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630" windowHeight="9915" tabRatio="728"/>
  </bookViews>
  <sheets>
    <sheet name="Planning" sheetId="1" r:id="rId1"/>
    <sheet name="Gestion Absences" sheetId="2" r:id="rId2"/>
    <sheet name="Calendrier" sheetId="3" r:id="rId3"/>
    <sheet name="Paramètre DIVERS" sheetId="4" r:id="rId4"/>
    <sheet name="calculatrice de jours ouvrables" sheetId="5" r:id="rId5"/>
    <sheet name="Rdv VMF" sheetId="6" r:id="rId6"/>
  </sheets>
  <definedNames>
    <definedName name="_xlnm._FilterDatabase" localSheetId="2" hidden="1">Calendrier!$B$4:$E$406</definedName>
    <definedName name="_xlnm._FilterDatabase" localSheetId="1" hidden="1">'Gestion Absences'!$B$5:$J$5</definedName>
    <definedName name="_xlnm._FilterDatabase" localSheetId="0" hidden="1">Planning!$A$7:$BC$586</definedName>
    <definedName name="Activités_de_représentation_du_personnel">'Paramètre DIVERS'!$G$2:$G$6</definedName>
    <definedName name="An">Calendrier!$M$4</definedName>
    <definedName name="Autres">'Paramètre DIVERS'!$I$2:$I$7</definedName>
    <definedName name="BDD">Planning!$A$8:$AW$586</definedName>
    <definedName name="Catégorie_d_absence">'Paramètre DIVERS'!$B$1:$I$1</definedName>
    <definedName name="Convenances_personnelles">'Paramètre DIVERS'!$F$2:$F$3</definedName>
    <definedName name="DATE">Calendrier!$B$5:$B$1137</definedName>
    <definedName name="dates">Calendrier!$E$5:$F$1137</definedName>
    <definedName name="débmois">Calendrier!$G$5:$H$39</definedName>
    <definedName name="début">Calendrier!$B$156</definedName>
    <definedName name="desabs">'Paramètre DIVERS'!$B$4:$B$21</definedName>
    <definedName name="Employé" localSheetId="1">'Gestion Absences'!$C$6:$C$120</definedName>
    <definedName name="Employé">'Gestion Absences'!$C$6:$C$120</definedName>
    <definedName name="Excel_BuiltIn__FilterDatabase" localSheetId="1">'Gestion Absences'!$B$5:$K$19</definedName>
    <definedName name="Excel_BuiltIn__FilterDatabase" localSheetId="0">Planning!$B$7:$F$7</definedName>
    <definedName name="Excel_BuiltIn_Print_Area" localSheetId="0">Planning!$B:$AW</definedName>
    <definedName name="Exécution_du_contrat_de_travail">'Paramètre DIVERS'!$B$2:$B$6</definedName>
    <definedName name="f_sal">OFFSET(N_sal,0,0,COUNTA(L_sal),1)</definedName>
    <definedName name="fin">Calendrier!$B$520</definedName>
    <definedName name="Formation">'Paramètre DIVERS'!$E$2:$E$3</definedName>
    <definedName name="_xlnm.Print_Titles" localSheetId="1">'Gestion Absences'!$5:$5</definedName>
    <definedName name="_xlnm.Print_Titles" localSheetId="0">Planning!$7:$7</definedName>
    <definedName name="jf">Calendrier!$M$5:$N$43</definedName>
    <definedName name="jfdate">Calendrier!$M$5:$M$43</definedName>
    <definedName name="JJMM">Calendrier!$E$5:$E$1099</definedName>
    <definedName name="jourabbrege">Calendrier!$J$5:$K$11</definedName>
    <definedName name="jourabbregé">Calendrier!$J$5:$K$11</definedName>
    <definedName name="L_sal">'Gestion Absences'!$C:$C</definedName>
    <definedName name="LONGDATE">Calendrier!$B$5:$B$1099</definedName>
    <definedName name="mois">Calendrier!$H$5:$H$28</definedName>
    <definedName name="N_sal">'Gestion Absences'!$C$6</definedName>
    <definedName name="Santé_et_vie_familiale">'Paramètre DIVERS'!$C$2:$C$13</definedName>
    <definedName name="Temps_partiel_thérapeutique">'Paramètre DIVERS'!$D$2:$D$7</definedName>
    <definedName name="Vie_politique_activités_judiciaires_ou_d_intérêt_général_et_civiles">'Paramètre DIVERS'!$H$2:$H$3</definedName>
    <definedName name="Z_EB37BC58_7C8F_4B52_897D_04943C19F4A6_.wvu.FilterData" localSheetId="2">Calendrier!$B$4:$E$1099</definedName>
    <definedName name="Z_EB37BC58_7C8F_4B52_897D_04943C19F4A6_.wvu.FilterData" localSheetId="0">Planning!$B$7:$F$7</definedName>
    <definedName name="Z_EB37BC58_7C8F_4B52_897D_04943C19F4A6_.wvu.PrintTitles" localSheetId="0">Planning!$5:$7</definedName>
  </definedNames>
  <calcPr calcId="162913"/>
</workbook>
</file>

<file path=xl/calcChain.xml><?xml version="1.0" encoding="utf-8"?>
<calcChain xmlns="http://schemas.openxmlformats.org/spreadsheetml/2006/main">
  <c r="A2" i="6" l="1"/>
  <c r="AY586" i="1" l="1"/>
  <c r="G586" i="1"/>
  <c r="AY313" i="1"/>
  <c r="G313" i="1"/>
  <c r="AY76" i="1" l="1"/>
  <c r="G88" i="1"/>
  <c r="K10" i="2" l="1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N8" i="2"/>
  <c r="N7" i="2"/>
  <c r="C4" i="5" l="1"/>
  <c r="D47" i="2" l="1"/>
  <c r="D67" i="2"/>
  <c r="D66" i="2"/>
  <c r="D11" i="2"/>
  <c r="D86" i="2"/>
  <c r="D64" i="2"/>
  <c r="D62" i="2"/>
  <c r="D77" i="2"/>
  <c r="D43" i="2"/>
  <c r="D34" i="2"/>
  <c r="D23" i="2"/>
  <c r="D15" i="2"/>
  <c r="AY118" i="1"/>
  <c r="G174" i="1"/>
  <c r="A174" i="1" s="1"/>
  <c r="AY114" i="1"/>
  <c r="G162" i="1"/>
  <c r="A162" i="1" s="1"/>
  <c r="AY90" i="1"/>
  <c r="G132" i="1"/>
  <c r="A132" i="1" s="1"/>
  <c r="AY78" i="1"/>
  <c r="G116" i="1"/>
  <c r="A116" i="1" s="1"/>
  <c r="D42" i="2" l="1"/>
  <c r="AX337" i="1" l="1"/>
  <c r="AX338" i="1"/>
  <c r="AX339" i="1"/>
  <c r="AX340" i="1"/>
  <c r="AX341" i="1"/>
  <c r="AX342" i="1"/>
  <c r="AX343" i="1"/>
  <c r="AX344" i="1"/>
  <c r="AX345" i="1"/>
  <c r="AX346" i="1"/>
  <c r="AX347" i="1"/>
  <c r="AX348" i="1"/>
  <c r="AX349" i="1"/>
  <c r="AX350" i="1"/>
  <c r="AX351" i="1"/>
  <c r="AX352" i="1"/>
  <c r="AX353" i="1"/>
  <c r="AX354" i="1"/>
  <c r="AX355" i="1"/>
  <c r="AX356" i="1"/>
  <c r="AX357" i="1"/>
  <c r="AX358" i="1"/>
  <c r="AX359" i="1"/>
  <c r="AX360" i="1"/>
  <c r="AX361" i="1"/>
  <c r="AX362" i="1"/>
  <c r="AX363" i="1"/>
  <c r="AX364" i="1"/>
  <c r="AX365" i="1"/>
  <c r="AX366" i="1"/>
  <c r="AX367" i="1"/>
  <c r="AX368" i="1"/>
  <c r="AX369" i="1"/>
  <c r="AX370" i="1"/>
  <c r="AX371" i="1"/>
  <c r="AX372" i="1"/>
  <c r="AX373" i="1"/>
  <c r="AX374" i="1"/>
  <c r="AX375" i="1"/>
  <c r="AX376" i="1"/>
  <c r="AX377" i="1"/>
  <c r="AX378" i="1"/>
  <c r="AX379" i="1"/>
  <c r="AX380" i="1"/>
  <c r="AX381" i="1"/>
  <c r="AX382" i="1"/>
  <c r="AX383" i="1"/>
  <c r="AX384" i="1"/>
  <c r="AX385" i="1"/>
  <c r="AX386" i="1"/>
  <c r="AX387" i="1"/>
  <c r="AX388" i="1"/>
  <c r="AX389" i="1"/>
  <c r="AX390" i="1"/>
  <c r="AX391" i="1"/>
  <c r="AX392" i="1"/>
  <c r="AX393" i="1"/>
  <c r="AX394" i="1"/>
  <c r="AX395" i="1"/>
  <c r="AX396" i="1"/>
  <c r="AX397" i="1"/>
  <c r="AX398" i="1"/>
  <c r="AX399" i="1"/>
  <c r="AX400" i="1"/>
  <c r="AX401" i="1"/>
  <c r="AX402" i="1"/>
  <c r="AX403" i="1"/>
  <c r="AX404" i="1"/>
  <c r="AX405" i="1"/>
  <c r="AX406" i="1"/>
  <c r="AX407" i="1"/>
  <c r="AX408" i="1"/>
  <c r="AX409" i="1"/>
  <c r="AX410" i="1"/>
  <c r="AX411" i="1"/>
  <c r="AX412" i="1"/>
  <c r="AX413" i="1"/>
  <c r="AX414" i="1"/>
  <c r="AX415" i="1"/>
  <c r="AX416" i="1"/>
  <c r="AX417" i="1"/>
  <c r="AX418" i="1"/>
  <c r="AX419" i="1"/>
  <c r="AX420" i="1"/>
  <c r="AX421" i="1"/>
  <c r="AX422" i="1"/>
  <c r="AX423" i="1"/>
  <c r="AX424" i="1"/>
  <c r="AX425" i="1"/>
  <c r="AX426" i="1"/>
  <c r="AX427" i="1"/>
  <c r="AX428" i="1"/>
  <c r="AX429" i="1"/>
  <c r="AX430" i="1"/>
  <c r="AX431" i="1"/>
  <c r="AX432" i="1"/>
  <c r="AX433" i="1"/>
  <c r="AX434" i="1"/>
  <c r="AX435" i="1"/>
  <c r="AX436" i="1"/>
  <c r="AX437" i="1"/>
  <c r="AX438" i="1"/>
  <c r="AX439" i="1"/>
  <c r="AX440" i="1"/>
  <c r="AX441" i="1"/>
  <c r="AX442" i="1"/>
  <c r="AX443" i="1"/>
  <c r="AX444" i="1"/>
  <c r="AX445" i="1"/>
  <c r="AX446" i="1"/>
  <c r="AX447" i="1"/>
  <c r="AX448" i="1"/>
  <c r="AX449" i="1"/>
  <c r="AX450" i="1"/>
  <c r="AX451" i="1"/>
  <c r="AX452" i="1"/>
  <c r="AX453" i="1"/>
  <c r="AX454" i="1"/>
  <c r="AX455" i="1"/>
  <c r="AX456" i="1"/>
  <c r="AX457" i="1"/>
  <c r="AX458" i="1"/>
  <c r="AX459" i="1"/>
  <c r="AX460" i="1"/>
  <c r="AX461" i="1"/>
  <c r="AX462" i="1"/>
  <c r="AX463" i="1"/>
  <c r="AX464" i="1"/>
  <c r="AX465" i="1"/>
  <c r="AX466" i="1"/>
  <c r="AX467" i="1"/>
  <c r="AX468" i="1"/>
  <c r="AX469" i="1"/>
  <c r="AX470" i="1"/>
  <c r="AX471" i="1"/>
  <c r="AX472" i="1"/>
  <c r="AX473" i="1"/>
  <c r="AX474" i="1"/>
  <c r="AX475" i="1"/>
  <c r="AX476" i="1"/>
  <c r="AX477" i="1"/>
  <c r="AX478" i="1"/>
  <c r="AX479" i="1"/>
  <c r="AX480" i="1"/>
  <c r="AX481" i="1"/>
  <c r="AX482" i="1"/>
  <c r="AX483" i="1"/>
  <c r="AX484" i="1"/>
  <c r="AX485" i="1"/>
  <c r="AX486" i="1"/>
  <c r="AX487" i="1"/>
  <c r="AX488" i="1"/>
  <c r="AX489" i="1"/>
  <c r="AX490" i="1"/>
  <c r="AX491" i="1"/>
  <c r="AX492" i="1"/>
  <c r="AX493" i="1"/>
  <c r="AX494" i="1"/>
  <c r="AX495" i="1"/>
  <c r="AX496" i="1"/>
  <c r="AX497" i="1"/>
  <c r="AX498" i="1"/>
  <c r="AX499" i="1"/>
  <c r="AX500" i="1"/>
  <c r="AX501" i="1"/>
  <c r="AX502" i="1"/>
  <c r="AX503" i="1"/>
  <c r="AX504" i="1"/>
  <c r="AX505" i="1"/>
  <c r="AX506" i="1"/>
  <c r="AX507" i="1"/>
  <c r="AX508" i="1"/>
  <c r="AX509" i="1"/>
  <c r="AX510" i="1"/>
  <c r="AX511" i="1"/>
  <c r="AX512" i="1"/>
  <c r="AX513" i="1"/>
  <c r="AX514" i="1"/>
  <c r="AX515" i="1"/>
  <c r="AX516" i="1"/>
  <c r="AX517" i="1"/>
  <c r="AX518" i="1"/>
  <c r="AX519" i="1"/>
  <c r="AX520" i="1"/>
  <c r="AX521" i="1"/>
  <c r="AX522" i="1"/>
  <c r="AX523" i="1"/>
  <c r="AX524" i="1"/>
  <c r="AX525" i="1"/>
  <c r="AX526" i="1"/>
  <c r="AX527" i="1"/>
  <c r="AX528" i="1"/>
  <c r="AX529" i="1"/>
  <c r="AX530" i="1"/>
  <c r="AX531" i="1"/>
  <c r="AX532" i="1"/>
  <c r="AX533" i="1"/>
  <c r="AX534" i="1"/>
  <c r="AX535" i="1"/>
  <c r="AX536" i="1"/>
  <c r="AX537" i="1"/>
  <c r="AX538" i="1"/>
  <c r="AX539" i="1"/>
  <c r="AX540" i="1"/>
  <c r="AX541" i="1"/>
  <c r="AX542" i="1"/>
  <c r="AX543" i="1"/>
  <c r="AX544" i="1"/>
  <c r="AX545" i="1"/>
  <c r="AX546" i="1"/>
  <c r="AX547" i="1"/>
  <c r="AX548" i="1"/>
  <c r="AX549" i="1"/>
  <c r="AX550" i="1"/>
  <c r="AX551" i="1"/>
  <c r="AX552" i="1"/>
  <c r="AX553" i="1"/>
  <c r="AX554" i="1"/>
  <c r="AX555" i="1"/>
  <c r="AX556" i="1"/>
  <c r="AX557" i="1"/>
  <c r="AX558" i="1"/>
  <c r="AX559" i="1"/>
  <c r="AX560" i="1"/>
  <c r="AX561" i="1"/>
  <c r="AX562" i="1"/>
  <c r="AX563" i="1"/>
  <c r="AX564" i="1"/>
  <c r="AX565" i="1"/>
  <c r="AX566" i="1"/>
  <c r="AX567" i="1"/>
  <c r="AX568" i="1"/>
  <c r="AX569" i="1"/>
  <c r="AX570" i="1"/>
  <c r="AX571" i="1"/>
  <c r="AX572" i="1"/>
  <c r="AX573" i="1"/>
  <c r="AX574" i="1"/>
  <c r="AX575" i="1"/>
  <c r="AX576" i="1"/>
  <c r="AX577" i="1"/>
  <c r="AX578" i="1"/>
  <c r="AX579" i="1"/>
  <c r="AX580" i="1"/>
  <c r="AX581" i="1"/>
  <c r="AX582" i="1"/>
  <c r="AX583" i="1"/>
  <c r="AX584" i="1"/>
  <c r="AX585" i="1"/>
  <c r="AY21" i="1"/>
  <c r="AY22" i="1"/>
  <c r="AY177" i="1"/>
  <c r="AY23" i="1"/>
  <c r="AY24" i="1"/>
  <c r="AY25" i="1"/>
  <c r="AY178" i="1"/>
  <c r="AY179" i="1"/>
  <c r="AY27" i="1"/>
  <c r="AY28" i="1"/>
  <c r="AY29" i="1"/>
  <c r="AY30" i="1"/>
  <c r="AY31" i="1"/>
  <c r="AY32" i="1"/>
  <c r="AY180" i="1"/>
  <c r="AY33" i="1"/>
  <c r="AY34" i="1"/>
  <c r="AY165" i="1"/>
  <c r="AY35" i="1"/>
  <c r="AY168" i="1"/>
  <c r="AY36" i="1"/>
  <c r="AY37" i="1"/>
  <c r="AY38" i="1"/>
  <c r="AY39" i="1"/>
  <c r="AY40" i="1"/>
  <c r="AY166" i="1"/>
  <c r="AY41" i="1"/>
  <c r="AY42" i="1"/>
  <c r="AY181" i="1"/>
  <c r="AY43" i="1"/>
  <c r="AY44" i="1"/>
  <c r="AY8" i="1"/>
  <c r="AY182" i="1"/>
  <c r="AY45" i="1"/>
  <c r="AY46" i="1"/>
  <c r="AY47" i="1"/>
  <c r="AY48" i="1"/>
  <c r="AY49" i="1"/>
  <c r="AY183" i="1"/>
  <c r="AY50" i="1"/>
  <c r="AY51" i="1"/>
  <c r="AY184" i="1"/>
  <c r="AY185" i="1"/>
  <c r="AY186" i="1"/>
  <c r="AY52" i="1"/>
  <c r="AY53" i="1"/>
  <c r="AY54" i="1"/>
  <c r="AY55" i="1"/>
  <c r="AY56" i="1"/>
  <c r="AY187" i="1"/>
  <c r="AY188" i="1"/>
  <c r="AY189" i="1"/>
  <c r="AY190" i="1"/>
  <c r="AY57" i="1"/>
  <c r="AY58" i="1"/>
  <c r="AY59" i="1"/>
  <c r="AY191" i="1"/>
  <c r="AY192" i="1"/>
  <c r="AY60" i="1"/>
  <c r="AY61" i="1"/>
  <c r="AY62" i="1"/>
  <c r="AY63" i="1"/>
  <c r="AY64" i="1"/>
  <c r="AY65" i="1"/>
  <c r="AY193" i="1"/>
  <c r="AY66" i="1"/>
  <c r="AY67" i="1"/>
  <c r="AY194" i="1"/>
  <c r="AY195" i="1"/>
  <c r="AY196" i="1"/>
  <c r="AY69" i="1"/>
  <c r="AY198" i="1"/>
  <c r="AY70" i="1"/>
  <c r="AY71" i="1"/>
  <c r="AY172" i="1"/>
  <c r="AY197" i="1"/>
  <c r="AY9" i="1"/>
  <c r="AY72" i="1"/>
  <c r="AY199" i="1"/>
  <c r="AY200" i="1"/>
  <c r="AY73" i="1"/>
  <c r="AY74" i="1"/>
  <c r="AY75" i="1"/>
  <c r="AY77" i="1"/>
  <c r="AY79" i="1"/>
  <c r="AY201" i="1"/>
  <c r="AY234" i="1"/>
  <c r="AY236" i="1"/>
  <c r="AY237" i="1"/>
  <c r="AY83" i="1"/>
  <c r="AY84" i="1"/>
  <c r="AY202" i="1"/>
  <c r="AY85" i="1"/>
  <c r="AY86" i="1"/>
  <c r="AY87" i="1"/>
  <c r="AY10" i="1"/>
  <c r="AY88" i="1"/>
  <c r="AY203" i="1"/>
  <c r="AY92" i="1"/>
  <c r="AY204" i="1"/>
  <c r="AY89" i="1"/>
  <c r="AY91" i="1"/>
  <c r="AY93" i="1"/>
  <c r="AY94" i="1"/>
  <c r="AY205" i="1"/>
  <c r="AY95" i="1"/>
  <c r="AY96" i="1"/>
  <c r="AY97" i="1"/>
  <c r="AY98" i="1"/>
  <c r="AY99" i="1"/>
  <c r="AY206" i="1"/>
  <c r="AY100" i="1"/>
  <c r="AY101" i="1"/>
  <c r="AY102" i="1"/>
  <c r="AY103" i="1"/>
  <c r="AY104" i="1"/>
  <c r="AY207" i="1"/>
  <c r="AY208" i="1"/>
  <c r="AY105" i="1"/>
  <c r="AY106" i="1"/>
  <c r="AY107" i="1"/>
  <c r="AY209" i="1"/>
  <c r="AY108" i="1"/>
  <c r="AY18" i="1"/>
  <c r="AY19" i="1"/>
  <c r="AY109" i="1"/>
  <c r="AY210" i="1"/>
  <c r="AY211" i="1"/>
  <c r="AY110" i="1"/>
  <c r="AY212" i="1"/>
  <c r="AY213" i="1"/>
  <c r="AY231" i="1"/>
  <c r="AY111" i="1"/>
  <c r="AY112" i="1"/>
  <c r="AY113" i="1"/>
  <c r="AY116" i="1"/>
  <c r="AY115" i="1"/>
  <c r="AY169" i="1"/>
  <c r="AY214" i="1"/>
  <c r="AY117" i="1"/>
  <c r="AY119" i="1"/>
  <c r="AY215" i="1"/>
  <c r="AY216" i="1"/>
  <c r="AY217" i="1"/>
  <c r="AY230" i="1"/>
  <c r="AY120" i="1"/>
  <c r="AY11" i="1"/>
  <c r="AY123" i="1"/>
  <c r="AY121" i="1"/>
  <c r="AY122" i="1"/>
  <c r="AY218" i="1"/>
  <c r="AY124" i="1"/>
  <c r="AY125" i="1"/>
  <c r="AY20" i="1"/>
  <c r="AY219" i="1"/>
  <c r="AY232" i="1"/>
  <c r="AY126" i="1"/>
  <c r="AY127" i="1"/>
  <c r="AY128" i="1"/>
  <c r="AY220" i="1"/>
  <c r="AY129" i="1"/>
  <c r="AY221" i="1"/>
  <c r="AY130" i="1"/>
  <c r="AY131" i="1"/>
  <c r="AY173" i="1"/>
  <c r="AY174" i="1"/>
  <c r="AY175" i="1"/>
  <c r="AY135" i="1"/>
  <c r="AY132" i="1"/>
  <c r="AY133" i="1"/>
  <c r="AY134" i="1"/>
  <c r="AY136" i="1"/>
  <c r="AY12" i="1"/>
  <c r="AY137" i="1"/>
  <c r="AY138" i="1"/>
  <c r="AY170" i="1"/>
  <c r="AY13" i="1"/>
  <c r="AY140" i="1"/>
  <c r="AY14" i="1"/>
  <c r="AY141" i="1"/>
  <c r="AY222" i="1"/>
  <c r="AY17" i="1"/>
  <c r="AY142" i="1"/>
  <c r="AY143" i="1"/>
  <c r="AY167" i="1"/>
  <c r="AY223" i="1"/>
  <c r="AY233" i="1"/>
  <c r="AY235" i="1"/>
  <c r="AY144" i="1"/>
  <c r="AY145" i="1"/>
  <c r="AY146" i="1"/>
  <c r="AY224" i="1"/>
  <c r="AY225" i="1"/>
  <c r="AY147" i="1"/>
  <c r="AY148" i="1"/>
  <c r="AY149" i="1"/>
  <c r="AY226" i="1"/>
  <c r="AY238" i="1"/>
  <c r="AY15" i="1"/>
  <c r="AY151" i="1"/>
  <c r="AY152" i="1"/>
  <c r="AY153" i="1"/>
  <c r="AY154" i="1"/>
  <c r="AY155" i="1"/>
  <c r="AY156" i="1"/>
  <c r="AY157" i="1"/>
  <c r="AY227" i="1"/>
  <c r="AY158" i="1"/>
  <c r="AY159" i="1"/>
  <c r="AY160" i="1"/>
  <c r="AY228" i="1"/>
  <c r="AY161" i="1"/>
  <c r="AY229" i="1"/>
  <c r="AY16" i="1"/>
  <c r="AY162" i="1"/>
  <c r="AY163" i="1"/>
  <c r="AY164" i="1"/>
  <c r="AY139" i="1"/>
  <c r="AY150" i="1"/>
  <c r="AY176" i="1"/>
  <c r="AY26" i="1"/>
  <c r="AY80" i="1"/>
  <c r="AY171" i="1"/>
  <c r="AY68" i="1"/>
  <c r="AY81" i="1"/>
  <c r="AY82" i="1"/>
  <c r="AY239" i="1"/>
  <c r="AY240" i="1"/>
  <c r="AY241" i="1"/>
  <c r="AY242" i="1"/>
  <c r="AY243" i="1"/>
  <c r="AY244" i="1"/>
  <c r="AY245" i="1"/>
  <c r="AY246" i="1"/>
  <c r="AY247" i="1"/>
  <c r="AY248" i="1"/>
  <c r="AY249" i="1"/>
  <c r="AY250" i="1"/>
  <c r="AY251" i="1"/>
  <c r="AY252" i="1"/>
  <c r="AY253" i="1"/>
  <c r="AY254" i="1"/>
  <c r="AY255" i="1"/>
  <c r="AY256" i="1"/>
  <c r="AY257" i="1"/>
  <c r="AY258" i="1"/>
  <c r="AY259" i="1"/>
  <c r="AY260" i="1"/>
  <c r="AY261" i="1"/>
  <c r="AY262" i="1"/>
  <c r="AY263" i="1"/>
  <c r="AY264" i="1"/>
  <c r="AY265" i="1"/>
  <c r="AY266" i="1"/>
  <c r="AY267" i="1"/>
  <c r="AY268" i="1"/>
  <c r="AY269" i="1"/>
  <c r="AY270" i="1"/>
  <c r="AY271" i="1"/>
  <c r="AY272" i="1"/>
  <c r="AY273" i="1"/>
  <c r="AY274" i="1"/>
  <c r="AY275" i="1"/>
  <c r="AY276" i="1"/>
  <c r="AY277" i="1"/>
  <c r="AY278" i="1"/>
  <c r="AY279" i="1"/>
  <c r="AY280" i="1"/>
  <c r="AY281" i="1"/>
  <c r="AY282" i="1"/>
  <c r="AY283" i="1"/>
  <c r="AY284" i="1"/>
  <c r="AY285" i="1"/>
  <c r="AY286" i="1"/>
  <c r="AY287" i="1"/>
  <c r="AY288" i="1"/>
  <c r="AY289" i="1"/>
  <c r="AY290" i="1"/>
  <c r="AY291" i="1"/>
  <c r="AY292" i="1"/>
  <c r="AY293" i="1"/>
  <c r="AY294" i="1"/>
  <c r="AY295" i="1"/>
  <c r="AY296" i="1"/>
  <c r="AY297" i="1"/>
  <c r="AY298" i="1"/>
  <c r="AY299" i="1"/>
  <c r="AY300" i="1"/>
  <c r="AY301" i="1"/>
  <c r="AY302" i="1"/>
  <c r="AY303" i="1"/>
  <c r="AY304" i="1"/>
  <c r="AY305" i="1"/>
  <c r="AY306" i="1"/>
  <c r="AY307" i="1"/>
  <c r="AY308" i="1"/>
  <c r="AY309" i="1"/>
  <c r="AY310" i="1"/>
  <c r="AY311" i="1"/>
  <c r="AY312" i="1"/>
  <c r="AY314" i="1"/>
  <c r="AY315" i="1"/>
  <c r="AY316" i="1"/>
  <c r="AY317" i="1"/>
  <c r="AY318" i="1"/>
  <c r="AY319" i="1"/>
  <c r="AY320" i="1"/>
  <c r="AY321" i="1"/>
  <c r="AY322" i="1"/>
  <c r="AY323" i="1"/>
  <c r="AY324" i="1"/>
  <c r="AY325" i="1"/>
  <c r="AY326" i="1"/>
  <c r="AY327" i="1"/>
  <c r="AY328" i="1"/>
  <c r="AY329" i="1"/>
  <c r="AY330" i="1"/>
  <c r="AY331" i="1"/>
  <c r="AY332" i="1"/>
  <c r="AY333" i="1"/>
  <c r="AY334" i="1"/>
  <c r="AY335" i="1"/>
  <c r="AY336" i="1"/>
  <c r="AY337" i="1"/>
  <c r="AY338" i="1"/>
  <c r="AY339" i="1"/>
  <c r="AY340" i="1"/>
  <c r="AY341" i="1"/>
  <c r="AY342" i="1"/>
  <c r="AY343" i="1"/>
  <c r="AY344" i="1"/>
  <c r="AY345" i="1"/>
  <c r="AY346" i="1"/>
  <c r="AY347" i="1"/>
  <c r="AY348" i="1"/>
  <c r="AY349" i="1"/>
  <c r="AY350" i="1"/>
  <c r="AY351" i="1"/>
  <c r="AY352" i="1"/>
  <c r="AY353" i="1"/>
  <c r="AY354" i="1"/>
  <c r="AY355" i="1"/>
  <c r="AY356" i="1"/>
  <c r="AY357" i="1"/>
  <c r="AY358" i="1"/>
  <c r="AY359" i="1"/>
  <c r="AY360" i="1"/>
  <c r="AY361" i="1"/>
  <c r="AY362" i="1"/>
  <c r="AY363" i="1"/>
  <c r="AY364" i="1"/>
  <c r="AY365" i="1"/>
  <c r="AY366" i="1"/>
  <c r="AY367" i="1"/>
  <c r="AY368" i="1"/>
  <c r="AY369" i="1"/>
  <c r="AY370" i="1"/>
  <c r="AY371" i="1"/>
  <c r="AY372" i="1"/>
  <c r="AY373" i="1"/>
  <c r="AY374" i="1"/>
  <c r="AY375" i="1"/>
  <c r="AY376" i="1"/>
  <c r="AY377" i="1"/>
  <c r="AY378" i="1"/>
  <c r="AY379" i="1"/>
  <c r="AY380" i="1"/>
  <c r="AY381" i="1"/>
  <c r="AY382" i="1"/>
  <c r="AY383" i="1"/>
  <c r="AY384" i="1"/>
  <c r="AY385" i="1"/>
  <c r="AY386" i="1"/>
  <c r="AY387" i="1"/>
  <c r="AY388" i="1"/>
  <c r="AY389" i="1"/>
  <c r="AY390" i="1"/>
  <c r="AY391" i="1"/>
  <c r="AY392" i="1"/>
  <c r="AY393" i="1"/>
  <c r="AY394" i="1"/>
  <c r="AY395" i="1"/>
  <c r="AY396" i="1"/>
  <c r="AY397" i="1"/>
  <c r="AY398" i="1"/>
  <c r="AY399" i="1"/>
  <c r="AY400" i="1"/>
  <c r="AY401" i="1"/>
  <c r="AY402" i="1"/>
  <c r="AY403" i="1"/>
  <c r="AY404" i="1"/>
  <c r="AY405" i="1"/>
  <c r="AY406" i="1"/>
  <c r="AY407" i="1"/>
  <c r="AY408" i="1"/>
  <c r="AY409" i="1"/>
  <c r="AY410" i="1"/>
  <c r="AY411" i="1"/>
  <c r="AY412" i="1"/>
  <c r="AY413" i="1"/>
  <c r="AY414" i="1"/>
  <c r="AY415" i="1"/>
  <c r="AY416" i="1"/>
  <c r="AY417" i="1"/>
  <c r="AY418" i="1"/>
  <c r="AY419" i="1"/>
  <c r="AY420" i="1"/>
  <c r="AY421" i="1"/>
  <c r="AY422" i="1"/>
  <c r="AY423" i="1"/>
  <c r="AY424" i="1"/>
  <c r="AY425" i="1"/>
  <c r="AY426" i="1"/>
  <c r="AY427" i="1"/>
  <c r="AY428" i="1"/>
  <c r="AY429" i="1"/>
  <c r="AY430" i="1"/>
  <c r="AY431" i="1"/>
  <c r="AY432" i="1"/>
  <c r="AY433" i="1"/>
  <c r="AY434" i="1"/>
  <c r="AY435" i="1"/>
  <c r="AY436" i="1"/>
  <c r="AY437" i="1"/>
  <c r="AY438" i="1"/>
  <c r="AY439" i="1"/>
  <c r="AY440" i="1"/>
  <c r="AY441" i="1"/>
  <c r="AY442" i="1"/>
  <c r="AY443" i="1"/>
  <c r="AY444" i="1"/>
  <c r="AY445" i="1"/>
  <c r="AY446" i="1"/>
  <c r="AY447" i="1"/>
  <c r="AY448" i="1"/>
  <c r="AY449" i="1"/>
  <c r="AY450" i="1"/>
  <c r="AY451" i="1"/>
  <c r="AY452" i="1"/>
  <c r="AY453" i="1"/>
  <c r="AY454" i="1"/>
  <c r="AY455" i="1"/>
  <c r="AY456" i="1"/>
  <c r="AY457" i="1"/>
  <c r="AY458" i="1"/>
  <c r="AY459" i="1"/>
  <c r="AY460" i="1"/>
  <c r="AY461" i="1"/>
  <c r="AY462" i="1"/>
  <c r="AY463" i="1"/>
  <c r="AY464" i="1"/>
  <c r="AY465" i="1"/>
  <c r="AY466" i="1"/>
  <c r="AY467" i="1"/>
  <c r="AY468" i="1"/>
  <c r="AY469" i="1"/>
  <c r="AY470" i="1"/>
  <c r="AY471" i="1"/>
  <c r="AY472" i="1"/>
  <c r="AY473" i="1"/>
  <c r="AY474" i="1"/>
  <c r="AY475" i="1"/>
  <c r="AY476" i="1"/>
  <c r="AY477" i="1"/>
  <c r="AY478" i="1"/>
  <c r="AY479" i="1"/>
  <c r="AY480" i="1"/>
  <c r="AY481" i="1"/>
  <c r="AY482" i="1"/>
  <c r="AY483" i="1"/>
  <c r="AY484" i="1"/>
  <c r="AY485" i="1"/>
  <c r="AY486" i="1"/>
  <c r="AY487" i="1"/>
  <c r="AY488" i="1"/>
  <c r="AY489" i="1"/>
  <c r="AY490" i="1"/>
  <c r="AY491" i="1"/>
  <c r="AY492" i="1"/>
  <c r="AY493" i="1"/>
  <c r="AY494" i="1"/>
  <c r="AY495" i="1"/>
  <c r="AY496" i="1"/>
  <c r="AY497" i="1"/>
  <c r="AY498" i="1"/>
  <c r="AY499" i="1"/>
  <c r="AY500" i="1"/>
  <c r="AY501" i="1"/>
  <c r="AY502" i="1"/>
  <c r="AY503" i="1"/>
  <c r="AY504" i="1"/>
  <c r="AY505" i="1"/>
  <c r="AY506" i="1"/>
  <c r="AY507" i="1"/>
  <c r="AY508" i="1"/>
  <c r="AY509" i="1"/>
  <c r="AY510" i="1"/>
  <c r="AY511" i="1"/>
  <c r="AY512" i="1"/>
  <c r="AY513" i="1"/>
  <c r="AY514" i="1"/>
  <c r="AY515" i="1"/>
  <c r="AY516" i="1"/>
  <c r="AY517" i="1"/>
  <c r="AY518" i="1"/>
  <c r="AY519" i="1"/>
  <c r="AY520" i="1"/>
  <c r="AY521" i="1"/>
  <c r="AY522" i="1"/>
  <c r="AY523" i="1"/>
  <c r="AY524" i="1"/>
  <c r="AY525" i="1"/>
  <c r="AY526" i="1"/>
  <c r="AY527" i="1"/>
  <c r="AY528" i="1"/>
  <c r="AY529" i="1"/>
  <c r="AY530" i="1"/>
  <c r="AY531" i="1"/>
  <c r="AY532" i="1"/>
  <c r="AY533" i="1"/>
  <c r="AY534" i="1"/>
  <c r="AY535" i="1"/>
  <c r="AY536" i="1"/>
  <c r="AY537" i="1"/>
  <c r="AY538" i="1"/>
  <c r="AY539" i="1"/>
  <c r="AY540" i="1"/>
  <c r="AY541" i="1"/>
  <c r="AY542" i="1"/>
  <c r="AY543" i="1"/>
  <c r="AY544" i="1"/>
  <c r="AY545" i="1"/>
  <c r="AY546" i="1"/>
  <c r="AY547" i="1"/>
  <c r="AY548" i="1"/>
  <c r="AY549" i="1"/>
  <c r="AY550" i="1"/>
  <c r="AY551" i="1"/>
  <c r="AY552" i="1"/>
  <c r="AY553" i="1"/>
  <c r="AY554" i="1"/>
  <c r="AY555" i="1"/>
  <c r="AY556" i="1"/>
  <c r="AY557" i="1"/>
  <c r="AY558" i="1"/>
  <c r="AY559" i="1"/>
  <c r="AY560" i="1"/>
  <c r="AY561" i="1"/>
  <c r="AY562" i="1"/>
  <c r="AY563" i="1"/>
  <c r="AY564" i="1"/>
  <c r="AY565" i="1"/>
  <c r="AY566" i="1"/>
  <c r="AY567" i="1"/>
  <c r="AY568" i="1"/>
  <c r="AY569" i="1"/>
  <c r="AY570" i="1"/>
  <c r="AY571" i="1"/>
  <c r="AY572" i="1"/>
  <c r="AY573" i="1"/>
  <c r="AY574" i="1"/>
  <c r="AY575" i="1"/>
  <c r="AY576" i="1"/>
  <c r="AY577" i="1"/>
  <c r="AY578" i="1"/>
  <c r="AY579" i="1"/>
  <c r="AY580" i="1"/>
  <c r="AY581" i="1"/>
  <c r="AY582" i="1"/>
  <c r="AY583" i="1"/>
  <c r="AY584" i="1"/>
  <c r="AY585" i="1"/>
  <c r="G572" i="1" l="1"/>
  <c r="A572" i="1" s="1"/>
  <c r="G442" i="1"/>
  <c r="A442" i="1" s="1"/>
  <c r="G441" i="1"/>
  <c r="A441" i="1" s="1"/>
  <c r="G440" i="1"/>
  <c r="A440" i="1" s="1"/>
  <c r="G439" i="1"/>
  <c r="A439" i="1" s="1"/>
  <c r="G438" i="1"/>
  <c r="A438" i="1" s="1"/>
  <c r="G437" i="1"/>
  <c r="A437" i="1" s="1"/>
  <c r="G436" i="1"/>
  <c r="A436" i="1" s="1"/>
  <c r="G435" i="1"/>
  <c r="A435" i="1" s="1"/>
  <c r="G434" i="1"/>
  <c r="A434" i="1" s="1"/>
  <c r="G433" i="1"/>
  <c r="A433" i="1" s="1"/>
  <c r="G432" i="1"/>
  <c r="A432" i="1" s="1"/>
  <c r="G431" i="1"/>
  <c r="A431" i="1" s="1"/>
  <c r="G430" i="1"/>
  <c r="A430" i="1" s="1"/>
  <c r="G429" i="1"/>
  <c r="A429" i="1" s="1"/>
  <c r="G428" i="1"/>
  <c r="A428" i="1" s="1"/>
  <c r="G427" i="1"/>
  <c r="A427" i="1" s="1"/>
  <c r="G426" i="1"/>
  <c r="A426" i="1" s="1"/>
  <c r="G425" i="1"/>
  <c r="A425" i="1" s="1"/>
  <c r="G424" i="1"/>
  <c r="A424" i="1" s="1"/>
  <c r="G423" i="1"/>
  <c r="A423" i="1" s="1"/>
  <c r="G422" i="1"/>
  <c r="A422" i="1" s="1"/>
  <c r="G421" i="1"/>
  <c r="A421" i="1" s="1"/>
  <c r="G420" i="1"/>
  <c r="A420" i="1" s="1"/>
  <c r="G419" i="1"/>
  <c r="A419" i="1" s="1"/>
  <c r="G418" i="1"/>
  <c r="A418" i="1" s="1"/>
  <c r="G417" i="1"/>
  <c r="A417" i="1" s="1"/>
  <c r="G416" i="1"/>
  <c r="A416" i="1" s="1"/>
  <c r="G415" i="1"/>
  <c r="A415" i="1" s="1"/>
  <c r="G414" i="1"/>
  <c r="A414" i="1" s="1"/>
  <c r="G413" i="1"/>
  <c r="A413" i="1" s="1"/>
  <c r="G412" i="1"/>
  <c r="A412" i="1" s="1"/>
  <c r="G411" i="1"/>
  <c r="A411" i="1" s="1"/>
  <c r="G410" i="1"/>
  <c r="A410" i="1" s="1"/>
  <c r="G409" i="1"/>
  <c r="A409" i="1" s="1"/>
  <c r="G408" i="1"/>
  <c r="A408" i="1" s="1"/>
  <c r="G407" i="1"/>
  <c r="A407" i="1" s="1"/>
  <c r="G406" i="1"/>
  <c r="A406" i="1" s="1"/>
  <c r="G405" i="1"/>
  <c r="A405" i="1" s="1"/>
  <c r="G404" i="1"/>
  <c r="A404" i="1" s="1"/>
  <c r="G403" i="1"/>
  <c r="A403" i="1" s="1"/>
  <c r="G402" i="1"/>
  <c r="A402" i="1" s="1"/>
  <c r="G401" i="1"/>
  <c r="A401" i="1" s="1"/>
  <c r="G400" i="1"/>
  <c r="A400" i="1" s="1"/>
  <c r="G399" i="1"/>
  <c r="A399" i="1" s="1"/>
  <c r="G398" i="1"/>
  <c r="A398" i="1" s="1"/>
  <c r="G397" i="1"/>
  <c r="A397" i="1" s="1"/>
  <c r="G396" i="1"/>
  <c r="A396" i="1" s="1"/>
  <c r="G395" i="1"/>
  <c r="A395" i="1" s="1"/>
  <c r="G394" i="1"/>
  <c r="A394" i="1" s="1"/>
  <c r="G393" i="1"/>
  <c r="A393" i="1" s="1"/>
  <c r="G392" i="1"/>
  <c r="A392" i="1" s="1"/>
  <c r="G391" i="1"/>
  <c r="A391" i="1" s="1"/>
  <c r="G390" i="1"/>
  <c r="A390" i="1" s="1"/>
  <c r="G389" i="1"/>
  <c r="A389" i="1" s="1"/>
  <c r="G388" i="1"/>
  <c r="A388" i="1" s="1"/>
  <c r="G387" i="1"/>
  <c r="A387" i="1" s="1"/>
  <c r="G386" i="1"/>
  <c r="A386" i="1" s="1"/>
  <c r="G385" i="1"/>
  <c r="A385" i="1" s="1"/>
  <c r="G384" i="1"/>
  <c r="A384" i="1" s="1"/>
  <c r="G383" i="1"/>
  <c r="A383" i="1" s="1"/>
  <c r="G382" i="1"/>
  <c r="A382" i="1" s="1"/>
  <c r="G381" i="1"/>
  <c r="A381" i="1" s="1"/>
  <c r="G380" i="1"/>
  <c r="A380" i="1" s="1"/>
  <c r="G379" i="1"/>
  <c r="A379" i="1" s="1"/>
  <c r="G378" i="1"/>
  <c r="A378" i="1" s="1"/>
  <c r="G377" i="1"/>
  <c r="A377" i="1" s="1"/>
  <c r="G376" i="1"/>
  <c r="A376" i="1" s="1"/>
  <c r="G375" i="1"/>
  <c r="A375" i="1" s="1"/>
  <c r="G374" i="1"/>
  <c r="A374" i="1" s="1"/>
  <c r="G373" i="1"/>
  <c r="A373" i="1" s="1"/>
  <c r="G372" i="1"/>
  <c r="A372" i="1" s="1"/>
  <c r="G371" i="1"/>
  <c r="A371" i="1" s="1"/>
  <c r="G370" i="1"/>
  <c r="A370" i="1" s="1"/>
  <c r="G369" i="1"/>
  <c r="A369" i="1" s="1"/>
  <c r="G368" i="1"/>
  <c r="A368" i="1" s="1"/>
  <c r="G367" i="1"/>
  <c r="A367" i="1" s="1"/>
  <c r="G366" i="1"/>
  <c r="A366" i="1" s="1"/>
  <c r="G365" i="1"/>
  <c r="A365" i="1" s="1"/>
  <c r="G364" i="1"/>
  <c r="A364" i="1" s="1"/>
  <c r="G363" i="1"/>
  <c r="A363" i="1" s="1"/>
  <c r="G362" i="1"/>
  <c r="A362" i="1" s="1"/>
  <c r="G361" i="1"/>
  <c r="A361" i="1" s="1"/>
  <c r="G360" i="1"/>
  <c r="A360" i="1" s="1"/>
  <c r="G359" i="1"/>
  <c r="A359" i="1" s="1"/>
  <c r="G358" i="1"/>
  <c r="A358" i="1" s="1"/>
  <c r="G357" i="1"/>
  <c r="A357" i="1" s="1"/>
  <c r="G356" i="1"/>
  <c r="A356" i="1" s="1"/>
  <c r="G355" i="1"/>
  <c r="A355" i="1" s="1"/>
  <c r="G354" i="1"/>
  <c r="A354" i="1" s="1"/>
  <c r="G353" i="1"/>
  <c r="A353" i="1" s="1"/>
  <c r="G352" i="1"/>
  <c r="A352" i="1" s="1"/>
  <c r="G351" i="1"/>
  <c r="A351" i="1" s="1"/>
  <c r="G350" i="1"/>
  <c r="A350" i="1" s="1"/>
  <c r="G349" i="1"/>
  <c r="A349" i="1" s="1"/>
  <c r="G348" i="1"/>
  <c r="A348" i="1" s="1"/>
  <c r="G347" i="1"/>
  <c r="A347" i="1" s="1"/>
  <c r="G346" i="1"/>
  <c r="A346" i="1" s="1"/>
  <c r="G345" i="1"/>
  <c r="A345" i="1" s="1"/>
  <c r="G344" i="1"/>
  <c r="A344" i="1" s="1"/>
  <c r="G343" i="1"/>
  <c r="A343" i="1" s="1"/>
  <c r="G342" i="1"/>
  <c r="A342" i="1" s="1"/>
  <c r="G341" i="1"/>
  <c r="A341" i="1" s="1"/>
  <c r="G340" i="1"/>
  <c r="A340" i="1" s="1"/>
  <c r="G339" i="1"/>
  <c r="A339" i="1" s="1"/>
  <c r="G338" i="1"/>
  <c r="A338" i="1" s="1"/>
  <c r="G337" i="1"/>
  <c r="A337" i="1" s="1"/>
  <c r="G336" i="1"/>
  <c r="A336" i="1" s="1"/>
  <c r="G335" i="1"/>
  <c r="A335" i="1" s="1"/>
  <c r="G334" i="1"/>
  <c r="A334" i="1" s="1"/>
  <c r="G333" i="1"/>
  <c r="A333" i="1" s="1"/>
  <c r="G332" i="1"/>
  <c r="A332" i="1" s="1"/>
  <c r="G331" i="1"/>
  <c r="A331" i="1" s="1"/>
  <c r="G330" i="1"/>
  <c r="A330" i="1" s="1"/>
  <c r="G329" i="1"/>
  <c r="A329" i="1" s="1"/>
  <c r="G328" i="1"/>
  <c r="A328" i="1" s="1"/>
  <c r="G327" i="1"/>
  <c r="A327" i="1" s="1"/>
  <c r="G326" i="1"/>
  <c r="A326" i="1" s="1"/>
  <c r="G325" i="1"/>
  <c r="A325" i="1" s="1"/>
  <c r="G324" i="1"/>
  <c r="A324" i="1" s="1"/>
  <c r="G323" i="1"/>
  <c r="A323" i="1" s="1"/>
  <c r="G9" i="1"/>
  <c r="A9" i="1" s="1"/>
  <c r="G302" i="1"/>
  <c r="A302" i="1" s="1"/>
  <c r="G235" i="1"/>
  <c r="A235" i="1" s="1"/>
  <c r="G216" i="1"/>
  <c r="A216" i="1" s="1"/>
  <c r="G206" i="1"/>
  <c r="A206" i="1" s="1"/>
  <c r="G180" i="1"/>
  <c r="A180" i="1" s="1"/>
  <c r="G156" i="1"/>
  <c r="A156" i="1" s="1"/>
  <c r="G143" i="1"/>
  <c r="A143" i="1" s="1"/>
  <c r="G123" i="1"/>
  <c r="A123" i="1" s="1"/>
  <c r="G118" i="1"/>
  <c r="A118" i="1" s="1"/>
  <c r="G104" i="1"/>
  <c r="A104" i="1" s="1"/>
  <c r="G97" i="1"/>
  <c r="A97" i="1" s="1"/>
  <c r="G57" i="1"/>
  <c r="A57" i="1" s="1"/>
  <c r="G45" i="1"/>
  <c r="A45" i="1" s="1"/>
  <c r="G37" i="1"/>
  <c r="A37" i="1" s="1"/>
  <c r="G60" i="1"/>
  <c r="A60" i="1" s="1"/>
  <c r="G137" i="1"/>
  <c r="A137" i="1" s="1"/>
  <c r="G203" i="1"/>
  <c r="A203" i="1" s="1"/>
  <c r="G128" i="1"/>
  <c r="A128" i="1" s="1"/>
  <c r="G212" i="1"/>
  <c r="A212" i="1" s="1"/>
  <c r="G583" i="1"/>
  <c r="A583" i="1" s="1"/>
  <c r="G582" i="1"/>
  <c r="A582" i="1" s="1"/>
  <c r="G581" i="1"/>
  <c r="A581" i="1" s="1"/>
  <c r="G580" i="1"/>
  <c r="A580" i="1" s="1"/>
  <c r="G579" i="1"/>
  <c r="A579" i="1" s="1"/>
  <c r="G578" i="1"/>
  <c r="A578" i="1" s="1"/>
  <c r="G577" i="1"/>
  <c r="A577" i="1" s="1"/>
  <c r="G576" i="1"/>
  <c r="A576" i="1" s="1"/>
  <c r="G575" i="1"/>
  <c r="A575" i="1" s="1"/>
  <c r="G574" i="1"/>
  <c r="A574" i="1" s="1"/>
  <c r="G573" i="1"/>
  <c r="A573" i="1" s="1"/>
  <c r="G571" i="1"/>
  <c r="A571" i="1" s="1"/>
  <c r="G570" i="1"/>
  <c r="A570" i="1" s="1"/>
  <c r="G569" i="1"/>
  <c r="A569" i="1" s="1"/>
  <c r="G568" i="1"/>
  <c r="A568" i="1" s="1"/>
  <c r="G567" i="1"/>
  <c r="A567" i="1" s="1"/>
  <c r="G566" i="1"/>
  <c r="A566" i="1" s="1"/>
  <c r="G565" i="1"/>
  <c r="A565" i="1" s="1"/>
  <c r="G564" i="1"/>
  <c r="A564" i="1" s="1"/>
  <c r="G563" i="1"/>
  <c r="A563" i="1" s="1"/>
  <c r="G562" i="1"/>
  <c r="A562" i="1" s="1"/>
  <c r="G561" i="1"/>
  <c r="A561" i="1" s="1"/>
  <c r="G560" i="1"/>
  <c r="A560" i="1" s="1"/>
  <c r="G559" i="1"/>
  <c r="A559" i="1" s="1"/>
  <c r="G558" i="1"/>
  <c r="A558" i="1" s="1"/>
  <c r="G557" i="1"/>
  <c r="A557" i="1" s="1"/>
  <c r="G556" i="1"/>
  <c r="A556" i="1" s="1"/>
  <c r="G555" i="1"/>
  <c r="A555" i="1" s="1"/>
  <c r="G554" i="1"/>
  <c r="A554" i="1" s="1"/>
  <c r="G553" i="1"/>
  <c r="A553" i="1" s="1"/>
  <c r="G552" i="1"/>
  <c r="A552" i="1" s="1"/>
  <c r="G551" i="1"/>
  <c r="A551" i="1" s="1"/>
  <c r="G550" i="1"/>
  <c r="A550" i="1" s="1"/>
  <c r="G549" i="1"/>
  <c r="A549" i="1" s="1"/>
  <c r="G548" i="1"/>
  <c r="A548" i="1" s="1"/>
  <c r="G547" i="1"/>
  <c r="A547" i="1" s="1"/>
  <c r="G546" i="1"/>
  <c r="A546" i="1" s="1"/>
  <c r="G545" i="1"/>
  <c r="A545" i="1" s="1"/>
  <c r="G544" i="1"/>
  <c r="A544" i="1" s="1"/>
  <c r="G543" i="1"/>
  <c r="A543" i="1" s="1"/>
  <c r="G542" i="1"/>
  <c r="A542" i="1" s="1"/>
  <c r="G541" i="1"/>
  <c r="A541" i="1" s="1"/>
  <c r="G540" i="1"/>
  <c r="A540" i="1" s="1"/>
  <c r="G539" i="1"/>
  <c r="A539" i="1" s="1"/>
  <c r="G538" i="1"/>
  <c r="A538" i="1" s="1"/>
  <c r="G537" i="1"/>
  <c r="A537" i="1" s="1"/>
  <c r="G536" i="1"/>
  <c r="A536" i="1" s="1"/>
  <c r="G535" i="1"/>
  <c r="A535" i="1" s="1"/>
  <c r="G534" i="1"/>
  <c r="A534" i="1" s="1"/>
  <c r="G533" i="1"/>
  <c r="A533" i="1" s="1"/>
  <c r="G532" i="1"/>
  <c r="A532" i="1" s="1"/>
  <c r="G531" i="1"/>
  <c r="A531" i="1" s="1"/>
  <c r="G530" i="1"/>
  <c r="A530" i="1" s="1"/>
  <c r="G529" i="1"/>
  <c r="A529" i="1" s="1"/>
  <c r="G528" i="1"/>
  <c r="A528" i="1" s="1"/>
  <c r="G527" i="1"/>
  <c r="A527" i="1" s="1"/>
  <c r="G526" i="1"/>
  <c r="A526" i="1" s="1"/>
  <c r="G525" i="1"/>
  <c r="A525" i="1" s="1"/>
  <c r="G524" i="1"/>
  <c r="A524" i="1" s="1"/>
  <c r="G523" i="1"/>
  <c r="A523" i="1" s="1"/>
  <c r="G522" i="1"/>
  <c r="A522" i="1" s="1"/>
  <c r="G521" i="1"/>
  <c r="A521" i="1" s="1"/>
  <c r="G520" i="1"/>
  <c r="A520" i="1" s="1"/>
  <c r="G519" i="1"/>
  <c r="A519" i="1" s="1"/>
  <c r="G518" i="1"/>
  <c r="A518" i="1" s="1"/>
  <c r="G517" i="1"/>
  <c r="A517" i="1" s="1"/>
  <c r="G516" i="1"/>
  <c r="A516" i="1" s="1"/>
  <c r="G515" i="1"/>
  <c r="A515" i="1" s="1"/>
  <c r="G514" i="1"/>
  <c r="A514" i="1" s="1"/>
  <c r="G513" i="1"/>
  <c r="A513" i="1" s="1"/>
  <c r="G512" i="1"/>
  <c r="A512" i="1" s="1"/>
  <c r="G511" i="1"/>
  <c r="A511" i="1" s="1"/>
  <c r="G510" i="1"/>
  <c r="A510" i="1" s="1"/>
  <c r="G509" i="1"/>
  <c r="A509" i="1" s="1"/>
  <c r="G508" i="1"/>
  <c r="A508" i="1" s="1"/>
  <c r="G507" i="1"/>
  <c r="A507" i="1" s="1"/>
  <c r="G506" i="1"/>
  <c r="A506" i="1" s="1"/>
  <c r="G505" i="1"/>
  <c r="A505" i="1" s="1"/>
  <c r="G504" i="1"/>
  <c r="A504" i="1" s="1"/>
  <c r="G503" i="1"/>
  <c r="A503" i="1" s="1"/>
  <c r="G502" i="1"/>
  <c r="A502" i="1" s="1"/>
  <c r="G501" i="1"/>
  <c r="A501" i="1" s="1"/>
  <c r="G500" i="1"/>
  <c r="A500" i="1" s="1"/>
  <c r="G499" i="1"/>
  <c r="A499" i="1" s="1"/>
  <c r="G498" i="1"/>
  <c r="A498" i="1" s="1"/>
  <c r="G497" i="1"/>
  <c r="A497" i="1" s="1"/>
  <c r="G496" i="1"/>
  <c r="A496" i="1" s="1"/>
  <c r="G495" i="1"/>
  <c r="A495" i="1" s="1"/>
  <c r="G494" i="1"/>
  <c r="A494" i="1" s="1"/>
  <c r="G493" i="1"/>
  <c r="A493" i="1" s="1"/>
  <c r="G492" i="1"/>
  <c r="A492" i="1" s="1"/>
  <c r="G491" i="1"/>
  <c r="A491" i="1" s="1"/>
  <c r="G490" i="1"/>
  <c r="A490" i="1" s="1"/>
  <c r="G489" i="1"/>
  <c r="A489" i="1" s="1"/>
  <c r="G488" i="1"/>
  <c r="A488" i="1" s="1"/>
  <c r="G487" i="1"/>
  <c r="A487" i="1" s="1"/>
  <c r="G486" i="1"/>
  <c r="A486" i="1" s="1"/>
  <c r="G485" i="1"/>
  <c r="A485" i="1" s="1"/>
  <c r="G484" i="1"/>
  <c r="A484" i="1" s="1"/>
  <c r="G483" i="1"/>
  <c r="A483" i="1" s="1"/>
  <c r="G482" i="1"/>
  <c r="A482" i="1" s="1"/>
  <c r="G481" i="1"/>
  <c r="A481" i="1" s="1"/>
  <c r="G480" i="1"/>
  <c r="A480" i="1" s="1"/>
  <c r="G479" i="1"/>
  <c r="A479" i="1" s="1"/>
  <c r="G478" i="1"/>
  <c r="A478" i="1" s="1"/>
  <c r="G477" i="1"/>
  <c r="A477" i="1" s="1"/>
  <c r="G476" i="1"/>
  <c r="A476" i="1" s="1"/>
  <c r="G475" i="1"/>
  <c r="A475" i="1" s="1"/>
  <c r="G474" i="1"/>
  <c r="A474" i="1" s="1"/>
  <c r="G473" i="1"/>
  <c r="A473" i="1" s="1"/>
  <c r="G472" i="1"/>
  <c r="A472" i="1" s="1"/>
  <c r="G471" i="1"/>
  <c r="A471" i="1" s="1"/>
  <c r="G470" i="1"/>
  <c r="A470" i="1" s="1"/>
  <c r="G469" i="1"/>
  <c r="A469" i="1" s="1"/>
  <c r="G468" i="1"/>
  <c r="A468" i="1" s="1"/>
  <c r="G467" i="1"/>
  <c r="A467" i="1" s="1"/>
  <c r="G466" i="1"/>
  <c r="A466" i="1" s="1"/>
  <c r="G465" i="1"/>
  <c r="A465" i="1" s="1"/>
  <c r="G464" i="1"/>
  <c r="A464" i="1" s="1"/>
  <c r="G463" i="1"/>
  <c r="A463" i="1" s="1"/>
  <c r="G462" i="1"/>
  <c r="A462" i="1" s="1"/>
  <c r="G461" i="1"/>
  <c r="A461" i="1" s="1"/>
  <c r="G460" i="1"/>
  <c r="A460" i="1" s="1"/>
  <c r="G459" i="1"/>
  <c r="A459" i="1" s="1"/>
  <c r="G458" i="1"/>
  <c r="A458" i="1" s="1"/>
  <c r="G457" i="1"/>
  <c r="A457" i="1" s="1"/>
  <c r="G456" i="1"/>
  <c r="A456" i="1" s="1"/>
  <c r="G455" i="1"/>
  <c r="A455" i="1" s="1"/>
  <c r="G454" i="1"/>
  <c r="A454" i="1" s="1"/>
  <c r="G453" i="1"/>
  <c r="A453" i="1" s="1"/>
  <c r="G452" i="1"/>
  <c r="A452" i="1" s="1"/>
  <c r="G451" i="1"/>
  <c r="A451" i="1" s="1"/>
  <c r="G450" i="1"/>
  <c r="A450" i="1" s="1"/>
  <c r="G449" i="1"/>
  <c r="A449" i="1" s="1"/>
  <c r="G448" i="1"/>
  <c r="A448" i="1" s="1"/>
  <c r="G447" i="1"/>
  <c r="A447" i="1" s="1"/>
  <c r="G446" i="1"/>
  <c r="A446" i="1" s="1"/>
  <c r="G445" i="1"/>
  <c r="A445" i="1" s="1"/>
  <c r="G444" i="1"/>
  <c r="A444" i="1" s="1"/>
  <c r="G443" i="1"/>
  <c r="A443" i="1" s="1"/>
  <c r="A586" i="1"/>
  <c r="G585" i="1"/>
  <c r="A585" i="1" s="1"/>
  <c r="G584" i="1"/>
  <c r="A584" i="1" s="1"/>
  <c r="G13" i="1"/>
  <c r="A13" i="1" s="1"/>
  <c r="G114" i="1"/>
  <c r="A114" i="1" s="1"/>
  <c r="G76" i="1"/>
  <c r="A76" i="1" s="1"/>
  <c r="G39" i="1"/>
  <c r="A39" i="1" s="1"/>
  <c r="G69" i="1"/>
  <c r="A69" i="1" s="1"/>
  <c r="G42" i="1"/>
  <c r="A42" i="1" s="1"/>
  <c r="G25" i="1"/>
  <c r="A25" i="1" s="1"/>
  <c r="G36" i="1"/>
  <c r="A36" i="1" s="1"/>
  <c r="G246" i="1"/>
  <c r="A246" i="1" s="1"/>
  <c r="G320" i="1"/>
  <c r="A320" i="1" s="1"/>
  <c r="G316" i="1"/>
  <c r="A316" i="1" s="1"/>
  <c r="G8" i="1"/>
  <c r="A8" i="1" s="1"/>
  <c r="G249" i="1"/>
  <c r="A249" i="1" s="1"/>
  <c r="G222" i="1"/>
  <c r="A222" i="1" s="1"/>
  <c r="G130" i="1"/>
  <c r="A130" i="1" s="1"/>
  <c r="G230" i="1"/>
  <c r="A230" i="1" s="1"/>
  <c r="G153" i="1"/>
  <c r="A153" i="1" s="1"/>
  <c r="G122" i="1"/>
  <c r="A122" i="1" s="1"/>
  <c r="G68" i="1"/>
  <c r="A68" i="1" s="1"/>
  <c r="G66" i="1"/>
  <c r="A66" i="1" s="1"/>
  <c r="G286" i="1"/>
  <c r="A286" i="1" s="1"/>
  <c r="G197" i="1"/>
  <c r="A197" i="1" s="1"/>
  <c r="G149" i="1"/>
  <c r="A149" i="1" s="1"/>
  <c r="G168" i="1"/>
  <c r="A168" i="1" s="1"/>
  <c r="G109" i="1"/>
  <c r="A109" i="1" s="1"/>
  <c r="G103" i="1"/>
  <c r="A103" i="1" s="1"/>
  <c r="G202" i="1"/>
  <c r="A202" i="1" s="1"/>
  <c r="G72" i="1"/>
  <c r="A72" i="1" s="1"/>
  <c r="G49" i="1"/>
  <c r="A49" i="1" s="1"/>
  <c r="G176" i="1"/>
  <c r="A176" i="1" s="1"/>
  <c r="G167" i="1"/>
  <c r="A167" i="1" s="1"/>
  <c r="G117" i="1"/>
  <c r="A117" i="1" s="1"/>
  <c r="G59" i="1"/>
  <c r="A59" i="1" s="1"/>
  <c r="G48" i="1"/>
  <c r="A48" i="1" s="1"/>
  <c r="G221" i="1"/>
  <c r="A221" i="1" s="1"/>
  <c r="G234" i="1"/>
  <c r="A234" i="1" s="1"/>
  <c r="G205" i="1"/>
  <c r="A205" i="1" s="1"/>
  <c r="G127" i="1"/>
  <c r="A127" i="1" s="1"/>
  <c r="G102" i="1"/>
  <c r="A102" i="1" s="1"/>
  <c r="G33" i="1"/>
  <c r="A33" i="1" s="1"/>
  <c r="G160" i="1"/>
  <c r="A160" i="1" s="1"/>
  <c r="G188" i="1"/>
  <c r="A188" i="1" s="1"/>
  <c r="G164" i="1"/>
  <c r="A164" i="1" s="1"/>
  <c r="G86" i="1"/>
  <c r="A86" i="1" s="1"/>
  <c r="G79" i="1"/>
  <c r="A79" i="1" s="1"/>
  <c r="G284" i="1"/>
  <c r="A284" i="1" s="1"/>
  <c r="G175" i="1"/>
  <c r="A175" i="1" s="1"/>
  <c r="G184" i="1"/>
  <c r="A184" i="1" s="1"/>
  <c r="G38" i="1"/>
  <c r="A38" i="1" s="1"/>
  <c r="G215" i="1"/>
  <c r="A215" i="1" s="1"/>
  <c r="G214" i="1"/>
  <c r="A214" i="1" s="1"/>
  <c r="G213" i="1"/>
  <c r="A213" i="1" s="1"/>
  <c r="G172" i="1"/>
  <c r="A172" i="1" s="1"/>
  <c r="G171" i="1"/>
  <c r="A171" i="1" s="1"/>
  <c r="G170" i="1"/>
  <c r="A170" i="1" s="1"/>
  <c r="G166" i="1"/>
  <c r="A166" i="1" s="1"/>
  <c r="G165" i="1"/>
  <c r="A165" i="1" s="1"/>
  <c r="G115" i="1"/>
  <c r="G94" i="1"/>
  <c r="G71" i="1"/>
  <c r="G70" i="1"/>
  <c r="G129" i="1"/>
  <c r="G111" i="1"/>
  <c r="G110" i="1"/>
  <c r="A110" i="1" s="1"/>
  <c r="G96" i="1"/>
  <c r="A96" i="1" s="1"/>
  <c r="G247" i="1"/>
  <c r="A247" i="1" s="1"/>
  <c r="G113" i="1"/>
  <c r="G29" i="1"/>
  <c r="A29" i="1" s="1"/>
  <c r="G253" i="1"/>
  <c r="G220" i="1"/>
  <c r="A220" i="1" s="1"/>
  <c r="G200" i="1"/>
  <c r="A129" i="1" l="1"/>
  <c r="A94" i="1"/>
  <c r="A115" i="1"/>
  <c r="A253" i="1"/>
  <c r="A113" i="1"/>
  <c r="A71" i="1"/>
  <c r="A111" i="1"/>
  <c r="A70" i="1"/>
  <c r="A200" i="1"/>
  <c r="G318" i="1" l="1"/>
  <c r="A318" i="1" s="1"/>
  <c r="G254" i="1"/>
  <c r="A254" i="1" s="1"/>
  <c r="G261" i="1" l="1"/>
  <c r="A261" i="1" s="1"/>
  <c r="G295" i="1"/>
  <c r="A295" i="1" s="1"/>
  <c r="G281" i="1"/>
  <c r="A281" i="1" s="1"/>
  <c r="G292" i="1"/>
  <c r="A292" i="1" s="1"/>
  <c r="G258" i="1"/>
  <c r="A258" i="1" s="1"/>
  <c r="G290" i="1"/>
  <c r="A290" i="1" s="1"/>
  <c r="G264" i="1"/>
  <c r="A264" i="1" s="1"/>
  <c r="G304" i="1"/>
  <c r="A304" i="1" s="1"/>
  <c r="G294" i="1"/>
  <c r="A294" i="1" s="1"/>
  <c r="G287" i="1"/>
  <c r="A287" i="1" s="1"/>
  <c r="G272" i="1"/>
  <c r="A272" i="1" s="1"/>
  <c r="G266" i="1"/>
  <c r="A266" i="1" s="1"/>
  <c r="G265" i="1"/>
  <c r="A265" i="1" s="1"/>
  <c r="G262" i="1"/>
  <c r="A262" i="1" s="1"/>
  <c r="G309" i="1" l="1"/>
  <c r="A309" i="1" s="1"/>
  <c r="G310" i="1"/>
  <c r="A310" i="1" s="1"/>
  <c r="G311" i="1"/>
  <c r="A311" i="1" s="1"/>
  <c r="G312" i="1"/>
  <c r="A312" i="1" s="1"/>
  <c r="G314" i="1"/>
  <c r="A314" i="1" s="1"/>
  <c r="G317" i="1"/>
  <c r="A317" i="1" s="1"/>
  <c r="G319" i="1"/>
  <c r="A319" i="1" s="1"/>
  <c r="G321" i="1"/>
  <c r="A321" i="1" s="1"/>
  <c r="G322" i="1"/>
  <c r="A322" i="1" s="1"/>
  <c r="G315" i="1"/>
  <c r="A315" i="1" s="1"/>
  <c r="G256" i="1"/>
  <c r="A256" i="1" s="1"/>
  <c r="G260" i="1"/>
  <c r="A260" i="1" s="1"/>
  <c r="G308" i="1"/>
  <c r="A308" i="1" s="1"/>
  <c r="G10" i="1"/>
  <c r="A10" i="1" s="1"/>
  <c r="G11" i="1"/>
  <c r="A11" i="1" s="1"/>
  <c r="G17" i="1"/>
  <c r="A17" i="1" s="1"/>
  <c r="G19" i="1"/>
  <c r="A19" i="1" s="1"/>
  <c r="G15" i="1"/>
  <c r="A15" i="1" s="1"/>
  <c r="G243" i="1"/>
  <c r="A243" i="1" s="1"/>
  <c r="G229" i="1"/>
  <c r="A229" i="1" s="1"/>
  <c r="G93" i="1"/>
  <c r="A93" i="1" s="1"/>
  <c r="G179" i="1"/>
  <c r="A179" i="1" s="1"/>
  <c r="G191" i="1"/>
  <c r="A191" i="1" s="1"/>
  <c r="G276" i="1"/>
  <c r="A276" i="1" s="1"/>
  <c r="G277" i="1"/>
  <c r="A277" i="1" s="1"/>
  <c r="G278" i="1"/>
  <c r="A278" i="1" s="1"/>
  <c r="G46" i="1"/>
  <c r="A46" i="1" s="1"/>
  <c r="G47" i="1"/>
  <c r="A47" i="1" s="1"/>
  <c r="G95" i="1"/>
  <c r="A95" i="1" s="1"/>
  <c r="G90" i="1"/>
  <c r="A90" i="1" s="1"/>
  <c r="G307" i="1" l="1"/>
  <c r="A307" i="1" s="1"/>
  <c r="G274" i="1"/>
  <c r="A274" i="1" s="1"/>
  <c r="M42" i="3"/>
  <c r="M41" i="3"/>
  <c r="M40" i="3"/>
  <c r="M39" i="3"/>
  <c r="M38" i="3"/>
  <c r="M37" i="3"/>
  <c r="M34" i="3"/>
  <c r="M33" i="3"/>
  <c r="M31" i="3"/>
  <c r="M24" i="3"/>
  <c r="M29" i="3"/>
  <c r="M19" i="3" s="1"/>
  <c r="M28" i="3"/>
  <c r="M27" i="3"/>
  <c r="M26" i="3"/>
  <c r="M25" i="3"/>
  <c r="M21" i="3"/>
  <c r="M20" i="3"/>
  <c r="M18" i="3"/>
  <c r="M16" i="3"/>
  <c r="M15" i="3"/>
  <c r="M14" i="3"/>
  <c r="M13" i="3"/>
  <c r="M12" i="3"/>
  <c r="M11" i="3"/>
  <c r="M8" i="3"/>
  <c r="M7" i="3"/>
  <c r="M5" i="3"/>
  <c r="B3" i="3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B221" i="3" s="1"/>
  <c r="B222" i="3" s="1"/>
  <c r="B223" i="3" s="1"/>
  <c r="B224" i="3" s="1"/>
  <c r="B225" i="3" s="1"/>
  <c r="B226" i="3" s="1"/>
  <c r="B227" i="3" s="1"/>
  <c r="B228" i="3" s="1"/>
  <c r="B229" i="3" s="1"/>
  <c r="B230" i="3" s="1"/>
  <c r="B231" i="3" s="1"/>
  <c r="B232" i="3" s="1"/>
  <c r="B233" i="3" s="1"/>
  <c r="B234" i="3" s="1"/>
  <c r="B235" i="3" s="1"/>
  <c r="B236" i="3" s="1"/>
  <c r="B237" i="3" s="1"/>
  <c r="B238" i="3" s="1"/>
  <c r="B239" i="3" s="1"/>
  <c r="B240" i="3" s="1"/>
  <c r="B241" i="3" s="1"/>
  <c r="B242" i="3" s="1"/>
  <c r="B243" i="3" s="1"/>
  <c r="B244" i="3" s="1"/>
  <c r="B245" i="3" s="1"/>
  <c r="B246" i="3" s="1"/>
  <c r="B247" i="3" s="1"/>
  <c r="B248" i="3" s="1"/>
  <c r="B249" i="3" s="1"/>
  <c r="B250" i="3" s="1"/>
  <c r="B251" i="3" s="1"/>
  <c r="B252" i="3" s="1"/>
  <c r="B253" i="3" s="1"/>
  <c r="B254" i="3" s="1"/>
  <c r="B255" i="3" s="1"/>
  <c r="B256" i="3" s="1"/>
  <c r="B257" i="3" s="1"/>
  <c r="B258" i="3" s="1"/>
  <c r="B259" i="3" s="1"/>
  <c r="B260" i="3" s="1"/>
  <c r="B261" i="3" s="1"/>
  <c r="B262" i="3" s="1"/>
  <c r="B263" i="3" s="1"/>
  <c r="B264" i="3" s="1"/>
  <c r="B265" i="3" s="1"/>
  <c r="B266" i="3" s="1"/>
  <c r="B267" i="3" s="1"/>
  <c r="B268" i="3" s="1"/>
  <c r="B269" i="3" s="1"/>
  <c r="B270" i="3" s="1"/>
  <c r="B271" i="3" s="1"/>
  <c r="B272" i="3" s="1"/>
  <c r="B273" i="3" s="1"/>
  <c r="B274" i="3" s="1"/>
  <c r="B275" i="3" s="1"/>
  <c r="B276" i="3" s="1"/>
  <c r="B277" i="3" s="1"/>
  <c r="B278" i="3" s="1"/>
  <c r="B279" i="3" s="1"/>
  <c r="B280" i="3" s="1"/>
  <c r="B281" i="3" s="1"/>
  <c r="B282" i="3" s="1"/>
  <c r="B283" i="3" s="1"/>
  <c r="B284" i="3" s="1"/>
  <c r="B285" i="3" s="1"/>
  <c r="B286" i="3" s="1"/>
  <c r="B287" i="3" s="1"/>
  <c r="B288" i="3" s="1"/>
  <c r="B289" i="3" s="1"/>
  <c r="B290" i="3" s="1"/>
  <c r="B291" i="3" s="1"/>
  <c r="B292" i="3" s="1"/>
  <c r="B293" i="3" s="1"/>
  <c r="B294" i="3" s="1"/>
  <c r="B295" i="3" s="1"/>
  <c r="B296" i="3" s="1"/>
  <c r="B297" i="3" s="1"/>
  <c r="B298" i="3" s="1"/>
  <c r="B299" i="3" s="1"/>
  <c r="B300" i="3" s="1"/>
  <c r="B301" i="3" s="1"/>
  <c r="B302" i="3" s="1"/>
  <c r="B303" i="3" s="1"/>
  <c r="B304" i="3" s="1"/>
  <c r="B305" i="3" s="1"/>
  <c r="B306" i="3" s="1"/>
  <c r="B307" i="3" s="1"/>
  <c r="B308" i="3" s="1"/>
  <c r="B309" i="3" s="1"/>
  <c r="B310" i="3" s="1"/>
  <c r="B311" i="3" s="1"/>
  <c r="B312" i="3" s="1"/>
  <c r="B313" i="3" s="1"/>
  <c r="B314" i="3" s="1"/>
  <c r="B315" i="3" s="1"/>
  <c r="B316" i="3" s="1"/>
  <c r="B317" i="3" s="1"/>
  <c r="B318" i="3" s="1"/>
  <c r="B319" i="3" s="1"/>
  <c r="B320" i="3" s="1"/>
  <c r="B321" i="3" s="1"/>
  <c r="B322" i="3" s="1"/>
  <c r="B323" i="3" s="1"/>
  <c r="B324" i="3" s="1"/>
  <c r="B325" i="3" s="1"/>
  <c r="B326" i="3" s="1"/>
  <c r="B327" i="3" s="1"/>
  <c r="B328" i="3" s="1"/>
  <c r="B329" i="3" s="1"/>
  <c r="B330" i="3" s="1"/>
  <c r="B331" i="3" s="1"/>
  <c r="B332" i="3" s="1"/>
  <c r="B333" i="3" s="1"/>
  <c r="B334" i="3" s="1"/>
  <c r="B335" i="3" s="1"/>
  <c r="B336" i="3" s="1"/>
  <c r="B337" i="3" s="1"/>
  <c r="B338" i="3" s="1"/>
  <c r="B339" i="3" s="1"/>
  <c r="B340" i="3" s="1"/>
  <c r="B341" i="3" s="1"/>
  <c r="B342" i="3" s="1"/>
  <c r="B343" i="3" s="1"/>
  <c r="B344" i="3" s="1"/>
  <c r="B345" i="3" s="1"/>
  <c r="B346" i="3" s="1"/>
  <c r="B347" i="3" s="1"/>
  <c r="B348" i="3" s="1"/>
  <c r="B349" i="3" s="1"/>
  <c r="B350" i="3" s="1"/>
  <c r="B351" i="3" s="1"/>
  <c r="B352" i="3" s="1"/>
  <c r="B353" i="3" s="1"/>
  <c r="B354" i="3" s="1"/>
  <c r="B355" i="3" s="1"/>
  <c r="B356" i="3" s="1"/>
  <c r="B357" i="3" s="1"/>
  <c r="B358" i="3" s="1"/>
  <c r="B359" i="3" s="1"/>
  <c r="B360" i="3" s="1"/>
  <c r="B361" i="3" s="1"/>
  <c r="B362" i="3" s="1"/>
  <c r="B363" i="3" s="1"/>
  <c r="B364" i="3" s="1"/>
  <c r="B365" i="3" s="1"/>
  <c r="B366" i="3" s="1"/>
  <c r="B367" i="3" s="1"/>
  <c r="B368" i="3" s="1"/>
  <c r="B369" i="3" s="1"/>
  <c r="B370" i="3" s="1"/>
  <c r="B371" i="3" s="1"/>
  <c r="B372" i="3" s="1"/>
  <c r="B373" i="3" s="1"/>
  <c r="B374" i="3" s="1"/>
  <c r="B375" i="3" l="1"/>
  <c r="B376" i="3" s="1"/>
  <c r="B377" i="3" s="1"/>
  <c r="B378" i="3" s="1"/>
  <c r="B379" i="3" s="1"/>
  <c r="B380" i="3" s="1"/>
  <c r="B381" i="3" s="1"/>
  <c r="B382" i="3" s="1"/>
  <c r="B383" i="3" s="1"/>
  <c r="B384" i="3" s="1"/>
  <c r="B385" i="3" s="1"/>
  <c r="B386" i="3" s="1"/>
  <c r="B387" i="3" s="1"/>
  <c r="B388" i="3" s="1"/>
  <c r="B389" i="3" s="1"/>
  <c r="B390" i="3" s="1"/>
  <c r="B391" i="3" s="1"/>
  <c r="B392" i="3" s="1"/>
  <c r="B393" i="3" s="1"/>
  <c r="B394" i="3" s="1"/>
  <c r="B395" i="3" s="1"/>
  <c r="B396" i="3" s="1"/>
  <c r="B397" i="3" s="1"/>
  <c r="B398" i="3" s="1"/>
  <c r="B399" i="3" s="1"/>
  <c r="B400" i="3" s="1"/>
  <c r="B401" i="3" s="1"/>
  <c r="B402" i="3" s="1"/>
  <c r="B403" i="3" s="1"/>
  <c r="B404" i="3" s="1"/>
  <c r="B405" i="3" s="1"/>
  <c r="B406" i="3" s="1"/>
  <c r="B407" i="3" s="1"/>
  <c r="B408" i="3" s="1"/>
  <c r="B409" i="3" s="1"/>
  <c r="B410" i="3" s="1"/>
  <c r="B411" i="3" s="1"/>
  <c r="B412" i="3" s="1"/>
  <c r="B413" i="3" s="1"/>
  <c r="B414" i="3" s="1"/>
  <c r="B415" i="3" s="1"/>
  <c r="B416" i="3" s="1"/>
  <c r="B417" i="3" s="1"/>
  <c r="B418" i="3" s="1"/>
  <c r="B419" i="3" s="1"/>
  <c r="B420" i="3" s="1"/>
  <c r="B421" i="3" s="1"/>
  <c r="B422" i="3" s="1"/>
  <c r="B423" i="3" s="1"/>
  <c r="B424" i="3" s="1"/>
  <c r="B425" i="3" s="1"/>
  <c r="B426" i="3" s="1"/>
  <c r="B427" i="3" s="1"/>
  <c r="B428" i="3" s="1"/>
  <c r="B429" i="3" s="1"/>
  <c r="B430" i="3" s="1"/>
  <c r="B431" i="3" s="1"/>
  <c r="B432" i="3" s="1"/>
  <c r="B433" i="3" s="1"/>
  <c r="B434" i="3" s="1"/>
  <c r="B435" i="3" s="1"/>
  <c r="B436" i="3" s="1"/>
  <c r="B437" i="3" s="1"/>
  <c r="B438" i="3" s="1"/>
  <c r="B439" i="3" s="1"/>
  <c r="B440" i="3" s="1"/>
  <c r="B441" i="3" s="1"/>
  <c r="B442" i="3" s="1"/>
  <c r="B443" i="3" s="1"/>
  <c r="B444" i="3" s="1"/>
  <c r="B445" i="3" s="1"/>
  <c r="B446" i="3" s="1"/>
  <c r="B447" i="3" s="1"/>
  <c r="B448" i="3" s="1"/>
  <c r="B449" i="3" s="1"/>
  <c r="B450" i="3" s="1"/>
  <c r="B451" i="3" s="1"/>
  <c r="B452" i="3" s="1"/>
  <c r="B453" i="3" s="1"/>
  <c r="B454" i="3" s="1"/>
  <c r="B455" i="3" s="1"/>
  <c r="B456" i="3" s="1"/>
  <c r="B457" i="3" s="1"/>
  <c r="B458" i="3" s="1"/>
  <c r="B459" i="3" s="1"/>
  <c r="B460" i="3" s="1"/>
  <c r="B461" i="3" s="1"/>
  <c r="B462" i="3" s="1"/>
  <c r="B463" i="3" s="1"/>
  <c r="B464" i="3" s="1"/>
  <c r="B465" i="3" s="1"/>
  <c r="B466" i="3" s="1"/>
  <c r="B467" i="3" s="1"/>
  <c r="B468" i="3" s="1"/>
  <c r="B469" i="3" s="1"/>
  <c r="B470" i="3" s="1"/>
  <c r="B471" i="3" s="1"/>
  <c r="B472" i="3" s="1"/>
  <c r="B473" i="3" s="1"/>
  <c r="B474" i="3" s="1"/>
  <c r="B475" i="3" s="1"/>
  <c r="B476" i="3" s="1"/>
  <c r="B477" i="3" s="1"/>
  <c r="B478" i="3" s="1"/>
  <c r="B479" i="3" s="1"/>
  <c r="B480" i="3" s="1"/>
  <c r="B481" i="3" s="1"/>
  <c r="B482" i="3" s="1"/>
  <c r="B483" i="3" s="1"/>
  <c r="B484" i="3" s="1"/>
  <c r="B485" i="3" s="1"/>
  <c r="B486" i="3" s="1"/>
  <c r="B487" i="3" s="1"/>
  <c r="B488" i="3" s="1"/>
  <c r="B489" i="3" s="1"/>
  <c r="B490" i="3" s="1"/>
  <c r="B491" i="3" s="1"/>
  <c r="B492" i="3" s="1"/>
  <c r="B493" i="3" s="1"/>
  <c r="B494" i="3" s="1"/>
  <c r="B495" i="3" s="1"/>
  <c r="B496" i="3" s="1"/>
  <c r="B497" i="3" s="1"/>
  <c r="B498" i="3" s="1"/>
  <c r="B499" i="3" s="1"/>
  <c r="B500" i="3" s="1"/>
  <c r="B501" i="3" s="1"/>
  <c r="B502" i="3" s="1"/>
  <c r="B503" i="3" s="1"/>
  <c r="B504" i="3" s="1"/>
  <c r="B505" i="3" s="1"/>
  <c r="B506" i="3" s="1"/>
  <c r="B507" i="3" s="1"/>
  <c r="B508" i="3" s="1"/>
  <c r="B509" i="3" s="1"/>
  <c r="B510" i="3" s="1"/>
  <c r="B511" i="3" s="1"/>
  <c r="B512" i="3" s="1"/>
  <c r="B513" i="3" s="1"/>
  <c r="B514" i="3" s="1"/>
  <c r="B515" i="3" s="1"/>
  <c r="B516" i="3" s="1"/>
  <c r="B517" i="3" s="1"/>
  <c r="B518" i="3" s="1"/>
  <c r="B519" i="3" s="1"/>
  <c r="B520" i="3" s="1"/>
  <c r="B521" i="3" s="1"/>
  <c r="B522" i="3" s="1"/>
  <c r="B523" i="3" s="1"/>
  <c r="B524" i="3" s="1"/>
  <c r="B525" i="3" s="1"/>
  <c r="B526" i="3" s="1"/>
  <c r="B527" i="3" s="1"/>
  <c r="B528" i="3" s="1"/>
  <c r="B529" i="3" s="1"/>
  <c r="B530" i="3" s="1"/>
  <c r="B531" i="3" s="1"/>
  <c r="B532" i="3" s="1"/>
  <c r="B533" i="3" s="1"/>
  <c r="B534" i="3" s="1"/>
  <c r="B535" i="3" s="1"/>
  <c r="B536" i="3" s="1"/>
  <c r="B537" i="3" s="1"/>
  <c r="B538" i="3" s="1"/>
  <c r="B539" i="3" s="1"/>
  <c r="B540" i="3" s="1"/>
  <c r="B541" i="3" s="1"/>
  <c r="B542" i="3" s="1"/>
  <c r="B543" i="3" s="1"/>
  <c r="B544" i="3" s="1"/>
  <c r="B545" i="3" s="1"/>
  <c r="B546" i="3" s="1"/>
  <c r="B547" i="3" s="1"/>
  <c r="B548" i="3" s="1"/>
  <c r="B549" i="3" s="1"/>
  <c r="B550" i="3" s="1"/>
  <c r="B551" i="3" s="1"/>
  <c r="B552" i="3" s="1"/>
  <c r="B553" i="3" s="1"/>
  <c r="B554" i="3" s="1"/>
  <c r="B555" i="3" s="1"/>
  <c r="B556" i="3" s="1"/>
  <c r="B557" i="3" s="1"/>
  <c r="B558" i="3" s="1"/>
  <c r="B559" i="3" s="1"/>
  <c r="B560" i="3" s="1"/>
  <c r="B561" i="3" s="1"/>
  <c r="B562" i="3" s="1"/>
  <c r="B563" i="3" s="1"/>
  <c r="B564" i="3" s="1"/>
  <c r="B565" i="3" s="1"/>
  <c r="B566" i="3" s="1"/>
  <c r="B567" i="3" s="1"/>
  <c r="B568" i="3" s="1"/>
  <c r="B569" i="3" s="1"/>
  <c r="B570" i="3" s="1"/>
  <c r="B571" i="3" s="1"/>
  <c r="B572" i="3" s="1"/>
  <c r="B573" i="3" s="1"/>
  <c r="B574" i="3" s="1"/>
  <c r="B575" i="3" s="1"/>
  <c r="B576" i="3" s="1"/>
  <c r="B577" i="3" s="1"/>
  <c r="B578" i="3" s="1"/>
  <c r="B579" i="3" s="1"/>
  <c r="B580" i="3" s="1"/>
  <c r="B581" i="3" s="1"/>
  <c r="B582" i="3" s="1"/>
  <c r="B583" i="3" s="1"/>
  <c r="B584" i="3" s="1"/>
  <c r="B585" i="3" s="1"/>
  <c r="B586" i="3" s="1"/>
  <c r="B587" i="3" s="1"/>
  <c r="B588" i="3" s="1"/>
  <c r="B589" i="3" s="1"/>
  <c r="B590" i="3" s="1"/>
  <c r="B591" i="3" s="1"/>
  <c r="B592" i="3" s="1"/>
  <c r="B593" i="3" s="1"/>
  <c r="B594" i="3" s="1"/>
  <c r="B595" i="3" s="1"/>
  <c r="B596" i="3" s="1"/>
  <c r="B597" i="3" s="1"/>
  <c r="B598" i="3" s="1"/>
  <c r="B599" i="3" s="1"/>
  <c r="B600" i="3" s="1"/>
  <c r="B601" i="3" s="1"/>
  <c r="B602" i="3" s="1"/>
  <c r="B603" i="3" s="1"/>
  <c r="B604" i="3" s="1"/>
  <c r="B605" i="3" s="1"/>
  <c r="B606" i="3" s="1"/>
  <c r="B607" i="3" s="1"/>
  <c r="B608" i="3" s="1"/>
  <c r="B609" i="3" s="1"/>
  <c r="B610" i="3" s="1"/>
  <c r="B611" i="3" s="1"/>
  <c r="B612" i="3" s="1"/>
  <c r="B613" i="3" s="1"/>
  <c r="B614" i="3" s="1"/>
  <c r="B615" i="3" s="1"/>
  <c r="B616" i="3" s="1"/>
  <c r="B617" i="3" s="1"/>
  <c r="B618" i="3" s="1"/>
  <c r="B619" i="3" s="1"/>
  <c r="B620" i="3" s="1"/>
  <c r="B621" i="3" s="1"/>
  <c r="B622" i="3" s="1"/>
  <c r="B623" i="3" s="1"/>
  <c r="B624" i="3" s="1"/>
  <c r="B625" i="3" s="1"/>
  <c r="B626" i="3" s="1"/>
  <c r="B627" i="3" s="1"/>
  <c r="B628" i="3" s="1"/>
  <c r="B629" i="3" s="1"/>
  <c r="B630" i="3" s="1"/>
  <c r="B631" i="3" s="1"/>
  <c r="B632" i="3" s="1"/>
  <c r="B633" i="3" s="1"/>
  <c r="B634" i="3" s="1"/>
  <c r="B635" i="3" s="1"/>
  <c r="B636" i="3" s="1"/>
  <c r="B637" i="3" s="1"/>
  <c r="B638" i="3" s="1"/>
  <c r="B639" i="3" s="1"/>
  <c r="B640" i="3" s="1"/>
  <c r="B641" i="3" s="1"/>
  <c r="B642" i="3" s="1"/>
  <c r="B643" i="3" s="1"/>
  <c r="B644" i="3" s="1"/>
  <c r="B645" i="3" s="1"/>
  <c r="B646" i="3" s="1"/>
  <c r="B647" i="3" s="1"/>
  <c r="B648" i="3" s="1"/>
  <c r="B649" i="3" s="1"/>
  <c r="B650" i="3" s="1"/>
  <c r="B651" i="3" s="1"/>
  <c r="B652" i="3" s="1"/>
  <c r="B653" i="3" s="1"/>
  <c r="B654" i="3" s="1"/>
  <c r="B655" i="3" s="1"/>
  <c r="B656" i="3" s="1"/>
  <c r="B657" i="3" s="1"/>
  <c r="B658" i="3" s="1"/>
  <c r="B659" i="3" s="1"/>
  <c r="B660" i="3" s="1"/>
  <c r="B661" i="3" s="1"/>
  <c r="B662" i="3" s="1"/>
  <c r="B663" i="3" s="1"/>
  <c r="B664" i="3" s="1"/>
  <c r="B665" i="3" s="1"/>
  <c r="B666" i="3" s="1"/>
  <c r="B667" i="3" s="1"/>
  <c r="B668" i="3" s="1"/>
  <c r="B669" i="3" s="1"/>
  <c r="B670" i="3" s="1"/>
  <c r="B671" i="3" s="1"/>
  <c r="B672" i="3" s="1"/>
  <c r="B673" i="3" s="1"/>
  <c r="B674" i="3" s="1"/>
  <c r="B675" i="3" s="1"/>
  <c r="B676" i="3" s="1"/>
  <c r="B677" i="3" s="1"/>
  <c r="B678" i="3" s="1"/>
  <c r="B679" i="3" s="1"/>
  <c r="B680" i="3" s="1"/>
  <c r="B681" i="3" s="1"/>
  <c r="B682" i="3" s="1"/>
  <c r="B683" i="3" s="1"/>
  <c r="B684" i="3" s="1"/>
  <c r="B685" i="3" s="1"/>
  <c r="B686" i="3" s="1"/>
  <c r="B687" i="3" s="1"/>
  <c r="B688" i="3" s="1"/>
  <c r="B689" i="3" s="1"/>
  <c r="B690" i="3" s="1"/>
  <c r="B691" i="3" s="1"/>
  <c r="B692" i="3" s="1"/>
  <c r="B693" i="3" s="1"/>
  <c r="B694" i="3" s="1"/>
  <c r="B695" i="3" s="1"/>
  <c r="B696" i="3" s="1"/>
  <c r="B697" i="3" s="1"/>
  <c r="B698" i="3" s="1"/>
  <c r="B699" i="3" s="1"/>
  <c r="B700" i="3" s="1"/>
  <c r="B701" i="3" s="1"/>
  <c r="B702" i="3" s="1"/>
  <c r="B703" i="3" s="1"/>
  <c r="B704" i="3" s="1"/>
  <c r="B705" i="3" s="1"/>
  <c r="B706" i="3" s="1"/>
  <c r="B707" i="3" s="1"/>
  <c r="B708" i="3" s="1"/>
  <c r="B709" i="3" s="1"/>
  <c r="B710" i="3" s="1"/>
  <c r="B711" i="3" s="1"/>
  <c r="B712" i="3" s="1"/>
  <c r="B713" i="3" s="1"/>
  <c r="B714" i="3" s="1"/>
  <c r="B715" i="3" s="1"/>
  <c r="B716" i="3" s="1"/>
  <c r="B717" i="3" s="1"/>
  <c r="B718" i="3" s="1"/>
  <c r="B719" i="3" s="1"/>
  <c r="B720" i="3" s="1"/>
  <c r="B721" i="3" s="1"/>
  <c r="B722" i="3" s="1"/>
  <c r="B723" i="3" s="1"/>
  <c r="B724" i="3" s="1"/>
  <c r="B725" i="3" s="1"/>
  <c r="B726" i="3" s="1"/>
  <c r="B727" i="3" s="1"/>
  <c r="B728" i="3" s="1"/>
  <c r="B729" i="3" s="1"/>
  <c r="B730" i="3" s="1"/>
  <c r="B731" i="3" s="1"/>
  <c r="B732" i="3" s="1"/>
  <c r="B733" i="3" s="1"/>
  <c r="B734" i="3" s="1"/>
  <c r="B735" i="3" s="1"/>
  <c r="B736" i="3" s="1"/>
  <c r="B737" i="3" s="1"/>
  <c r="B738" i="3" s="1"/>
  <c r="B739" i="3" s="1"/>
  <c r="B740" i="3" s="1"/>
  <c r="B741" i="3" s="1"/>
  <c r="B742" i="3" s="1"/>
  <c r="B743" i="3" s="1"/>
  <c r="B744" i="3" s="1"/>
  <c r="B745" i="3" s="1"/>
  <c r="B746" i="3" s="1"/>
  <c r="B747" i="3" s="1"/>
  <c r="B748" i="3" s="1"/>
  <c r="B749" i="3" s="1"/>
  <c r="B750" i="3" s="1"/>
  <c r="B751" i="3" s="1"/>
  <c r="B752" i="3" s="1"/>
  <c r="B753" i="3" s="1"/>
  <c r="B754" i="3" s="1"/>
  <c r="B755" i="3" s="1"/>
  <c r="B756" i="3" s="1"/>
  <c r="B757" i="3" s="1"/>
  <c r="B758" i="3" s="1"/>
  <c r="B759" i="3" s="1"/>
  <c r="B760" i="3" s="1"/>
  <c r="B761" i="3" s="1"/>
  <c r="B762" i="3" s="1"/>
  <c r="B763" i="3" s="1"/>
  <c r="B764" i="3" s="1"/>
  <c r="B765" i="3" s="1"/>
  <c r="B766" i="3" s="1"/>
  <c r="B767" i="3" s="1"/>
  <c r="B768" i="3" s="1"/>
  <c r="B769" i="3" s="1"/>
  <c r="B770" i="3" s="1"/>
  <c r="B771" i="3" s="1"/>
  <c r="B772" i="3" s="1"/>
  <c r="B773" i="3" s="1"/>
  <c r="B774" i="3" s="1"/>
  <c r="B775" i="3" s="1"/>
  <c r="B776" i="3" s="1"/>
  <c r="B777" i="3" s="1"/>
  <c r="B778" i="3" s="1"/>
  <c r="B779" i="3" s="1"/>
  <c r="B780" i="3" s="1"/>
  <c r="B781" i="3" s="1"/>
  <c r="B782" i="3" s="1"/>
  <c r="B783" i="3" s="1"/>
  <c r="B784" i="3" s="1"/>
  <c r="B785" i="3" s="1"/>
  <c r="B786" i="3" s="1"/>
  <c r="B787" i="3" s="1"/>
  <c r="B788" i="3" s="1"/>
  <c r="B789" i="3" s="1"/>
  <c r="B790" i="3" s="1"/>
  <c r="B791" i="3" s="1"/>
  <c r="B792" i="3" s="1"/>
  <c r="B793" i="3" s="1"/>
  <c r="B794" i="3" s="1"/>
  <c r="B795" i="3" s="1"/>
  <c r="B796" i="3" s="1"/>
  <c r="B797" i="3" s="1"/>
  <c r="B798" i="3" s="1"/>
  <c r="B799" i="3" s="1"/>
  <c r="B800" i="3" s="1"/>
  <c r="B801" i="3" s="1"/>
  <c r="B802" i="3" s="1"/>
  <c r="B803" i="3" s="1"/>
  <c r="B804" i="3" s="1"/>
  <c r="B805" i="3" s="1"/>
  <c r="B806" i="3" s="1"/>
  <c r="B807" i="3" s="1"/>
  <c r="B808" i="3" s="1"/>
  <c r="B809" i="3" s="1"/>
  <c r="B810" i="3" s="1"/>
  <c r="B811" i="3" s="1"/>
  <c r="B812" i="3" s="1"/>
  <c r="B813" i="3" s="1"/>
  <c r="B814" i="3" s="1"/>
  <c r="B815" i="3" s="1"/>
  <c r="B816" i="3" s="1"/>
  <c r="B817" i="3" s="1"/>
  <c r="B818" i="3" s="1"/>
  <c r="B819" i="3" s="1"/>
  <c r="B820" i="3" s="1"/>
  <c r="B821" i="3" s="1"/>
  <c r="B822" i="3" s="1"/>
  <c r="B823" i="3" s="1"/>
  <c r="B824" i="3" s="1"/>
  <c r="B825" i="3" s="1"/>
  <c r="B826" i="3" s="1"/>
  <c r="B827" i="3" s="1"/>
  <c r="B828" i="3" s="1"/>
  <c r="B829" i="3" s="1"/>
  <c r="B830" i="3" s="1"/>
  <c r="B831" i="3" s="1"/>
  <c r="B832" i="3" s="1"/>
  <c r="B833" i="3" s="1"/>
  <c r="B834" i="3" s="1"/>
  <c r="B835" i="3" s="1"/>
  <c r="B836" i="3" s="1"/>
  <c r="B837" i="3" s="1"/>
  <c r="B838" i="3" s="1"/>
  <c r="B839" i="3" s="1"/>
  <c r="B840" i="3" s="1"/>
  <c r="B841" i="3" s="1"/>
  <c r="B842" i="3" s="1"/>
  <c r="B843" i="3" s="1"/>
  <c r="B844" i="3" s="1"/>
  <c r="B845" i="3" s="1"/>
  <c r="B846" i="3" s="1"/>
  <c r="B847" i="3" s="1"/>
  <c r="B848" i="3" s="1"/>
  <c r="B849" i="3" s="1"/>
  <c r="B850" i="3" s="1"/>
  <c r="B851" i="3" s="1"/>
  <c r="B852" i="3" s="1"/>
  <c r="B853" i="3" s="1"/>
  <c r="B854" i="3" s="1"/>
  <c r="B855" i="3" s="1"/>
  <c r="B856" i="3" s="1"/>
  <c r="B857" i="3" s="1"/>
  <c r="B858" i="3" s="1"/>
  <c r="B859" i="3" s="1"/>
  <c r="B860" i="3" s="1"/>
  <c r="B861" i="3" s="1"/>
  <c r="B862" i="3" s="1"/>
  <c r="B863" i="3" s="1"/>
  <c r="B864" i="3" s="1"/>
  <c r="B865" i="3" s="1"/>
  <c r="B866" i="3" s="1"/>
  <c r="B867" i="3" s="1"/>
  <c r="B868" i="3" s="1"/>
  <c r="B869" i="3" s="1"/>
  <c r="B870" i="3" s="1"/>
  <c r="B871" i="3" s="1"/>
  <c r="B872" i="3" s="1"/>
  <c r="B873" i="3" s="1"/>
  <c r="B874" i="3" s="1"/>
  <c r="B875" i="3" s="1"/>
  <c r="B876" i="3" s="1"/>
  <c r="B877" i="3" s="1"/>
  <c r="B878" i="3" s="1"/>
  <c r="B879" i="3" s="1"/>
  <c r="B880" i="3" s="1"/>
  <c r="B881" i="3" s="1"/>
  <c r="B882" i="3" s="1"/>
  <c r="B883" i="3" s="1"/>
  <c r="B884" i="3" s="1"/>
  <c r="B885" i="3" s="1"/>
  <c r="B886" i="3" s="1"/>
  <c r="B887" i="3" s="1"/>
  <c r="B888" i="3" s="1"/>
  <c r="B889" i="3" s="1"/>
  <c r="B890" i="3" s="1"/>
  <c r="B891" i="3" s="1"/>
  <c r="B892" i="3" s="1"/>
  <c r="B893" i="3" s="1"/>
  <c r="B894" i="3" s="1"/>
  <c r="B895" i="3" s="1"/>
  <c r="B896" i="3" s="1"/>
  <c r="B897" i="3" s="1"/>
  <c r="B898" i="3" s="1"/>
  <c r="B899" i="3" s="1"/>
  <c r="B900" i="3" s="1"/>
  <c r="B901" i="3" s="1"/>
  <c r="B902" i="3" s="1"/>
  <c r="B903" i="3" s="1"/>
  <c r="B904" i="3" s="1"/>
  <c r="B905" i="3" s="1"/>
  <c r="B906" i="3" s="1"/>
  <c r="B907" i="3" s="1"/>
  <c r="B908" i="3" s="1"/>
  <c r="B909" i="3" s="1"/>
  <c r="B910" i="3" s="1"/>
  <c r="B911" i="3" s="1"/>
  <c r="B912" i="3" s="1"/>
  <c r="B913" i="3" s="1"/>
  <c r="B914" i="3" s="1"/>
  <c r="B915" i="3" s="1"/>
  <c r="B916" i="3" s="1"/>
  <c r="B917" i="3" s="1"/>
  <c r="B918" i="3" s="1"/>
  <c r="B919" i="3" s="1"/>
  <c r="B920" i="3" s="1"/>
  <c r="B921" i="3" s="1"/>
  <c r="B922" i="3" s="1"/>
  <c r="B923" i="3" s="1"/>
  <c r="B924" i="3" s="1"/>
  <c r="B925" i="3" s="1"/>
  <c r="B926" i="3" s="1"/>
  <c r="B927" i="3" s="1"/>
  <c r="B928" i="3" s="1"/>
  <c r="B929" i="3" s="1"/>
  <c r="B930" i="3" s="1"/>
  <c r="B931" i="3" s="1"/>
  <c r="B932" i="3" s="1"/>
  <c r="B933" i="3" s="1"/>
  <c r="B934" i="3" s="1"/>
  <c r="B935" i="3" s="1"/>
  <c r="B936" i="3" s="1"/>
  <c r="B937" i="3" s="1"/>
  <c r="B938" i="3" s="1"/>
  <c r="B939" i="3" s="1"/>
  <c r="B940" i="3" s="1"/>
  <c r="B941" i="3" s="1"/>
  <c r="B942" i="3" s="1"/>
  <c r="B943" i="3" s="1"/>
  <c r="B944" i="3" s="1"/>
  <c r="B945" i="3" s="1"/>
  <c r="B946" i="3" s="1"/>
  <c r="B947" i="3" s="1"/>
  <c r="B948" i="3" s="1"/>
  <c r="B949" i="3" s="1"/>
  <c r="B950" i="3" s="1"/>
  <c r="B951" i="3" s="1"/>
  <c r="B952" i="3" s="1"/>
  <c r="B953" i="3" s="1"/>
  <c r="B954" i="3" s="1"/>
  <c r="B955" i="3" s="1"/>
  <c r="B956" i="3" s="1"/>
  <c r="B957" i="3" s="1"/>
  <c r="B958" i="3" s="1"/>
  <c r="B959" i="3" s="1"/>
  <c r="B960" i="3" s="1"/>
  <c r="B961" i="3" s="1"/>
  <c r="B962" i="3" s="1"/>
  <c r="B963" i="3" s="1"/>
  <c r="B964" i="3" s="1"/>
  <c r="B965" i="3" s="1"/>
  <c r="B966" i="3" s="1"/>
  <c r="B967" i="3" s="1"/>
  <c r="B968" i="3" s="1"/>
  <c r="B969" i="3" s="1"/>
  <c r="B970" i="3" s="1"/>
  <c r="B971" i="3" s="1"/>
  <c r="B972" i="3" s="1"/>
  <c r="B973" i="3" s="1"/>
  <c r="B974" i="3" s="1"/>
  <c r="B975" i="3" s="1"/>
  <c r="B976" i="3" s="1"/>
  <c r="B977" i="3" s="1"/>
  <c r="B978" i="3" s="1"/>
  <c r="B979" i="3" s="1"/>
  <c r="B980" i="3" s="1"/>
  <c r="B981" i="3" s="1"/>
  <c r="B982" i="3" s="1"/>
  <c r="B983" i="3" s="1"/>
  <c r="B984" i="3" s="1"/>
  <c r="B985" i="3" s="1"/>
  <c r="B986" i="3" s="1"/>
  <c r="B987" i="3" s="1"/>
  <c r="B988" i="3" s="1"/>
  <c r="B989" i="3" s="1"/>
  <c r="B990" i="3" s="1"/>
  <c r="B991" i="3" s="1"/>
  <c r="B992" i="3" s="1"/>
  <c r="B993" i="3" s="1"/>
  <c r="B994" i="3" s="1"/>
  <c r="B995" i="3" s="1"/>
  <c r="B996" i="3" s="1"/>
  <c r="B997" i="3" s="1"/>
  <c r="B998" i="3" s="1"/>
  <c r="B999" i="3" s="1"/>
  <c r="B1000" i="3" s="1"/>
  <c r="B1001" i="3" s="1"/>
  <c r="B1002" i="3" s="1"/>
  <c r="B1003" i="3" s="1"/>
  <c r="B1004" i="3" s="1"/>
  <c r="B1005" i="3" s="1"/>
  <c r="B1006" i="3" s="1"/>
  <c r="B1007" i="3" s="1"/>
  <c r="B1008" i="3" s="1"/>
  <c r="B1009" i="3" s="1"/>
  <c r="B1010" i="3" s="1"/>
  <c r="B1011" i="3" s="1"/>
  <c r="B1012" i="3" s="1"/>
  <c r="B1013" i="3" s="1"/>
  <c r="B1014" i="3" s="1"/>
  <c r="B1015" i="3" s="1"/>
  <c r="B1016" i="3" s="1"/>
  <c r="B1017" i="3" s="1"/>
  <c r="B1018" i="3" s="1"/>
  <c r="B1019" i="3" s="1"/>
  <c r="B1020" i="3" s="1"/>
  <c r="B1021" i="3" s="1"/>
  <c r="B1022" i="3" s="1"/>
  <c r="B1023" i="3" s="1"/>
  <c r="B1024" i="3" s="1"/>
  <c r="B1025" i="3" s="1"/>
  <c r="B1026" i="3" s="1"/>
  <c r="B1027" i="3" s="1"/>
  <c r="B1028" i="3" s="1"/>
  <c r="B1029" i="3" s="1"/>
  <c r="B1030" i="3" s="1"/>
  <c r="B1031" i="3" s="1"/>
  <c r="B1032" i="3" s="1"/>
  <c r="B1033" i="3" s="1"/>
  <c r="B1034" i="3" s="1"/>
  <c r="B1035" i="3" s="1"/>
  <c r="B1036" i="3" s="1"/>
  <c r="B1037" i="3" s="1"/>
  <c r="B1038" i="3" s="1"/>
  <c r="B1039" i="3" s="1"/>
  <c r="B1040" i="3" s="1"/>
  <c r="B1041" i="3" s="1"/>
  <c r="B1042" i="3" s="1"/>
  <c r="B1043" i="3" s="1"/>
  <c r="B1044" i="3" s="1"/>
  <c r="B1045" i="3" s="1"/>
  <c r="B1046" i="3" s="1"/>
  <c r="B1047" i="3" s="1"/>
  <c r="B1048" i="3" s="1"/>
  <c r="B1049" i="3" s="1"/>
  <c r="B1050" i="3" s="1"/>
  <c r="B1051" i="3" s="1"/>
  <c r="B1052" i="3" s="1"/>
  <c r="B1053" i="3" s="1"/>
  <c r="B1054" i="3" s="1"/>
  <c r="B1055" i="3" s="1"/>
  <c r="B1056" i="3" s="1"/>
  <c r="B1057" i="3" s="1"/>
  <c r="B1058" i="3" s="1"/>
  <c r="B1059" i="3" s="1"/>
  <c r="B1060" i="3" s="1"/>
  <c r="B1061" i="3" s="1"/>
  <c r="B1062" i="3" s="1"/>
  <c r="B1063" i="3" s="1"/>
  <c r="B1064" i="3" s="1"/>
  <c r="B1065" i="3" s="1"/>
  <c r="B1066" i="3" s="1"/>
  <c r="B1067" i="3" s="1"/>
  <c r="B1068" i="3" s="1"/>
  <c r="B1069" i="3" s="1"/>
  <c r="B1070" i="3" s="1"/>
  <c r="B1071" i="3" s="1"/>
  <c r="B1072" i="3" s="1"/>
  <c r="B1073" i="3" s="1"/>
  <c r="B1074" i="3" s="1"/>
  <c r="B1075" i="3" s="1"/>
  <c r="B1076" i="3" s="1"/>
  <c r="B1077" i="3" s="1"/>
  <c r="B1078" i="3" s="1"/>
  <c r="B1079" i="3" s="1"/>
  <c r="B1080" i="3" s="1"/>
  <c r="B1081" i="3" s="1"/>
  <c r="B1082" i="3" s="1"/>
  <c r="B1083" i="3" s="1"/>
  <c r="B1084" i="3" s="1"/>
  <c r="B1085" i="3" s="1"/>
  <c r="B1086" i="3" s="1"/>
  <c r="B1087" i="3" s="1"/>
  <c r="B1088" i="3" s="1"/>
  <c r="B1089" i="3" s="1"/>
  <c r="B1090" i="3" s="1"/>
  <c r="B1091" i="3" s="1"/>
  <c r="B1092" i="3" s="1"/>
  <c r="B1093" i="3" s="1"/>
  <c r="B1094" i="3" s="1"/>
  <c r="B1095" i="3" s="1"/>
  <c r="B1096" i="3" s="1"/>
  <c r="B1097" i="3" s="1"/>
  <c r="B1098" i="3" s="1"/>
  <c r="B1099" i="3" s="1"/>
  <c r="K7" i="2"/>
  <c r="K9" i="2"/>
  <c r="K8" i="2"/>
  <c r="M9" i="3"/>
  <c r="M6" i="3"/>
  <c r="H29" i="3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M22" i="3"/>
  <c r="H5" i="3"/>
  <c r="H6" i="3" s="1"/>
  <c r="H7" i="3" s="1"/>
  <c r="H8" i="3" s="1"/>
  <c r="H9" i="3" s="1"/>
  <c r="H10" i="3" s="1"/>
  <c r="H11" i="3" s="1"/>
  <c r="H12" i="3" s="1"/>
  <c r="H13" i="3" s="1"/>
  <c r="H14" i="3" s="1"/>
  <c r="H15" i="3" s="1"/>
  <c r="H16" i="3" s="1"/>
  <c r="H17" i="3"/>
  <c r="H18" i="3" s="1"/>
  <c r="H19" i="3" s="1"/>
  <c r="M17" i="3"/>
  <c r="O10" i="3" s="1"/>
  <c r="M30" i="3"/>
  <c r="O23" i="3" s="1"/>
  <c r="G12" i="1"/>
  <c r="A12" i="1" s="1"/>
  <c r="G14" i="1"/>
  <c r="A14" i="1" s="1"/>
  <c r="G16" i="1"/>
  <c r="A16" i="1" s="1"/>
  <c r="G18" i="1"/>
  <c r="A18" i="1" s="1"/>
  <c r="G20" i="1"/>
  <c r="A20" i="1" s="1"/>
  <c r="G21" i="1"/>
  <c r="A21" i="1" s="1"/>
  <c r="G22" i="1"/>
  <c r="A22" i="1" s="1"/>
  <c r="G23" i="1"/>
  <c r="A23" i="1" s="1"/>
  <c r="G24" i="1"/>
  <c r="A24" i="1" s="1"/>
  <c r="G26" i="1"/>
  <c r="A26" i="1" s="1"/>
  <c r="G27" i="1"/>
  <c r="A27" i="1" s="1"/>
  <c r="G28" i="1"/>
  <c r="A28" i="1" s="1"/>
  <c r="G32" i="1"/>
  <c r="A32" i="1" s="1"/>
  <c r="G30" i="1"/>
  <c r="A30" i="1" s="1"/>
  <c r="G31" i="1"/>
  <c r="A31" i="1" s="1"/>
  <c r="G34" i="1"/>
  <c r="A34" i="1" s="1"/>
  <c r="G35" i="1"/>
  <c r="A35" i="1" s="1"/>
  <c r="G40" i="1"/>
  <c r="A40" i="1" s="1"/>
  <c r="G41" i="1"/>
  <c r="A41" i="1" s="1"/>
  <c r="G43" i="1"/>
  <c r="A43" i="1" s="1"/>
  <c r="G44" i="1"/>
  <c r="A44" i="1" s="1"/>
  <c r="G50" i="1"/>
  <c r="A50" i="1" s="1"/>
  <c r="G51" i="1"/>
  <c r="A51" i="1" s="1"/>
  <c r="G52" i="1"/>
  <c r="A52" i="1" s="1"/>
  <c r="G53" i="1"/>
  <c r="A53" i="1" s="1"/>
  <c r="G54" i="1"/>
  <c r="A54" i="1" s="1"/>
  <c r="G56" i="1"/>
  <c r="G55" i="1"/>
  <c r="A55" i="1" s="1"/>
  <c r="G61" i="1"/>
  <c r="A61" i="1" s="1"/>
  <c r="G62" i="1"/>
  <c r="A62" i="1" s="1"/>
  <c r="G63" i="1"/>
  <c r="A63" i="1" s="1"/>
  <c r="G64" i="1"/>
  <c r="A64" i="1" s="1"/>
  <c r="G65" i="1"/>
  <c r="A65" i="1" s="1"/>
  <c r="G67" i="1"/>
  <c r="A67" i="1" s="1"/>
  <c r="G75" i="1"/>
  <c r="A75" i="1" s="1"/>
  <c r="G74" i="1"/>
  <c r="A74" i="1" s="1"/>
  <c r="G73" i="1"/>
  <c r="A73" i="1" s="1"/>
  <c r="G77" i="1"/>
  <c r="A77" i="1" s="1"/>
  <c r="G78" i="1"/>
  <c r="A78" i="1" s="1"/>
  <c r="G80" i="1"/>
  <c r="A80" i="1" s="1"/>
  <c r="G81" i="1"/>
  <c r="A81" i="1" s="1"/>
  <c r="G82" i="1"/>
  <c r="A82" i="1" s="1"/>
  <c r="G83" i="1"/>
  <c r="A83" i="1" s="1"/>
  <c r="G84" i="1"/>
  <c r="A84" i="1" s="1"/>
  <c r="G85" i="1"/>
  <c r="A85" i="1" s="1"/>
  <c r="G87" i="1"/>
  <c r="A87" i="1" s="1"/>
  <c r="G89" i="1"/>
  <c r="A89" i="1" s="1"/>
  <c r="G91" i="1"/>
  <c r="A91" i="1" s="1"/>
  <c r="G92" i="1"/>
  <c r="A92" i="1" s="1"/>
  <c r="G98" i="1"/>
  <c r="A98" i="1" s="1"/>
  <c r="G99" i="1"/>
  <c r="A99" i="1" s="1"/>
  <c r="G100" i="1"/>
  <c r="A100" i="1" s="1"/>
  <c r="G101" i="1"/>
  <c r="A101" i="1" s="1"/>
  <c r="G105" i="1"/>
  <c r="A105" i="1" s="1"/>
  <c r="G106" i="1"/>
  <c r="A106" i="1" s="1"/>
  <c r="G107" i="1"/>
  <c r="A107" i="1" s="1"/>
  <c r="G108" i="1"/>
  <c r="A108" i="1" s="1"/>
  <c r="G112" i="1"/>
  <c r="A112" i="1" s="1"/>
  <c r="G119" i="1"/>
  <c r="A119" i="1" s="1"/>
  <c r="G120" i="1"/>
  <c r="A120" i="1" s="1"/>
  <c r="G121" i="1"/>
  <c r="A121" i="1" s="1"/>
  <c r="G124" i="1"/>
  <c r="A124" i="1" s="1"/>
  <c r="G125" i="1"/>
  <c r="A125" i="1" s="1"/>
  <c r="G126" i="1"/>
  <c r="A126" i="1" s="1"/>
  <c r="G131" i="1"/>
  <c r="A131" i="1" s="1"/>
  <c r="G133" i="1"/>
  <c r="A133" i="1" s="1"/>
  <c r="G136" i="1"/>
  <c r="A136" i="1" s="1"/>
  <c r="G134" i="1"/>
  <c r="A134" i="1" s="1"/>
  <c r="G135" i="1"/>
  <c r="A135" i="1" s="1"/>
  <c r="G138" i="1"/>
  <c r="A138" i="1" s="1"/>
  <c r="G140" i="1"/>
  <c r="A140" i="1" s="1"/>
  <c r="G139" i="1"/>
  <c r="A139" i="1" s="1"/>
  <c r="G141" i="1"/>
  <c r="A141" i="1" s="1"/>
  <c r="G142" i="1"/>
  <c r="A142" i="1" s="1"/>
  <c r="G144" i="1"/>
  <c r="A144" i="1" s="1"/>
  <c r="G145" i="1"/>
  <c r="A145" i="1" s="1"/>
  <c r="G146" i="1"/>
  <c r="A146" i="1" s="1"/>
  <c r="G147" i="1"/>
  <c r="A147" i="1" s="1"/>
  <c r="G148" i="1"/>
  <c r="A148" i="1" s="1"/>
  <c r="G152" i="1"/>
  <c r="A152" i="1" s="1"/>
  <c r="G151" i="1"/>
  <c r="A151" i="1" s="1"/>
  <c r="G150" i="1"/>
  <c r="A150" i="1" s="1"/>
  <c r="G155" i="1"/>
  <c r="A155" i="1" s="1"/>
  <c r="G154" i="1"/>
  <c r="A154" i="1" s="1"/>
  <c r="G159" i="1"/>
  <c r="A159" i="1" s="1"/>
  <c r="G157" i="1"/>
  <c r="A157" i="1" s="1"/>
  <c r="G158" i="1"/>
  <c r="A158" i="1" s="1"/>
  <c r="G161" i="1"/>
  <c r="A161" i="1" s="1"/>
  <c r="G163" i="1"/>
  <c r="A163" i="1" s="1"/>
  <c r="G169" i="1"/>
  <c r="A169" i="1" s="1"/>
  <c r="G173" i="1"/>
  <c r="A173" i="1" s="1"/>
  <c r="G58" i="1"/>
  <c r="A58" i="1" s="1"/>
  <c r="G177" i="1"/>
  <c r="A177" i="1" s="1"/>
  <c r="G178" i="1"/>
  <c r="A178" i="1" s="1"/>
  <c r="G183" i="1"/>
  <c r="A183" i="1" s="1"/>
  <c r="G182" i="1"/>
  <c r="A182" i="1" s="1"/>
  <c r="G181" i="1"/>
  <c r="A181" i="1" s="1"/>
  <c r="G185" i="1"/>
  <c r="A185" i="1" s="1"/>
  <c r="G186" i="1"/>
  <c r="A186" i="1" s="1"/>
  <c r="G187" i="1"/>
  <c r="A187" i="1" s="1"/>
  <c r="G190" i="1"/>
  <c r="A190" i="1" s="1"/>
  <c r="G189" i="1"/>
  <c r="A189" i="1" s="1"/>
  <c r="G192" i="1"/>
  <c r="A192" i="1" s="1"/>
  <c r="G193" i="1"/>
  <c r="A193" i="1" s="1"/>
  <c r="G194" i="1"/>
  <c r="A194" i="1" s="1"/>
  <c r="G196" i="1"/>
  <c r="A196" i="1" s="1"/>
  <c r="G195" i="1"/>
  <c r="A195" i="1" s="1"/>
  <c r="G198" i="1"/>
  <c r="A198" i="1" s="1"/>
  <c r="G199" i="1"/>
  <c r="A199" i="1" s="1"/>
  <c r="G201" i="1"/>
  <c r="A201" i="1" s="1"/>
  <c r="G204" i="1"/>
  <c r="A204" i="1" s="1"/>
  <c r="G207" i="1"/>
  <c r="A207" i="1" s="1"/>
  <c r="G208" i="1"/>
  <c r="A208" i="1" s="1"/>
  <c r="G209" i="1"/>
  <c r="A209" i="1" s="1"/>
  <c r="G210" i="1"/>
  <c r="A210" i="1" s="1"/>
  <c r="G211" i="1"/>
  <c r="A211" i="1" s="1"/>
  <c r="G217" i="1"/>
  <c r="A217" i="1" s="1"/>
  <c r="G218" i="1"/>
  <c r="A218" i="1" s="1"/>
  <c r="G219" i="1"/>
  <c r="A219" i="1" s="1"/>
  <c r="G223" i="1"/>
  <c r="A223" i="1" s="1"/>
  <c r="G224" i="1"/>
  <c r="A224" i="1" s="1"/>
  <c r="G225" i="1"/>
  <c r="A225" i="1" s="1"/>
  <c r="G226" i="1"/>
  <c r="A226" i="1" s="1"/>
  <c r="G227" i="1"/>
  <c r="A227" i="1" s="1"/>
  <c r="G228" i="1"/>
  <c r="A228" i="1" s="1"/>
  <c r="G231" i="1"/>
  <c r="A231" i="1" s="1"/>
  <c r="G232" i="1"/>
  <c r="A232" i="1" s="1"/>
  <c r="G233" i="1"/>
  <c r="A233" i="1" s="1"/>
  <c r="G236" i="1"/>
  <c r="A236" i="1" s="1"/>
  <c r="G237" i="1"/>
  <c r="A237" i="1" s="1"/>
  <c r="G238" i="1"/>
  <c r="A238" i="1" s="1"/>
  <c r="G239" i="1"/>
  <c r="A239" i="1" s="1"/>
  <c r="G240" i="1"/>
  <c r="A240" i="1" s="1"/>
  <c r="G241" i="1"/>
  <c r="A241" i="1" s="1"/>
  <c r="G242" i="1"/>
  <c r="A242" i="1" s="1"/>
  <c r="G244" i="1"/>
  <c r="A244" i="1" s="1"/>
  <c r="G245" i="1"/>
  <c r="A245" i="1" s="1"/>
  <c r="G248" i="1"/>
  <c r="A248" i="1" s="1"/>
  <c r="G252" i="1"/>
  <c r="A252" i="1" s="1"/>
  <c r="G251" i="1"/>
  <c r="A251" i="1" s="1"/>
  <c r="G250" i="1"/>
  <c r="A250" i="1" s="1"/>
  <c r="G255" i="1"/>
  <c r="A255" i="1" s="1"/>
  <c r="G257" i="1"/>
  <c r="A257" i="1" s="1"/>
  <c r="G259" i="1"/>
  <c r="A259" i="1" s="1"/>
  <c r="G263" i="1"/>
  <c r="A263" i="1" s="1"/>
  <c r="G267" i="1"/>
  <c r="A267" i="1" s="1"/>
  <c r="G269" i="1"/>
  <c r="A269" i="1" s="1"/>
  <c r="G270" i="1"/>
  <c r="A270" i="1" s="1"/>
  <c r="G271" i="1"/>
  <c r="A271" i="1" s="1"/>
  <c r="G273" i="1"/>
  <c r="A273" i="1" s="1"/>
  <c r="G275" i="1"/>
  <c r="A275" i="1" s="1"/>
  <c r="G279" i="1"/>
  <c r="A279" i="1" s="1"/>
  <c r="G280" i="1"/>
  <c r="A280" i="1" s="1"/>
  <c r="G282" i="1"/>
  <c r="A282" i="1" s="1"/>
  <c r="G283" i="1"/>
  <c r="A283" i="1" s="1"/>
  <c r="G285" i="1"/>
  <c r="A285" i="1" s="1"/>
  <c r="G288" i="1"/>
  <c r="A288" i="1" s="1"/>
  <c r="G289" i="1"/>
  <c r="A289" i="1" s="1"/>
  <c r="G291" i="1"/>
  <c r="A291" i="1" s="1"/>
  <c r="G293" i="1"/>
  <c r="A293" i="1" s="1"/>
  <c r="G296" i="1"/>
  <c r="A296" i="1" s="1"/>
  <c r="G297" i="1"/>
  <c r="A297" i="1" s="1"/>
  <c r="G298" i="1"/>
  <c r="A298" i="1" s="1"/>
  <c r="G299" i="1"/>
  <c r="A299" i="1" s="1"/>
  <c r="G300" i="1"/>
  <c r="A300" i="1" s="1"/>
  <c r="G301" i="1"/>
  <c r="A301" i="1" s="1"/>
  <c r="G303" i="1"/>
  <c r="A303" i="1" s="1"/>
  <c r="G305" i="1"/>
  <c r="A305" i="1" s="1"/>
  <c r="G306" i="1"/>
  <c r="A306" i="1" s="1"/>
  <c r="G268" i="1"/>
  <c r="A268" i="1" s="1"/>
  <c r="N10" i="2" l="1"/>
  <c r="A56" i="1"/>
  <c r="H20" i="3"/>
  <c r="H21" i="3" s="1"/>
  <c r="H22" i="3" s="1"/>
  <c r="H23" i="3" s="1"/>
  <c r="H24" i="3" s="1"/>
  <c r="H25" i="3" s="1"/>
  <c r="H26" i="3" s="1"/>
  <c r="H27" i="3" s="1"/>
  <c r="H28" i="3" s="1"/>
  <c r="B6" i="5"/>
  <c r="D21" i="2" l="1"/>
  <c r="D83" i="2"/>
  <c r="D55" i="2"/>
  <c r="D80" i="2"/>
  <c r="D87" i="2"/>
  <c r="D82" i="2"/>
  <c r="D81" i="2"/>
  <c r="D39" i="2"/>
  <c r="D78" i="2" l="1"/>
  <c r="D49" i="2"/>
  <c r="M32" i="3" l="1"/>
  <c r="E370" i="3" l="1"/>
  <c r="D370" i="3" s="1"/>
  <c r="M43" i="3"/>
  <c r="O36" i="3" s="1"/>
  <c r="M35" i="3"/>
  <c r="H313" i="1" s="1"/>
  <c r="C5" i="5" l="1"/>
  <c r="H586" i="1"/>
  <c r="H536" i="1"/>
  <c r="H200" i="1"/>
  <c r="H88" i="1"/>
  <c r="H167" i="1"/>
  <c r="H116" i="1"/>
  <c r="H162" i="1"/>
  <c r="H174" i="1"/>
  <c r="H132" i="1"/>
  <c r="H129" i="1"/>
  <c r="H351" i="1"/>
  <c r="H184" i="1"/>
  <c r="H45" i="1"/>
  <c r="H397" i="1"/>
  <c r="H508" i="1"/>
  <c r="H355" i="1"/>
  <c r="H504" i="1"/>
  <c r="H330" i="1"/>
  <c r="H462" i="1"/>
  <c r="H568" i="1"/>
  <c r="H166" i="1"/>
  <c r="H493" i="1"/>
  <c r="H49" i="1"/>
  <c r="H442" i="1"/>
  <c r="H346" i="1"/>
  <c r="H520" i="1"/>
  <c r="H364" i="1"/>
  <c r="H475" i="1"/>
  <c r="H325" i="1"/>
  <c r="H164" i="1"/>
  <c r="H524" i="1"/>
  <c r="H329" i="1"/>
  <c r="H214" i="1"/>
  <c r="H567" i="1"/>
  <c r="H426" i="1"/>
  <c r="H492" i="1"/>
  <c r="H206" i="1"/>
  <c r="H522" i="1"/>
  <c r="H477" i="1"/>
  <c r="H160" i="1"/>
  <c r="H371" i="1"/>
  <c r="H33" i="1"/>
  <c r="H344" i="1"/>
  <c r="H546" i="1"/>
  <c r="H533" i="1"/>
  <c r="H411" i="1"/>
  <c r="H491" i="1"/>
  <c r="H372" i="1"/>
  <c r="H168" i="1"/>
  <c r="H416" i="1"/>
  <c r="H130" i="1"/>
  <c r="H323" i="1"/>
  <c r="H111" i="1"/>
  <c r="H525" i="1"/>
  <c r="H354" i="1"/>
  <c r="H86" i="1"/>
  <c r="H505" i="1"/>
  <c r="H404" i="1"/>
  <c r="H466" i="1"/>
  <c r="H365" i="1"/>
  <c r="H213" i="1"/>
  <c r="H361" i="1"/>
  <c r="H156" i="1"/>
  <c r="H521" i="1"/>
  <c r="H202" i="1"/>
  <c r="H537" i="1"/>
  <c r="H366" i="1"/>
  <c r="H498" i="1"/>
  <c r="H324" i="1"/>
  <c r="H66" i="1"/>
  <c r="H529" i="1"/>
  <c r="H447" i="1"/>
  <c r="H221" i="1"/>
  <c r="H421" i="1"/>
  <c r="H559" i="1"/>
  <c r="H382" i="1"/>
  <c r="H514" i="1"/>
  <c r="H358" i="1"/>
  <c r="H25" i="1"/>
  <c r="H560" i="1"/>
  <c r="H36" i="1"/>
  <c r="H541" i="1"/>
  <c r="H215" i="1"/>
  <c r="H499" i="1"/>
  <c r="H383" i="1"/>
  <c r="H230" i="1"/>
  <c r="H558" i="1"/>
  <c r="H516" i="1"/>
  <c r="H69" i="1"/>
  <c r="H378" i="1"/>
  <c r="H8" i="1"/>
  <c r="H345" i="1"/>
  <c r="H171" i="1"/>
  <c r="H544" i="1"/>
  <c r="H376" i="1"/>
  <c r="H265" i="1"/>
  <c r="H284" i="1"/>
  <c r="H564" i="1"/>
  <c r="H70" i="1"/>
  <c r="H359" i="1"/>
  <c r="H454" i="1"/>
  <c r="H398" i="1"/>
  <c r="H96" i="1"/>
  <c r="H459" i="1"/>
  <c r="H540" i="1"/>
  <c r="H149" i="1"/>
  <c r="H495" i="1"/>
  <c r="H577" i="1"/>
  <c r="H576" i="1"/>
  <c r="H415" i="1"/>
  <c r="H175" i="1"/>
  <c r="H489" i="1"/>
  <c r="H570" i="1"/>
  <c r="H170" i="1"/>
  <c r="H362" i="1"/>
  <c r="H412" i="1"/>
  <c r="H172" i="1"/>
  <c r="H511" i="1"/>
  <c r="H127" i="1"/>
  <c r="H137" i="1"/>
  <c r="H480" i="1"/>
  <c r="H420" i="1"/>
  <c r="H555" i="1"/>
  <c r="H235" i="1"/>
  <c r="H72" i="1"/>
  <c r="H377" i="1"/>
  <c r="H487" i="1"/>
  <c r="H29" i="1"/>
  <c r="H113" i="1"/>
  <c r="H353" i="1"/>
  <c r="H448" i="1"/>
  <c r="H395" i="1"/>
  <c r="H523" i="1"/>
  <c r="H103" i="1"/>
  <c r="H453" i="1"/>
  <c r="H534" i="1"/>
  <c r="H332" i="1"/>
  <c r="H392" i="1"/>
  <c r="H517" i="1"/>
  <c r="H117" i="1"/>
  <c r="H104" i="1"/>
  <c r="H486" i="1"/>
  <c r="H528" i="1"/>
  <c r="H326" i="1"/>
  <c r="H197" i="1"/>
  <c r="H380" i="1"/>
  <c r="H79" i="1"/>
  <c r="H335" i="1"/>
  <c r="H476" i="1"/>
  <c r="H440" i="1"/>
  <c r="H554" i="1"/>
  <c r="H249" i="1"/>
  <c r="H547" i="1"/>
  <c r="H114" i="1"/>
  <c r="H342" i="1"/>
  <c r="H513" i="1"/>
  <c r="H438" i="1"/>
  <c r="H97" i="1"/>
  <c r="H581" i="1"/>
  <c r="H474" i="1"/>
  <c r="H417" i="1"/>
  <c r="H549" i="1"/>
  <c r="H59" i="1"/>
  <c r="H347" i="1"/>
  <c r="H48" i="1"/>
  <c r="H374" i="1"/>
  <c r="H484" i="1"/>
  <c r="H247" i="1"/>
  <c r="H556" i="1"/>
  <c r="H450" i="1"/>
  <c r="H414" i="1"/>
  <c r="H543" i="1"/>
  <c r="H102" i="1"/>
  <c r="H341" i="1"/>
  <c r="H482" i="1"/>
  <c r="H572" i="1"/>
  <c r="H478" i="1"/>
  <c r="H410" i="1"/>
  <c r="H553" i="1"/>
  <c r="H444" i="1"/>
  <c r="H348" i="1"/>
  <c r="H519" i="1"/>
  <c r="H337" i="1"/>
  <c r="H490" i="1"/>
  <c r="H388" i="1"/>
  <c r="H571" i="1"/>
  <c r="H176" i="1"/>
  <c r="H369" i="1"/>
  <c r="H246" i="1"/>
  <c r="H419" i="1"/>
  <c r="H512" i="1"/>
  <c r="H115" i="1"/>
  <c r="H118" i="1"/>
  <c r="H463" i="1"/>
  <c r="H470" i="1"/>
  <c r="H437" i="1"/>
  <c r="H548" i="1"/>
  <c r="H68" i="1"/>
  <c r="H349" i="1"/>
  <c r="H502" i="1"/>
  <c r="H336" i="1"/>
  <c r="H510" i="1"/>
  <c r="H435" i="1"/>
  <c r="H203" i="1"/>
  <c r="H446" i="1"/>
  <c r="H425" i="1"/>
  <c r="H542" i="1"/>
  <c r="H109" i="1"/>
  <c r="H343" i="1"/>
  <c r="H496" i="1"/>
  <c r="H391" i="1"/>
  <c r="H578" i="1"/>
  <c r="H432" i="1"/>
  <c r="H580" i="1"/>
  <c r="H76" i="1"/>
  <c r="H422" i="1"/>
  <c r="H518" i="1"/>
  <c r="H38" i="1"/>
  <c r="H467" i="1"/>
  <c r="H399" i="1"/>
  <c r="H545" i="1"/>
  <c r="H340" i="1"/>
  <c r="H367" i="1"/>
  <c r="H526" i="1"/>
  <c r="H406" i="1"/>
  <c r="H327" i="1"/>
  <c r="H443" i="1"/>
  <c r="H387" i="1"/>
  <c r="H385" i="1"/>
  <c r="H565" i="1"/>
  <c r="H234" i="1"/>
  <c r="H363" i="1"/>
  <c r="H479" i="1"/>
  <c r="H405" i="1"/>
  <c r="H506" i="1"/>
  <c r="H110" i="1"/>
  <c r="H60" i="1"/>
  <c r="H457" i="1"/>
  <c r="H373" i="1"/>
  <c r="H538" i="1"/>
  <c r="H188" i="1"/>
  <c r="H357" i="1"/>
  <c r="H473" i="1"/>
  <c r="H402" i="1"/>
  <c r="H551" i="1"/>
  <c r="H582" i="1"/>
  <c r="H451" i="1"/>
  <c r="H370" i="1"/>
  <c r="H532" i="1"/>
  <c r="H409" i="1"/>
  <c r="H333" i="1"/>
  <c r="H430" i="1"/>
  <c r="H153" i="1"/>
  <c r="H501" i="1"/>
  <c r="H503" i="1"/>
  <c r="H579" i="1"/>
  <c r="H418" i="1"/>
  <c r="H539" i="1"/>
  <c r="H334" i="1"/>
  <c r="H436" i="1"/>
  <c r="H403" i="1"/>
  <c r="H302" i="1"/>
  <c r="H584" i="1"/>
  <c r="H384" i="1"/>
  <c r="H515" i="1"/>
  <c r="H328" i="1"/>
  <c r="H433" i="1"/>
  <c r="H316" i="1"/>
  <c r="H42" i="1"/>
  <c r="H381" i="1"/>
  <c r="H509" i="1"/>
  <c r="H494" i="1"/>
  <c r="H569" i="1"/>
  <c r="H527" i="1"/>
  <c r="H390" i="1"/>
  <c r="H449" i="1"/>
  <c r="H434" i="1"/>
  <c r="H464" i="1"/>
  <c r="H413" i="1"/>
  <c r="H286" i="1"/>
  <c r="H561" i="1"/>
  <c r="H423" i="1"/>
  <c r="H123" i="1"/>
  <c r="H552" i="1"/>
  <c r="H471" i="1"/>
  <c r="H427" i="1"/>
  <c r="H352" i="1"/>
  <c r="H557" i="1"/>
  <c r="H445" i="1"/>
  <c r="H573" i="1"/>
  <c r="H205" i="1"/>
  <c r="H530" i="1"/>
  <c r="H428" i="1"/>
  <c r="H452" i="1"/>
  <c r="H356" i="1"/>
  <c r="H389" i="1"/>
  <c r="H39" i="1"/>
  <c r="H368" i="1"/>
  <c r="H583" i="1"/>
  <c r="H483" i="1"/>
  <c r="H585" i="1"/>
  <c r="H439" i="1"/>
  <c r="H143" i="1"/>
  <c r="H400" i="1"/>
  <c r="H550" i="1"/>
  <c r="H379" i="1"/>
  <c r="H469" i="1"/>
  <c r="H216" i="1"/>
  <c r="H468" i="1"/>
  <c r="H575" i="1"/>
  <c r="H222" i="1"/>
  <c r="H535" i="1"/>
  <c r="H401" i="1"/>
  <c r="H460" i="1"/>
  <c r="H71" i="1"/>
  <c r="H424" i="1"/>
  <c r="H57" i="1"/>
  <c r="H396" i="1"/>
  <c r="H461" i="1"/>
  <c r="H375" i="1"/>
  <c r="H122" i="1"/>
  <c r="H212" i="1"/>
  <c r="H394" i="1"/>
  <c r="H574" i="1"/>
  <c r="H429" i="1"/>
  <c r="H531" i="1"/>
  <c r="H360" i="1"/>
  <c r="H456" i="1"/>
  <c r="H562" i="1"/>
  <c r="H465" i="1"/>
  <c r="H9" i="1"/>
  <c r="H563" i="1"/>
  <c r="H408" i="1"/>
  <c r="H485" i="1"/>
  <c r="H220" i="1"/>
  <c r="H500" i="1"/>
  <c r="H431" i="1"/>
  <c r="H458" i="1"/>
  <c r="H180" i="1"/>
  <c r="H441" i="1"/>
  <c r="H350" i="1"/>
  <c r="H94" i="1"/>
  <c r="H37" i="1"/>
  <c r="H507" i="1"/>
  <c r="H497" i="1"/>
  <c r="H393" i="1"/>
  <c r="H455" i="1"/>
  <c r="H339" i="1"/>
  <c r="H253" i="1"/>
  <c r="H481" i="1"/>
  <c r="H331" i="1"/>
  <c r="H13" i="1"/>
  <c r="H566" i="1"/>
  <c r="H165" i="1"/>
  <c r="H488" i="1"/>
  <c r="H407" i="1"/>
  <c r="H472" i="1"/>
  <c r="H386" i="1"/>
  <c r="H320" i="1"/>
  <c r="H338" i="1"/>
  <c r="H128" i="1"/>
  <c r="H46" i="1"/>
  <c r="H281" i="1"/>
  <c r="H243" i="1"/>
  <c r="H19" i="1"/>
  <c r="H15" i="1"/>
  <c r="H258" i="1"/>
  <c r="H47" i="1"/>
  <c r="H278" i="1"/>
  <c r="H322" i="1"/>
  <c r="H287" i="1"/>
  <c r="H309" i="1"/>
  <c r="H90" i="1"/>
  <c r="H261" i="1"/>
  <c r="H315" i="1"/>
  <c r="H321" i="1"/>
  <c r="H191" i="1"/>
  <c r="H276" i="1"/>
  <c r="H272" i="1"/>
  <c r="H17" i="1"/>
  <c r="H10" i="1"/>
  <c r="H294" i="1"/>
  <c r="H277" i="1"/>
  <c r="H314" i="1"/>
  <c r="H317" i="1"/>
  <c r="H264" i="1"/>
  <c r="H262" i="1"/>
  <c r="H11" i="1"/>
  <c r="H295" i="1"/>
  <c r="H319" i="1"/>
  <c r="H254" i="1"/>
  <c r="H179" i="1"/>
  <c r="H229" i="1"/>
  <c r="H93" i="1"/>
  <c r="H304" i="1"/>
  <c r="H308" i="1"/>
  <c r="H95" i="1"/>
  <c r="H290" i="1"/>
  <c r="H318" i="1"/>
  <c r="H312" i="1"/>
  <c r="H310" i="1"/>
  <c r="H311" i="1"/>
  <c r="H292" i="1"/>
  <c r="H266" i="1"/>
  <c r="H256" i="1"/>
  <c r="H260" i="1"/>
  <c r="H263" i="1"/>
  <c r="E369" i="3"/>
  <c r="D369" i="3" s="1"/>
  <c r="H280" i="1"/>
  <c r="H285" i="1"/>
  <c r="H239" i="1"/>
  <c r="H271" i="1" l="1"/>
  <c r="H301" i="1"/>
  <c r="H41" i="1"/>
  <c r="H141" i="1"/>
  <c r="H242" i="1"/>
  <c r="H279" i="1"/>
  <c r="H252" i="1"/>
  <c r="H293" i="1"/>
  <c r="H236" i="1"/>
  <c r="H305" i="1"/>
  <c r="H273" i="1"/>
  <c r="H240" i="1"/>
  <c r="H299" i="1"/>
  <c r="H298" i="1"/>
  <c r="H274" i="1"/>
  <c r="H241" i="1"/>
  <c r="H296" i="1"/>
  <c r="H257" i="1"/>
  <c r="H259" i="1"/>
  <c r="H251" i="1"/>
  <c r="H157" i="1"/>
  <c r="H196" i="1"/>
  <c r="H226" i="1"/>
  <c r="H306" i="1"/>
  <c r="H289" i="1"/>
  <c r="H269" i="1"/>
  <c r="H303" i="1"/>
  <c r="H268" i="1"/>
  <c r="H250" i="1"/>
  <c r="H255" i="1"/>
  <c r="H98" i="1"/>
  <c r="H300" i="1"/>
  <c r="H288" i="1"/>
  <c r="H291" i="1"/>
  <c r="H267" i="1"/>
  <c r="E368" i="3"/>
  <c r="D368" i="3" s="1"/>
  <c r="H225" i="1"/>
  <c r="H89" i="1"/>
  <c r="H40" i="1"/>
  <c r="H238" i="1"/>
  <c r="H65" i="1"/>
  <c r="H224" i="1"/>
  <c r="H87" i="1"/>
  <c r="H58" i="1"/>
  <c r="H237" i="1"/>
  <c r="H64" i="1"/>
  <c r="H223" i="1"/>
  <c r="H63" i="1"/>
  <c r="H173" i="1"/>
  <c r="H211" i="1"/>
  <c r="H228" i="1"/>
  <c r="H100" i="1"/>
  <c r="H62" i="1"/>
  <c r="H142" i="1"/>
  <c r="H210" i="1"/>
  <c r="H307" i="1"/>
  <c r="H227" i="1"/>
  <c r="H99" i="1"/>
  <c r="H61" i="1"/>
  <c r="H193" i="1"/>
  <c r="H194" i="1"/>
  <c r="H105" i="1"/>
  <c r="H283" i="1"/>
  <c r="H244" i="1"/>
  <c r="H297" i="1"/>
  <c r="H16" i="1"/>
  <c r="H190" i="1"/>
  <c r="H56" i="1"/>
  <c r="H22" i="1"/>
  <c r="H140" i="1"/>
  <c r="H159" i="1"/>
  <c r="H32" i="1"/>
  <c r="H183" i="1"/>
  <c r="H245" i="1"/>
  <c r="H152" i="1"/>
  <c r="H21" i="1"/>
  <c r="H275" i="1"/>
  <c r="H270" i="1"/>
  <c r="H112" i="1"/>
  <c r="H53" i="1"/>
  <c r="H124" i="1"/>
  <c r="H125" i="1"/>
  <c r="H54" i="1"/>
  <c r="H151" i="1"/>
  <c r="H150" i="1"/>
  <c r="H20" i="1"/>
  <c r="H12" i="1"/>
  <c r="H14" i="1"/>
  <c r="H18" i="1"/>
  <c r="H282" i="1"/>
  <c r="H177" i="1"/>
  <c r="H248" i="1"/>
  <c r="H169" i="1"/>
  <c r="H75" i="1"/>
  <c r="H136" i="1"/>
  <c r="H74" i="1"/>
  <c r="H73" i="1"/>
  <c r="H134" i="1"/>
  <c r="H135" i="1"/>
  <c r="H158" i="1"/>
  <c r="H182" i="1"/>
  <c r="H181" i="1"/>
  <c r="H195" i="1"/>
  <c r="H155" i="1"/>
  <c r="H154" i="1"/>
  <c r="H34" i="1"/>
  <c r="H35" i="1"/>
  <c r="H91" i="1"/>
  <c r="H92" i="1"/>
  <c r="H101" i="1"/>
  <c r="H126" i="1"/>
  <c r="H138" i="1"/>
  <c r="H139" i="1"/>
  <c r="H178" i="1"/>
  <c r="H189" i="1"/>
  <c r="H201" i="1"/>
  <c r="H204" i="1"/>
  <c r="H217" i="1"/>
  <c r="H218" i="1"/>
  <c r="H219" i="1"/>
  <c r="H30" i="1"/>
  <c r="H31" i="1"/>
  <c r="H23" i="1"/>
  <c r="H24" i="1"/>
  <c r="H55" i="1"/>
  <c r="H231" i="1"/>
  <c r="H232" i="1"/>
  <c r="H233" i="1"/>
  <c r="H50" i="1"/>
  <c r="H51" i="1"/>
  <c r="H52" i="1"/>
  <c r="H198" i="1"/>
  <c r="H199" i="1"/>
  <c r="H67" i="1"/>
  <c r="H144" i="1"/>
  <c r="H80" i="1"/>
  <c r="H81" i="1"/>
  <c r="H82" i="1"/>
  <c r="H26" i="1"/>
  <c r="H27" i="1"/>
  <c r="H28" i="1"/>
  <c r="H43" i="1"/>
  <c r="H44" i="1"/>
  <c r="H77" i="1"/>
  <c r="H78" i="1"/>
  <c r="H83" i="1"/>
  <c r="H84" i="1"/>
  <c r="H85" i="1"/>
  <c r="H106" i="1"/>
  <c r="H107" i="1"/>
  <c r="H108" i="1"/>
  <c r="H119" i="1"/>
  <c r="H120" i="1"/>
  <c r="H121" i="1"/>
  <c r="H131" i="1"/>
  <c r="H133" i="1"/>
  <c r="H145" i="1"/>
  <c r="H146" i="1"/>
  <c r="H147" i="1"/>
  <c r="H148" i="1"/>
  <c r="H161" i="1"/>
  <c r="H163" i="1"/>
  <c r="H185" i="1"/>
  <c r="H186" i="1"/>
  <c r="H187" i="1"/>
  <c r="H207" i="1"/>
  <c r="H208" i="1"/>
  <c r="H209" i="1"/>
  <c r="H192" i="1"/>
  <c r="J96" i="2" l="1"/>
  <c r="J98" i="2"/>
  <c r="J106" i="2"/>
  <c r="J109" i="2"/>
  <c r="J91" i="2"/>
  <c r="J99" i="2"/>
  <c r="J102" i="2"/>
  <c r="H7" i="2"/>
  <c r="J95" i="2"/>
  <c r="J107" i="2"/>
  <c r="J94" i="2"/>
  <c r="J104" i="2"/>
  <c r="J105" i="2"/>
  <c r="J108" i="2"/>
  <c r="J110" i="2"/>
  <c r="J97" i="2"/>
  <c r="J92" i="2"/>
  <c r="J100" i="2"/>
  <c r="J103" i="2"/>
  <c r="J101" i="2"/>
  <c r="H8" i="2"/>
  <c r="J93" i="2"/>
  <c r="J14" i="2"/>
  <c r="H587" i="1"/>
  <c r="E367" i="3"/>
  <c r="D367" i="3" s="1"/>
  <c r="N1" i="1"/>
  <c r="N5" i="1" l="1"/>
  <c r="G1" i="1"/>
  <c r="H9" i="2"/>
  <c r="I9" i="2" s="1"/>
  <c r="I7" i="2"/>
  <c r="I8" i="2"/>
  <c r="E366" i="3"/>
  <c r="D366" i="3" s="1"/>
  <c r="J52" i="2"/>
  <c r="J51" i="2"/>
  <c r="J32" i="2"/>
  <c r="J33" i="2"/>
  <c r="J22" i="2"/>
  <c r="J61" i="2"/>
  <c r="J67" i="2"/>
  <c r="J55" i="2"/>
  <c r="J23" i="2"/>
  <c r="J86" i="2"/>
  <c r="J87" i="2"/>
  <c r="J68" i="2"/>
  <c r="J24" i="2"/>
  <c r="J69" i="2"/>
  <c r="J50" i="2"/>
  <c r="J12" i="2"/>
  <c r="J21" i="2"/>
  <c r="J84" i="2"/>
  <c r="J66" i="2"/>
  <c r="J48" i="2"/>
  <c r="J30" i="2"/>
  <c r="J40" i="2"/>
  <c r="J85" i="2"/>
  <c r="J20" i="2"/>
  <c r="J83" i="2"/>
  <c r="J65" i="2"/>
  <c r="J47" i="2"/>
  <c r="J29" i="2"/>
  <c r="J46" i="2"/>
  <c r="J43" i="2"/>
  <c r="J79" i="2"/>
  <c r="J18" i="2"/>
  <c r="J81" i="2"/>
  <c r="J63" i="2"/>
  <c r="J45" i="2"/>
  <c r="J27" i="2"/>
  <c r="J28" i="2"/>
  <c r="J70" i="2"/>
  <c r="J17" i="2"/>
  <c r="J80" i="2"/>
  <c r="J62" i="2"/>
  <c r="J44" i="2"/>
  <c r="J26" i="2"/>
  <c r="J31" i="2"/>
  <c r="J64" i="2"/>
  <c r="J15" i="2"/>
  <c r="J78" i="2"/>
  <c r="J60" i="2"/>
  <c r="J42" i="2"/>
  <c r="J25" i="2"/>
  <c r="J58" i="2"/>
  <c r="J13" i="2"/>
  <c r="J77" i="2"/>
  <c r="J59" i="2"/>
  <c r="J41" i="2"/>
  <c r="J19" i="2"/>
  <c r="J16" i="2"/>
  <c r="J49" i="2"/>
  <c r="J11" i="2"/>
  <c r="J75" i="2"/>
  <c r="J57" i="2"/>
  <c r="J39" i="2"/>
  <c r="J9" i="2"/>
  <c r="J37" i="2"/>
  <c r="J10" i="2"/>
  <c r="J74" i="2"/>
  <c r="J56" i="2"/>
  <c r="J38" i="2"/>
  <c r="J88" i="2"/>
  <c r="J82" i="2"/>
  <c r="J34" i="2"/>
  <c r="J72" i="2"/>
  <c r="J54" i="2"/>
  <c r="J36" i="2"/>
  <c r="J73" i="2"/>
  <c r="J8" i="2"/>
  <c r="J71" i="2"/>
  <c r="J53" i="2"/>
  <c r="J35" i="2"/>
  <c r="J76" i="2"/>
  <c r="J7" i="2"/>
  <c r="N6" i="1"/>
  <c r="M6" i="1" s="1"/>
  <c r="D3" i="2"/>
  <c r="J6" i="2"/>
  <c r="E365" i="3" l="1"/>
  <c r="D365" i="3" s="1"/>
  <c r="O6" i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S5" i="1" s="1"/>
  <c r="L6" i="1"/>
  <c r="K6" i="1" s="1"/>
  <c r="J6" i="1" s="1"/>
  <c r="I6" i="1" s="1"/>
  <c r="I5" i="1"/>
  <c r="E364" i="3" l="1"/>
  <c r="D364" i="3" s="1"/>
  <c r="AT6" i="1"/>
  <c r="AU6" i="1" s="1"/>
  <c r="AV6" i="1" s="1"/>
  <c r="AW6" i="1" s="1"/>
  <c r="E363" i="3" l="1"/>
  <c r="D363" i="3" s="1"/>
  <c r="E362" i="3" l="1"/>
  <c r="D362" i="3" s="1"/>
  <c r="E361" i="3" l="1"/>
  <c r="D361" i="3" s="1"/>
  <c r="E360" i="3" l="1"/>
  <c r="D360" i="3" s="1"/>
  <c r="E359" i="3" l="1"/>
  <c r="D359" i="3" s="1"/>
  <c r="E358" i="3" l="1"/>
  <c r="D358" i="3" s="1"/>
  <c r="E357" i="3" l="1"/>
  <c r="D357" i="3" s="1"/>
  <c r="E356" i="3" l="1"/>
  <c r="D356" i="3" s="1"/>
  <c r="E355" i="3" l="1"/>
  <c r="D355" i="3" s="1"/>
  <c r="E354" i="3" l="1"/>
  <c r="D354" i="3" s="1"/>
  <c r="E353" i="3" l="1"/>
  <c r="D353" i="3" s="1"/>
  <c r="E352" i="3" l="1"/>
  <c r="D352" i="3" s="1"/>
  <c r="E351" i="3" l="1"/>
  <c r="D351" i="3" s="1"/>
  <c r="E350" i="3" l="1"/>
  <c r="D350" i="3" s="1"/>
  <c r="E349" i="3" l="1"/>
  <c r="D349" i="3" s="1"/>
  <c r="E348" i="3" l="1"/>
  <c r="D348" i="3" s="1"/>
  <c r="E347" i="3" l="1"/>
  <c r="D347" i="3" s="1"/>
  <c r="E346" i="3" l="1"/>
  <c r="D346" i="3" s="1"/>
  <c r="E345" i="3" l="1"/>
  <c r="D345" i="3" s="1"/>
  <c r="E344" i="3" l="1"/>
  <c r="D344" i="3" s="1"/>
  <c r="E343" i="3" l="1"/>
  <c r="D343" i="3" s="1"/>
  <c r="E342" i="3" l="1"/>
  <c r="D342" i="3" s="1"/>
  <c r="E341" i="3" l="1"/>
  <c r="D341" i="3" s="1"/>
  <c r="E340" i="3" l="1"/>
  <c r="D340" i="3" s="1"/>
  <c r="E339" i="3" l="1"/>
  <c r="D339" i="3" s="1"/>
  <c r="E338" i="3" l="1"/>
  <c r="D338" i="3" s="1"/>
  <c r="E337" i="3" l="1"/>
  <c r="D337" i="3" s="1"/>
  <c r="E336" i="3" l="1"/>
  <c r="D336" i="3" s="1"/>
  <c r="E335" i="3" l="1"/>
  <c r="D335" i="3" s="1"/>
  <c r="E334" i="3" l="1"/>
  <c r="D334" i="3" s="1"/>
  <c r="E333" i="3" l="1"/>
  <c r="D333" i="3" s="1"/>
  <c r="E332" i="3" l="1"/>
  <c r="D332" i="3" s="1"/>
  <c r="E331" i="3" l="1"/>
  <c r="D331" i="3" s="1"/>
  <c r="E330" i="3" l="1"/>
  <c r="D330" i="3" s="1"/>
  <c r="E329" i="3" l="1"/>
  <c r="D329" i="3" s="1"/>
  <c r="E328" i="3" l="1"/>
  <c r="D328" i="3" s="1"/>
  <c r="E327" i="3" l="1"/>
  <c r="D327" i="3" s="1"/>
  <c r="E326" i="3" l="1"/>
  <c r="D326" i="3" s="1"/>
  <c r="E325" i="3" l="1"/>
  <c r="D325" i="3" s="1"/>
  <c r="E324" i="3" l="1"/>
  <c r="D324" i="3" s="1"/>
  <c r="E323" i="3" l="1"/>
  <c r="D323" i="3" s="1"/>
  <c r="E322" i="3" l="1"/>
  <c r="D322" i="3" s="1"/>
  <c r="E321" i="3" l="1"/>
  <c r="D321" i="3" s="1"/>
  <c r="E320" i="3" l="1"/>
  <c r="D320" i="3" s="1"/>
  <c r="E319" i="3" l="1"/>
  <c r="D319" i="3" s="1"/>
  <c r="E318" i="3" l="1"/>
  <c r="D318" i="3" s="1"/>
  <c r="E317" i="3" l="1"/>
  <c r="D317" i="3" s="1"/>
  <c r="E316" i="3" l="1"/>
  <c r="D316" i="3" s="1"/>
  <c r="E315" i="3" l="1"/>
  <c r="D315" i="3" s="1"/>
  <c r="E314" i="3" l="1"/>
  <c r="D314" i="3" s="1"/>
  <c r="E313" i="3" l="1"/>
  <c r="D313" i="3" s="1"/>
  <c r="E312" i="3" l="1"/>
  <c r="D312" i="3" s="1"/>
  <c r="E311" i="3" l="1"/>
  <c r="D311" i="3" s="1"/>
  <c r="E310" i="3" l="1"/>
  <c r="D310" i="3" s="1"/>
  <c r="E309" i="3" l="1"/>
  <c r="D309" i="3" s="1"/>
  <c r="E308" i="3" l="1"/>
  <c r="D308" i="3" s="1"/>
  <c r="E307" i="3" l="1"/>
  <c r="D307" i="3" s="1"/>
  <c r="E306" i="3" l="1"/>
  <c r="D306" i="3" s="1"/>
  <c r="E305" i="3" l="1"/>
  <c r="D305" i="3" s="1"/>
  <c r="E304" i="3" l="1"/>
  <c r="D304" i="3" s="1"/>
  <c r="E303" i="3" l="1"/>
  <c r="D303" i="3" s="1"/>
  <c r="E302" i="3" l="1"/>
  <c r="D302" i="3" s="1"/>
  <c r="E301" i="3" l="1"/>
  <c r="D301" i="3" s="1"/>
  <c r="E300" i="3" l="1"/>
  <c r="D300" i="3" s="1"/>
  <c r="E299" i="3" l="1"/>
  <c r="D299" i="3" s="1"/>
  <c r="E298" i="3" l="1"/>
  <c r="D298" i="3" s="1"/>
  <c r="E297" i="3" l="1"/>
  <c r="D297" i="3" s="1"/>
  <c r="E296" i="3" l="1"/>
  <c r="D296" i="3" s="1"/>
  <c r="E295" i="3" l="1"/>
  <c r="D295" i="3" s="1"/>
  <c r="E294" i="3" l="1"/>
  <c r="D294" i="3" s="1"/>
  <c r="E293" i="3" l="1"/>
  <c r="D293" i="3" s="1"/>
  <c r="E292" i="3" l="1"/>
  <c r="D292" i="3" s="1"/>
  <c r="E291" i="3" l="1"/>
  <c r="D291" i="3" s="1"/>
  <c r="E290" i="3" l="1"/>
  <c r="D290" i="3" s="1"/>
  <c r="E289" i="3" l="1"/>
  <c r="D289" i="3" s="1"/>
  <c r="E288" i="3" l="1"/>
  <c r="D288" i="3" s="1"/>
  <c r="E287" i="3" l="1"/>
  <c r="D287" i="3" s="1"/>
  <c r="E286" i="3" l="1"/>
  <c r="D286" i="3" s="1"/>
  <c r="E285" i="3" l="1"/>
  <c r="D285" i="3" s="1"/>
  <c r="E284" i="3" l="1"/>
  <c r="D284" i="3" s="1"/>
  <c r="E283" i="3" l="1"/>
  <c r="D283" i="3" s="1"/>
  <c r="E282" i="3" l="1"/>
  <c r="D282" i="3" s="1"/>
  <c r="E281" i="3" l="1"/>
  <c r="D281" i="3" s="1"/>
  <c r="E280" i="3" l="1"/>
  <c r="D280" i="3" s="1"/>
  <c r="E279" i="3" l="1"/>
  <c r="D279" i="3" s="1"/>
  <c r="E278" i="3" l="1"/>
  <c r="D278" i="3" s="1"/>
  <c r="E277" i="3" l="1"/>
  <c r="D277" i="3" s="1"/>
  <c r="E276" i="3" l="1"/>
  <c r="D276" i="3" s="1"/>
  <c r="E275" i="3" l="1"/>
  <c r="D275" i="3" s="1"/>
  <c r="E274" i="3" l="1"/>
  <c r="D274" i="3" s="1"/>
  <c r="E273" i="3" l="1"/>
  <c r="D273" i="3" s="1"/>
  <c r="E272" i="3" l="1"/>
  <c r="D272" i="3" s="1"/>
  <c r="E271" i="3" l="1"/>
  <c r="D271" i="3" s="1"/>
  <c r="E270" i="3" l="1"/>
  <c r="D270" i="3" s="1"/>
  <c r="E269" i="3" l="1"/>
  <c r="D269" i="3" s="1"/>
  <c r="E268" i="3" l="1"/>
  <c r="D268" i="3" s="1"/>
  <c r="E267" i="3" l="1"/>
  <c r="D267" i="3" s="1"/>
  <c r="E266" i="3" l="1"/>
  <c r="D266" i="3" s="1"/>
  <c r="E265" i="3" l="1"/>
  <c r="D265" i="3" s="1"/>
  <c r="E264" i="3" l="1"/>
  <c r="D264" i="3" s="1"/>
  <c r="E263" i="3" l="1"/>
  <c r="D263" i="3" s="1"/>
  <c r="E262" i="3" l="1"/>
  <c r="D262" i="3" s="1"/>
  <c r="E261" i="3" l="1"/>
  <c r="D261" i="3" s="1"/>
  <c r="E260" i="3" l="1"/>
  <c r="D260" i="3" s="1"/>
  <c r="E259" i="3" l="1"/>
  <c r="D259" i="3" s="1"/>
  <c r="E258" i="3" l="1"/>
  <c r="D258" i="3" s="1"/>
  <c r="E257" i="3" l="1"/>
  <c r="D257" i="3" s="1"/>
  <c r="E256" i="3" l="1"/>
  <c r="D256" i="3" s="1"/>
  <c r="E255" i="3" l="1"/>
  <c r="D255" i="3" s="1"/>
  <c r="E254" i="3" l="1"/>
  <c r="D254" i="3" s="1"/>
  <c r="E253" i="3" l="1"/>
  <c r="D253" i="3" s="1"/>
  <c r="E252" i="3" l="1"/>
  <c r="D252" i="3" s="1"/>
  <c r="E251" i="3" l="1"/>
  <c r="D251" i="3" s="1"/>
  <c r="E250" i="3" l="1"/>
  <c r="D250" i="3" s="1"/>
  <c r="E249" i="3" l="1"/>
  <c r="D249" i="3" s="1"/>
  <c r="E248" i="3" l="1"/>
  <c r="D248" i="3" s="1"/>
  <c r="E247" i="3" l="1"/>
  <c r="D247" i="3" s="1"/>
  <c r="E246" i="3" l="1"/>
  <c r="D246" i="3" s="1"/>
  <c r="E245" i="3" l="1"/>
  <c r="D245" i="3" s="1"/>
  <c r="E244" i="3" l="1"/>
  <c r="D244" i="3" s="1"/>
  <c r="E243" i="3" l="1"/>
  <c r="D243" i="3" s="1"/>
  <c r="E242" i="3" l="1"/>
  <c r="D242" i="3" s="1"/>
  <c r="E241" i="3" l="1"/>
  <c r="D241" i="3" s="1"/>
  <c r="E240" i="3" l="1"/>
  <c r="D240" i="3" s="1"/>
  <c r="E239" i="3" l="1"/>
  <c r="D239" i="3" s="1"/>
  <c r="E238" i="3" l="1"/>
  <c r="D238" i="3" s="1"/>
  <c r="E237" i="3" l="1"/>
  <c r="D237" i="3" s="1"/>
  <c r="E236" i="3" l="1"/>
  <c r="D236" i="3" s="1"/>
  <c r="E235" i="3" l="1"/>
  <c r="D235" i="3" s="1"/>
  <c r="E234" i="3" l="1"/>
  <c r="D234" i="3" s="1"/>
  <c r="E233" i="3" l="1"/>
  <c r="D233" i="3" s="1"/>
  <c r="E232" i="3" l="1"/>
  <c r="D232" i="3" s="1"/>
  <c r="E231" i="3" l="1"/>
  <c r="D231" i="3" s="1"/>
  <c r="E230" i="3" l="1"/>
  <c r="D230" i="3" s="1"/>
  <c r="E229" i="3" l="1"/>
  <c r="D229" i="3" s="1"/>
  <c r="E228" i="3" l="1"/>
  <c r="D228" i="3" s="1"/>
  <c r="E227" i="3" l="1"/>
  <c r="D227" i="3" s="1"/>
  <c r="E226" i="3" l="1"/>
  <c r="D226" i="3" s="1"/>
  <c r="E225" i="3" l="1"/>
  <c r="D225" i="3" s="1"/>
  <c r="E224" i="3" l="1"/>
  <c r="D224" i="3" s="1"/>
  <c r="E223" i="3" l="1"/>
  <c r="D223" i="3" s="1"/>
  <c r="E222" i="3" l="1"/>
  <c r="D222" i="3" s="1"/>
  <c r="E221" i="3" l="1"/>
  <c r="D221" i="3" s="1"/>
  <c r="E220" i="3" l="1"/>
  <c r="D220" i="3" s="1"/>
  <c r="E219" i="3" l="1"/>
  <c r="D219" i="3" s="1"/>
  <c r="E218" i="3" l="1"/>
  <c r="D218" i="3" s="1"/>
  <c r="E217" i="3" l="1"/>
  <c r="D217" i="3" s="1"/>
  <c r="E216" i="3" l="1"/>
  <c r="D216" i="3" s="1"/>
  <c r="E215" i="3" l="1"/>
  <c r="D215" i="3" s="1"/>
  <c r="E214" i="3" l="1"/>
  <c r="D214" i="3" s="1"/>
  <c r="E213" i="3" l="1"/>
  <c r="D213" i="3" s="1"/>
  <c r="E212" i="3" l="1"/>
  <c r="D212" i="3" s="1"/>
  <c r="E211" i="3" l="1"/>
  <c r="D211" i="3" s="1"/>
  <c r="E210" i="3" l="1"/>
  <c r="D210" i="3" s="1"/>
  <c r="E209" i="3" l="1"/>
  <c r="D209" i="3" s="1"/>
  <c r="E208" i="3" l="1"/>
  <c r="D208" i="3" s="1"/>
  <c r="E207" i="3" l="1"/>
  <c r="D207" i="3" s="1"/>
  <c r="E206" i="3" l="1"/>
  <c r="D206" i="3" s="1"/>
  <c r="E205" i="3" l="1"/>
  <c r="D205" i="3" s="1"/>
  <c r="E204" i="3" l="1"/>
  <c r="D204" i="3" s="1"/>
  <c r="E203" i="3" l="1"/>
  <c r="D203" i="3" s="1"/>
  <c r="E202" i="3" l="1"/>
  <c r="D202" i="3" s="1"/>
  <c r="E201" i="3" l="1"/>
  <c r="D201" i="3" s="1"/>
  <c r="E200" i="3" l="1"/>
  <c r="D200" i="3" s="1"/>
  <c r="E199" i="3" l="1"/>
  <c r="D199" i="3" s="1"/>
  <c r="E198" i="3" l="1"/>
  <c r="D198" i="3" s="1"/>
  <c r="E197" i="3" l="1"/>
  <c r="D197" i="3" s="1"/>
  <c r="E196" i="3" l="1"/>
  <c r="D196" i="3" s="1"/>
  <c r="E195" i="3" l="1"/>
  <c r="D195" i="3" s="1"/>
  <c r="E194" i="3" l="1"/>
  <c r="D194" i="3" s="1"/>
  <c r="E193" i="3" l="1"/>
  <c r="D193" i="3" s="1"/>
  <c r="E192" i="3" l="1"/>
  <c r="D192" i="3" s="1"/>
  <c r="E191" i="3" l="1"/>
  <c r="D191" i="3" s="1"/>
  <c r="E190" i="3" l="1"/>
  <c r="D190" i="3" s="1"/>
  <c r="E189" i="3" l="1"/>
  <c r="D189" i="3" s="1"/>
  <c r="E188" i="3" l="1"/>
  <c r="D188" i="3" s="1"/>
  <c r="F188" i="3" s="1"/>
  <c r="E187" i="3" l="1"/>
  <c r="F189" i="3"/>
  <c r="D187" i="3" l="1"/>
  <c r="F187" i="3" s="1"/>
  <c r="E186" i="3"/>
  <c r="F190" i="3"/>
  <c r="D186" i="3" l="1"/>
  <c r="F186" i="3" s="1"/>
  <c r="E185" i="3"/>
  <c r="F191" i="3"/>
  <c r="D185" i="3" l="1"/>
  <c r="F185" i="3" s="1"/>
  <c r="E184" i="3"/>
  <c r="F192" i="3"/>
  <c r="D184" i="3" l="1"/>
  <c r="F184" i="3" s="1"/>
  <c r="E183" i="3"/>
  <c r="F193" i="3"/>
  <c r="D183" i="3" l="1"/>
  <c r="F183" i="3" s="1"/>
  <c r="E182" i="3"/>
  <c r="F194" i="3"/>
  <c r="D182" i="3" l="1"/>
  <c r="F182" i="3" s="1"/>
  <c r="E181" i="3"/>
  <c r="F195" i="3"/>
  <c r="D181" i="3" l="1"/>
  <c r="F181" i="3" s="1"/>
  <c r="E180" i="3"/>
  <c r="F196" i="3"/>
  <c r="D180" i="3" l="1"/>
  <c r="F180" i="3" s="1"/>
  <c r="E179" i="3"/>
  <c r="F197" i="3"/>
  <c r="D179" i="3" l="1"/>
  <c r="F179" i="3" s="1"/>
  <c r="E178" i="3"/>
  <c r="F198" i="3"/>
  <c r="D178" i="3" l="1"/>
  <c r="F178" i="3" s="1"/>
  <c r="E177" i="3"/>
  <c r="F199" i="3"/>
  <c r="D177" i="3" l="1"/>
  <c r="F177" i="3" s="1"/>
  <c r="E176" i="3"/>
  <c r="F200" i="3"/>
  <c r="D176" i="3" l="1"/>
  <c r="F176" i="3" s="1"/>
  <c r="E175" i="3"/>
  <c r="F201" i="3"/>
  <c r="D175" i="3" l="1"/>
  <c r="F175" i="3" s="1"/>
  <c r="E174" i="3"/>
  <c r="F202" i="3"/>
  <c r="D174" i="3" l="1"/>
  <c r="F174" i="3" s="1"/>
  <c r="E173" i="3"/>
  <c r="F203" i="3"/>
  <c r="D173" i="3" l="1"/>
  <c r="F173" i="3" s="1"/>
  <c r="E172" i="3"/>
  <c r="F204" i="3"/>
  <c r="D172" i="3" l="1"/>
  <c r="F172" i="3" s="1"/>
  <c r="E171" i="3"/>
  <c r="F205" i="3"/>
  <c r="D171" i="3" l="1"/>
  <c r="F171" i="3" s="1"/>
  <c r="E170" i="3"/>
  <c r="F206" i="3"/>
  <c r="D170" i="3" l="1"/>
  <c r="F170" i="3" s="1"/>
  <c r="E169" i="3"/>
  <c r="F207" i="3"/>
  <c r="D169" i="3" l="1"/>
  <c r="F169" i="3" s="1"/>
  <c r="E168" i="3"/>
  <c r="F208" i="3"/>
  <c r="D168" i="3" l="1"/>
  <c r="F168" i="3" s="1"/>
  <c r="E167" i="3"/>
  <c r="F209" i="3"/>
  <c r="D167" i="3" l="1"/>
  <c r="F167" i="3" s="1"/>
  <c r="E166" i="3"/>
  <c r="F210" i="3"/>
  <c r="D166" i="3" l="1"/>
  <c r="F166" i="3" s="1"/>
  <c r="E165" i="3"/>
  <c r="F211" i="3"/>
  <c r="D165" i="3" l="1"/>
  <c r="F165" i="3" s="1"/>
  <c r="E164" i="3"/>
  <c r="F212" i="3"/>
  <c r="D164" i="3" l="1"/>
  <c r="F164" i="3" s="1"/>
  <c r="E163" i="3"/>
  <c r="F213" i="3"/>
  <c r="D163" i="3" l="1"/>
  <c r="F163" i="3" s="1"/>
  <c r="E162" i="3"/>
  <c r="F214" i="3"/>
  <c r="D162" i="3" l="1"/>
  <c r="F162" i="3" s="1"/>
  <c r="E161" i="3"/>
  <c r="F215" i="3"/>
  <c r="D161" i="3" l="1"/>
  <c r="F161" i="3" s="1"/>
  <c r="E160" i="3"/>
  <c r="F216" i="3"/>
  <c r="D160" i="3" l="1"/>
  <c r="F160" i="3" s="1"/>
  <c r="E159" i="3"/>
  <c r="F217" i="3"/>
  <c r="D159" i="3" l="1"/>
  <c r="F159" i="3" s="1"/>
  <c r="E158" i="3"/>
  <c r="F218" i="3"/>
  <c r="D158" i="3" l="1"/>
  <c r="F158" i="3" s="1"/>
  <c r="E157" i="3"/>
  <c r="F219" i="3"/>
  <c r="D157" i="3" l="1"/>
  <c r="F157" i="3" s="1"/>
  <c r="E156" i="3"/>
  <c r="F220" i="3"/>
  <c r="D156" i="3" l="1"/>
  <c r="F156" i="3" s="1"/>
  <c r="E155" i="3"/>
  <c r="F221" i="3"/>
  <c r="D155" i="3" l="1"/>
  <c r="F155" i="3" s="1"/>
  <c r="E154" i="3"/>
  <c r="F222" i="3"/>
  <c r="D154" i="3" l="1"/>
  <c r="F154" i="3" s="1"/>
  <c r="E153" i="3"/>
  <c r="F223" i="3"/>
  <c r="D153" i="3" l="1"/>
  <c r="F153" i="3" s="1"/>
  <c r="E152" i="3"/>
  <c r="F224" i="3"/>
  <c r="D152" i="3" l="1"/>
  <c r="F152" i="3" s="1"/>
  <c r="E151" i="3"/>
  <c r="F225" i="3"/>
  <c r="D151" i="3" l="1"/>
  <c r="F151" i="3" s="1"/>
  <c r="E150" i="3"/>
  <c r="F226" i="3"/>
  <c r="D150" i="3" l="1"/>
  <c r="F150" i="3" s="1"/>
  <c r="E149" i="3"/>
  <c r="F227" i="3"/>
  <c r="D149" i="3" l="1"/>
  <c r="F149" i="3" s="1"/>
  <c r="E148" i="3"/>
  <c r="F228" i="3"/>
  <c r="D148" i="3" l="1"/>
  <c r="F148" i="3" s="1"/>
  <c r="E147" i="3"/>
  <c r="F229" i="3"/>
  <c r="D147" i="3" l="1"/>
  <c r="F147" i="3" s="1"/>
  <c r="E146" i="3"/>
  <c r="F230" i="3"/>
  <c r="D146" i="3" l="1"/>
  <c r="F146" i="3" s="1"/>
  <c r="E145" i="3"/>
  <c r="F231" i="3"/>
  <c r="D145" i="3" l="1"/>
  <c r="F145" i="3" s="1"/>
  <c r="E144" i="3"/>
  <c r="F232" i="3"/>
  <c r="D144" i="3" l="1"/>
  <c r="F144" i="3" s="1"/>
  <c r="E143" i="3"/>
  <c r="F233" i="3"/>
  <c r="D143" i="3" l="1"/>
  <c r="F143" i="3" s="1"/>
  <c r="E142" i="3"/>
  <c r="F234" i="3"/>
  <c r="D142" i="3" l="1"/>
  <c r="F142" i="3" s="1"/>
  <c r="E141" i="3"/>
  <c r="F235" i="3"/>
  <c r="D141" i="3" l="1"/>
  <c r="F141" i="3" s="1"/>
  <c r="E140" i="3"/>
  <c r="F236" i="3"/>
  <c r="D140" i="3" l="1"/>
  <c r="F140" i="3" s="1"/>
  <c r="E139" i="3"/>
  <c r="F237" i="3"/>
  <c r="D139" i="3" l="1"/>
  <c r="F139" i="3" s="1"/>
  <c r="E138" i="3"/>
  <c r="F238" i="3"/>
  <c r="D138" i="3" l="1"/>
  <c r="F138" i="3" s="1"/>
  <c r="E137" i="3"/>
  <c r="F239" i="3"/>
  <c r="D137" i="3" l="1"/>
  <c r="F137" i="3" s="1"/>
  <c r="E136" i="3"/>
  <c r="F240" i="3"/>
  <c r="D136" i="3" l="1"/>
  <c r="F136" i="3" s="1"/>
  <c r="E135" i="3"/>
  <c r="F241" i="3"/>
  <c r="D135" i="3" l="1"/>
  <c r="F135" i="3" s="1"/>
  <c r="E134" i="3"/>
  <c r="F242" i="3"/>
  <c r="D134" i="3" l="1"/>
  <c r="F134" i="3" s="1"/>
  <c r="E133" i="3"/>
  <c r="F243" i="3"/>
  <c r="D133" i="3" l="1"/>
  <c r="F133" i="3" s="1"/>
  <c r="E132" i="3"/>
  <c r="F244" i="3"/>
  <c r="D132" i="3" l="1"/>
  <c r="F132" i="3" s="1"/>
  <c r="E131" i="3"/>
  <c r="F245" i="3"/>
  <c r="D131" i="3" l="1"/>
  <c r="F131" i="3" s="1"/>
  <c r="E130" i="3"/>
  <c r="F246" i="3"/>
  <c r="D130" i="3" l="1"/>
  <c r="F130" i="3" s="1"/>
  <c r="E129" i="3"/>
  <c r="F247" i="3"/>
  <c r="D129" i="3" l="1"/>
  <c r="F129" i="3" s="1"/>
  <c r="E128" i="3"/>
  <c r="F248" i="3"/>
  <c r="D128" i="3" l="1"/>
  <c r="F128" i="3" s="1"/>
  <c r="E127" i="3"/>
  <c r="F249" i="3"/>
  <c r="D127" i="3" l="1"/>
  <c r="F127" i="3" s="1"/>
  <c r="E126" i="3"/>
  <c r="C368" i="3"/>
  <c r="D126" i="3" l="1"/>
  <c r="F126" i="3" s="1"/>
  <c r="E125" i="3"/>
  <c r="C369" i="3"/>
  <c r="F368" i="3"/>
  <c r="D125" i="3" l="1"/>
  <c r="F125" i="3" s="1"/>
  <c r="E124" i="3"/>
  <c r="C370" i="3"/>
  <c r="F369" i="3"/>
  <c r="D124" i="3" l="1"/>
  <c r="F124" i="3" s="1"/>
  <c r="E123" i="3"/>
  <c r="F370" i="3"/>
  <c r="D123" i="3" l="1"/>
  <c r="F123" i="3" s="1"/>
  <c r="C371" i="3"/>
  <c r="E371" i="3"/>
  <c r="D371" i="3" s="1"/>
  <c r="F371" i="3" s="1"/>
  <c r="E122" i="3"/>
  <c r="D122" i="3" l="1"/>
  <c r="F122" i="3" s="1"/>
  <c r="C372" i="3"/>
  <c r="E372" i="3"/>
  <c r="D372" i="3" s="1"/>
  <c r="F372" i="3" s="1"/>
  <c r="E121" i="3"/>
  <c r="D121" i="3" l="1"/>
  <c r="F121" i="3" s="1"/>
  <c r="C373" i="3"/>
  <c r="E373" i="3"/>
  <c r="D373" i="3" s="1"/>
  <c r="F373" i="3" s="1"/>
  <c r="E120" i="3"/>
  <c r="D120" i="3" l="1"/>
  <c r="F120" i="3" s="1"/>
  <c r="C374" i="3"/>
  <c r="E374" i="3"/>
  <c r="D374" i="3" s="1"/>
  <c r="F374" i="3" s="1"/>
  <c r="E119" i="3"/>
  <c r="D119" i="3" l="1"/>
  <c r="F119" i="3" s="1"/>
  <c r="C375" i="3"/>
  <c r="E375" i="3"/>
  <c r="D375" i="3" s="1"/>
  <c r="F375" i="3" s="1"/>
  <c r="E118" i="3"/>
  <c r="D118" i="3" l="1"/>
  <c r="F118" i="3" s="1"/>
  <c r="C376" i="3"/>
  <c r="E376" i="3"/>
  <c r="D376" i="3" s="1"/>
  <c r="F376" i="3" s="1"/>
  <c r="E117" i="3"/>
  <c r="D117" i="3" l="1"/>
  <c r="F117" i="3" s="1"/>
  <c r="C377" i="3"/>
  <c r="E377" i="3"/>
  <c r="D377" i="3" s="1"/>
  <c r="F377" i="3" s="1"/>
  <c r="E116" i="3"/>
  <c r="D116" i="3" l="1"/>
  <c r="F116" i="3" s="1"/>
  <c r="C378" i="3"/>
  <c r="E378" i="3"/>
  <c r="D378" i="3" s="1"/>
  <c r="F378" i="3" s="1"/>
  <c r="E115" i="3"/>
  <c r="D115" i="3" l="1"/>
  <c r="F115" i="3" s="1"/>
  <c r="C379" i="3"/>
  <c r="E379" i="3"/>
  <c r="D379" i="3" s="1"/>
  <c r="F379" i="3" s="1"/>
  <c r="E114" i="3"/>
  <c r="D114" i="3" l="1"/>
  <c r="F114" i="3" s="1"/>
  <c r="C380" i="3"/>
  <c r="E380" i="3"/>
  <c r="D380" i="3" s="1"/>
  <c r="F380" i="3" s="1"/>
  <c r="E113" i="3"/>
  <c r="D113" i="3" l="1"/>
  <c r="F113" i="3" s="1"/>
  <c r="C381" i="3"/>
  <c r="E381" i="3"/>
  <c r="D381" i="3" s="1"/>
  <c r="F381" i="3" s="1"/>
  <c r="E112" i="3"/>
  <c r="D112" i="3" l="1"/>
  <c r="F112" i="3" s="1"/>
  <c r="C382" i="3"/>
  <c r="E382" i="3"/>
  <c r="D382" i="3" s="1"/>
  <c r="F382" i="3" s="1"/>
  <c r="E111" i="3"/>
  <c r="D111" i="3" l="1"/>
  <c r="F111" i="3" s="1"/>
  <c r="C383" i="3"/>
  <c r="E383" i="3"/>
  <c r="D383" i="3" s="1"/>
  <c r="F383" i="3" s="1"/>
  <c r="E110" i="3"/>
  <c r="D110" i="3" l="1"/>
  <c r="F110" i="3" s="1"/>
  <c r="C384" i="3"/>
  <c r="E384" i="3"/>
  <c r="D384" i="3" s="1"/>
  <c r="F384" i="3" s="1"/>
  <c r="E109" i="3"/>
  <c r="D109" i="3" l="1"/>
  <c r="F109" i="3" s="1"/>
  <c r="C385" i="3"/>
  <c r="E385" i="3"/>
  <c r="D385" i="3" s="1"/>
  <c r="F385" i="3" s="1"/>
  <c r="E108" i="3"/>
  <c r="D108" i="3" l="1"/>
  <c r="F108" i="3" s="1"/>
  <c r="C386" i="3"/>
  <c r="E386" i="3"/>
  <c r="D386" i="3" s="1"/>
  <c r="F386" i="3" s="1"/>
  <c r="E107" i="3"/>
  <c r="D107" i="3" l="1"/>
  <c r="F107" i="3" s="1"/>
  <c r="C387" i="3"/>
  <c r="E387" i="3"/>
  <c r="D387" i="3" s="1"/>
  <c r="F387" i="3" s="1"/>
  <c r="E106" i="3"/>
  <c r="D106" i="3" l="1"/>
  <c r="F106" i="3" s="1"/>
  <c r="C388" i="3"/>
  <c r="E388" i="3"/>
  <c r="D388" i="3" s="1"/>
  <c r="F388" i="3" s="1"/>
  <c r="E105" i="3"/>
  <c r="D105" i="3" l="1"/>
  <c r="F105" i="3" s="1"/>
  <c r="C389" i="3"/>
  <c r="E389" i="3"/>
  <c r="D389" i="3" s="1"/>
  <c r="F389" i="3" s="1"/>
  <c r="E104" i="3"/>
  <c r="D104" i="3" l="1"/>
  <c r="F104" i="3" s="1"/>
  <c r="C390" i="3"/>
  <c r="E390" i="3"/>
  <c r="D390" i="3" s="1"/>
  <c r="F390" i="3" s="1"/>
  <c r="E103" i="3"/>
  <c r="D103" i="3" l="1"/>
  <c r="F103" i="3" s="1"/>
  <c r="C391" i="3"/>
  <c r="E391" i="3"/>
  <c r="D391" i="3" s="1"/>
  <c r="F391" i="3" s="1"/>
  <c r="E102" i="3"/>
  <c r="D102" i="3" l="1"/>
  <c r="F102" i="3" s="1"/>
  <c r="C392" i="3"/>
  <c r="E392" i="3"/>
  <c r="D392" i="3" s="1"/>
  <c r="F392" i="3" s="1"/>
  <c r="E101" i="3"/>
  <c r="D101" i="3" l="1"/>
  <c r="F101" i="3" s="1"/>
  <c r="C393" i="3"/>
  <c r="E393" i="3"/>
  <c r="D393" i="3" s="1"/>
  <c r="F393" i="3" s="1"/>
  <c r="E100" i="3"/>
  <c r="D100" i="3" l="1"/>
  <c r="F100" i="3" s="1"/>
  <c r="C394" i="3"/>
  <c r="E394" i="3"/>
  <c r="D394" i="3" s="1"/>
  <c r="F394" i="3" s="1"/>
  <c r="E99" i="3"/>
  <c r="D99" i="3" l="1"/>
  <c r="F99" i="3" s="1"/>
  <c r="C395" i="3"/>
  <c r="E395" i="3"/>
  <c r="D395" i="3" s="1"/>
  <c r="F395" i="3" s="1"/>
  <c r="E98" i="3"/>
  <c r="D98" i="3" l="1"/>
  <c r="F98" i="3" s="1"/>
  <c r="C396" i="3"/>
  <c r="E396" i="3"/>
  <c r="D396" i="3" s="1"/>
  <c r="F396" i="3" s="1"/>
  <c r="E97" i="3"/>
  <c r="D97" i="3" l="1"/>
  <c r="F97" i="3" s="1"/>
  <c r="C397" i="3"/>
  <c r="E397" i="3"/>
  <c r="D397" i="3" s="1"/>
  <c r="F397" i="3" s="1"/>
  <c r="E96" i="3"/>
  <c r="D96" i="3" l="1"/>
  <c r="F96" i="3" s="1"/>
  <c r="C398" i="3"/>
  <c r="E398" i="3"/>
  <c r="D398" i="3" s="1"/>
  <c r="F398" i="3" s="1"/>
  <c r="E95" i="3"/>
  <c r="D95" i="3" l="1"/>
  <c r="F95" i="3" s="1"/>
  <c r="C399" i="3"/>
  <c r="E399" i="3"/>
  <c r="D399" i="3" s="1"/>
  <c r="F399" i="3" s="1"/>
  <c r="E94" i="3"/>
  <c r="D94" i="3" l="1"/>
  <c r="F94" i="3" s="1"/>
  <c r="C400" i="3"/>
  <c r="E400" i="3"/>
  <c r="D400" i="3" s="1"/>
  <c r="F400" i="3" s="1"/>
  <c r="E93" i="3"/>
  <c r="D93" i="3" l="1"/>
  <c r="F93" i="3" s="1"/>
  <c r="C401" i="3"/>
  <c r="E401" i="3"/>
  <c r="D401" i="3" s="1"/>
  <c r="F401" i="3" s="1"/>
  <c r="E92" i="3"/>
  <c r="D92" i="3" l="1"/>
  <c r="F92" i="3" s="1"/>
  <c r="C402" i="3"/>
  <c r="E402" i="3"/>
  <c r="D402" i="3" s="1"/>
  <c r="F402" i="3" s="1"/>
  <c r="E91" i="3"/>
  <c r="D91" i="3" l="1"/>
  <c r="F91" i="3" s="1"/>
  <c r="C403" i="3"/>
  <c r="E403" i="3"/>
  <c r="D403" i="3" s="1"/>
  <c r="F403" i="3" s="1"/>
  <c r="E90" i="3"/>
  <c r="D90" i="3" l="1"/>
  <c r="F90" i="3" s="1"/>
  <c r="C404" i="3"/>
  <c r="E404" i="3"/>
  <c r="D404" i="3" s="1"/>
  <c r="F404" i="3" s="1"/>
  <c r="E89" i="3"/>
  <c r="D89" i="3" l="1"/>
  <c r="F89" i="3" s="1"/>
  <c r="C405" i="3"/>
  <c r="E405" i="3"/>
  <c r="D405" i="3" s="1"/>
  <c r="F405" i="3" s="1"/>
  <c r="E88" i="3"/>
  <c r="D88" i="3" l="1"/>
  <c r="F88" i="3" s="1"/>
  <c r="E407" i="3"/>
  <c r="D407" i="3" s="1"/>
  <c r="F407" i="3" s="1"/>
  <c r="E406" i="3"/>
  <c r="D406" i="3" s="1"/>
  <c r="F406" i="3" s="1"/>
  <c r="E87" i="3"/>
  <c r="C406" i="3"/>
  <c r="D87" i="3" l="1"/>
  <c r="F87" i="3" s="1"/>
  <c r="C407" i="3"/>
  <c r="E408" i="3"/>
  <c r="D408" i="3" s="1"/>
  <c r="F408" i="3" s="1"/>
  <c r="E86" i="3"/>
  <c r="D86" i="3" l="1"/>
  <c r="F86" i="3" s="1"/>
  <c r="E409" i="3"/>
  <c r="D409" i="3" s="1"/>
  <c r="F409" i="3" s="1"/>
  <c r="C408" i="3"/>
  <c r="E85" i="3"/>
  <c r="C409" i="3" l="1"/>
  <c r="D85" i="3"/>
  <c r="F85" i="3" s="1"/>
  <c r="E410" i="3"/>
  <c r="D410" i="3" s="1"/>
  <c r="F410" i="3" s="1"/>
  <c r="E84" i="3"/>
  <c r="D84" i="3" l="1"/>
  <c r="F84" i="3" s="1"/>
  <c r="C410" i="3"/>
  <c r="E411" i="3"/>
  <c r="D411" i="3" s="1"/>
  <c r="F411" i="3" s="1"/>
  <c r="E83" i="3"/>
  <c r="C411" i="3" l="1"/>
  <c r="D83" i="3"/>
  <c r="F83" i="3" s="1"/>
  <c r="E412" i="3"/>
  <c r="D412" i="3" s="1"/>
  <c r="F412" i="3" s="1"/>
  <c r="E82" i="3"/>
  <c r="D82" i="3" l="1"/>
  <c r="F82" i="3" s="1"/>
  <c r="C412" i="3"/>
  <c r="E413" i="3"/>
  <c r="D413" i="3" s="1"/>
  <c r="F413" i="3" s="1"/>
  <c r="E81" i="3"/>
  <c r="D81" i="3" l="1"/>
  <c r="F81" i="3" s="1"/>
  <c r="C413" i="3"/>
  <c r="E414" i="3"/>
  <c r="D414" i="3" s="1"/>
  <c r="F414" i="3" s="1"/>
  <c r="E80" i="3"/>
  <c r="E415" i="3" l="1"/>
  <c r="D415" i="3" s="1"/>
  <c r="F415" i="3" s="1"/>
  <c r="D80" i="3"/>
  <c r="F80" i="3" s="1"/>
  <c r="C414" i="3"/>
  <c r="E79" i="3"/>
  <c r="C415" i="3"/>
  <c r="E416" i="3"/>
  <c r="D416" i="3" s="1"/>
  <c r="D79" i="3" l="1"/>
  <c r="F79" i="3" s="1"/>
  <c r="E78" i="3"/>
  <c r="E417" i="3"/>
  <c r="D417" i="3" s="1"/>
  <c r="C416" i="3"/>
  <c r="F416" i="3"/>
  <c r="D78" i="3" l="1"/>
  <c r="F78" i="3" s="1"/>
  <c r="E77" i="3"/>
  <c r="E418" i="3"/>
  <c r="D418" i="3" s="1"/>
  <c r="C417" i="3"/>
  <c r="F417" i="3"/>
  <c r="D77" i="3" l="1"/>
  <c r="F77" i="3" s="1"/>
  <c r="E76" i="3"/>
  <c r="C418" i="3"/>
  <c r="E419" i="3"/>
  <c r="D419" i="3" s="1"/>
  <c r="F418" i="3"/>
  <c r="D76" i="3" l="1"/>
  <c r="F76" i="3" s="1"/>
  <c r="E75" i="3"/>
  <c r="C419" i="3"/>
  <c r="E420" i="3"/>
  <c r="D420" i="3" s="1"/>
  <c r="F419" i="3"/>
  <c r="D75" i="3" l="1"/>
  <c r="F75" i="3" s="1"/>
  <c r="E74" i="3"/>
  <c r="E421" i="3"/>
  <c r="D421" i="3" s="1"/>
  <c r="C420" i="3"/>
  <c r="F420" i="3"/>
  <c r="D74" i="3" l="1"/>
  <c r="F74" i="3" s="1"/>
  <c r="E73" i="3"/>
  <c r="C421" i="3"/>
  <c r="E422" i="3"/>
  <c r="D422" i="3" s="1"/>
  <c r="F421" i="3"/>
  <c r="D73" i="3" l="1"/>
  <c r="F73" i="3" s="1"/>
  <c r="E72" i="3"/>
  <c r="E423" i="3"/>
  <c r="D423" i="3" s="1"/>
  <c r="C422" i="3"/>
  <c r="F422" i="3"/>
  <c r="D72" i="3" l="1"/>
  <c r="F72" i="3" s="1"/>
  <c r="E71" i="3"/>
  <c r="C423" i="3"/>
  <c r="E424" i="3"/>
  <c r="D424" i="3" s="1"/>
  <c r="F423" i="3"/>
  <c r="D71" i="3" l="1"/>
  <c r="F71" i="3" s="1"/>
  <c r="E70" i="3"/>
  <c r="E425" i="3"/>
  <c r="D425" i="3" s="1"/>
  <c r="C424" i="3"/>
  <c r="F424" i="3"/>
  <c r="D70" i="3" l="1"/>
  <c r="F70" i="3" s="1"/>
  <c r="E69" i="3"/>
  <c r="E426" i="3"/>
  <c r="D426" i="3" s="1"/>
  <c r="C425" i="3"/>
  <c r="F425" i="3"/>
  <c r="D69" i="3" l="1"/>
  <c r="F69" i="3" s="1"/>
  <c r="E68" i="3"/>
  <c r="C426" i="3"/>
  <c r="E427" i="3"/>
  <c r="D427" i="3" s="1"/>
  <c r="F426" i="3"/>
  <c r="D68" i="3" l="1"/>
  <c r="F68" i="3" s="1"/>
  <c r="E67" i="3"/>
  <c r="C427" i="3"/>
  <c r="E428" i="3"/>
  <c r="D428" i="3" s="1"/>
  <c r="F427" i="3"/>
  <c r="D67" i="3" l="1"/>
  <c r="F67" i="3" s="1"/>
  <c r="E66" i="3"/>
  <c r="E429" i="3"/>
  <c r="D429" i="3" s="1"/>
  <c r="C428" i="3"/>
  <c r="F428" i="3"/>
  <c r="D66" i="3" l="1"/>
  <c r="F66" i="3" s="1"/>
  <c r="E65" i="3"/>
  <c r="E430" i="3"/>
  <c r="D430" i="3" s="1"/>
  <c r="C429" i="3"/>
  <c r="F429" i="3"/>
  <c r="D65" i="3" l="1"/>
  <c r="F65" i="3" s="1"/>
  <c r="E64" i="3"/>
  <c r="E431" i="3"/>
  <c r="D431" i="3" s="1"/>
  <c r="C430" i="3"/>
  <c r="F430" i="3"/>
  <c r="D64" i="3" l="1"/>
  <c r="F64" i="3" s="1"/>
  <c r="E63" i="3"/>
  <c r="C431" i="3"/>
  <c r="E432" i="3"/>
  <c r="D432" i="3" s="1"/>
  <c r="F431" i="3"/>
  <c r="D63" i="3" l="1"/>
  <c r="F63" i="3" s="1"/>
  <c r="E62" i="3"/>
  <c r="C432" i="3"/>
  <c r="E433" i="3"/>
  <c r="D433" i="3" s="1"/>
  <c r="F432" i="3"/>
  <c r="D62" i="3" l="1"/>
  <c r="F62" i="3" s="1"/>
  <c r="E61" i="3"/>
  <c r="E434" i="3"/>
  <c r="D434" i="3" s="1"/>
  <c r="C433" i="3"/>
  <c r="F433" i="3"/>
  <c r="D61" i="3" l="1"/>
  <c r="F61" i="3" s="1"/>
  <c r="E60" i="3"/>
  <c r="E435" i="3"/>
  <c r="D435" i="3" s="1"/>
  <c r="C434" i="3"/>
  <c r="F434" i="3"/>
  <c r="D60" i="3" l="1"/>
  <c r="F60" i="3" s="1"/>
  <c r="E59" i="3"/>
  <c r="E436" i="3"/>
  <c r="D436" i="3" s="1"/>
  <c r="C435" i="3"/>
  <c r="F435" i="3"/>
  <c r="D59" i="3" l="1"/>
  <c r="F59" i="3" s="1"/>
  <c r="E58" i="3"/>
  <c r="E437" i="3"/>
  <c r="D437" i="3" s="1"/>
  <c r="C436" i="3"/>
  <c r="F436" i="3"/>
  <c r="D58" i="3" l="1"/>
  <c r="F58" i="3" s="1"/>
  <c r="E57" i="3"/>
  <c r="C437" i="3"/>
  <c r="E438" i="3"/>
  <c r="D438" i="3" s="1"/>
  <c r="F437" i="3"/>
  <c r="D57" i="3" l="1"/>
  <c r="F57" i="3" s="1"/>
  <c r="E56" i="3"/>
  <c r="C438" i="3"/>
  <c r="E439" i="3"/>
  <c r="D439" i="3" s="1"/>
  <c r="F438" i="3"/>
  <c r="D56" i="3" l="1"/>
  <c r="F56" i="3" s="1"/>
  <c r="E55" i="3"/>
  <c r="E440" i="3"/>
  <c r="D440" i="3" s="1"/>
  <c r="C439" i="3"/>
  <c r="F439" i="3"/>
  <c r="D55" i="3" l="1"/>
  <c r="F55" i="3" s="1"/>
  <c r="E54" i="3"/>
  <c r="E441" i="3"/>
  <c r="D441" i="3" s="1"/>
  <c r="C440" i="3"/>
  <c r="F440" i="3"/>
  <c r="D54" i="3" l="1"/>
  <c r="F54" i="3" s="1"/>
  <c r="E53" i="3"/>
  <c r="E442" i="3"/>
  <c r="D442" i="3" s="1"/>
  <c r="C441" i="3"/>
  <c r="F441" i="3"/>
  <c r="D53" i="3" l="1"/>
  <c r="F53" i="3" s="1"/>
  <c r="E52" i="3"/>
  <c r="C442" i="3"/>
  <c r="E443" i="3"/>
  <c r="D443" i="3" s="1"/>
  <c r="F442" i="3"/>
  <c r="D52" i="3" l="1"/>
  <c r="F52" i="3" s="1"/>
  <c r="E51" i="3"/>
  <c r="C443" i="3"/>
  <c r="E444" i="3"/>
  <c r="D444" i="3" s="1"/>
  <c r="F443" i="3"/>
  <c r="D51" i="3" l="1"/>
  <c r="F51" i="3" s="1"/>
  <c r="E50" i="3"/>
  <c r="C444" i="3"/>
  <c r="E445" i="3"/>
  <c r="D445" i="3" s="1"/>
  <c r="F444" i="3"/>
  <c r="D50" i="3" l="1"/>
  <c r="F50" i="3" s="1"/>
  <c r="E49" i="3"/>
  <c r="E446" i="3"/>
  <c r="D446" i="3" s="1"/>
  <c r="C445" i="3"/>
  <c r="F445" i="3"/>
  <c r="D49" i="3" l="1"/>
  <c r="F49" i="3" s="1"/>
  <c r="E48" i="3"/>
  <c r="C446" i="3"/>
  <c r="E447" i="3"/>
  <c r="D447" i="3" s="1"/>
  <c r="F446" i="3"/>
  <c r="D48" i="3" l="1"/>
  <c r="F48" i="3" s="1"/>
  <c r="E47" i="3"/>
  <c r="E448" i="3"/>
  <c r="D448" i="3" s="1"/>
  <c r="C447" i="3"/>
  <c r="F447" i="3"/>
  <c r="D47" i="3" l="1"/>
  <c r="F47" i="3" s="1"/>
  <c r="E46" i="3"/>
  <c r="C448" i="3"/>
  <c r="E449" i="3"/>
  <c r="D449" i="3" s="1"/>
  <c r="F448" i="3"/>
  <c r="D46" i="3" l="1"/>
  <c r="F46" i="3" s="1"/>
  <c r="E45" i="3"/>
  <c r="C449" i="3"/>
  <c r="E450" i="3"/>
  <c r="D450" i="3" s="1"/>
  <c r="F449" i="3"/>
  <c r="D45" i="3" l="1"/>
  <c r="F45" i="3" s="1"/>
  <c r="E44" i="3"/>
  <c r="C450" i="3"/>
  <c r="E451" i="3"/>
  <c r="D451" i="3" s="1"/>
  <c r="F450" i="3"/>
  <c r="D44" i="3" l="1"/>
  <c r="F44" i="3" s="1"/>
  <c r="E43" i="3"/>
  <c r="E452" i="3"/>
  <c r="D452" i="3" s="1"/>
  <c r="C451" i="3"/>
  <c r="F451" i="3"/>
  <c r="D43" i="3" l="1"/>
  <c r="F43" i="3" s="1"/>
  <c r="E42" i="3"/>
  <c r="C452" i="3"/>
  <c r="E453" i="3"/>
  <c r="D453" i="3" s="1"/>
  <c r="F452" i="3"/>
  <c r="D42" i="3" l="1"/>
  <c r="F42" i="3" s="1"/>
  <c r="E41" i="3"/>
  <c r="E454" i="3"/>
  <c r="D454" i="3" s="1"/>
  <c r="C453" i="3"/>
  <c r="F453" i="3"/>
  <c r="D41" i="3" l="1"/>
  <c r="F41" i="3" s="1"/>
  <c r="E40" i="3"/>
  <c r="E455" i="3"/>
  <c r="D455" i="3" s="1"/>
  <c r="C454" i="3"/>
  <c r="F454" i="3"/>
  <c r="D40" i="3" l="1"/>
  <c r="F40" i="3" s="1"/>
  <c r="E39" i="3"/>
  <c r="C455" i="3"/>
  <c r="E456" i="3"/>
  <c r="D456" i="3" s="1"/>
  <c r="F455" i="3"/>
  <c r="D39" i="3" l="1"/>
  <c r="F39" i="3" s="1"/>
  <c r="E38" i="3"/>
  <c r="C456" i="3"/>
  <c r="E457" i="3"/>
  <c r="D457" i="3" s="1"/>
  <c r="F456" i="3"/>
  <c r="D38" i="3" l="1"/>
  <c r="F38" i="3" s="1"/>
  <c r="E37" i="3"/>
  <c r="E458" i="3"/>
  <c r="D458" i="3" s="1"/>
  <c r="C457" i="3"/>
  <c r="F457" i="3"/>
  <c r="D37" i="3" l="1"/>
  <c r="F37" i="3" s="1"/>
  <c r="E36" i="3"/>
  <c r="C458" i="3"/>
  <c r="E459" i="3"/>
  <c r="D459" i="3" s="1"/>
  <c r="F458" i="3"/>
  <c r="D36" i="3" l="1"/>
  <c r="F36" i="3" s="1"/>
  <c r="E35" i="3"/>
  <c r="E460" i="3"/>
  <c r="D460" i="3" s="1"/>
  <c r="C459" i="3"/>
  <c r="F459" i="3"/>
  <c r="D35" i="3" l="1"/>
  <c r="F35" i="3" s="1"/>
  <c r="E34" i="3"/>
  <c r="E461" i="3"/>
  <c r="D461" i="3" s="1"/>
  <c r="C460" i="3"/>
  <c r="F460" i="3"/>
  <c r="D34" i="3" l="1"/>
  <c r="F34" i="3" s="1"/>
  <c r="E33" i="3"/>
  <c r="C461" i="3"/>
  <c r="E462" i="3"/>
  <c r="D462" i="3" s="1"/>
  <c r="F461" i="3"/>
  <c r="D33" i="3" l="1"/>
  <c r="F33" i="3" s="1"/>
  <c r="E32" i="3"/>
  <c r="C462" i="3"/>
  <c r="E463" i="3"/>
  <c r="D463" i="3" s="1"/>
  <c r="F462" i="3"/>
  <c r="D32" i="3" l="1"/>
  <c r="F32" i="3" s="1"/>
  <c r="E31" i="3"/>
  <c r="E464" i="3"/>
  <c r="D464" i="3" s="1"/>
  <c r="C463" i="3"/>
  <c r="F463" i="3"/>
  <c r="D31" i="3" l="1"/>
  <c r="F31" i="3" s="1"/>
  <c r="E30" i="3"/>
  <c r="E465" i="3"/>
  <c r="D465" i="3" s="1"/>
  <c r="C464" i="3"/>
  <c r="F464" i="3"/>
  <c r="D30" i="3" l="1"/>
  <c r="F30" i="3" s="1"/>
  <c r="E29" i="3"/>
  <c r="E466" i="3"/>
  <c r="D466" i="3" s="1"/>
  <c r="C465" i="3"/>
  <c r="F465" i="3"/>
  <c r="D29" i="3" l="1"/>
  <c r="F29" i="3" s="1"/>
  <c r="E28" i="3"/>
  <c r="E467" i="3"/>
  <c r="D467" i="3" s="1"/>
  <c r="C466" i="3"/>
  <c r="F466" i="3"/>
  <c r="D28" i="3" l="1"/>
  <c r="F28" i="3" s="1"/>
  <c r="E27" i="3"/>
  <c r="C467" i="3"/>
  <c r="E468" i="3"/>
  <c r="D468" i="3" s="1"/>
  <c r="F467" i="3"/>
  <c r="D27" i="3" l="1"/>
  <c r="F27" i="3" s="1"/>
  <c r="E26" i="3"/>
  <c r="C468" i="3"/>
  <c r="E469" i="3"/>
  <c r="D469" i="3" s="1"/>
  <c r="F468" i="3"/>
  <c r="D26" i="3" l="1"/>
  <c r="F26" i="3" s="1"/>
  <c r="E25" i="3"/>
  <c r="E470" i="3"/>
  <c r="D470" i="3" s="1"/>
  <c r="C469" i="3"/>
  <c r="F469" i="3"/>
  <c r="D25" i="3" l="1"/>
  <c r="F25" i="3" s="1"/>
  <c r="E24" i="3"/>
  <c r="E471" i="3"/>
  <c r="D471" i="3" s="1"/>
  <c r="C470" i="3"/>
  <c r="F470" i="3"/>
  <c r="D24" i="3" l="1"/>
  <c r="F24" i="3" s="1"/>
  <c r="E23" i="3"/>
  <c r="E472" i="3"/>
  <c r="D472" i="3" s="1"/>
  <c r="C471" i="3"/>
  <c r="F471" i="3"/>
  <c r="D23" i="3" l="1"/>
  <c r="F23" i="3" s="1"/>
  <c r="E22" i="3"/>
  <c r="E473" i="3"/>
  <c r="D473" i="3" s="1"/>
  <c r="C472" i="3"/>
  <c r="F472" i="3"/>
  <c r="D22" i="3" l="1"/>
  <c r="F22" i="3" s="1"/>
  <c r="E21" i="3"/>
  <c r="E474" i="3"/>
  <c r="D474" i="3" s="1"/>
  <c r="C473" i="3"/>
  <c r="F473" i="3"/>
  <c r="D21" i="3" l="1"/>
  <c r="F21" i="3" s="1"/>
  <c r="E20" i="3"/>
  <c r="C474" i="3"/>
  <c r="E475" i="3"/>
  <c r="D475" i="3" s="1"/>
  <c r="F474" i="3"/>
  <c r="D20" i="3" l="1"/>
  <c r="F20" i="3" s="1"/>
  <c r="E19" i="3"/>
  <c r="E476" i="3"/>
  <c r="D476" i="3" s="1"/>
  <c r="C475" i="3"/>
  <c r="F475" i="3"/>
  <c r="D19" i="3" l="1"/>
  <c r="F19" i="3" s="1"/>
  <c r="E18" i="3"/>
  <c r="E477" i="3"/>
  <c r="D477" i="3" s="1"/>
  <c r="C476" i="3"/>
  <c r="F476" i="3"/>
  <c r="D18" i="3" l="1"/>
  <c r="F18" i="3" s="1"/>
  <c r="E17" i="3"/>
  <c r="E478" i="3"/>
  <c r="D478" i="3" s="1"/>
  <c r="C477" i="3"/>
  <c r="F477" i="3"/>
  <c r="D17" i="3" l="1"/>
  <c r="F17" i="3" s="1"/>
  <c r="E16" i="3"/>
  <c r="E479" i="3"/>
  <c r="D479" i="3" s="1"/>
  <c r="C478" i="3"/>
  <c r="F478" i="3"/>
  <c r="D16" i="3" l="1"/>
  <c r="F16" i="3" s="1"/>
  <c r="E15" i="3"/>
  <c r="C479" i="3"/>
  <c r="E480" i="3"/>
  <c r="D480" i="3" s="1"/>
  <c r="F479" i="3"/>
  <c r="D15" i="3" l="1"/>
  <c r="F15" i="3" s="1"/>
  <c r="E14" i="3"/>
  <c r="C480" i="3"/>
  <c r="E481" i="3"/>
  <c r="D481" i="3" s="1"/>
  <c r="F480" i="3"/>
  <c r="D14" i="3" l="1"/>
  <c r="F14" i="3" s="1"/>
  <c r="E13" i="3"/>
  <c r="C481" i="3"/>
  <c r="E482" i="3"/>
  <c r="D482" i="3" s="1"/>
  <c r="F481" i="3"/>
  <c r="D13" i="3" l="1"/>
  <c r="F13" i="3" s="1"/>
  <c r="E12" i="3"/>
  <c r="E483" i="3"/>
  <c r="D483" i="3" s="1"/>
  <c r="C482" i="3"/>
  <c r="F482" i="3"/>
  <c r="D12" i="3" l="1"/>
  <c r="F12" i="3" s="1"/>
  <c r="E11" i="3"/>
  <c r="C483" i="3"/>
  <c r="E484" i="3"/>
  <c r="D484" i="3" s="1"/>
  <c r="F483" i="3"/>
  <c r="D11" i="3" l="1"/>
  <c r="F11" i="3" s="1"/>
  <c r="E10" i="3"/>
  <c r="E485" i="3"/>
  <c r="D485" i="3" s="1"/>
  <c r="C484" i="3"/>
  <c r="F484" i="3"/>
  <c r="D10" i="3" l="1"/>
  <c r="F10" i="3" s="1"/>
  <c r="E9" i="3"/>
  <c r="C485" i="3"/>
  <c r="E486" i="3"/>
  <c r="D486" i="3" s="1"/>
  <c r="F485" i="3"/>
  <c r="D9" i="3" l="1"/>
  <c r="F9" i="3" s="1"/>
  <c r="E8" i="3"/>
  <c r="C486" i="3"/>
  <c r="E487" i="3"/>
  <c r="D487" i="3" s="1"/>
  <c r="F486" i="3"/>
  <c r="D8" i="3" l="1"/>
  <c r="F8" i="3" s="1"/>
  <c r="E7" i="3"/>
  <c r="C487" i="3"/>
  <c r="E488" i="3"/>
  <c r="D488" i="3" s="1"/>
  <c r="F487" i="3"/>
  <c r="D7" i="3" l="1"/>
  <c r="F7" i="3" s="1"/>
  <c r="E6" i="3"/>
  <c r="E489" i="3"/>
  <c r="D489" i="3" s="1"/>
  <c r="C488" i="3"/>
  <c r="F488" i="3"/>
  <c r="D6" i="3" l="1"/>
  <c r="F6" i="3" s="1"/>
  <c r="E5" i="3"/>
  <c r="C5" i="3"/>
  <c r="C489" i="3"/>
  <c r="E490" i="3"/>
  <c r="D490" i="3" s="1"/>
  <c r="F489" i="3"/>
  <c r="D5" i="3" l="1"/>
  <c r="F5" i="3" s="1"/>
  <c r="E491" i="3"/>
  <c r="D491" i="3" s="1"/>
  <c r="C490" i="3"/>
  <c r="F490" i="3"/>
  <c r="E492" i="3" l="1"/>
  <c r="D492" i="3" s="1"/>
  <c r="C491" i="3"/>
  <c r="F491" i="3"/>
  <c r="C492" i="3" l="1"/>
  <c r="E493" i="3"/>
  <c r="D493" i="3" s="1"/>
  <c r="F492" i="3"/>
  <c r="E494" i="3" l="1"/>
  <c r="D494" i="3" s="1"/>
  <c r="C493" i="3"/>
  <c r="F493" i="3"/>
  <c r="E495" i="3" l="1"/>
  <c r="D495" i="3" s="1"/>
  <c r="C494" i="3"/>
  <c r="F494" i="3"/>
  <c r="E496" i="3" l="1"/>
  <c r="D496" i="3" s="1"/>
  <c r="C495" i="3"/>
  <c r="F495" i="3"/>
  <c r="E497" i="3" l="1"/>
  <c r="D497" i="3" s="1"/>
  <c r="C496" i="3"/>
  <c r="F496" i="3"/>
  <c r="C497" i="3" l="1"/>
  <c r="E498" i="3"/>
  <c r="D498" i="3" s="1"/>
  <c r="F497" i="3"/>
  <c r="E499" i="3" l="1"/>
  <c r="D499" i="3" s="1"/>
  <c r="C498" i="3"/>
  <c r="F498" i="3"/>
  <c r="C499" i="3" l="1"/>
  <c r="E500" i="3"/>
  <c r="D500" i="3" s="1"/>
  <c r="F499" i="3"/>
  <c r="E501" i="3" l="1"/>
  <c r="D501" i="3" s="1"/>
  <c r="C500" i="3"/>
  <c r="F500" i="3"/>
  <c r="C501" i="3" l="1"/>
  <c r="E502" i="3"/>
  <c r="D502" i="3" s="1"/>
  <c r="F501" i="3"/>
  <c r="E503" i="3" l="1"/>
  <c r="D503" i="3" s="1"/>
  <c r="C502" i="3"/>
  <c r="F502" i="3"/>
  <c r="E504" i="3" l="1"/>
  <c r="D504" i="3" s="1"/>
  <c r="C503" i="3"/>
  <c r="F503" i="3"/>
  <c r="E505" i="3" l="1"/>
  <c r="D505" i="3" s="1"/>
  <c r="C504" i="3"/>
  <c r="F504" i="3"/>
  <c r="C505" i="3" l="1"/>
  <c r="E506" i="3"/>
  <c r="D506" i="3" s="1"/>
  <c r="F505" i="3"/>
  <c r="C506" i="3" l="1"/>
  <c r="E507" i="3"/>
  <c r="D507" i="3" s="1"/>
  <c r="F506" i="3"/>
  <c r="E508" i="3" l="1"/>
  <c r="D508" i="3" s="1"/>
  <c r="C507" i="3"/>
  <c r="F507" i="3"/>
  <c r="C508" i="3" l="1"/>
  <c r="E509" i="3"/>
  <c r="D509" i="3" s="1"/>
  <c r="F508" i="3"/>
  <c r="C509" i="3" l="1"/>
  <c r="E510" i="3"/>
  <c r="D510" i="3" s="1"/>
  <c r="F509" i="3"/>
  <c r="E511" i="3" l="1"/>
  <c r="D511" i="3" s="1"/>
  <c r="C510" i="3"/>
  <c r="F510" i="3"/>
  <c r="C511" i="3" l="1"/>
  <c r="E512" i="3"/>
  <c r="D512" i="3" s="1"/>
  <c r="F511" i="3"/>
  <c r="C512" i="3" l="1"/>
  <c r="E513" i="3"/>
  <c r="D513" i="3" s="1"/>
  <c r="F512" i="3"/>
  <c r="E514" i="3" l="1"/>
  <c r="D514" i="3" s="1"/>
  <c r="C513" i="3"/>
  <c r="F513" i="3"/>
  <c r="E515" i="3" l="1"/>
  <c r="D515" i="3" s="1"/>
  <c r="C514" i="3"/>
  <c r="F514" i="3"/>
  <c r="E516" i="3" l="1"/>
  <c r="D516" i="3" s="1"/>
  <c r="C515" i="3"/>
  <c r="F515" i="3"/>
  <c r="E517" i="3" l="1"/>
  <c r="D517" i="3" s="1"/>
  <c r="C516" i="3"/>
  <c r="F516" i="3"/>
  <c r="C517" i="3" l="1"/>
  <c r="E518" i="3"/>
  <c r="D518" i="3" s="1"/>
  <c r="F517" i="3"/>
  <c r="C518" i="3" l="1"/>
  <c r="E519" i="3"/>
  <c r="D519" i="3" s="1"/>
  <c r="F518" i="3"/>
  <c r="C519" i="3" l="1"/>
  <c r="E520" i="3"/>
  <c r="D520" i="3" s="1"/>
  <c r="F519" i="3"/>
  <c r="C520" i="3" l="1"/>
  <c r="E521" i="3"/>
  <c r="D521" i="3" s="1"/>
  <c r="F520" i="3"/>
  <c r="E522" i="3" l="1"/>
  <c r="D522" i="3" s="1"/>
  <c r="C521" i="3"/>
  <c r="F521" i="3"/>
  <c r="E523" i="3" l="1"/>
  <c r="D523" i="3" s="1"/>
  <c r="C522" i="3"/>
  <c r="F522" i="3"/>
  <c r="C523" i="3" l="1"/>
  <c r="E524" i="3"/>
  <c r="D524" i="3" s="1"/>
  <c r="F523" i="3"/>
  <c r="C524" i="3" l="1"/>
  <c r="E525" i="3"/>
  <c r="D525" i="3" s="1"/>
  <c r="F524" i="3"/>
  <c r="E526" i="3" l="1"/>
  <c r="D526" i="3" s="1"/>
  <c r="C525" i="3"/>
  <c r="F525" i="3"/>
  <c r="C526" i="3" l="1"/>
  <c r="E527" i="3"/>
  <c r="D527" i="3" s="1"/>
  <c r="F526" i="3"/>
  <c r="E528" i="3" l="1"/>
  <c r="D528" i="3" s="1"/>
  <c r="C527" i="3"/>
  <c r="F527" i="3"/>
  <c r="C528" i="3" l="1"/>
  <c r="E529" i="3"/>
  <c r="D529" i="3" s="1"/>
  <c r="F528" i="3"/>
  <c r="C529" i="3" l="1"/>
  <c r="E530" i="3"/>
  <c r="D530" i="3" s="1"/>
  <c r="F529" i="3"/>
  <c r="C530" i="3" l="1"/>
  <c r="E531" i="3"/>
  <c r="D531" i="3" s="1"/>
  <c r="F530" i="3"/>
  <c r="E532" i="3" l="1"/>
  <c r="D532" i="3" s="1"/>
  <c r="C531" i="3"/>
  <c r="F531" i="3"/>
  <c r="C532" i="3" l="1"/>
  <c r="E533" i="3"/>
  <c r="D533" i="3" s="1"/>
  <c r="F532" i="3"/>
  <c r="E534" i="3" l="1"/>
  <c r="D534" i="3" s="1"/>
  <c r="C533" i="3"/>
  <c r="F533" i="3"/>
  <c r="E535" i="3" l="1"/>
  <c r="D535" i="3" s="1"/>
  <c r="C534" i="3"/>
  <c r="F534" i="3"/>
  <c r="C535" i="3" l="1"/>
  <c r="E536" i="3"/>
  <c r="D536" i="3" s="1"/>
  <c r="F535" i="3"/>
  <c r="C536" i="3" l="1"/>
  <c r="E537" i="3"/>
  <c r="D537" i="3" s="1"/>
  <c r="F536" i="3"/>
  <c r="E538" i="3" l="1"/>
  <c r="D538" i="3" s="1"/>
  <c r="C537" i="3"/>
  <c r="F537" i="3"/>
  <c r="C538" i="3" l="1"/>
  <c r="E539" i="3"/>
  <c r="D539" i="3" s="1"/>
  <c r="F538" i="3"/>
  <c r="E540" i="3" l="1"/>
  <c r="D540" i="3" s="1"/>
  <c r="C539" i="3"/>
  <c r="F539" i="3"/>
  <c r="C540" i="3" l="1"/>
  <c r="E541" i="3"/>
  <c r="D541" i="3" s="1"/>
  <c r="F540" i="3"/>
  <c r="C541" i="3" l="1"/>
  <c r="E542" i="3"/>
  <c r="D542" i="3" s="1"/>
  <c r="F541" i="3"/>
  <c r="C542" i="3" l="1"/>
  <c r="E543" i="3"/>
  <c r="D543" i="3" s="1"/>
  <c r="F542" i="3"/>
  <c r="E544" i="3" l="1"/>
  <c r="D544" i="3" s="1"/>
  <c r="C543" i="3"/>
  <c r="F543" i="3"/>
  <c r="C544" i="3" l="1"/>
  <c r="E545" i="3"/>
  <c r="D545" i="3" s="1"/>
  <c r="F544" i="3"/>
  <c r="E546" i="3" l="1"/>
  <c r="D546" i="3" s="1"/>
  <c r="C545" i="3"/>
  <c r="F545" i="3"/>
  <c r="E547" i="3" l="1"/>
  <c r="D547" i="3" s="1"/>
  <c r="C546" i="3"/>
  <c r="F546" i="3"/>
  <c r="C547" i="3" l="1"/>
  <c r="E548" i="3"/>
  <c r="D548" i="3" s="1"/>
  <c r="F547" i="3"/>
  <c r="C548" i="3" l="1"/>
  <c r="E549" i="3"/>
  <c r="D549" i="3" s="1"/>
  <c r="F548" i="3"/>
  <c r="E550" i="3" l="1"/>
  <c r="D550" i="3" s="1"/>
  <c r="C549" i="3"/>
  <c r="F549" i="3"/>
  <c r="C550" i="3" l="1"/>
  <c r="E551" i="3"/>
  <c r="D551" i="3" s="1"/>
  <c r="F550" i="3"/>
  <c r="E552" i="3" l="1"/>
  <c r="D552" i="3" s="1"/>
  <c r="C551" i="3"/>
  <c r="F551" i="3"/>
  <c r="C552" i="3" l="1"/>
  <c r="E553" i="3"/>
  <c r="D553" i="3" s="1"/>
  <c r="F552" i="3"/>
  <c r="C553" i="3" l="1"/>
  <c r="E554" i="3"/>
  <c r="D554" i="3" s="1"/>
  <c r="F553" i="3"/>
  <c r="C554" i="3" l="1"/>
  <c r="E555" i="3"/>
  <c r="D555" i="3" s="1"/>
  <c r="F554" i="3"/>
  <c r="E556" i="3" l="1"/>
  <c r="D556" i="3" s="1"/>
  <c r="C555" i="3"/>
  <c r="F555" i="3"/>
  <c r="C556" i="3" l="1"/>
  <c r="E557" i="3"/>
  <c r="D557" i="3" s="1"/>
  <c r="F556" i="3"/>
  <c r="E558" i="3" l="1"/>
  <c r="D558" i="3" s="1"/>
  <c r="C557" i="3"/>
  <c r="F557" i="3"/>
  <c r="C558" i="3" l="1"/>
  <c r="E559" i="3"/>
  <c r="D559" i="3" s="1"/>
  <c r="F558" i="3"/>
  <c r="C559" i="3" l="1"/>
  <c r="E560" i="3"/>
  <c r="D560" i="3" s="1"/>
  <c r="F559" i="3"/>
  <c r="C560" i="3" l="1"/>
  <c r="E561" i="3"/>
  <c r="D561" i="3" s="1"/>
  <c r="F560" i="3"/>
  <c r="C561" i="3" l="1"/>
  <c r="E562" i="3"/>
  <c r="D562" i="3" s="1"/>
  <c r="F561" i="3"/>
  <c r="C562" i="3" l="1"/>
  <c r="E563" i="3"/>
  <c r="D563" i="3" s="1"/>
  <c r="F562" i="3"/>
  <c r="E564" i="3" l="1"/>
  <c r="D564" i="3" s="1"/>
  <c r="C563" i="3"/>
  <c r="F563" i="3"/>
  <c r="C564" i="3" l="1"/>
  <c r="E565" i="3"/>
  <c r="D565" i="3" s="1"/>
  <c r="F564" i="3"/>
  <c r="C565" i="3" l="1"/>
  <c r="E566" i="3"/>
  <c r="D566" i="3" s="1"/>
  <c r="F565" i="3"/>
  <c r="E567" i="3" l="1"/>
  <c r="D567" i="3" s="1"/>
  <c r="C566" i="3"/>
  <c r="F566" i="3"/>
  <c r="E568" i="3" l="1"/>
  <c r="D568" i="3" s="1"/>
  <c r="C567" i="3"/>
  <c r="F567" i="3"/>
  <c r="C568" i="3" l="1"/>
  <c r="E569" i="3"/>
  <c r="D569" i="3" s="1"/>
  <c r="F568" i="3"/>
  <c r="E570" i="3" l="1"/>
  <c r="D570" i="3" s="1"/>
  <c r="C569" i="3"/>
  <c r="F569" i="3"/>
  <c r="E571" i="3" l="1"/>
  <c r="D571" i="3" s="1"/>
  <c r="C570" i="3"/>
  <c r="F570" i="3"/>
  <c r="C571" i="3" l="1"/>
  <c r="E572" i="3"/>
  <c r="D572" i="3" s="1"/>
  <c r="F571" i="3"/>
  <c r="C572" i="3" l="1"/>
  <c r="E573" i="3"/>
  <c r="D573" i="3" s="1"/>
  <c r="F572" i="3"/>
  <c r="C573" i="3" l="1"/>
  <c r="E574" i="3"/>
  <c r="D574" i="3" s="1"/>
  <c r="F573" i="3"/>
  <c r="C574" i="3" l="1"/>
  <c r="E575" i="3"/>
  <c r="D575" i="3" s="1"/>
  <c r="F574" i="3"/>
  <c r="E576" i="3" l="1"/>
  <c r="D576" i="3" s="1"/>
  <c r="C575" i="3"/>
  <c r="F575" i="3"/>
  <c r="E577" i="3" l="1"/>
  <c r="D577" i="3" s="1"/>
  <c r="C576" i="3"/>
  <c r="F576" i="3"/>
  <c r="C577" i="3" l="1"/>
  <c r="E578" i="3"/>
  <c r="D578" i="3" s="1"/>
  <c r="F577" i="3"/>
  <c r="C578" i="3" l="1"/>
  <c r="E579" i="3"/>
  <c r="D579" i="3" s="1"/>
  <c r="F578" i="3"/>
  <c r="E580" i="3" l="1"/>
  <c r="D580" i="3" s="1"/>
  <c r="C579" i="3"/>
  <c r="F579" i="3"/>
  <c r="C580" i="3" l="1"/>
  <c r="E581" i="3"/>
  <c r="D581" i="3" s="1"/>
  <c r="F580" i="3"/>
  <c r="E582" i="3" l="1"/>
  <c r="D582" i="3" s="1"/>
  <c r="C581" i="3"/>
  <c r="F581" i="3"/>
  <c r="E583" i="3" l="1"/>
  <c r="D583" i="3" s="1"/>
  <c r="C582" i="3"/>
  <c r="F582" i="3"/>
  <c r="C583" i="3" l="1"/>
  <c r="E584" i="3"/>
  <c r="D584" i="3" s="1"/>
  <c r="F583" i="3"/>
  <c r="C584" i="3" l="1"/>
  <c r="E585" i="3"/>
  <c r="D585" i="3" s="1"/>
  <c r="F584" i="3"/>
  <c r="E586" i="3" l="1"/>
  <c r="D586" i="3" s="1"/>
  <c r="C585" i="3"/>
  <c r="F585" i="3"/>
  <c r="E587" i="3" l="1"/>
  <c r="D587" i="3" s="1"/>
  <c r="C586" i="3"/>
  <c r="F586" i="3"/>
  <c r="E588" i="3" l="1"/>
  <c r="D588" i="3" s="1"/>
  <c r="C587" i="3"/>
  <c r="F587" i="3"/>
  <c r="C588" i="3" l="1"/>
  <c r="E589" i="3"/>
  <c r="D589" i="3" s="1"/>
  <c r="F588" i="3"/>
  <c r="E590" i="3" l="1"/>
  <c r="D590" i="3" s="1"/>
  <c r="C589" i="3"/>
  <c r="F589" i="3"/>
  <c r="E591" i="3" l="1"/>
  <c r="D591" i="3" s="1"/>
  <c r="C590" i="3"/>
  <c r="F590" i="3"/>
  <c r="C591" i="3" l="1"/>
  <c r="E592" i="3"/>
  <c r="D592" i="3" s="1"/>
  <c r="F591" i="3"/>
  <c r="E593" i="3" l="1"/>
  <c r="D593" i="3" s="1"/>
  <c r="C592" i="3"/>
  <c r="F592" i="3"/>
  <c r="C593" i="3" l="1"/>
  <c r="E594" i="3"/>
  <c r="D594" i="3" s="1"/>
  <c r="F593" i="3"/>
  <c r="C594" i="3" l="1"/>
  <c r="E595" i="3"/>
  <c r="D595" i="3" s="1"/>
  <c r="F594" i="3"/>
  <c r="C595" i="3" l="1"/>
  <c r="E596" i="3"/>
  <c r="D596" i="3" s="1"/>
  <c r="F595" i="3"/>
  <c r="E597" i="3" l="1"/>
  <c r="D597" i="3" s="1"/>
  <c r="C596" i="3"/>
  <c r="F596" i="3"/>
  <c r="E598" i="3" l="1"/>
  <c r="D598" i="3" s="1"/>
  <c r="C597" i="3"/>
  <c r="F597" i="3"/>
  <c r="C598" i="3" l="1"/>
  <c r="E599" i="3"/>
  <c r="D599" i="3" s="1"/>
  <c r="F598" i="3"/>
  <c r="C599" i="3" l="1"/>
  <c r="E600" i="3"/>
  <c r="D600" i="3" s="1"/>
  <c r="F599" i="3"/>
  <c r="E601" i="3" l="1"/>
  <c r="D601" i="3" s="1"/>
  <c r="C600" i="3"/>
  <c r="F600" i="3"/>
  <c r="E602" i="3" l="1"/>
  <c r="D602" i="3" s="1"/>
  <c r="C601" i="3"/>
  <c r="F601" i="3"/>
  <c r="E603" i="3" l="1"/>
  <c r="D603" i="3" s="1"/>
  <c r="C602" i="3"/>
  <c r="F602" i="3"/>
  <c r="C603" i="3" l="1"/>
  <c r="E604" i="3"/>
  <c r="D604" i="3" s="1"/>
  <c r="F603" i="3"/>
  <c r="C604" i="3" l="1"/>
  <c r="E605" i="3"/>
  <c r="D605" i="3" s="1"/>
  <c r="F604" i="3"/>
  <c r="C605" i="3" l="1"/>
  <c r="E606" i="3"/>
  <c r="D606" i="3" s="1"/>
  <c r="F605" i="3"/>
  <c r="E607" i="3" l="1"/>
  <c r="D607" i="3" s="1"/>
  <c r="C606" i="3"/>
  <c r="F606" i="3"/>
  <c r="E608" i="3" l="1"/>
  <c r="D608" i="3" s="1"/>
  <c r="C607" i="3"/>
  <c r="F607" i="3"/>
  <c r="C608" i="3" l="1"/>
  <c r="E609" i="3"/>
  <c r="D609" i="3" s="1"/>
  <c r="F608" i="3"/>
  <c r="C609" i="3" l="1"/>
  <c r="E610" i="3"/>
  <c r="D610" i="3" s="1"/>
  <c r="F609" i="3"/>
  <c r="C610" i="3" l="1"/>
  <c r="E611" i="3"/>
  <c r="D611" i="3" s="1"/>
  <c r="F610" i="3"/>
  <c r="C611" i="3" l="1"/>
  <c r="E612" i="3"/>
  <c r="D612" i="3" s="1"/>
  <c r="F611" i="3"/>
  <c r="E613" i="3" l="1"/>
  <c r="D613" i="3" s="1"/>
  <c r="C612" i="3"/>
  <c r="F612" i="3"/>
  <c r="E614" i="3" l="1"/>
  <c r="D614" i="3" s="1"/>
  <c r="C613" i="3"/>
  <c r="F613" i="3"/>
  <c r="C614" i="3" l="1"/>
  <c r="E615" i="3"/>
  <c r="D615" i="3" s="1"/>
  <c r="F614" i="3"/>
  <c r="E616" i="3" l="1"/>
  <c r="D616" i="3" s="1"/>
  <c r="C615" i="3"/>
  <c r="F615" i="3"/>
  <c r="E617" i="3" l="1"/>
  <c r="D617" i="3" s="1"/>
  <c r="C616" i="3"/>
  <c r="F616" i="3"/>
  <c r="C617" i="3" l="1"/>
  <c r="E618" i="3"/>
  <c r="D618" i="3" s="1"/>
  <c r="F617" i="3"/>
  <c r="C618" i="3" l="1"/>
  <c r="E619" i="3"/>
  <c r="D619" i="3" s="1"/>
  <c r="F618" i="3"/>
  <c r="E620" i="3" l="1"/>
  <c r="D620" i="3" s="1"/>
  <c r="C619" i="3"/>
  <c r="F619" i="3"/>
  <c r="C620" i="3" l="1"/>
  <c r="E621" i="3"/>
  <c r="D621" i="3" s="1"/>
  <c r="F620" i="3"/>
  <c r="C621" i="3" l="1"/>
  <c r="E622" i="3"/>
  <c r="D622" i="3" s="1"/>
  <c r="F621" i="3"/>
  <c r="E623" i="3" l="1"/>
  <c r="D623" i="3" s="1"/>
  <c r="C622" i="3"/>
  <c r="F622" i="3"/>
  <c r="C623" i="3" l="1"/>
  <c r="E624" i="3"/>
  <c r="D624" i="3" s="1"/>
  <c r="F623" i="3"/>
  <c r="C624" i="3" l="1"/>
  <c r="E625" i="3"/>
  <c r="D625" i="3" s="1"/>
  <c r="F624" i="3"/>
  <c r="E626" i="3" l="1"/>
  <c r="D626" i="3" s="1"/>
  <c r="C625" i="3"/>
  <c r="F625" i="3"/>
  <c r="E627" i="3" l="1"/>
  <c r="D627" i="3" s="1"/>
  <c r="C626" i="3"/>
  <c r="F626" i="3"/>
  <c r="E628" i="3" l="1"/>
  <c r="D628" i="3" s="1"/>
  <c r="C627" i="3"/>
  <c r="F627" i="3"/>
  <c r="E629" i="3" l="1"/>
  <c r="D629" i="3" s="1"/>
  <c r="C628" i="3"/>
  <c r="F628" i="3"/>
  <c r="C629" i="3" l="1"/>
  <c r="E630" i="3"/>
  <c r="D630" i="3" s="1"/>
  <c r="F629" i="3"/>
  <c r="C630" i="3" l="1"/>
  <c r="E631" i="3"/>
  <c r="D631" i="3" s="1"/>
  <c r="F630" i="3"/>
  <c r="E632" i="3" l="1"/>
  <c r="D632" i="3" s="1"/>
  <c r="C631" i="3"/>
  <c r="F631" i="3"/>
  <c r="C632" i="3" l="1"/>
  <c r="E633" i="3"/>
  <c r="D633" i="3" s="1"/>
  <c r="F632" i="3"/>
  <c r="C633" i="3" l="1"/>
  <c r="E634" i="3"/>
  <c r="D634" i="3" s="1"/>
  <c r="F633" i="3"/>
  <c r="E635" i="3" l="1"/>
  <c r="D635" i="3" s="1"/>
  <c r="C634" i="3"/>
  <c r="F634" i="3"/>
  <c r="E636" i="3" l="1"/>
  <c r="D636" i="3" s="1"/>
  <c r="C635" i="3"/>
  <c r="F635" i="3"/>
  <c r="C636" i="3" l="1"/>
  <c r="E637" i="3"/>
  <c r="D637" i="3" s="1"/>
  <c r="F636" i="3"/>
  <c r="C637" i="3" l="1"/>
  <c r="E638" i="3"/>
  <c r="D638" i="3" s="1"/>
  <c r="F637" i="3"/>
  <c r="C638" i="3" l="1"/>
  <c r="E639" i="3"/>
  <c r="D639" i="3" s="1"/>
  <c r="F638" i="3"/>
  <c r="E640" i="3" l="1"/>
  <c r="D640" i="3" s="1"/>
  <c r="C639" i="3"/>
  <c r="F639" i="3"/>
  <c r="C640" i="3" l="1"/>
  <c r="E641" i="3"/>
  <c r="D641" i="3" s="1"/>
  <c r="F640" i="3"/>
  <c r="C641" i="3" l="1"/>
  <c r="E642" i="3"/>
  <c r="D642" i="3" s="1"/>
  <c r="F641" i="3"/>
  <c r="E643" i="3" l="1"/>
  <c r="D643" i="3" s="1"/>
  <c r="C642" i="3"/>
  <c r="F642" i="3"/>
  <c r="C643" i="3" l="1"/>
  <c r="E644" i="3"/>
  <c r="D644" i="3" s="1"/>
  <c r="F643" i="3"/>
  <c r="C644" i="3" l="1"/>
  <c r="E645" i="3"/>
  <c r="D645" i="3" s="1"/>
  <c r="F644" i="3"/>
  <c r="E646" i="3" l="1"/>
  <c r="D646" i="3" s="1"/>
  <c r="C645" i="3"/>
  <c r="F645" i="3"/>
  <c r="C646" i="3" l="1"/>
  <c r="E647" i="3"/>
  <c r="D647" i="3" s="1"/>
  <c r="F646" i="3"/>
  <c r="C647" i="3" l="1"/>
  <c r="E648" i="3"/>
  <c r="D648" i="3" s="1"/>
  <c r="F647" i="3"/>
  <c r="E649" i="3" l="1"/>
  <c r="D649" i="3" s="1"/>
  <c r="C648" i="3"/>
  <c r="F648" i="3"/>
  <c r="C649" i="3" l="1"/>
  <c r="E650" i="3"/>
  <c r="D650" i="3" s="1"/>
  <c r="F649" i="3"/>
  <c r="E651" i="3" l="1"/>
  <c r="D651" i="3" s="1"/>
  <c r="C650" i="3"/>
  <c r="F650" i="3"/>
  <c r="E652" i="3" l="1"/>
  <c r="D652" i="3" s="1"/>
  <c r="C651" i="3"/>
  <c r="F651" i="3"/>
  <c r="C652" i="3" l="1"/>
  <c r="E653" i="3"/>
  <c r="D653" i="3" s="1"/>
  <c r="F652" i="3"/>
  <c r="C653" i="3" l="1"/>
  <c r="E654" i="3"/>
  <c r="D654" i="3" s="1"/>
  <c r="F653" i="3"/>
  <c r="E655" i="3" l="1"/>
  <c r="D655" i="3" s="1"/>
  <c r="C654" i="3"/>
  <c r="F654" i="3"/>
  <c r="C655" i="3" l="1"/>
  <c r="E656" i="3"/>
  <c r="D656" i="3" s="1"/>
  <c r="F655" i="3"/>
  <c r="E657" i="3" l="1"/>
  <c r="D657" i="3" s="1"/>
  <c r="C656" i="3"/>
  <c r="F656" i="3"/>
  <c r="E658" i="3" l="1"/>
  <c r="D658" i="3" s="1"/>
  <c r="C657" i="3"/>
  <c r="F657" i="3"/>
  <c r="C658" i="3" l="1"/>
  <c r="E659" i="3"/>
  <c r="D659" i="3" s="1"/>
  <c r="F658" i="3"/>
  <c r="C659" i="3" l="1"/>
  <c r="E660" i="3"/>
  <c r="D660" i="3" s="1"/>
  <c r="F659" i="3"/>
  <c r="E661" i="3" l="1"/>
  <c r="D661" i="3" s="1"/>
  <c r="C660" i="3"/>
  <c r="F660" i="3"/>
  <c r="C661" i="3" l="1"/>
  <c r="E662" i="3"/>
  <c r="D662" i="3" s="1"/>
  <c r="F661" i="3"/>
  <c r="E663" i="3" l="1"/>
  <c r="D663" i="3" s="1"/>
  <c r="C662" i="3"/>
  <c r="F662" i="3"/>
  <c r="E664" i="3" l="1"/>
  <c r="D664" i="3" s="1"/>
  <c r="C663" i="3"/>
  <c r="F663" i="3"/>
  <c r="E665" i="3" l="1"/>
  <c r="D665" i="3" s="1"/>
  <c r="C664" i="3"/>
  <c r="F664" i="3"/>
  <c r="C665" i="3" l="1"/>
  <c r="E666" i="3"/>
  <c r="D666" i="3" s="1"/>
  <c r="F665" i="3"/>
  <c r="E667" i="3" l="1"/>
  <c r="D667" i="3" s="1"/>
  <c r="C666" i="3"/>
  <c r="F666" i="3"/>
  <c r="E668" i="3" l="1"/>
  <c r="D668" i="3" s="1"/>
  <c r="C667" i="3"/>
  <c r="F667" i="3"/>
  <c r="C668" i="3" l="1"/>
  <c r="E669" i="3"/>
  <c r="D669" i="3" s="1"/>
  <c r="F668" i="3"/>
  <c r="E670" i="3" l="1"/>
  <c r="D670" i="3" s="1"/>
  <c r="C669" i="3"/>
  <c r="F669" i="3"/>
  <c r="E671" i="3" l="1"/>
  <c r="D671" i="3" s="1"/>
  <c r="C670" i="3"/>
  <c r="F670" i="3"/>
  <c r="C671" i="3" l="1"/>
  <c r="E672" i="3"/>
  <c r="D672" i="3" s="1"/>
  <c r="F671" i="3"/>
  <c r="E673" i="3" l="1"/>
  <c r="D673" i="3" s="1"/>
  <c r="C672" i="3"/>
  <c r="F672" i="3"/>
  <c r="E674" i="3" l="1"/>
  <c r="D674" i="3" s="1"/>
  <c r="C673" i="3"/>
  <c r="F673" i="3"/>
  <c r="E675" i="3" l="1"/>
  <c r="D675" i="3" s="1"/>
  <c r="C674" i="3"/>
  <c r="F674" i="3"/>
  <c r="E676" i="3" l="1"/>
  <c r="D676" i="3" s="1"/>
  <c r="C675" i="3"/>
  <c r="F675" i="3"/>
  <c r="C676" i="3" l="1"/>
  <c r="E677" i="3"/>
  <c r="D677" i="3" s="1"/>
  <c r="F676" i="3"/>
  <c r="C677" i="3" l="1"/>
  <c r="E678" i="3"/>
  <c r="D678" i="3" s="1"/>
  <c r="F677" i="3"/>
  <c r="E679" i="3" l="1"/>
  <c r="D679" i="3" s="1"/>
  <c r="C678" i="3"/>
  <c r="F678" i="3"/>
  <c r="E680" i="3" l="1"/>
  <c r="D680" i="3" s="1"/>
  <c r="C679" i="3"/>
  <c r="F679" i="3"/>
  <c r="E681" i="3" l="1"/>
  <c r="D681" i="3" s="1"/>
  <c r="C680" i="3"/>
  <c r="F680" i="3"/>
  <c r="E682" i="3" l="1"/>
  <c r="D682" i="3" s="1"/>
  <c r="C681" i="3"/>
  <c r="F681" i="3"/>
  <c r="E683" i="3" l="1"/>
  <c r="D683" i="3" s="1"/>
  <c r="C682" i="3"/>
  <c r="F682" i="3"/>
  <c r="C683" i="3" l="1"/>
  <c r="E684" i="3"/>
  <c r="D684" i="3" s="1"/>
  <c r="F683" i="3"/>
  <c r="E685" i="3" l="1"/>
  <c r="D685" i="3" s="1"/>
  <c r="C684" i="3"/>
  <c r="F684" i="3"/>
  <c r="C685" i="3" l="1"/>
  <c r="E686" i="3"/>
  <c r="D686" i="3" s="1"/>
  <c r="F685" i="3"/>
  <c r="C686" i="3" l="1"/>
  <c r="E687" i="3"/>
  <c r="D687" i="3" s="1"/>
  <c r="F686" i="3"/>
  <c r="E688" i="3" l="1"/>
  <c r="D688" i="3" s="1"/>
  <c r="C687" i="3"/>
  <c r="F687" i="3"/>
  <c r="C688" i="3" l="1"/>
  <c r="E689" i="3"/>
  <c r="D689" i="3" s="1"/>
  <c r="F688" i="3"/>
  <c r="E690" i="3" l="1"/>
  <c r="D690" i="3" s="1"/>
  <c r="C689" i="3"/>
  <c r="F689" i="3"/>
  <c r="E691" i="3" l="1"/>
  <c r="D691" i="3" s="1"/>
  <c r="C690" i="3"/>
  <c r="F690" i="3"/>
  <c r="C691" i="3" l="1"/>
  <c r="E692" i="3"/>
  <c r="D692" i="3" s="1"/>
  <c r="F691" i="3"/>
  <c r="C692" i="3" l="1"/>
  <c r="E693" i="3"/>
  <c r="D693" i="3" s="1"/>
  <c r="F692" i="3"/>
  <c r="E694" i="3" l="1"/>
  <c r="D694" i="3" s="1"/>
  <c r="C693" i="3"/>
  <c r="F693" i="3"/>
  <c r="C694" i="3" l="1"/>
  <c r="E695" i="3"/>
  <c r="D695" i="3" s="1"/>
  <c r="F694" i="3"/>
  <c r="E696" i="3" l="1"/>
  <c r="D696" i="3" s="1"/>
  <c r="C695" i="3"/>
  <c r="F695" i="3"/>
  <c r="E697" i="3" l="1"/>
  <c r="D697" i="3" s="1"/>
  <c r="C696" i="3"/>
  <c r="F696" i="3"/>
  <c r="C697" i="3" l="1"/>
  <c r="E698" i="3"/>
  <c r="D698" i="3" s="1"/>
  <c r="F697" i="3"/>
  <c r="C698" i="3" l="1"/>
  <c r="E699" i="3"/>
  <c r="D699" i="3" s="1"/>
  <c r="F698" i="3"/>
  <c r="E700" i="3" l="1"/>
  <c r="D700" i="3" s="1"/>
  <c r="C699" i="3"/>
  <c r="F699" i="3"/>
  <c r="C700" i="3" l="1"/>
  <c r="E701" i="3"/>
  <c r="D701" i="3" s="1"/>
  <c r="F700" i="3"/>
  <c r="E702" i="3" l="1"/>
  <c r="D702" i="3" s="1"/>
  <c r="C701" i="3"/>
  <c r="F701" i="3"/>
  <c r="E703" i="3" l="1"/>
  <c r="D703" i="3" s="1"/>
  <c r="C702" i="3"/>
  <c r="F702" i="3"/>
  <c r="C703" i="3" l="1"/>
  <c r="E704" i="3"/>
  <c r="D704" i="3" s="1"/>
  <c r="F703" i="3"/>
  <c r="C704" i="3" l="1"/>
  <c r="E705" i="3"/>
  <c r="D705" i="3" s="1"/>
  <c r="F704" i="3"/>
  <c r="E706" i="3" l="1"/>
  <c r="D706" i="3" s="1"/>
  <c r="C705" i="3"/>
  <c r="F705" i="3"/>
  <c r="E707" i="3" l="1"/>
  <c r="D707" i="3" s="1"/>
  <c r="C706" i="3"/>
  <c r="F706" i="3"/>
  <c r="E708" i="3" l="1"/>
  <c r="D708" i="3" s="1"/>
  <c r="C707" i="3"/>
  <c r="F707" i="3"/>
  <c r="E709" i="3" l="1"/>
  <c r="D709" i="3" s="1"/>
  <c r="C708" i="3"/>
  <c r="F708" i="3"/>
  <c r="C709" i="3" l="1"/>
  <c r="E710" i="3"/>
  <c r="D710" i="3" s="1"/>
  <c r="F709" i="3"/>
  <c r="E711" i="3" l="1"/>
  <c r="D711" i="3" s="1"/>
  <c r="C710" i="3"/>
  <c r="F710" i="3"/>
  <c r="E712" i="3" l="1"/>
  <c r="D712" i="3" s="1"/>
  <c r="C711" i="3"/>
  <c r="F711" i="3"/>
  <c r="C712" i="3" l="1"/>
  <c r="E713" i="3"/>
  <c r="D713" i="3" s="1"/>
  <c r="F712" i="3"/>
  <c r="E714" i="3" l="1"/>
  <c r="D714" i="3" s="1"/>
  <c r="C713" i="3"/>
  <c r="F713" i="3"/>
  <c r="C714" i="3" l="1"/>
  <c r="E715" i="3"/>
  <c r="D715" i="3" s="1"/>
  <c r="F714" i="3"/>
  <c r="C715" i="3" l="1"/>
  <c r="E716" i="3"/>
  <c r="D716" i="3" s="1"/>
  <c r="F715" i="3"/>
  <c r="C716" i="3" l="1"/>
  <c r="E717" i="3"/>
  <c r="D717" i="3" s="1"/>
  <c r="F716" i="3"/>
  <c r="E718" i="3" l="1"/>
  <c r="D718" i="3" s="1"/>
  <c r="C717" i="3"/>
  <c r="F717" i="3"/>
  <c r="E719" i="3" l="1"/>
  <c r="D719" i="3" s="1"/>
  <c r="C718" i="3"/>
  <c r="F718" i="3"/>
  <c r="E720" i="3" l="1"/>
  <c r="D720" i="3" s="1"/>
  <c r="C719" i="3"/>
  <c r="F719" i="3"/>
  <c r="E721" i="3" l="1"/>
  <c r="D721" i="3" s="1"/>
  <c r="C720" i="3"/>
  <c r="F720" i="3"/>
  <c r="C721" i="3" l="1"/>
  <c r="E722" i="3"/>
  <c r="D722" i="3" s="1"/>
  <c r="F721" i="3"/>
  <c r="E723" i="3" l="1"/>
  <c r="D723" i="3" s="1"/>
  <c r="C722" i="3"/>
  <c r="F722" i="3"/>
  <c r="E724" i="3" l="1"/>
  <c r="D724" i="3" s="1"/>
  <c r="C723" i="3"/>
  <c r="F723" i="3"/>
  <c r="C724" i="3" l="1"/>
  <c r="E725" i="3"/>
  <c r="D725" i="3" s="1"/>
  <c r="F724" i="3"/>
  <c r="E726" i="3" l="1"/>
  <c r="D726" i="3" s="1"/>
  <c r="C725" i="3"/>
  <c r="F725" i="3"/>
  <c r="E727" i="3" l="1"/>
  <c r="D727" i="3" s="1"/>
  <c r="C726" i="3"/>
  <c r="F726" i="3"/>
  <c r="C727" i="3" l="1"/>
  <c r="E728" i="3"/>
  <c r="D728" i="3" s="1"/>
  <c r="F727" i="3"/>
  <c r="E729" i="3" l="1"/>
  <c r="D729" i="3" s="1"/>
  <c r="C728" i="3"/>
  <c r="F728" i="3"/>
  <c r="E730" i="3" l="1"/>
  <c r="D730" i="3" s="1"/>
  <c r="C729" i="3"/>
  <c r="F729" i="3"/>
  <c r="C730" i="3" l="1"/>
  <c r="E731" i="3"/>
  <c r="D731" i="3" s="1"/>
  <c r="F730" i="3"/>
  <c r="E732" i="3" l="1"/>
  <c r="D732" i="3" s="1"/>
  <c r="C731" i="3"/>
  <c r="F731" i="3"/>
  <c r="E733" i="3" l="1"/>
  <c r="D733" i="3" s="1"/>
  <c r="C732" i="3"/>
  <c r="F732" i="3"/>
  <c r="C733" i="3" l="1"/>
  <c r="E734" i="3"/>
  <c r="D734" i="3" s="1"/>
  <c r="F733" i="3"/>
  <c r="E735" i="3" l="1"/>
  <c r="D735" i="3" s="1"/>
  <c r="C734" i="3"/>
  <c r="F734" i="3"/>
  <c r="E736" i="3" l="1"/>
  <c r="C735" i="3"/>
  <c r="F735" i="3"/>
  <c r="D736" i="3" l="1"/>
  <c r="F736" i="3" s="1"/>
  <c r="E737" i="3"/>
  <c r="D737" i="3" s="1"/>
  <c r="C736" i="3"/>
  <c r="E738" i="3" l="1"/>
  <c r="C737" i="3"/>
  <c r="F737" i="3"/>
  <c r="D738" i="3" l="1"/>
  <c r="F738" i="3" s="1"/>
  <c r="C738" i="3"/>
  <c r="E739" i="3"/>
  <c r="D739" i="3" s="1"/>
  <c r="C739" i="3" l="1"/>
  <c r="E740" i="3"/>
  <c r="F739" i="3"/>
  <c r="D740" i="3" l="1"/>
  <c r="F740" i="3" s="1"/>
  <c r="E741" i="3"/>
  <c r="D741" i="3" s="1"/>
  <c r="C740" i="3"/>
  <c r="E742" i="3" l="1"/>
  <c r="C741" i="3"/>
  <c r="F741" i="3"/>
  <c r="D742" i="3" l="1"/>
  <c r="F742" i="3" s="1"/>
  <c r="E743" i="3"/>
  <c r="D743" i="3" s="1"/>
  <c r="C742" i="3"/>
  <c r="E744" i="3" l="1"/>
  <c r="D744" i="3" s="1"/>
  <c r="C743" i="3"/>
  <c r="F743" i="3"/>
  <c r="E745" i="3" l="1"/>
  <c r="C744" i="3"/>
  <c r="F744" i="3"/>
  <c r="D745" i="3" l="1"/>
  <c r="F745" i="3" s="1"/>
  <c r="C745" i="3"/>
  <c r="E746" i="3"/>
  <c r="D746" i="3" l="1"/>
  <c r="F746" i="3" s="1"/>
  <c r="E747" i="3"/>
  <c r="D747" i="3" s="1"/>
  <c r="C746" i="3"/>
  <c r="C747" i="3" l="1"/>
  <c r="E748" i="3"/>
  <c r="F747" i="3"/>
  <c r="D748" i="3" l="1"/>
  <c r="F748" i="3" s="1"/>
  <c r="E749" i="3"/>
  <c r="D749" i="3" s="1"/>
  <c r="C748" i="3"/>
  <c r="E750" i="3" l="1"/>
  <c r="D750" i="3" s="1"/>
  <c r="C749" i="3"/>
  <c r="F749" i="3"/>
  <c r="E751" i="3" l="1"/>
  <c r="C750" i="3"/>
  <c r="F750" i="3"/>
  <c r="D751" i="3" l="1"/>
  <c r="F751" i="3" s="1"/>
  <c r="C751" i="3"/>
  <c r="E752" i="3"/>
  <c r="D752" i="3" s="1"/>
  <c r="C752" i="3" l="1"/>
  <c r="E753" i="3"/>
  <c r="D753" i="3" s="1"/>
  <c r="F752" i="3"/>
  <c r="C753" i="3" l="1"/>
  <c r="E754" i="3"/>
  <c r="F753" i="3"/>
  <c r="D754" i="3" l="1"/>
  <c r="F754" i="3" s="1"/>
  <c r="C754" i="3"/>
  <c r="E755" i="3"/>
  <c r="D755" i="3" s="1"/>
  <c r="E756" i="3" l="1"/>
  <c r="C755" i="3"/>
  <c r="F755" i="3"/>
  <c r="D756" i="3" l="1"/>
  <c r="F756" i="3" s="1"/>
  <c r="C756" i="3"/>
  <c r="E757" i="3"/>
  <c r="D757" i="3" s="1"/>
  <c r="E758" i="3" l="1"/>
  <c r="D758" i="3" s="1"/>
  <c r="C757" i="3"/>
  <c r="F757" i="3"/>
  <c r="C758" i="3" l="1"/>
  <c r="E759" i="3"/>
  <c r="F758" i="3"/>
  <c r="D759" i="3" l="1"/>
  <c r="F759" i="3" s="1"/>
  <c r="C759" i="3"/>
  <c r="E760" i="3"/>
  <c r="D760" i="3" l="1"/>
  <c r="F760" i="3" s="1"/>
  <c r="C760" i="3"/>
  <c r="E761" i="3"/>
  <c r="D761" i="3" l="1"/>
  <c r="F761" i="3" s="1"/>
  <c r="E762" i="3"/>
  <c r="C761" i="3"/>
  <c r="D762" i="3" l="1"/>
  <c r="F762" i="3" s="1"/>
  <c r="E763" i="3"/>
  <c r="D763" i="3" s="1"/>
  <c r="C762" i="3"/>
  <c r="E764" i="3" l="1"/>
  <c r="D764" i="3" s="1"/>
  <c r="C763" i="3"/>
  <c r="F763" i="3"/>
  <c r="E765" i="3" l="1"/>
  <c r="D765" i="3" s="1"/>
  <c r="C764" i="3"/>
  <c r="F764" i="3"/>
  <c r="C765" i="3" l="1"/>
  <c r="E766" i="3"/>
  <c r="F765" i="3"/>
  <c r="D766" i="3" l="1"/>
  <c r="F766" i="3" s="1"/>
  <c r="E767" i="3"/>
  <c r="C766" i="3"/>
  <c r="D767" i="3" l="1"/>
  <c r="F767" i="3" s="1"/>
  <c r="E768" i="3"/>
  <c r="C767" i="3"/>
  <c r="D768" i="3" l="1"/>
  <c r="F768" i="3" s="1"/>
  <c r="E769" i="3"/>
  <c r="C768" i="3"/>
  <c r="D769" i="3" l="1"/>
  <c r="F769" i="3" s="1"/>
  <c r="C769" i="3"/>
  <c r="E770" i="3"/>
  <c r="D770" i="3" l="1"/>
  <c r="F770" i="3" s="1"/>
  <c r="C770" i="3"/>
  <c r="E771" i="3"/>
  <c r="D771" i="3" l="1"/>
  <c r="F771" i="3" s="1"/>
  <c r="C771" i="3"/>
  <c r="E772" i="3"/>
  <c r="D772" i="3" l="1"/>
  <c r="F772" i="3" s="1"/>
  <c r="C772" i="3"/>
  <c r="E773" i="3"/>
  <c r="D773" i="3" s="1"/>
  <c r="E774" i="3" l="1"/>
  <c r="C773" i="3"/>
  <c r="F773" i="3"/>
  <c r="D774" i="3" l="1"/>
  <c r="F774" i="3" s="1"/>
  <c r="E775" i="3"/>
  <c r="D775" i="3" s="1"/>
  <c r="C774" i="3"/>
  <c r="C775" i="3" l="1"/>
  <c r="E776" i="3"/>
  <c r="F775" i="3"/>
  <c r="D776" i="3" l="1"/>
  <c r="F776" i="3" s="1"/>
  <c r="E777" i="3"/>
  <c r="D777" i="3" s="1"/>
  <c r="C776" i="3"/>
  <c r="E778" i="3" l="1"/>
  <c r="C777" i="3"/>
  <c r="F777" i="3"/>
  <c r="D778" i="3" l="1"/>
  <c r="F778" i="3" s="1"/>
  <c r="C778" i="3"/>
  <c r="E779" i="3"/>
  <c r="D779" i="3" s="1"/>
  <c r="E780" i="3" l="1"/>
  <c r="D780" i="3" s="1"/>
  <c r="C779" i="3"/>
  <c r="F779" i="3"/>
  <c r="C780" i="3" l="1"/>
  <c r="E781" i="3"/>
  <c r="D781" i="3" s="1"/>
  <c r="F780" i="3"/>
  <c r="C781" i="3" l="1"/>
  <c r="E782" i="3"/>
  <c r="D782" i="3" s="1"/>
  <c r="F781" i="3"/>
  <c r="C782" i="3" l="1"/>
  <c r="E783" i="3"/>
  <c r="D783" i="3" s="1"/>
  <c r="F782" i="3"/>
  <c r="E784" i="3" l="1"/>
  <c r="D784" i="3" s="1"/>
  <c r="C783" i="3"/>
  <c r="F783" i="3"/>
  <c r="E785" i="3" l="1"/>
  <c r="D785" i="3" s="1"/>
  <c r="C784" i="3"/>
  <c r="F784" i="3"/>
  <c r="C785" i="3" l="1"/>
  <c r="E786" i="3"/>
  <c r="D786" i="3" s="1"/>
  <c r="F785" i="3"/>
  <c r="E787" i="3" l="1"/>
  <c r="D787" i="3" s="1"/>
  <c r="C786" i="3"/>
  <c r="F786" i="3"/>
  <c r="C787" i="3" l="1"/>
  <c r="E788" i="3"/>
  <c r="D788" i="3" s="1"/>
  <c r="F787" i="3"/>
  <c r="C788" i="3" l="1"/>
  <c r="E789" i="3"/>
  <c r="D789" i="3" s="1"/>
  <c r="F788" i="3"/>
  <c r="E790" i="3" l="1"/>
  <c r="D790" i="3" s="1"/>
  <c r="C789" i="3"/>
  <c r="F789" i="3"/>
  <c r="E791" i="3" l="1"/>
  <c r="D791" i="3" s="1"/>
  <c r="C790" i="3"/>
  <c r="F790" i="3"/>
  <c r="E792" i="3" l="1"/>
  <c r="D792" i="3" s="1"/>
  <c r="C791" i="3"/>
  <c r="F791" i="3"/>
  <c r="C792" i="3" l="1"/>
  <c r="E793" i="3"/>
  <c r="D793" i="3" s="1"/>
  <c r="F792" i="3"/>
  <c r="C793" i="3" l="1"/>
  <c r="E794" i="3"/>
  <c r="D794" i="3" s="1"/>
  <c r="F793" i="3"/>
  <c r="E795" i="3" l="1"/>
  <c r="D795" i="3" s="1"/>
  <c r="C794" i="3"/>
  <c r="F794" i="3"/>
  <c r="C795" i="3" l="1"/>
  <c r="E796" i="3"/>
  <c r="D796" i="3" s="1"/>
  <c r="F795" i="3"/>
  <c r="E797" i="3" l="1"/>
  <c r="D797" i="3" s="1"/>
  <c r="C796" i="3"/>
  <c r="F796" i="3"/>
  <c r="C797" i="3" l="1"/>
  <c r="E798" i="3"/>
  <c r="D798" i="3" s="1"/>
  <c r="F797" i="3"/>
  <c r="C798" i="3" l="1"/>
  <c r="E799" i="3"/>
  <c r="D799" i="3" s="1"/>
  <c r="F798" i="3"/>
  <c r="E800" i="3" l="1"/>
  <c r="D800" i="3" s="1"/>
  <c r="C799" i="3"/>
  <c r="F799" i="3"/>
  <c r="E801" i="3" l="1"/>
  <c r="D801" i="3" s="1"/>
  <c r="C800" i="3"/>
  <c r="F800" i="3"/>
  <c r="C801" i="3" l="1"/>
  <c r="E802" i="3"/>
  <c r="D802" i="3" s="1"/>
  <c r="F801" i="3"/>
  <c r="E803" i="3" l="1"/>
  <c r="D803" i="3" s="1"/>
  <c r="C802" i="3"/>
  <c r="F802" i="3"/>
  <c r="C803" i="3" l="1"/>
  <c r="E804" i="3"/>
  <c r="D804" i="3" s="1"/>
  <c r="F803" i="3"/>
  <c r="C804" i="3" l="1"/>
  <c r="E805" i="3"/>
  <c r="D805" i="3" s="1"/>
  <c r="F804" i="3"/>
  <c r="C805" i="3" l="1"/>
  <c r="E806" i="3"/>
  <c r="D806" i="3" s="1"/>
  <c r="F805" i="3"/>
  <c r="E807" i="3" l="1"/>
  <c r="D807" i="3" s="1"/>
  <c r="C806" i="3"/>
  <c r="F806" i="3"/>
  <c r="E808" i="3" l="1"/>
  <c r="D808" i="3" s="1"/>
  <c r="C807" i="3"/>
  <c r="F807" i="3"/>
  <c r="E809" i="3" l="1"/>
  <c r="D809" i="3" s="1"/>
  <c r="C808" i="3"/>
  <c r="F808" i="3"/>
  <c r="C809" i="3" l="1"/>
  <c r="E810" i="3"/>
  <c r="D810" i="3" s="1"/>
  <c r="F809" i="3"/>
  <c r="C810" i="3" l="1"/>
  <c r="E811" i="3"/>
  <c r="D811" i="3" s="1"/>
  <c r="F810" i="3"/>
  <c r="C811" i="3" l="1"/>
  <c r="E812" i="3"/>
  <c r="D812" i="3" s="1"/>
  <c r="F811" i="3"/>
  <c r="E813" i="3" l="1"/>
  <c r="D813" i="3" s="1"/>
  <c r="C812" i="3"/>
  <c r="F812" i="3"/>
  <c r="C813" i="3" l="1"/>
  <c r="E814" i="3"/>
  <c r="D814" i="3" s="1"/>
  <c r="F813" i="3"/>
  <c r="E815" i="3" l="1"/>
  <c r="D815" i="3" s="1"/>
  <c r="C814" i="3"/>
  <c r="F814" i="3"/>
  <c r="C815" i="3" l="1"/>
  <c r="E816" i="3"/>
  <c r="D816" i="3" s="1"/>
  <c r="F815" i="3"/>
  <c r="E817" i="3" l="1"/>
  <c r="D817" i="3" s="1"/>
  <c r="C816" i="3"/>
  <c r="F816" i="3"/>
  <c r="E818" i="3" l="1"/>
  <c r="D818" i="3" s="1"/>
  <c r="C817" i="3"/>
  <c r="F817" i="3"/>
  <c r="E819" i="3" l="1"/>
  <c r="D819" i="3" s="1"/>
  <c r="C818" i="3"/>
  <c r="F818" i="3"/>
  <c r="C819" i="3" l="1"/>
  <c r="E820" i="3"/>
  <c r="D820" i="3" s="1"/>
  <c r="F819" i="3"/>
  <c r="E821" i="3" l="1"/>
  <c r="D821" i="3" s="1"/>
  <c r="C820" i="3"/>
  <c r="F820" i="3"/>
  <c r="C821" i="3" l="1"/>
  <c r="E822" i="3"/>
  <c r="D822" i="3" s="1"/>
  <c r="F821" i="3"/>
  <c r="C822" i="3" l="1"/>
  <c r="E823" i="3"/>
  <c r="D823" i="3" s="1"/>
  <c r="F822" i="3"/>
  <c r="C823" i="3" l="1"/>
  <c r="E824" i="3"/>
  <c r="D824" i="3" s="1"/>
  <c r="F823" i="3"/>
  <c r="E825" i="3" l="1"/>
  <c r="D825" i="3" s="1"/>
  <c r="C824" i="3"/>
  <c r="F824" i="3"/>
  <c r="C825" i="3" l="1"/>
  <c r="E826" i="3"/>
  <c r="D826" i="3" s="1"/>
  <c r="F825" i="3"/>
  <c r="E827" i="3" l="1"/>
  <c r="D827" i="3" s="1"/>
  <c r="C826" i="3"/>
  <c r="F826" i="3"/>
  <c r="C827" i="3" l="1"/>
  <c r="E828" i="3"/>
  <c r="D828" i="3" s="1"/>
  <c r="F827" i="3"/>
  <c r="C828" i="3" l="1"/>
  <c r="E829" i="3"/>
  <c r="D829" i="3" s="1"/>
  <c r="F828" i="3"/>
  <c r="C829" i="3" l="1"/>
  <c r="E830" i="3"/>
  <c r="D830" i="3" s="1"/>
  <c r="F829" i="3"/>
  <c r="E831" i="3" l="1"/>
  <c r="D831" i="3" s="1"/>
  <c r="C830" i="3"/>
  <c r="F830" i="3"/>
  <c r="C831" i="3" l="1"/>
  <c r="E832" i="3"/>
  <c r="D832" i="3" s="1"/>
  <c r="F831" i="3"/>
  <c r="E833" i="3" l="1"/>
  <c r="D833" i="3" s="1"/>
  <c r="C832" i="3"/>
  <c r="F832" i="3"/>
  <c r="C833" i="3" l="1"/>
  <c r="E834" i="3"/>
  <c r="D834" i="3" s="1"/>
  <c r="F833" i="3"/>
  <c r="E835" i="3" l="1"/>
  <c r="D835" i="3" s="1"/>
  <c r="C834" i="3"/>
  <c r="F834" i="3"/>
  <c r="E836" i="3" l="1"/>
  <c r="D836" i="3" s="1"/>
  <c r="C835" i="3"/>
  <c r="F835" i="3"/>
  <c r="C836" i="3" l="1"/>
  <c r="E837" i="3"/>
  <c r="D837" i="3" s="1"/>
  <c r="F836" i="3"/>
  <c r="E838" i="3" l="1"/>
  <c r="D838" i="3" s="1"/>
  <c r="C837" i="3"/>
  <c r="F837" i="3"/>
  <c r="C838" i="3" l="1"/>
  <c r="E839" i="3"/>
  <c r="D839" i="3" s="1"/>
  <c r="F838" i="3"/>
  <c r="E840" i="3" l="1"/>
  <c r="D840" i="3" s="1"/>
  <c r="C839" i="3"/>
  <c r="F839" i="3"/>
  <c r="E841" i="3" l="1"/>
  <c r="D841" i="3" s="1"/>
  <c r="C840" i="3"/>
  <c r="F840" i="3"/>
  <c r="C841" i="3" l="1"/>
  <c r="E842" i="3"/>
  <c r="D842" i="3" s="1"/>
  <c r="F841" i="3"/>
  <c r="C842" i="3" l="1"/>
  <c r="E843" i="3"/>
  <c r="D843" i="3" s="1"/>
  <c r="F842" i="3"/>
  <c r="E844" i="3" l="1"/>
  <c r="D844" i="3" s="1"/>
  <c r="C843" i="3"/>
  <c r="F843" i="3"/>
  <c r="C844" i="3" l="1"/>
  <c r="E845" i="3"/>
  <c r="D845" i="3" s="1"/>
  <c r="F844" i="3"/>
  <c r="E846" i="3" l="1"/>
  <c r="D846" i="3" s="1"/>
  <c r="C845" i="3"/>
  <c r="F845" i="3"/>
  <c r="E847" i="3" l="1"/>
  <c r="D847" i="3" s="1"/>
  <c r="C846" i="3"/>
  <c r="F846" i="3"/>
  <c r="C847" i="3" l="1"/>
  <c r="E848" i="3"/>
  <c r="D848" i="3" s="1"/>
  <c r="F847" i="3"/>
  <c r="E849" i="3" l="1"/>
  <c r="D849" i="3" s="1"/>
  <c r="C848" i="3"/>
  <c r="F848" i="3"/>
  <c r="C849" i="3" l="1"/>
  <c r="E850" i="3"/>
  <c r="D850" i="3" s="1"/>
  <c r="F849" i="3"/>
  <c r="E851" i="3" l="1"/>
  <c r="D851" i="3" s="1"/>
  <c r="C850" i="3"/>
  <c r="F850" i="3"/>
  <c r="C851" i="3" l="1"/>
  <c r="E852" i="3"/>
  <c r="D852" i="3" s="1"/>
  <c r="F851" i="3"/>
  <c r="E853" i="3" l="1"/>
  <c r="D853" i="3" s="1"/>
  <c r="C852" i="3"/>
  <c r="F852" i="3"/>
  <c r="E854" i="3" l="1"/>
  <c r="D854" i="3" s="1"/>
  <c r="C853" i="3"/>
  <c r="F853" i="3"/>
  <c r="C854" i="3" l="1"/>
  <c r="E855" i="3"/>
  <c r="D855" i="3" s="1"/>
  <c r="F854" i="3"/>
  <c r="E856" i="3" l="1"/>
  <c r="D856" i="3" s="1"/>
  <c r="C855" i="3"/>
  <c r="F855" i="3"/>
  <c r="C856" i="3" l="1"/>
  <c r="E857" i="3"/>
  <c r="D857" i="3" s="1"/>
  <c r="F856" i="3"/>
  <c r="E858" i="3" l="1"/>
  <c r="D858" i="3" s="1"/>
  <c r="C857" i="3"/>
  <c r="F857" i="3"/>
  <c r="E859" i="3" l="1"/>
  <c r="D859" i="3" s="1"/>
  <c r="C858" i="3"/>
  <c r="F858" i="3"/>
  <c r="C859" i="3" l="1"/>
  <c r="E860" i="3"/>
  <c r="D860" i="3" s="1"/>
  <c r="F859" i="3"/>
  <c r="C860" i="3" l="1"/>
  <c r="E861" i="3"/>
  <c r="D861" i="3" s="1"/>
  <c r="F860" i="3"/>
  <c r="E862" i="3" l="1"/>
  <c r="D862" i="3" s="1"/>
  <c r="C861" i="3"/>
  <c r="F861" i="3"/>
  <c r="C862" i="3" l="1"/>
  <c r="E863" i="3"/>
  <c r="D863" i="3" s="1"/>
  <c r="F862" i="3"/>
  <c r="E864" i="3" l="1"/>
  <c r="D864" i="3" s="1"/>
  <c r="C863" i="3"/>
  <c r="F863" i="3"/>
  <c r="E865" i="3" l="1"/>
  <c r="D865" i="3" s="1"/>
  <c r="C864" i="3"/>
  <c r="F864" i="3"/>
  <c r="C865" i="3" l="1"/>
  <c r="E866" i="3"/>
  <c r="D866" i="3" s="1"/>
  <c r="F865" i="3"/>
  <c r="E867" i="3" l="1"/>
  <c r="D867" i="3" s="1"/>
  <c r="C866" i="3"/>
  <c r="F866" i="3"/>
  <c r="C867" i="3" l="1"/>
  <c r="E868" i="3"/>
  <c r="D868" i="3" s="1"/>
  <c r="F867" i="3"/>
  <c r="E869" i="3" l="1"/>
  <c r="D869" i="3" s="1"/>
  <c r="C868" i="3"/>
  <c r="F868" i="3"/>
  <c r="C869" i="3" l="1"/>
  <c r="E870" i="3"/>
  <c r="D870" i="3" s="1"/>
  <c r="F869" i="3"/>
  <c r="E871" i="3" l="1"/>
  <c r="D871" i="3" s="1"/>
  <c r="C870" i="3"/>
  <c r="F870" i="3"/>
  <c r="E872" i="3" l="1"/>
  <c r="D872" i="3" s="1"/>
  <c r="C871" i="3"/>
  <c r="F871" i="3"/>
  <c r="C872" i="3" l="1"/>
  <c r="E873" i="3"/>
  <c r="D873" i="3" s="1"/>
  <c r="F872" i="3"/>
  <c r="E874" i="3" l="1"/>
  <c r="D874" i="3" s="1"/>
  <c r="C873" i="3"/>
  <c r="F873" i="3"/>
  <c r="C874" i="3" l="1"/>
  <c r="E875" i="3"/>
  <c r="D875" i="3" s="1"/>
  <c r="F874" i="3"/>
  <c r="E876" i="3" l="1"/>
  <c r="D876" i="3" s="1"/>
  <c r="C875" i="3"/>
  <c r="F875" i="3"/>
  <c r="E877" i="3" l="1"/>
  <c r="D877" i="3" s="1"/>
  <c r="C876" i="3"/>
  <c r="F876" i="3"/>
  <c r="C877" i="3" l="1"/>
  <c r="E878" i="3"/>
  <c r="D878" i="3" s="1"/>
  <c r="F877" i="3"/>
  <c r="C878" i="3" l="1"/>
  <c r="E879" i="3"/>
  <c r="D879" i="3" s="1"/>
  <c r="F878" i="3"/>
  <c r="E880" i="3" l="1"/>
  <c r="D880" i="3" s="1"/>
  <c r="C879" i="3"/>
  <c r="F879" i="3"/>
  <c r="C880" i="3" l="1"/>
  <c r="E881" i="3"/>
  <c r="D881" i="3" s="1"/>
  <c r="F880" i="3"/>
  <c r="E882" i="3" l="1"/>
  <c r="D882" i="3" s="1"/>
  <c r="C881" i="3"/>
  <c r="F881" i="3"/>
  <c r="E883" i="3" l="1"/>
  <c r="D883" i="3" s="1"/>
  <c r="C882" i="3"/>
  <c r="F882" i="3"/>
  <c r="C883" i="3" l="1"/>
  <c r="E884" i="3"/>
  <c r="D884" i="3" s="1"/>
  <c r="F883" i="3"/>
  <c r="E885" i="3" l="1"/>
  <c r="D885" i="3" s="1"/>
  <c r="C884" i="3"/>
  <c r="F884" i="3"/>
  <c r="E886" i="3" l="1"/>
  <c r="D886" i="3" s="1"/>
  <c r="C885" i="3"/>
  <c r="F885" i="3"/>
  <c r="E887" i="3" l="1"/>
  <c r="D887" i="3" s="1"/>
  <c r="C886" i="3"/>
  <c r="F886" i="3"/>
  <c r="C887" i="3" l="1"/>
  <c r="E888" i="3"/>
  <c r="D888" i="3" s="1"/>
  <c r="F887" i="3"/>
  <c r="C888" i="3" l="1"/>
  <c r="E889" i="3"/>
  <c r="D889" i="3" s="1"/>
  <c r="F888" i="3"/>
  <c r="C889" i="3" l="1"/>
  <c r="E890" i="3"/>
  <c r="D890" i="3" s="1"/>
  <c r="F889" i="3"/>
  <c r="C890" i="3" l="1"/>
  <c r="E891" i="3"/>
  <c r="D891" i="3" s="1"/>
  <c r="F890" i="3"/>
  <c r="C891" i="3" l="1"/>
  <c r="E892" i="3"/>
  <c r="D892" i="3" s="1"/>
  <c r="F891" i="3"/>
  <c r="C892" i="3" l="1"/>
  <c r="E893" i="3"/>
  <c r="D893" i="3" s="1"/>
  <c r="F892" i="3"/>
  <c r="C893" i="3" l="1"/>
  <c r="E894" i="3"/>
  <c r="D894" i="3" s="1"/>
  <c r="F893" i="3"/>
  <c r="E895" i="3" l="1"/>
  <c r="D895" i="3" s="1"/>
  <c r="C894" i="3"/>
  <c r="F894" i="3"/>
  <c r="E896" i="3" l="1"/>
  <c r="D896" i="3" s="1"/>
  <c r="C895" i="3"/>
  <c r="F895" i="3"/>
  <c r="E897" i="3" l="1"/>
  <c r="D897" i="3" s="1"/>
  <c r="C896" i="3"/>
  <c r="F896" i="3"/>
  <c r="E898" i="3" l="1"/>
  <c r="D898" i="3" s="1"/>
  <c r="C897" i="3"/>
  <c r="F897" i="3"/>
  <c r="C898" i="3" l="1"/>
  <c r="E899" i="3"/>
  <c r="D899" i="3" s="1"/>
  <c r="F898" i="3"/>
  <c r="E900" i="3" l="1"/>
  <c r="D900" i="3" s="1"/>
  <c r="C899" i="3"/>
  <c r="F899" i="3"/>
  <c r="E901" i="3" l="1"/>
  <c r="D901" i="3" s="1"/>
  <c r="C900" i="3"/>
  <c r="F900" i="3"/>
  <c r="C901" i="3" l="1"/>
  <c r="E902" i="3"/>
  <c r="D902" i="3" s="1"/>
  <c r="F901" i="3"/>
  <c r="C902" i="3" l="1"/>
  <c r="E903" i="3"/>
  <c r="D903" i="3" s="1"/>
  <c r="F902" i="3"/>
  <c r="C903" i="3" l="1"/>
  <c r="E904" i="3"/>
  <c r="D904" i="3" s="1"/>
  <c r="F903" i="3"/>
  <c r="C904" i="3" l="1"/>
  <c r="E905" i="3"/>
  <c r="D905" i="3" s="1"/>
  <c r="F904" i="3"/>
  <c r="C905" i="3" l="1"/>
  <c r="E906" i="3"/>
  <c r="D906" i="3" s="1"/>
  <c r="F905" i="3"/>
  <c r="E907" i="3" l="1"/>
  <c r="D907" i="3" s="1"/>
  <c r="C906" i="3"/>
  <c r="F906" i="3"/>
  <c r="C907" i="3" l="1"/>
  <c r="E908" i="3"/>
  <c r="D908" i="3" s="1"/>
  <c r="F907" i="3"/>
  <c r="E909" i="3" l="1"/>
  <c r="D909" i="3" s="1"/>
  <c r="C908" i="3"/>
  <c r="F908" i="3"/>
  <c r="E910" i="3" l="1"/>
  <c r="D910" i="3" s="1"/>
  <c r="C909" i="3"/>
  <c r="F909" i="3"/>
  <c r="C910" i="3" l="1"/>
  <c r="E911" i="3"/>
  <c r="D911" i="3" s="1"/>
  <c r="F910" i="3"/>
  <c r="C911" i="3" l="1"/>
  <c r="E912" i="3"/>
  <c r="D912" i="3" s="1"/>
  <c r="F911" i="3"/>
  <c r="E913" i="3" l="1"/>
  <c r="D913" i="3" s="1"/>
  <c r="C912" i="3"/>
  <c r="F912" i="3"/>
  <c r="E914" i="3" l="1"/>
  <c r="D914" i="3" s="1"/>
  <c r="C913" i="3"/>
  <c r="F913" i="3"/>
  <c r="E915" i="3" l="1"/>
  <c r="D915" i="3" s="1"/>
  <c r="C914" i="3"/>
  <c r="F914" i="3"/>
  <c r="E916" i="3" l="1"/>
  <c r="D916" i="3" s="1"/>
  <c r="C915" i="3"/>
  <c r="F915" i="3"/>
  <c r="C916" i="3" l="1"/>
  <c r="E917" i="3"/>
  <c r="D917" i="3" s="1"/>
  <c r="F916" i="3"/>
  <c r="C917" i="3" l="1"/>
  <c r="E918" i="3"/>
  <c r="D918" i="3" s="1"/>
  <c r="F917" i="3"/>
  <c r="E919" i="3" l="1"/>
  <c r="D919" i="3" s="1"/>
  <c r="C918" i="3"/>
  <c r="F918" i="3"/>
  <c r="E920" i="3" l="1"/>
  <c r="D920" i="3" s="1"/>
  <c r="C919" i="3"/>
  <c r="F919" i="3"/>
  <c r="E921" i="3" l="1"/>
  <c r="D921" i="3" s="1"/>
  <c r="C920" i="3"/>
  <c r="F920" i="3"/>
  <c r="C921" i="3" l="1"/>
  <c r="E922" i="3"/>
  <c r="D922" i="3" s="1"/>
  <c r="F921" i="3"/>
  <c r="C922" i="3" l="1"/>
  <c r="E923" i="3"/>
  <c r="D923" i="3" s="1"/>
  <c r="F922" i="3"/>
  <c r="C923" i="3" l="1"/>
  <c r="E924" i="3"/>
  <c r="D924" i="3" s="1"/>
  <c r="F923" i="3"/>
  <c r="C924" i="3" l="1"/>
  <c r="E925" i="3"/>
  <c r="D925" i="3" s="1"/>
  <c r="F924" i="3"/>
  <c r="E926" i="3" l="1"/>
  <c r="D926" i="3" s="1"/>
  <c r="C925" i="3"/>
  <c r="F925" i="3"/>
  <c r="E927" i="3" l="1"/>
  <c r="D927" i="3" s="1"/>
  <c r="C926" i="3"/>
  <c r="F926" i="3"/>
  <c r="E928" i="3" l="1"/>
  <c r="D928" i="3" s="1"/>
  <c r="C927" i="3"/>
  <c r="F927" i="3"/>
  <c r="C928" i="3" l="1"/>
  <c r="E929" i="3"/>
  <c r="D929" i="3" s="1"/>
  <c r="F928" i="3"/>
  <c r="E930" i="3" l="1"/>
  <c r="D930" i="3" s="1"/>
  <c r="C929" i="3"/>
  <c r="F929" i="3"/>
  <c r="E931" i="3" l="1"/>
  <c r="D931" i="3" s="1"/>
  <c r="C930" i="3"/>
  <c r="F930" i="3"/>
  <c r="C931" i="3" l="1"/>
  <c r="E932" i="3"/>
  <c r="D932" i="3" s="1"/>
  <c r="F931" i="3"/>
  <c r="E933" i="3" l="1"/>
  <c r="D933" i="3" s="1"/>
  <c r="C932" i="3"/>
  <c r="F932" i="3"/>
  <c r="E934" i="3" l="1"/>
  <c r="D934" i="3" s="1"/>
  <c r="C933" i="3"/>
  <c r="F933" i="3"/>
  <c r="C934" i="3" l="1"/>
  <c r="E935" i="3"/>
  <c r="D935" i="3" s="1"/>
  <c r="F934" i="3"/>
  <c r="E936" i="3" l="1"/>
  <c r="D936" i="3" s="1"/>
  <c r="C935" i="3"/>
  <c r="F935" i="3"/>
  <c r="E937" i="3" l="1"/>
  <c r="D937" i="3" s="1"/>
  <c r="C936" i="3"/>
  <c r="F936" i="3"/>
  <c r="E938" i="3" l="1"/>
  <c r="D938" i="3" s="1"/>
  <c r="C937" i="3"/>
  <c r="F937" i="3"/>
  <c r="C938" i="3" l="1"/>
  <c r="E939" i="3"/>
  <c r="D939" i="3" s="1"/>
  <c r="F938" i="3"/>
  <c r="E940" i="3" l="1"/>
  <c r="D940" i="3" s="1"/>
  <c r="C939" i="3"/>
  <c r="F939" i="3"/>
  <c r="E941" i="3" l="1"/>
  <c r="D941" i="3" s="1"/>
  <c r="C940" i="3"/>
  <c r="F940" i="3"/>
  <c r="C941" i="3" l="1"/>
  <c r="E942" i="3"/>
  <c r="D942" i="3" s="1"/>
  <c r="F941" i="3"/>
  <c r="E943" i="3" l="1"/>
  <c r="D943" i="3" s="1"/>
  <c r="C942" i="3"/>
  <c r="F942" i="3"/>
  <c r="C943" i="3" l="1"/>
  <c r="E944" i="3"/>
  <c r="D944" i="3" s="1"/>
  <c r="F943" i="3"/>
  <c r="E945" i="3" l="1"/>
  <c r="D945" i="3" s="1"/>
  <c r="C944" i="3"/>
  <c r="F944" i="3"/>
  <c r="C945" i="3" l="1"/>
  <c r="E946" i="3"/>
  <c r="D946" i="3" s="1"/>
  <c r="F945" i="3"/>
  <c r="C946" i="3" l="1"/>
  <c r="E947" i="3"/>
  <c r="D947" i="3" s="1"/>
  <c r="F946" i="3"/>
  <c r="C947" i="3" l="1"/>
  <c r="E948" i="3"/>
  <c r="D948" i="3" s="1"/>
  <c r="F947" i="3"/>
  <c r="E949" i="3" l="1"/>
  <c r="D949" i="3" s="1"/>
  <c r="C948" i="3"/>
  <c r="F948" i="3"/>
  <c r="C949" i="3" l="1"/>
  <c r="E950" i="3"/>
  <c r="D950" i="3" s="1"/>
  <c r="F949" i="3"/>
  <c r="E951" i="3" l="1"/>
  <c r="D951" i="3" s="1"/>
  <c r="C950" i="3"/>
  <c r="F950" i="3"/>
  <c r="C951" i="3" l="1"/>
  <c r="E952" i="3"/>
  <c r="D952" i="3" s="1"/>
  <c r="F951" i="3"/>
  <c r="C952" i="3" l="1"/>
  <c r="E953" i="3"/>
  <c r="D953" i="3" s="1"/>
  <c r="F952" i="3"/>
  <c r="C953" i="3" l="1"/>
  <c r="E954" i="3"/>
  <c r="D954" i="3" s="1"/>
  <c r="F953" i="3"/>
  <c r="E955" i="3" l="1"/>
  <c r="D955" i="3" s="1"/>
  <c r="C954" i="3"/>
  <c r="F954" i="3"/>
  <c r="C955" i="3" l="1"/>
  <c r="E956" i="3"/>
  <c r="D956" i="3" s="1"/>
  <c r="F955" i="3"/>
  <c r="E957" i="3" l="1"/>
  <c r="D957" i="3" s="1"/>
  <c r="C956" i="3"/>
  <c r="F956" i="3"/>
  <c r="C957" i="3" l="1"/>
  <c r="E958" i="3"/>
  <c r="D958" i="3" s="1"/>
  <c r="F957" i="3"/>
  <c r="C958" i="3" l="1"/>
  <c r="E959" i="3"/>
  <c r="D959" i="3" s="1"/>
  <c r="F958" i="3"/>
  <c r="C959" i="3" l="1"/>
  <c r="E960" i="3"/>
  <c r="D960" i="3" s="1"/>
  <c r="F959" i="3"/>
  <c r="E961" i="3" l="1"/>
  <c r="D961" i="3" s="1"/>
  <c r="C960" i="3"/>
  <c r="F960" i="3"/>
  <c r="C961" i="3" l="1"/>
  <c r="E962" i="3"/>
  <c r="D962" i="3" s="1"/>
  <c r="F961" i="3"/>
  <c r="E963" i="3" l="1"/>
  <c r="D963" i="3" s="1"/>
  <c r="C962" i="3"/>
  <c r="F962" i="3"/>
  <c r="C963" i="3" l="1"/>
  <c r="E964" i="3"/>
  <c r="D964" i="3" s="1"/>
  <c r="F963" i="3"/>
  <c r="C964" i="3" l="1"/>
  <c r="E965" i="3"/>
  <c r="D965" i="3" s="1"/>
  <c r="F964" i="3"/>
  <c r="C965" i="3" l="1"/>
  <c r="E966" i="3"/>
  <c r="D966" i="3" s="1"/>
  <c r="F965" i="3"/>
  <c r="E967" i="3" l="1"/>
  <c r="D967" i="3" s="1"/>
  <c r="C966" i="3"/>
  <c r="F966" i="3"/>
  <c r="C967" i="3" l="1"/>
  <c r="E968" i="3"/>
  <c r="D968" i="3" s="1"/>
  <c r="F967" i="3"/>
  <c r="E969" i="3" l="1"/>
  <c r="D969" i="3" s="1"/>
  <c r="C968" i="3"/>
  <c r="F968" i="3"/>
  <c r="C969" i="3" l="1"/>
  <c r="E970" i="3"/>
  <c r="D970" i="3" s="1"/>
  <c r="F969" i="3"/>
  <c r="C970" i="3" l="1"/>
  <c r="E971" i="3"/>
  <c r="D971" i="3" s="1"/>
  <c r="F970" i="3"/>
  <c r="C971" i="3" l="1"/>
  <c r="E972" i="3"/>
  <c r="D972" i="3" s="1"/>
  <c r="F971" i="3"/>
  <c r="C972" i="3" l="1"/>
  <c r="E973" i="3"/>
  <c r="D973" i="3" s="1"/>
  <c r="F972" i="3"/>
  <c r="E974" i="3" l="1"/>
  <c r="D974" i="3" s="1"/>
  <c r="C973" i="3"/>
  <c r="F973" i="3"/>
  <c r="C974" i="3" l="1"/>
  <c r="E975" i="3"/>
  <c r="D975" i="3" s="1"/>
  <c r="F974" i="3"/>
  <c r="E976" i="3" l="1"/>
  <c r="D976" i="3" s="1"/>
  <c r="C975" i="3"/>
  <c r="F975" i="3"/>
  <c r="C976" i="3" l="1"/>
  <c r="E977" i="3"/>
  <c r="D977" i="3" s="1"/>
  <c r="F976" i="3"/>
  <c r="E978" i="3" l="1"/>
  <c r="D978" i="3" s="1"/>
  <c r="C977" i="3"/>
  <c r="F977" i="3"/>
  <c r="C978" i="3" l="1"/>
  <c r="F978" i="3"/>
  <c r="E979" i="3" l="1"/>
  <c r="D979" i="3" s="1"/>
  <c r="F979" i="3" s="1"/>
  <c r="C979" i="3"/>
  <c r="C10" i="3"/>
  <c r="C46" i="3"/>
  <c r="C82" i="3"/>
  <c r="C118" i="3"/>
  <c r="C154" i="3"/>
  <c r="C31" i="3"/>
  <c r="C67" i="3"/>
  <c r="C103" i="3"/>
  <c r="C139" i="3"/>
  <c r="C175" i="3"/>
  <c r="C211" i="3"/>
  <c r="C247" i="3"/>
  <c r="C259" i="3"/>
  <c r="C271" i="3"/>
  <c r="C283" i="3"/>
  <c r="C295" i="3"/>
  <c r="C307" i="3"/>
  <c r="C319" i="3"/>
  <c r="C331" i="3"/>
  <c r="C343" i="3"/>
  <c r="C355" i="3"/>
  <c r="C367" i="3"/>
  <c r="C13" i="3"/>
  <c r="C25" i="3"/>
  <c r="C37" i="3"/>
  <c r="C49" i="3"/>
  <c r="C61" i="3"/>
  <c r="C73" i="3"/>
  <c r="C85" i="3"/>
  <c r="C97" i="3"/>
  <c r="C109" i="3"/>
  <c r="C121" i="3"/>
  <c r="C133" i="3"/>
  <c r="C145" i="3"/>
  <c r="C157" i="3"/>
  <c r="C169" i="3"/>
  <c r="C181" i="3"/>
  <c r="C193" i="3"/>
  <c r="C205" i="3"/>
  <c r="C217" i="3"/>
  <c r="C229" i="3"/>
  <c r="C241" i="3"/>
  <c r="C258" i="3"/>
  <c r="C265" i="3"/>
  <c r="C270" i="3"/>
  <c r="C282" i="3"/>
  <c r="C294" i="3"/>
  <c r="C301" i="3"/>
  <c r="C306" i="3"/>
  <c r="C318" i="3"/>
  <c r="C330" i="3"/>
  <c r="C337" i="3"/>
  <c r="C342" i="3"/>
  <c r="C354" i="3"/>
  <c r="C38" i="3"/>
  <c r="C116" i="3"/>
  <c r="C176" i="3"/>
  <c r="C248" i="3"/>
  <c r="C278" i="3"/>
  <c r="C308" i="3"/>
  <c r="C27" i="3"/>
  <c r="C39" i="3"/>
  <c r="C63" i="3"/>
  <c r="C75" i="3"/>
  <c r="C99" i="3"/>
  <c r="C135" i="3"/>
  <c r="C147" i="3"/>
  <c r="C164" i="3"/>
  <c r="C183" i="3"/>
  <c r="C195" i="3"/>
  <c r="C212" i="3"/>
  <c r="C231" i="3"/>
  <c r="C255" i="3"/>
  <c r="C267" i="3"/>
  <c r="C279" i="3"/>
  <c r="C291" i="3"/>
  <c r="C303" i="3"/>
  <c r="C16" i="3"/>
  <c r="C52" i="3"/>
  <c r="C88" i="3"/>
  <c r="C124" i="3"/>
  <c r="C160" i="3"/>
  <c r="C253" i="3"/>
  <c r="C277" i="3"/>
  <c r="C289" i="3"/>
  <c r="C313" i="3"/>
  <c r="C325" i="3"/>
  <c r="C349" i="3"/>
  <c r="C361" i="3"/>
  <c r="C206" i="3"/>
  <c r="F296" i="3"/>
  <c r="C296" i="3"/>
  <c r="C12" i="3"/>
  <c r="C24" i="3"/>
  <c r="C36" i="3"/>
  <c r="C48" i="3"/>
  <c r="C60" i="3"/>
  <c r="C72" i="3"/>
  <c r="C84" i="3"/>
  <c r="C96" i="3"/>
  <c r="C108" i="3"/>
  <c r="C120" i="3"/>
  <c r="C132" i="3"/>
  <c r="C144" i="3"/>
  <c r="C156" i="3"/>
  <c r="C168" i="3"/>
  <c r="C180" i="3"/>
  <c r="C192" i="3"/>
  <c r="C204" i="3"/>
  <c r="C216" i="3"/>
  <c r="C228" i="3"/>
  <c r="C240" i="3"/>
  <c r="C252" i="3"/>
  <c r="F252" i="3"/>
  <c r="C264" i="3"/>
  <c r="C276" i="3"/>
  <c r="F282" i="3"/>
  <c r="F288" i="3"/>
  <c r="C288" i="3"/>
  <c r="C300" i="3"/>
  <c r="C312" i="3"/>
  <c r="F318" i="3"/>
  <c r="C324" i="3"/>
  <c r="F324" i="3"/>
  <c r="C336" i="3"/>
  <c r="C348" i="3"/>
  <c r="F354" i="3"/>
  <c r="C360" i="3"/>
  <c r="F360" i="3"/>
  <c r="C50" i="3"/>
  <c r="C122" i="3"/>
  <c r="C188" i="3"/>
  <c r="C266" i="3"/>
  <c r="C290" i="3"/>
  <c r="C9" i="3"/>
  <c r="C26" i="3"/>
  <c r="C45" i="3"/>
  <c r="C62" i="3"/>
  <c r="C81" i="3"/>
  <c r="C98" i="3"/>
  <c r="C117" i="3"/>
  <c r="C134" i="3"/>
  <c r="C153" i="3"/>
  <c r="C165" i="3"/>
  <c r="C189" i="3"/>
  <c r="C201" i="3"/>
  <c r="C213" i="3"/>
  <c r="C237" i="3"/>
  <c r="C249" i="3"/>
  <c r="C261" i="3"/>
  <c r="C22" i="3"/>
  <c r="C58" i="3"/>
  <c r="C94" i="3"/>
  <c r="C130" i="3"/>
  <c r="C7" i="3"/>
  <c r="C43" i="3"/>
  <c r="C79" i="3"/>
  <c r="C115" i="3"/>
  <c r="C151" i="3"/>
  <c r="C187" i="3"/>
  <c r="C223" i="3"/>
  <c r="F253" i="3"/>
  <c r="F265" i="3"/>
  <c r="F277" i="3"/>
  <c r="F289" i="3"/>
  <c r="F301" i="3"/>
  <c r="F313" i="3"/>
  <c r="F325" i="3"/>
  <c r="F337" i="3"/>
  <c r="F349" i="3"/>
  <c r="F361" i="3"/>
  <c r="C254" i="3"/>
  <c r="C6" i="3"/>
  <c r="C18" i="3"/>
  <c r="C30" i="3"/>
  <c r="C42" i="3"/>
  <c r="C54" i="3"/>
  <c r="C66" i="3"/>
  <c r="C78" i="3"/>
  <c r="C90" i="3"/>
  <c r="C102" i="3"/>
  <c r="C114" i="3"/>
  <c r="C126" i="3"/>
  <c r="C138" i="3"/>
  <c r="C150" i="3"/>
  <c r="C162" i="3"/>
  <c r="C174" i="3"/>
  <c r="C186" i="3"/>
  <c r="C198" i="3"/>
  <c r="C210" i="3"/>
  <c r="C222" i="3"/>
  <c r="C234" i="3"/>
  <c r="C246" i="3"/>
  <c r="F276" i="3"/>
  <c r="F312" i="3"/>
  <c r="F348" i="3"/>
  <c r="C194" i="3"/>
  <c r="F266" i="3"/>
  <c r="F290" i="3"/>
  <c r="C15" i="3"/>
  <c r="C51" i="3"/>
  <c r="C87" i="3"/>
  <c r="C123" i="3"/>
  <c r="C152" i="3"/>
  <c r="C171" i="3"/>
  <c r="C207" i="3"/>
  <c r="C219" i="3"/>
  <c r="C236" i="3"/>
  <c r="F261" i="3"/>
  <c r="C34" i="3"/>
  <c r="C70" i="3"/>
  <c r="C106" i="3"/>
  <c r="C142" i="3"/>
  <c r="C19" i="3"/>
  <c r="C55" i="3"/>
  <c r="C91" i="3"/>
  <c r="C127" i="3"/>
  <c r="C163" i="3"/>
  <c r="C199" i="3"/>
  <c r="C235" i="3"/>
  <c r="F264" i="3"/>
  <c r="F300" i="3"/>
  <c r="F336" i="3"/>
  <c r="C14" i="3"/>
  <c r="C86" i="3"/>
  <c r="C224" i="3"/>
  <c r="C111" i="3"/>
  <c r="C140" i="3"/>
  <c r="C159" i="3"/>
  <c r="C243" i="3"/>
  <c r="C28" i="3"/>
  <c r="C136" i="3"/>
  <c r="F254" i="3"/>
  <c r="F270" i="3"/>
  <c r="C105" i="3"/>
  <c r="F255" i="3"/>
  <c r="F273" i="3"/>
  <c r="C273" i="3"/>
  <c r="F285" i="3"/>
  <c r="C285" i="3"/>
  <c r="C309" i="3"/>
  <c r="C21" i="3"/>
  <c r="C69" i="3"/>
  <c r="C93" i="3"/>
  <c r="C272" i="3"/>
  <c r="C302" i="3"/>
  <c r="C41" i="3"/>
  <c r="C113" i="3"/>
  <c r="C172" i="3"/>
  <c r="C251" i="3"/>
  <c r="C305" i="3"/>
  <c r="C344" i="3"/>
  <c r="C137" i="3"/>
  <c r="C107" i="3"/>
  <c r="C263" i="3"/>
  <c r="F328" i="3"/>
  <c r="C328" i="3"/>
  <c r="C365" i="3"/>
  <c r="C47" i="3"/>
  <c r="C119" i="3"/>
  <c r="C320" i="3"/>
  <c r="C326" i="3"/>
  <c r="C299" i="3"/>
  <c r="C40" i="3"/>
  <c r="C148" i="3"/>
  <c r="F271" i="3"/>
  <c r="F307" i="3"/>
  <c r="F343" i="3"/>
  <c r="F294" i="3"/>
  <c r="F308" i="3"/>
  <c r="C57" i="3"/>
  <c r="F279" i="3"/>
  <c r="F297" i="3"/>
  <c r="C297" i="3"/>
  <c r="F309" i="3"/>
  <c r="F315" i="3"/>
  <c r="C315" i="3"/>
  <c r="F327" i="3"/>
  <c r="C327" i="3"/>
  <c r="F339" i="3"/>
  <c r="C339" i="3"/>
  <c r="F351" i="3"/>
  <c r="C351" i="3"/>
  <c r="F363" i="3"/>
  <c r="C363" i="3"/>
  <c r="C20" i="3"/>
  <c r="C44" i="3"/>
  <c r="C68" i="3"/>
  <c r="C92" i="3"/>
  <c r="C110" i="3"/>
  <c r="C146" i="3"/>
  <c r="C170" i="3"/>
  <c r="C200" i="3"/>
  <c r="C230" i="3"/>
  <c r="F260" i="3"/>
  <c r="C260" i="3"/>
  <c r="C284" i="3"/>
  <c r="C314" i="3"/>
  <c r="C112" i="3"/>
  <c r="C190" i="3"/>
  <c r="F262" i="3"/>
  <c r="C262" i="3"/>
  <c r="F298" i="3"/>
  <c r="C298" i="3"/>
  <c r="F352" i="3"/>
  <c r="C352" i="3"/>
  <c r="C155" i="3"/>
  <c r="C269" i="3"/>
  <c r="C332" i="3"/>
  <c r="F344" i="3"/>
  <c r="F356" i="3"/>
  <c r="C356" i="3"/>
  <c r="C238" i="3"/>
  <c r="F362" i="3"/>
  <c r="C362" i="3"/>
  <c r="C209" i="3"/>
  <c r="C64" i="3"/>
  <c r="F342" i="3"/>
  <c r="C177" i="3"/>
  <c r="C225" i="3"/>
  <c r="F291" i="3"/>
  <c r="C321" i="3"/>
  <c r="C333" i="3"/>
  <c r="C345" i="3"/>
  <c r="C357" i="3"/>
  <c r="C8" i="3"/>
  <c r="C32" i="3"/>
  <c r="C56" i="3"/>
  <c r="C80" i="3"/>
  <c r="C104" i="3"/>
  <c r="C128" i="3"/>
  <c r="C158" i="3"/>
  <c r="C182" i="3"/>
  <c r="C218" i="3"/>
  <c r="C242" i="3"/>
  <c r="F314" i="3"/>
  <c r="C208" i="3"/>
  <c r="C280" i="3"/>
  <c r="C316" i="3"/>
  <c r="C340" i="3"/>
  <c r="C364" i="3"/>
  <c r="C197" i="3"/>
  <c r="F269" i="3"/>
  <c r="F332" i="3"/>
  <c r="C292" i="3"/>
  <c r="C215" i="3"/>
  <c r="C233" i="3"/>
  <c r="C250" i="3"/>
  <c r="C76" i="3"/>
  <c r="F283" i="3"/>
  <c r="F319" i="3"/>
  <c r="F355" i="3"/>
  <c r="F258" i="3"/>
  <c r="C74" i="3"/>
  <c r="C129" i="3"/>
  <c r="F267" i="3"/>
  <c r="F321" i="3"/>
  <c r="F333" i="3"/>
  <c r="F345" i="3"/>
  <c r="F357" i="3"/>
  <c r="C33" i="3"/>
  <c r="F302" i="3"/>
  <c r="C77" i="3"/>
  <c r="C149" i="3"/>
  <c r="C226" i="3"/>
  <c r="F280" i="3"/>
  <c r="F316" i="3"/>
  <c r="F340" i="3"/>
  <c r="F364" i="3"/>
  <c r="F292" i="3"/>
  <c r="C329" i="3"/>
  <c r="F365" i="3"/>
  <c r="C11" i="3"/>
  <c r="C83" i="3"/>
  <c r="C287" i="3"/>
  <c r="F299" i="3"/>
  <c r="C17" i="3"/>
  <c r="C89" i="3"/>
  <c r="C161" i="3"/>
  <c r="C196" i="3"/>
  <c r="C232" i="3"/>
  <c r="C268" i="3"/>
  <c r="C304" i="3"/>
  <c r="C335" i="3"/>
  <c r="C359" i="3"/>
  <c r="C100" i="3"/>
  <c r="C274" i="3"/>
  <c r="C244" i="3"/>
  <c r="C179" i="3"/>
  <c r="F286" i="3"/>
  <c r="C286" i="3"/>
  <c r="C347" i="3"/>
  <c r="C358" i="3"/>
  <c r="C166" i="3"/>
  <c r="C338" i="3"/>
  <c r="C173" i="3"/>
  <c r="C281" i="3"/>
  <c r="C23" i="3"/>
  <c r="C95" i="3"/>
  <c r="C167" i="3"/>
  <c r="C220" i="3"/>
  <c r="C275" i="3"/>
  <c r="C311" i="3"/>
  <c r="F323" i="3"/>
  <c r="C323" i="3"/>
  <c r="C334" i="3"/>
  <c r="C65" i="3"/>
  <c r="C256" i="3"/>
  <c r="C350" i="3"/>
  <c r="C191" i="3"/>
  <c r="C317" i="3"/>
  <c r="C366" i="3"/>
  <c r="C203" i="3"/>
  <c r="C178" i="3"/>
  <c r="C214" i="3"/>
  <c r="F338" i="3"/>
  <c r="C341" i="3"/>
  <c r="F341" i="3"/>
  <c r="C257" i="3"/>
  <c r="F257" i="3"/>
  <c r="F259" i="3"/>
  <c r="F272" i="3"/>
  <c r="F305" i="3"/>
  <c r="F263" i="3"/>
  <c r="C202" i="3"/>
  <c r="C125" i="3"/>
  <c r="F359" i="3"/>
  <c r="C29" i="3"/>
  <c r="F281" i="3"/>
  <c r="C59" i="3"/>
  <c r="C131" i="3"/>
  <c r="C185" i="3"/>
  <c r="C221" i="3"/>
  <c r="C293" i="3"/>
  <c r="F311" i="3"/>
  <c r="C322" i="3"/>
  <c r="C346" i="3"/>
  <c r="F256" i="3"/>
  <c r="F310" i="3"/>
  <c r="C310" i="3"/>
  <c r="F317" i="3"/>
  <c r="F353" i="3"/>
  <c r="C353" i="3"/>
  <c r="F331" i="3"/>
  <c r="F278" i="3"/>
  <c r="F251" i="3"/>
  <c r="F320" i="3"/>
  <c r="C53" i="3"/>
  <c r="F347" i="3"/>
  <c r="C101" i="3"/>
  <c r="F306" i="3"/>
  <c r="F284" i="3"/>
  <c r="F326" i="3"/>
  <c r="F250" i="3"/>
  <c r="F304" i="3"/>
  <c r="F335" i="3"/>
  <c r="C239" i="3"/>
  <c r="F293" i="3"/>
  <c r="F346" i="3"/>
  <c r="C143" i="3"/>
  <c r="F330" i="3"/>
  <c r="C141" i="3"/>
  <c r="F268" i="3"/>
  <c r="C35" i="3"/>
  <c r="F295" i="3"/>
  <c r="F329" i="3"/>
  <c r="F287" i="3"/>
  <c r="F274" i="3"/>
  <c r="C227" i="3"/>
  <c r="F275" i="3"/>
  <c r="F334" i="3"/>
  <c r="C184" i="3"/>
  <c r="C71" i="3"/>
  <c r="C245" i="3"/>
  <c r="F303" i="3"/>
  <c r="F358" i="3"/>
  <c r="F322" i="3"/>
  <c r="F367" i="3"/>
  <c r="F366" i="3"/>
  <c r="F350" i="3"/>
  <c r="E980" i="3" l="1"/>
  <c r="C980" i="3"/>
  <c r="D980" i="3" l="1"/>
  <c r="F980" i="3" s="1"/>
  <c r="C981" i="3"/>
  <c r="E981" i="3"/>
  <c r="J90" i="2"/>
  <c r="J89" i="2"/>
  <c r="D981" i="3" l="1"/>
  <c r="F981" i="3" s="1"/>
  <c r="E982" i="3"/>
  <c r="C982" i="3"/>
  <c r="D982" i="3" l="1"/>
  <c r="F982" i="3" s="1"/>
  <c r="E983" i="3"/>
  <c r="C983" i="3"/>
  <c r="D983" i="3" l="1"/>
  <c r="F983" i="3" s="1"/>
  <c r="E984" i="3"/>
  <c r="C984" i="3"/>
  <c r="D984" i="3" l="1"/>
  <c r="F984" i="3" s="1"/>
  <c r="E985" i="3"/>
  <c r="C985" i="3"/>
  <c r="D985" i="3" l="1"/>
  <c r="F985" i="3" s="1"/>
  <c r="E986" i="3"/>
  <c r="C986" i="3"/>
  <c r="D986" i="3" l="1"/>
  <c r="F986" i="3" s="1"/>
  <c r="C987" i="3"/>
  <c r="E987" i="3"/>
  <c r="D987" i="3" l="1"/>
  <c r="F987" i="3" s="1"/>
  <c r="C988" i="3"/>
  <c r="E988" i="3"/>
  <c r="D988" i="3" l="1"/>
  <c r="F988" i="3" s="1"/>
  <c r="C989" i="3"/>
  <c r="E989" i="3"/>
  <c r="D989" i="3" l="1"/>
  <c r="F989" i="3" s="1"/>
  <c r="C990" i="3"/>
  <c r="E990" i="3"/>
  <c r="D990" i="3" l="1"/>
  <c r="F990" i="3" s="1"/>
  <c r="C991" i="3"/>
  <c r="E991" i="3"/>
  <c r="D991" i="3" l="1"/>
  <c r="F991" i="3" s="1"/>
  <c r="E992" i="3"/>
  <c r="C992" i="3"/>
  <c r="D992" i="3" l="1"/>
  <c r="F992" i="3" s="1"/>
  <c r="C993" i="3"/>
  <c r="E993" i="3"/>
  <c r="D993" i="3" l="1"/>
  <c r="F993" i="3" s="1"/>
  <c r="C994" i="3"/>
  <c r="E994" i="3"/>
  <c r="D994" i="3" l="1"/>
  <c r="F994" i="3" s="1"/>
  <c r="C995" i="3"/>
  <c r="E995" i="3"/>
  <c r="D995" i="3" l="1"/>
  <c r="F995" i="3" s="1"/>
  <c r="E996" i="3"/>
  <c r="C996" i="3"/>
  <c r="D996" i="3" l="1"/>
  <c r="F996" i="3" s="1"/>
  <c r="E997" i="3"/>
  <c r="C997" i="3"/>
  <c r="D997" i="3" l="1"/>
  <c r="F997" i="3" s="1"/>
  <c r="C998" i="3"/>
  <c r="E998" i="3"/>
  <c r="D998" i="3" l="1"/>
  <c r="F998" i="3" s="1"/>
  <c r="C999" i="3"/>
  <c r="E999" i="3"/>
  <c r="D999" i="3" l="1"/>
  <c r="F999" i="3" s="1"/>
  <c r="C1000" i="3"/>
  <c r="E1000" i="3"/>
  <c r="D1000" i="3" l="1"/>
  <c r="F1000" i="3" s="1"/>
  <c r="C1001" i="3"/>
  <c r="E1001" i="3"/>
  <c r="D1001" i="3" l="1"/>
  <c r="F1001" i="3" s="1"/>
  <c r="E1002" i="3"/>
  <c r="C1002" i="3"/>
  <c r="D1002" i="3" l="1"/>
  <c r="F1002" i="3" s="1"/>
  <c r="C1003" i="3"/>
  <c r="E1003" i="3"/>
  <c r="D1003" i="3" l="1"/>
  <c r="F1003" i="3" s="1"/>
  <c r="C1004" i="3"/>
  <c r="E1004" i="3"/>
  <c r="D1004" i="3" l="1"/>
  <c r="F1004" i="3" s="1"/>
  <c r="C1005" i="3"/>
  <c r="E1005" i="3"/>
  <c r="D1005" i="3" l="1"/>
  <c r="F1005" i="3" s="1"/>
  <c r="E1006" i="3"/>
  <c r="C1006" i="3"/>
  <c r="D1006" i="3" l="1"/>
  <c r="F1006" i="3" s="1"/>
  <c r="C1007" i="3"/>
  <c r="E1007" i="3"/>
  <c r="D1007" i="3" l="1"/>
  <c r="F1007" i="3" s="1"/>
  <c r="C1008" i="3"/>
  <c r="E1008" i="3"/>
  <c r="D1008" i="3" l="1"/>
  <c r="F1008" i="3" s="1"/>
  <c r="C1009" i="3"/>
  <c r="E1009" i="3"/>
  <c r="D1009" i="3" l="1"/>
  <c r="F1009" i="3" s="1"/>
  <c r="C1010" i="3"/>
  <c r="E1010" i="3"/>
  <c r="D1010" i="3" l="1"/>
  <c r="F1010" i="3" s="1"/>
  <c r="C1011" i="3"/>
  <c r="E1011" i="3"/>
  <c r="D1011" i="3" l="1"/>
  <c r="F1011" i="3" s="1"/>
  <c r="C1012" i="3"/>
  <c r="E1012" i="3"/>
  <c r="D1012" i="3" l="1"/>
  <c r="F1012" i="3" s="1"/>
  <c r="E1013" i="3"/>
  <c r="C1013" i="3"/>
  <c r="D1013" i="3" l="1"/>
  <c r="F1013" i="3" s="1"/>
  <c r="E1014" i="3"/>
  <c r="C1014" i="3"/>
  <c r="D1014" i="3" l="1"/>
  <c r="F1014" i="3" s="1"/>
  <c r="C1015" i="3"/>
  <c r="E1015" i="3"/>
  <c r="D1015" i="3" l="1"/>
  <c r="F1015" i="3" s="1"/>
  <c r="E1016" i="3"/>
  <c r="C1016" i="3"/>
  <c r="D1016" i="3" l="1"/>
  <c r="F1016" i="3" s="1"/>
  <c r="C1017" i="3"/>
  <c r="E1017" i="3"/>
  <c r="D1017" i="3" l="1"/>
  <c r="F1017" i="3" s="1"/>
  <c r="C1018" i="3"/>
  <c r="E1018" i="3"/>
  <c r="D1018" i="3" l="1"/>
  <c r="F1018" i="3" s="1"/>
  <c r="E1019" i="3"/>
  <c r="C1019" i="3"/>
  <c r="D1019" i="3" l="1"/>
  <c r="F1019" i="3" s="1"/>
  <c r="E1020" i="3"/>
  <c r="C1020" i="3"/>
  <c r="D1020" i="3" l="1"/>
  <c r="F1020" i="3" s="1"/>
  <c r="C1021" i="3"/>
  <c r="E1021" i="3"/>
  <c r="D1021" i="3" l="1"/>
  <c r="F1021" i="3" s="1"/>
  <c r="C1022" i="3"/>
  <c r="E1022" i="3"/>
  <c r="D1022" i="3" l="1"/>
  <c r="F1022" i="3" s="1"/>
  <c r="C1023" i="3"/>
  <c r="E1023" i="3"/>
  <c r="D1023" i="3" l="1"/>
  <c r="F1023" i="3" s="1"/>
  <c r="C1024" i="3"/>
  <c r="E1024" i="3"/>
  <c r="D1024" i="3" l="1"/>
  <c r="F1024" i="3" s="1"/>
  <c r="E1025" i="3"/>
  <c r="C1025" i="3"/>
  <c r="D1025" i="3" l="1"/>
  <c r="F1025" i="3" s="1"/>
  <c r="E1026" i="3"/>
  <c r="C1026" i="3"/>
  <c r="D1026" i="3" l="1"/>
  <c r="F1026" i="3" s="1"/>
  <c r="C1027" i="3"/>
  <c r="E1027" i="3"/>
  <c r="D1027" i="3" l="1"/>
  <c r="F1027" i="3" s="1"/>
  <c r="C1028" i="3"/>
  <c r="E1028" i="3"/>
  <c r="D1028" i="3" l="1"/>
  <c r="F1028" i="3" s="1"/>
  <c r="C1029" i="3"/>
  <c r="E1029" i="3"/>
  <c r="D1029" i="3" l="1"/>
  <c r="F1029" i="3" s="1"/>
  <c r="C1030" i="3"/>
  <c r="E1030" i="3"/>
  <c r="D1030" i="3" l="1"/>
  <c r="F1030" i="3" s="1"/>
  <c r="E1031" i="3"/>
  <c r="C1031" i="3"/>
  <c r="D1031" i="3" l="1"/>
  <c r="F1031" i="3" s="1"/>
  <c r="E1032" i="3"/>
  <c r="C1032" i="3"/>
  <c r="D1032" i="3" l="1"/>
  <c r="F1032" i="3" s="1"/>
  <c r="C1033" i="3"/>
  <c r="E1033" i="3"/>
  <c r="D1033" i="3" l="1"/>
  <c r="F1033" i="3" s="1"/>
  <c r="C1034" i="3"/>
  <c r="E1034" i="3"/>
  <c r="D1034" i="3" l="1"/>
  <c r="F1034" i="3" s="1"/>
  <c r="C1035" i="3"/>
  <c r="E1035" i="3"/>
  <c r="D1035" i="3" l="1"/>
  <c r="F1035" i="3" s="1"/>
  <c r="C1036" i="3"/>
  <c r="E1036" i="3"/>
  <c r="D1036" i="3" l="1"/>
  <c r="F1036" i="3" s="1"/>
  <c r="E1037" i="3"/>
  <c r="C1037" i="3"/>
  <c r="D1037" i="3" l="1"/>
  <c r="F1037" i="3" s="1"/>
  <c r="E1038" i="3"/>
  <c r="C1038" i="3"/>
  <c r="D1038" i="3" l="1"/>
  <c r="F1038" i="3" s="1"/>
  <c r="C1039" i="3"/>
  <c r="E1039" i="3"/>
  <c r="D1039" i="3" l="1"/>
  <c r="F1039" i="3" s="1"/>
  <c r="C1040" i="3"/>
  <c r="E1040" i="3"/>
  <c r="D1040" i="3" l="1"/>
  <c r="F1040" i="3" s="1"/>
  <c r="C1041" i="3"/>
  <c r="E1041" i="3"/>
  <c r="D1041" i="3" l="1"/>
  <c r="F1041" i="3" s="1"/>
  <c r="C1042" i="3"/>
  <c r="E1042" i="3"/>
  <c r="D1042" i="3" l="1"/>
  <c r="F1042" i="3" s="1"/>
  <c r="E1043" i="3"/>
  <c r="C1043" i="3"/>
  <c r="D1043" i="3" l="1"/>
  <c r="F1043" i="3" s="1"/>
  <c r="E1044" i="3"/>
  <c r="C1044" i="3"/>
  <c r="D1044" i="3" l="1"/>
  <c r="F1044" i="3" s="1"/>
  <c r="C1045" i="3"/>
  <c r="E1045" i="3"/>
  <c r="D1045" i="3" l="1"/>
  <c r="F1045" i="3" s="1"/>
  <c r="C1046" i="3"/>
  <c r="E1046" i="3"/>
  <c r="D1046" i="3" l="1"/>
  <c r="F1046" i="3" s="1"/>
  <c r="C1047" i="3"/>
  <c r="E1047" i="3"/>
  <c r="D1047" i="3" l="1"/>
  <c r="F1047" i="3" s="1"/>
  <c r="C1048" i="3"/>
  <c r="E1048" i="3"/>
  <c r="D1048" i="3" l="1"/>
  <c r="F1048" i="3" s="1"/>
  <c r="E1049" i="3"/>
  <c r="C1049" i="3"/>
  <c r="D1049" i="3" l="1"/>
  <c r="F1049" i="3" s="1"/>
  <c r="E1050" i="3"/>
  <c r="C1050" i="3"/>
  <c r="D1050" i="3" l="1"/>
  <c r="F1050" i="3" s="1"/>
  <c r="E1051" i="3"/>
  <c r="C1051" i="3"/>
  <c r="D1051" i="3" l="1"/>
  <c r="F1051" i="3" s="1"/>
  <c r="C1052" i="3"/>
  <c r="E1052" i="3"/>
  <c r="D1052" i="3" l="1"/>
  <c r="F1052" i="3" s="1"/>
  <c r="C1053" i="3"/>
  <c r="E1053" i="3"/>
  <c r="D1053" i="3" l="1"/>
  <c r="F1053" i="3" s="1"/>
  <c r="C1054" i="3"/>
  <c r="E1054" i="3"/>
  <c r="D1054" i="3" l="1"/>
  <c r="F1054" i="3" s="1"/>
  <c r="C1055" i="3"/>
  <c r="E1055" i="3"/>
  <c r="D1055" i="3" l="1"/>
  <c r="F1055" i="3" s="1"/>
  <c r="E1056" i="3"/>
  <c r="C1056" i="3"/>
  <c r="D1056" i="3" l="1"/>
  <c r="F1056" i="3" s="1"/>
  <c r="C1057" i="3"/>
  <c r="E1057" i="3"/>
  <c r="D1057" i="3" l="1"/>
  <c r="F1057" i="3" s="1"/>
  <c r="C1058" i="3"/>
  <c r="E1058" i="3"/>
  <c r="D1058" i="3" l="1"/>
  <c r="F1058" i="3" s="1"/>
  <c r="C1059" i="3"/>
  <c r="E1059" i="3"/>
  <c r="D1059" i="3" l="1"/>
  <c r="F1059" i="3" s="1"/>
  <c r="C1060" i="3"/>
  <c r="E1060" i="3"/>
  <c r="D1060" i="3" l="1"/>
  <c r="F1060" i="3" s="1"/>
  <c r="C1061" i="3"/>
  <c r="E1061" i="3"/>
  <c r="D1061" i="3" l="1"/>
  <c r="F1061" i="3" s="1"/>
  <c r="E1062" i="3"/>
  <c r="C1062" i="3"/>
  <c r="D1062" i="3" l="1"/>
  <c r="F1062" i="3" s="1"/>
  <c r="C1063" i="3"/>
  <c r="E1063" i="3"/>
  <c r="D1063" i="3" l="1"/>
  <c r="F1063" i="3" s="1"/>
  <c r="C1064" i="3"/>
  <c r="E1064" i="3"/>
  <c r="D1064" i="3" l="1"/>
  <c r="F1064" i="3" s="1"/>
  <c r="E1065" i="3"/>
  <c r="C1065" i="3"/>
  <c r="D1065" i="3" l="1"/>
  <c r="F1065" i="3" s="1"/>
  <c r="E1066" i="3"/>
  <c r="C1066" i="3"/>
  <c r="D1066" i="3" l="1"/>
  <c r="F1066" i="3" s="1"/>
  <c r="C1067" i="3"/>
  <c r="E1067" i="3"/>
  <c r="D1067" i="3" l="1"/>
  <c r="F1067" i="3" s="1"/>
  <c r="C1068" i="3"/>
  <c r="E1068" i="3"/>
  <c r="D1068" i="3" l="1"/>
  <c r="F1068" i="3" s="1"/>
  <c r="C1069" i="3"/>
  <c r="E1069" i="3"/>
  <c r="D1069" i="3" l="1"/>
  <c r="F1069" i="3" s="1"/>
  <c r="E1070" i="3"/>
  <c r="C1070" i="3"/>
  <c r="D1070" i="3" l="1"/>
  <c r="F1070" i="3" s="1"/>
  <c r="E1071" i="3"/>
  <c r="C1071" i="3"/>
  <c r="D1071" i="3" l="1"/>
  <c r="F1071" i="3" s="1"/>
  <c r="E1072" i="3"/>
  <c r="C1072" i="3"/>
  <c r="D1072" i="3" l="1"/>
  <c r="F1072" i="3" s="1"/>
  <c r="E1073" i="3"/>
  <c r="C1073" i="3"/>
  <c r="D1073" i="3" l="1"/>
  <c r="F1073" i="3" s="1"/>
  <c r="C1074" i="3"/>
  <c r="E1074" i="3"/>
  <c r="D1074" i="3" l="1"/>
  <c r="F1074" i="3" s="1"/>
  <c r="C1075" i="3"/>
  <c r="E1075" i="3"/>
  <c r="D1075" i="3" l="1"/>
  <c r="F1075" i="3" s="1"/>
  <c r="C1076" i="3"/>
  <c r="E1076" i="3"/>
  <c r="D1076" i="3" l="1"/>
  <c r="F1076" i="3" s="1"/>
  <c r="E1077" i="3"/>
  <c r="C1077" i="3"/>
  <c r="D1077" i="3" l="1"/>
  <c r="F1077" i="3" s="1"/>
  <c r="C1078" i="3"/>
  <c r="E1078" i="3"/>
  <c r="D1078" i="3" l="1"/>
  <c r="F1078" i="3" s="1"/>
  <c r="C1079" i="3"/>
  <c r="E1079" i="3"/>
  <c r="D1079" i="3" l="1"/>
  <c r="F1079" i="3" s="1"/>
  <c r="E1080" i="3"/>
  <c r="C1080" i="3"/>
  <c r="D1080" i="3" l="1"/>
  <c r="F1080" i="3" s="1"/>
  <c r="E1081" i="3"/>
  <c r="C1081" i="3"/>
  <c r="D1081" i="3" l="1"/>
  <c r="F1081" i="3" s="1"/>
  <c r="E1082" i="3"/>
  <c r="C1082" i="3"/>
  <c r="D1082" i="3" l="1"/>
  <c r="F1082" i="3" s="1"/>
  <c r="E1083" i="3"/>
  <c r="C1083" i="3"/>
  <c r="D1083" i="3" l="1"/>
  <c r="F1083" i="3" s="1"/>
  <c r="C1084" i="3"/>
  <c r="E1084" i="3"/>
  <c r="D1084" i="3" l="1"/>
  <c r="F1084" i="3" s="1"/>
  <c r="C1085" i="3"/>
  <c r="E1085" i="3"/>
  <c r="D1085" i="3" l="1"/>
  <c r="F1085" i="3" s="1"/>
  <c r="C1086" i="3"/>
  <c r="E1086" i="3"/>
  <c r="D1086" i="3" l="1"/>
  <c r="F1086" i="3" s="1"/>
  <c r="C1087" i="3"/>
  <c r="E1087" i="3"/>
  <c r="D1087" i="3" l="1"/>
  <c r="F1087" i="3" s="1"/>
  <c r="E1088" i="3"/>
  <c r="C1088" i="3"/>
  <c r="D1088" i="3" l="1"/>
  <c r="F1088" i="3" s="1"/>
  <c r="E1089" i="3"/>
  <c r="C1089" i="3"/>
  <c r="D1089" i="3" l="1"/>
  <c r="F1089" i="3" s="1"/>
  <c r="E1090" i="3"/>
  <c r="C1090" i="3"/>
  <c r="D1090" i="3" l="1"/>
  <c r="F1090" i="3" s="1"/>
  <c r="E1091" i="3"/>
  <c r="C1091" i="3"/>
  <c r="D1091" i="3" l="1"/>
  <c r="F1091" i="3" s="1"/>
  <c r="C1092" i="3"/>
  <c r="E1092" i="3"/>
  <c r="D1092" i="3" l="1"/>
  <c r="F1092" i="3" s="1"/>
  <c r="E1093" i="3"/>
  <c r="C1093" i="3"/>
  <c r="D1093" i="3" l="1"/>
  <c r="F1093" i="3" s="1"/>
  <c r="E1094" i="3"/>
  <c r="C1094" i="3"/>
  <c r="D1094" i="3" l="1"/>
  <c r="F1094" i="3" s="1"/>
  <c r="E1095" i="3"/>
  <c r="C1095" i="3"/>
  <c r="D1095" i="3" l="1"/>
  <c r="F1095" i="3" s="1"/>
  <c r="C1096" i="3"/>
  <c r="E1096" i="3"/>
  <c r="D1096" i="3" l="1"/>
  <c r="F1096" i="3" s="1"/>
  <c r="C1097" i="3"/>
  <c r="E1097" i="3"/>
  <c r="D1097" i="3" l="1"/>
  <c r="F1097" i="3" s="1"/>
  <c r="C1098" i="3"/>
  <c r="E1098" i="3"/>
  <c r="D1098" i="3" l="1"/>
  <c r="F1098" i="3" s="1"/>
  <c r="E1099" i="3"/>
  <c r="C1099" i="3"/>
  <c r="D1099" i="3" l="1"/>
  <c r="F1099" i="3" s="1"/>
  <c r="N7" i="1" l="1"/>
  <c r="L7" i="1"/>
  <c r="M7" i="1"/>
  <c r="O7" i="1"/>
  <c r="P7" i="1"/>
  <c r="Q7" i="1"/>
  <c r="R7" i="1"/>
  <c r="S7" i="1"/>
  <c r="T7" i="1"/>
  <c r="U7" i="1"/>
  <c r="W7" i="1"/>
  <c r="V7" i="1"/>
  <c r="Y7" i="1"/>
  <c r="X7" i="1"/>
  <c r="Z7" i="1"/>
  <c r="AA7" i="1"/>
  <c r="AB7" i="1"/>
  <c r="AC7" i="1"/>
  <c r="AE7" i="1"/>
  <c r="AD7" i="1"/>
  <c r="AF7" i="1"/>
  <c r="AG7" i="1"/>
  <c r="AH7" i="1"/>
  <c r="AK7" i="1"/>
  <c r="AJ7" i="1"/>
  <c r="AI7" i="1"/>
  <c r="AL7" i="1"/>
  <c r="AO7" i="1"/>
  <c r="AM7" i="1"/>
  <c r="AN7" i="1"/>
  <c r="AQ7" i="1"/>
  <c r="AP7" i="1"/>
  <c r="AR7" i="1"/>
  <c r="AT7" i="1"/>
  <c r="AS7" i="1"/>
  <c r="AV7" i="1"/>
  <c r="AV586" i="1" s="1"/>
  <c r="AU7" i="1"/>
  <c r="AW7" i="1"/>
  <c r="I7" i="1"/>
  <c r="J7" i="1"/>
  <c r="K7" i="1"/>
  <c r="AN313" i="1" l="1"/>
  <c r="AN586" i="1"/>
  <c r="AK313" i="1"/>
  <c r="AK586" i="1"/>
  <c r="AC313" i="1"/>
  <c r="AC586" i="1"/>
  <c r="V313" i="1"/>
  <c r="V586" i="1"/>
  <c r="Q313" i="1"/>
  <c r="Q586" i="1"/>
  <c r="K313" i="1"/>
  <c r="K586" i="1"/>
  <c r="AS313" i="1"/>
  <c r="AS586" i="1"/>
  <c r="AM313" i="1"/>
  <c r="AM586" i="1"/>
  <c r="AH313" i="1"/>
  <c r="AH586" i="1"/>
  <c r="AB313" i="1"/>
  <c r="AB586" i="1"/>
  <c r="W313" i="1"/>
  <c r="W586" i="1"/>
  <c r="P313" i="1"/>
  <c r="P586" i="1"/>
  <c r="J313" i="1"/>
  <c r="J586" i="1"/>
  <c r="AT313" i="1"/>
  <c r="AT586" i="1"/>
  <c r="AO313" i="1"/>
  <c r="AO586" i="1"/>
  <c r="AG313" i="1"/>
  <c r="AG586" i="1"/>
  <c r="AA313" i="1"/>
  <c r="AA586" i="1"/>
  <c r="U313" i="1"/>
  <c r="U586" i="1"/>
  <c r="O313" i="1"/>
  <c r="O586" i="1"/>
  <c r="I313" i="1"/>
  <c r="I586" i="1"/>
  <c r="AR313" i="1"/>
  <c r="AR586" i="1"/>
  <c r="AL313" i="1"/>
  <c r="AL586" i="1"/>
  <c r="AF313" i="1"/>
  <c r="AF586" i="1"/>
  <c r="Z313" i="1"/>
  <c r="Z586" i="1"/>
  <c r="T313" i="1"/>
  <c r="T586" i="1"/>
  <c r="M313" i="1"/>
  <c r="M586" i="1"/>
  <c r="AW313" i="1"/>
  <c r="AW586" i="1"/>
  <c r="AP313" i="1"/>
  <c r="AP586" i="1"/>
  <c r="AI313" i="1"/>
  <c r="AI586" i="1"/>
  <c r="AD313" i="1"/>
  <c r="AD586" i="1"/>
  <c r="X313" i="1"/>
  <c r="X586" i="1"/>
  <c r="S313" i="1"/>
  <c r="S586" i="1"/>
  <c r="L313" i="1"/>
  <c r="L586" i="1"/>
  <c r="AU313" i="1"/>
  <c r="AU586" i="1"/>
  <c r="AQ313" i="1"/>
  <c r="AQ586" i="1"/>
  <c r="AJ313" i="1"/>
  <c r="AJ586" i="1"/>
  <c r="AE313" i="1"/>
  <c r="AE586" i="1"/>
  <c r="Y313" i="1"/>
  <c r="Y586" i="1"/>
  <c r="R313" i="1"/>
  <c r="R586" i="1"/>
  <c r="N313" i="1"/>
  <c r="N586" i="1"/>
  <c r="AV88" i="1"/>
  <c r="AV313" i="1"/>
  <c r="AN174" i="1"/>
  <c r="AN88" i="1"/>
  <c r="V174" i="1"/>
  <c r="V88" i="1"/>
  <c r="Q174" i="1"/>
  <c r="Q88" i="1"/>
  <c r="K174" i="1"/>
  <c r="K88" i="1"/>
  <c r="AS174" i="1"/>
  <c r="AS88" i="1"/>
  <c r="AM174" i="1"/>
  <c r="AM88" i="1"/>
  <c r="AH174" i="1"/>
  <c r="AH88" i="1"/>
  <c r="AB174" i="1"/>
  <c r="AB88" i="1"/>
  <c r="W174" i="1"/>
  <c r="W88" i="1"/>
  <c r="P174" i="1"/>
  <c r="P88" i="1"/>
  <c r="J174" i="1"/>
  <c r="J88" i="1"/>
  <c r="AO174" i="1"/>
  <c r="AO88" i="1"/>
  <c r="AG174" i="1"/>
  <c r="AG88" i="1"/>
  <c r="AA174" i="1"/>
  <c r="AA88" i="1"/>
  <c r="U174" i="1"/>
  <c r="U88" i="1"/>
  <c r="O174" i="1"/>
  <c r="O88" i="1"/>
  <c r="AT174" i="1"/>
  <c r="AT88" i="1"/>
  <c r="AL174" i="1"/>
  <c r="AL88" i="1"/>
  <c r="AF174" i="1"/>
  <c r="AF88" i="1"/>
  <c r="Z174" i="1"/>
  <c r="Z88" i="1"/>
  <c r="T174" i="1"/>
  <c r="T88" i="1"/>
  <c r="M174" i="1"/>
  <c r="M88" i="1"/>
  <c r="AK174" i="1"/>
  <c r="AK88" i="1"/>
  <c r="AR174" i="1"/>
  <c r="AR88" i="1"/>
  <c r="AW174" i="1"/>
  <c r="AW88" i="1"/>
  <c r="AP174" i="1"/>
  <c r="AP88" i="1"/>
  <c r="AI174" i="1"/>
  <c r="AI88" i="1"/>
  <c r="AD174" i="1"/>
  <c r="AD88" i="1"/>
  <c r="X174" i="1"/>
  <c r="X88" i="1"/>
  <c r="S174" i="1"/>
  <c r="S88" i="1"/>
  <c r="L174" i="1"/>
  <c r="L88" i="1"/>
  <c r="AC174" i="1"/>
  <c r="AC88" i="1"/>
  <c r="I174" i="1"/>
  <c r="I88" i="1"/>
  <c r="AU174" i="1"/>
  <c r="AU88" i="1"/>
  <c r="AQ174" i="1"/>
  <c r="AQ88" i="1"/>
  <c r="AJ174" i="1"/>
  <c r="AJ88" i="1"/>
  <c r="AE174" i="1"/>
  <c r="AE88" i="1"/>
  <c r="Y174" i="1"/>
  <c r="Y88" i="1"/>
  <c r="R174" i="1"/>
  <c r="R88" i="1"/>
  <c r="N174" i="1"/>
  <c r="N88" i="1"/>
  <c r="AV174" i="1"/>
  <c r="AV56" i="1"/>
  <c r="J132" i="1"/>
  <c r="J162" i="1"/>
  <c r="AV132" i="1"/>
  <c r="AV162" i="1"/>
  <c r="AN132" i="1"/>
  <c r="AN162" i="1"/>
  <c r="AK132" i="1"/>
  <c r="AK162" i="1"/>
  <c r="AC132" i="1"/>
  <c r="AC162" i="1"/>
  <c r="V132" i="1"/>
  <c r="V162" i="1"/>
  <c r="Q132" i="1"/>
  <c r="Q162" i="1"/>
  <c r="AS132" i="1"/>
  <c r="AS162" i="1"/>
  <c r="AM132" i="1"/>
  <c r="AM162" i="1"/>
  <c r="AH132" i="1"/>
  <c r="AH162" i="1"/>
  <c r="AB132" i="1"/>
  <c r="AB162" i="1"/>
  <c r="W132" i="1"/>
  <c r="W162" i="1"/>
  <c r="P132" i="1"/>
  <c r="P162" i="1"/>
  <c r="K132" i="1"/>
  <c r="K162" i="1"/>
  <c r="AT132" i="1"/>
  <c r="AT162" i="1"/>
  <c r="AO132" i="1"/>
  <c r="AO162" i="1"/>
  <c r="AG132" i="1"/>
  <c r="AG162" i="1"/>
  <c r="AA132" i="1"/>
  <c r="AA162" i="1"/>
  <c r="U132" i="1"/>
  <c r="U162" i="1"/>
  <c r="O132" i="1"/>
  <c r="O162" i="1"/>
  <c r="I132" i="1"/>
  <c r="I162" i="1"/>
  <c r="AR132" i="1"/>
  <c r="AR162" i="1"/>
  <c r="AL132" i="1"/>
  <c r="AL162" i="1"/>
  <c r="AF132" i="1"/>
  <c r="AF162" i="1"/>
  <c r="Z132" i="1"/>
  <c r="Z162" i="1"/>
  <c r="T132" i="1"/>
  <c r="T162" i="1"/>
  <c r="M132" i="1"/>
  <c r="M162" i="1"/>
  <c r="AW132" i="1"/>
  <c r="AW162" i="1"/>
  <c r="AP132" i="1"/>
  <c r="AP162" i="1"/>
  <c r="AI132" i="1"/>
  <c r="AI162" i="1"/>
  <c r="AD132" i="1"/>
  <c r="AD162" i="1"/>
  <c r="X132" i="1"/>
  <c r="X162" i="1"/>
  <c r="S132" i="1"/>
  <c r="S162" i="1"/>
  <c r="L132" i="1"/>
  <c r="L162" i="1"/>
  <c r="AU132" i="1"/>
  <c r="AU162" i="1"/>
  <c r="AQ132" i="1"/>
  <c r="AQ162" i="1"/>
  <c r="AJ132" i="1"/>
  <c r="AJ162" i="1"/>
  <c r="AE132" i="1"/>
  <c r="AE162" i="1"/>
  <c r="Y132" i="1"/>
  <c r="Y162" i="1"/>
  <c r="R132" i="1"/>
  <c r="R162" i="1"/>
  <c r="N132" i="1"/>
  <c r="N162" i="1"/>
  <c r="AW572" i="1"/>
  <c r="AW116" i="1"/>
  <c r="AV572" i="1"/>
  <c r="AV116" i="1"/>
  <c r="AN572" i="1"/>
  <c r="AN116" i="1"/>
  <c r="AK572" i="1"/>
  <c r="AK116" i="1"/>
  <c r="AC572" i="1"/>
  <c r="AC116" i="1"/>
  <c r="V572" i="1"/>
  <c r="V116" i="1"/>
  <c r="Q572" i="1"/>
  <c r="Q116" i="1"/>
  <c r="K572" i="1"/>
  <c r="K116" i="1"/>
  <c r="AS572" i="1"/>
  <c r="AS116" i="1"/>
  <c r="AM572" i="1"/>
  <c r="AM116" i="1"/>
  <c r="AH572" i="1"/>
  <c r="AH116" i="1"/>
  <c r="AB572" i="1"/>
  <c r="AB116" i="1"/>
  <c r="W572" i="1"/>
  <c r="W116" i="1"/>
  <c r="P572" i="1"/>
  <c r="P116" i="1"/>
  <c r="J572" i="1"/>
  <c r="J116" i="1"/>
  <c r="AT572" i="1"/>
  <c r="AT116" i="1"/>
  <c r="AO572" i="1"/>
  <c r="AO116" i="1"/>
  <c r="AG572" i="1"/>
  <c r="AG116" i="1"/>
  <c r="AA572" i="1"/>
  <c r="AA116" i="1"/>
  <c r="U572" i="1"/>
  <c r="U116" i="1"/>
  <c r="O572" i="1"/>
  <c r="O116" i="1"/>
  <c r="I572" i="1"/>
  <c r="I116" i="1"/>
  <c r="AR572" i="1"/>
  <c r="AR116" i="1"/>
  <c r="AL572" i="1"/>
  <c r="AL116" i="1"/>
  <c r="AF572" i="1"/>
  <c r="AF116" i="1"/>
  <c r="Z572" i="1"/>
  <c r="Z116" i="1"/>
  <c r="T572" i="1"/>
  <c r="T116" i="1"/>
  <c r="M572" i="1"/>
  <c r="M116" i="1"/>
  <c r="AP572" i="1"/>
  <c r="AP116" i="1"/>
  <c r="AI572" i="1"/>
  <c r="AI116" i="1"/>
  <c r="AD572" i="1"/>
  <c r="AD116" i="1"/>
  <c r="X572" i="1"/>
  <c r="X116" i="1"/>
  <c r="S572" i="1"/>
  <c r="S116" i="1"/>
  <c r="L572" i="1"/>
  <c r="L116" i="1"/>
  <c r="AU572" i="1"/>
  <c r="AU116" i="1"/>
  <c r="AQ572" i="1"/>
  <c r="AQ116" i="1"/>
  <c r="AJ572" i="1"/>
  <c r="AJ116" i="1"/>
  <c r="AE572" i="1"/>
  <c r="AE116" i="1"/>
  <c r="Y572" i="1"/>
  <c r="Y116" i="1"/>
  <c r="R572" i="1"/>
  <c r="R116" i="1"/>
  <c r="N572" i="1"/>
  <c r="N116" i="1"/>
  <c r="V440" i="1"/>
  <c r="V437" i="1"/>
  <c r="V442" i="1"/>
  <c r="V439" i="1"/>
  <c r="V436" i="1"/>
  <c r="V441" i="1"/>
  <c r="V432" i="1"/>
  <c r="V433" i="1"/>
  <c r="V430" i="1"/>
  <c r="V427" i="1"/>
  <c r="V424" i="1"/>
  <c r="V435" i="1"/>
  <c r="V429" i="1"/>
  <c r="V426" i="1"/>
  <c r="V431" i="1"/>
  <c r="V428" i="1"/>
  <c r="V423" i="1"/>
  <c r="V438" i="1"/>
  <c r="V434" i="1"/>
  <c r="V422" i="1"/>
  <c r="V425" i="1"/>
  <c r="V421" i="1"/>
  <c r="V418" i="1"/>
  <c r="V420" i="1"/>
  <c r="V415" i="1"/>
  <c r="V412" i="1"/>
  <c r="V417" i="1"/>
  <c r="V410" i="1"/>
  <c r="V414" i="1"/>
  <c r="V411" i="1"/>
  <c r="V408" i="1"/>
  <c r="V407" i="1"/>
  <c r="V402" i="1"/>
  <c r="V399" i="1"/>
  <c r="V396" i="1"/>
  <c r="V404" i="1"/>
  <c r="V401" i="1"/>
  <c r="V398" i="1"/>
  <c r="V419" i="1"/>
  <c r="V413" i="1"/>
  <c r="V394" i="1"/>
  <c r="V403" i="1"/>
  <c r="V390" i="1"/>
  <c r="V387" i="1"/>
  <c r="V384" i="1"/>
  <c r="V389" i="1"/>
  <c r="V416" i="1"/>
  <c r="V391" i="1"/>
  <c r="V385" i="1"/>
  <c r="V393" i="1"/>
  <c r="V386" i="1"/>
  <c r="V406" i="1"/>
  <c r="V388" i="1"/>
  <c r="V382" i="1"/>
  <c r="V379" i="1"/>
  <c r="V376" i="1"/>
  <c r="V373" i="1"/>
  <c r="V400" i="1"/>
  <c r="V381" i="1"/>
  <c r="V369" i="1"/>
  <c r="V366" i="1"/>
  <c r="V363" i="1"/>
  <c r="V360" i="1"/>
  <c r="V357" i="1"/>
  <c r="V354" i="1"/>
  <c r="V351" i="1"/>
  <c r="V348" i="1"/>
  <c r="V345" i="1"/>
  <c r="V342" i="1"/>
  <c r="V339" i="1"/>
  <c r="V395" i="1"/>
  <c r="V409" i="1"/>
  <c r="V383" i="1"/>
  <c r="V392" i="1"/>
  <c r="V380" i="1"/>
  <c r="V377" i="1"/>
  <c r="V374" i="1"/>
  <c r="V371" i="1"/>
  <c r="V405" i="1"/>
  <c r="V375" i="1"/>
  <c r="V397" i="1"/>
  <c r="V372" i="1"/>
  <c r="V365" i="1"/>
  <c r="V359" i="1"/>
  <c r="V353" i="1"/>
  <c r="V347" i="1"/>
  <c r="V336" i="1"/>
  <c r="V367" i="1"/>
  <c r="V361" i="1"/>
  <c r="V355" i="1"/>
  <c r="V349" i="1"/>
  <c r="V343" i="1"/>
  <c r="V340" i="1"/>
  <c r="V337" i="1"/>
  <c r="V344" i="1"/>
  <c r="V341" i="1"/>
  <c r="V338" i="1"/>
  <c r="V333" i="1"/>
  <c r="V330" i="1"/>
  <c r="V327" i="1"/>
  <c r="V324" i="1"/>
  <c r="V302" i="1"/>
  <c r="V206" i="1"/>
  <c r="V143" i="1"/>
  <c r="V104" i="1"/>
  <c r="V45" i="1"/>
  <c r="V137" i="1"/>
  <c r="V212" i="1"/>
  <c r="V335" i="1"/>
  <c r="V579" i="1"/>
  <c r="V378" i="1"/>
  <c r="V370" i="1"/>
  <c r="V362" i="1"/>
  <c r="V358" i="1"/>
  <c r="V350" i="1"/>
  <c r="V346" i="1"/>
  <c r="V332" i="1"/>
  <c r="V329" i="1"/>
  <c r="V326" i="1"/>
  <c r="V323" i="1"/>
  <c r="V235" i="1"/>
  <c r="V180" i="1"/>
  <c r="V123" i="1"/>
  <c r="V97" i="1"/>
  <c r="V573" i="1"/>
  <c r="V328" i="1"/>
  <c r="V57" i="1"/>
  <c r="V203" i="1"/>
  <c r="V550" i="1"/>
  <c r="V543" i="1"/>
  <c r="V539" i="1"/>
  <c r="V530" i="1"/>
  <c r="V529" i="1"/>
  <c r="V528" i="1"/>
  <c r="V325" i="1"/>
  <c r="V60" i="1"/>
  <c r="V558" i="1"/>
  <c r="V551" i="1"/>
  <c r="V549" i="1"/>
  <c r="V541" i="1"/>
  <c r="V538" i="1"/>
  <c r="V521" i="1"/>
  <c r="V517" i="1"/>
  <c r="V503" i="1"/>
  <c r="V356" i="1"/>
  <c r="V352" i="1"/>
  <c r="V334" i="1"/>
  <c r="V9" i="1"/>
  <c r="V577" i="1"/>
  <c r="V576" i="1"/>
  <c r="V569" i="1"/>
  <c r="V567" i="1"/>
  <c r="V542" i="1"/>
  <c r="V533" i="1"/>
  <c r="V368" i="1"/>
  <c r="V364" i="1"/>
  <c r="V216" i="1"/>
  <c r="V37" i="1"/>
  <c r="V582" i="1"/>
  <c r="V580" i="1"/>
  <c r="V564" i="1"/>
  <c r="V561" i="1"/>
  <c r="V516" i="1"/>
  <c r="V535" i="1"/>
  <c r="V518" i="1"/>
  <c r="V494" i="1"/>
  <c r="V491" i="1"/>
  <c r="V488" i="1"/>
  <c r="V485" i="1"/>
  <c r="V478" i="1"/>
  <c r="V536" i="1"/>
  <c r="V527" i="1"/>
  <c r="V522" i="1"/>
  <c r="V520" i="1"/>
  <c r="V513" i="1"/>
  <c r="V497" i="1"/>
  <c r="V475" i="1"/>
  <c r="V118" i="1"/>
  <c r="V555" i="1"/>
  <c r="V553" i="1"/>
  <c r="V548" i="1"/>
  <c r="V514" i="1"/>
  <c r="V515" i="1"/>
  <c r="V511" i="1"/>
  <c r="V493" i="1"/>
  <c r="V490" i="1"/>
  <c r="V487" i="1"/>
  <c r="V484" i="1"/>
  <c r="V481" i="1"/>
  <c r="V471" i="1"/>
  <c r="V468" i="1"/>
  <c r="V465" i="1"/>
  <c r="V459" i="1"/>
  <c r="V447" i="1"/>
  <c r="V128" i="1"/>
  <c r="V583" i="1"/>
  <c r="V524" i="1"/>
  <c r="V450" i="1"/>
  <c r="V443" i="1"/>
  <c r="V574" i="1"/>
  <c r="V544" i="1"/>
  <c r="V499" i="1"/>
  <c r="V456" i="1"/>
  <c r="V453" i="1"/>
  <c r="V545" i="1"/>
  <c r="V462" i="1"/>
  <c r="V331" i="1"/>
  <c r="V156" i="1"/>
  <c r="V496" i="1"/>
  <c r="V446" i="1"/>
  <c r="V457" i="1"/>
  <c r="V498" i="1"/>
  <c r="V470" i="1"/>
  <c r="V473" i="1"/>
  <c r="V500" i="1"/>
  <c r="V505" i="1"/>
  <c r="V525" i="1"/>
  <c r="V552" i="1"/>
  <c r="V571" i="1"/>
  <c r="V566" i="1"/>
  <c r="V568" i="1"/>
  <c r="V492" i="1"/>
  <c r="V508" i="1"/>
  <c r="V507" i="1"/>
  <c r="V506" i="1"/>
  <c r="V461" i="1"/>
  <c r="V463" i="1"/>
  <c r="V460" i="1"/>
  <c r="V454" i="1"/>
  <c r="V474" i="1"/>
  <c r="V482" i="1"/>
  <c r="V509" i="1"/>
  <c r="V512" i="1"/>
  <c r="V502" i="1"/>
  <c r="V540" i="1"/>
  <c r="V562" i="1"/>
  <c r="V560" i="1"/>
  <c r="V531" i="1"/>
  <c r="V534" i="1"/>
  <c r="V554" i="1"/>
  <c r="V495" i="1"/>
  <c r="V486" i="1"/>
  <c r="V565" i="1"/>
  <c r="V466" i="1"/>
  <c r="V480" i="1"/>
  <c r="V444" i="1"/>
  <c r="V472" i="1"/>
  <c r="V467" i="1"/>
  <c r="V504" i="1"/>
  <c r="V501" i="1"/>
  <c r="V570" i="1"/>
  <c r="V563" i="1"/>
  <c r="V464" i="1"/>
  <c r="V448" i="1"/>
  <c r="V458" i="1"/>
  <c r="V477" i="1"/>
  <c r="V452" i="1"/>
  <c r="V469" i="1"/>
  <c r="V556" i="1"/>
  <c r="V479" i="1"/>
  <c r="V523" i="1"/>
  <c r="V546" i="1"/>
  <c r="V483" i="1"/>
  <c r="V445" i="1"/>
  <c r="V451" i="1"/>
  <c r="V455" i="1"/>
  <c r="V476" i="1"/>
  <c r="V489" i="1"/>
  <c r="V537" i="1"/>
  <c r="V510" i="1"/>
  <c r="V578" i="1"/>
  <c r="V557" i="1"/>
  <c r="V559" i="1"/>
  <c r="V575" i="1"/>
  <c r="V581" i="1"/>
  <c r="V449" i="1"/>
  <c r="V526" i="1"/>
  <c r="V547" i="1"/>
  <c r="V532" i="1"/>
  <c r="V519" i="1"/>
  <c r="K440" i="1"/>
  <c r="K437" i="1"/>
  <c r="K434" i="1"/>
  <c r="K442" i="1"/>
  <c r="K439" i="1"/>
  <c r="K436" i="1"/>
  <c r="K433" i="1"/>
  <c r="K441" i="1"/>
  <c r="K438" i="1"/>
  <c r="K435" i="1"/>
  <c r="K432" i="1"/>
  <c r="K431" i="1"/>
  <c r="K430" i="1"/>
  <c r="K427" i="1"/>
  <c r="K424" i="1"/>
  <c r="K429" i="1"/>
  <c r="K422" i="1"/>
  <c r="K426" i="1"/>
  <c r="K423" i="1"/>
  <c r="K425" i="1"/>
  <c r="K420" i="1"/>
  <c r="K414" i="1"/>
  <c r="K411" i="1"/>
  <c r="K416" i="1"/>
  <c r="K413" i="1"/>
  <c r="K410" i="1"/>
  <c r="K407" i="1"/>
  <c r="K419" i="1"/>
  <c r="K402" i="1"/>
  <c r="K399" i="1"/>
  <c r="K396" i="1"/>
  <c r="K393" i="1"/>
  <c r="K405" i="1"/>
  <c r="K421" i="1"/>
  <c r="K417" i="1"/>
  <c r="K409" i="1"/>
  <c r="K403" i="1"/>
  <c r="K390" i="1"/>
  <c r="K387" i="1"/>
  <c r="K418" i="1"/>
  <c r="K406" i="1"/>
  <c r="K404" i="1"/>
  <c r="K398" i="1"/>
  <c r="K397" i="1"/>
  <c r="K394" i="1"/>
  <c r="K408" i="1"/>
  <c r="K400" i="1"/>
  <c r="K395" i="1"/>
  <c r="K392" i="1"/>
  <c r="K382" i="1"/>
  <c r="K380" i="1"/>
  <c r="K377" i="1"/>
  <c r="K374" i="1"/>
  <c r="K371" i="1"/>
  <c r="K428" i="1"/>
  <c r="K415" i="1"/>
  <c r="K389" i="1"/>
  <c r="K385" i="1"/>
  <c r="K401" i="1"/>
  <c r="K391" i="1"/>
  <c r="K384" i="1"/>
  <c r="K386" i="1"/>
  <c r="K383" i="1"/>
  <c r="K368" i="1"/>
  <c r="K365" i="1"/>
  <c r="K362" i="1"/>
  <c r="K359" i="1"/>
  <c r="K356" i="1"/>
  <c r="K353" i="1"/>
  <c r="K350" i="1"/>
  <c r="K347" i="1"/>
  <c r="K412" i="1"/>
  <c r="K388" i="1"/>
  <c r="K370" i="1"/>
  <c r="K367" i="1"/>
  <c r="K364" i="1"/>
  <c r="K361" i="1"/>
  <c r="K358" i="1"/>
  <c r="K355" i="1"/>
  <c r="K352" i="1"/>
  <c r="K349" i="1"/>
  <c r="K346" i="1"/>
  <c r="K343" i="1"/>
  <c r="K340" i="1"/>
  <c r="K337" i="1"/>
  <c r="K381" i="1"/>
  <c r="K379" i="1"/>
  <c r="K378" i="1"/>
  <c r="K376" i="1"/>
  <c r="K366" i="1"/>
  <c r="K360" i="1"/>
  <c r="K354" i="1"/>
  <c r="K348" i="1"/>
  <c r="K375" i="1"/>
  <c r="K373" i="1"/>
  <c r="K335" i="1"/>
  <c r="K363" i="1"/>
  <c r="K351" i="1"/>
  <c r="K582" i="1"/>
  <c r="K372" i="1"/>
  <c r="K341" i="1"/>
  <c r="K334" i="1"/>
  <c r="K332" i="1"/>
  <c r="K329" i="1"/>
  <c r="K326" i="1"/>
  <c r="K323" i="1"/>
  <c r="K235" i="1"/>
  <c r="K180" i="1"/>
  <c r="K123" i="1"/>
  <c r="K97" i="1"/>
  <c r="K37" i="1"/>
  <c r="K203" i="1"/>
  <c r="K342" i="1"/>
  <c r="K369" i="1"/>
  <c r="K357" i="1"/>
  <c r="K338" i="1"/>
  <c r="K336" i="1"/>
  <c r="K331" i="1"/>
  <c r="K328" i="1"/>
  <c r="K325" i="1"/>
  <c r="K9" i="1"/>
  <c r="K216" i="1"/>
  <c r="K156" i="1"/>
  <c r="K118" i="1"/>
  <c r="K57" i="1"/>
  <c r="K60" i="1"/>
  <c r="K128" i="1"/>
  <c r="K564" i="1"/>
  <c r="K561" i="1"/>
  <c r="K302" i="1"/>
  <c r="K557" i="1"/>
  <c r="K550" i="1"/>
  <c r="K206" i="1"/>
  <c r="K137" i="1"/>
  <c r="K536" i="1"/>
  <c r="K524" i="1"/>
  <c r="K520" i="1"/>
  <c r="K502" i="1"/>
  <c r="K333" i="1"/>
  <c r="K143" i="1"/>
  <c r="K579" i="1"/>
  <c r="K576" i="1"/>
  <c r="K571" i="1"/>
  <c r="K568" i="1"/>
  <c r="K558" i="1"/>
  <c r="K548" i="1"/>
  <c r="K545" i="1"/>
  <c r="K541" i="1"/>
  <c r="K535" i="1"/>
  <c r="K527" i="1"/>
  <c r="K345" i="1"/>
  <c r="K330" i="1"/>
  <c r="K104" i="1"/>
  <c r="K566" i="1"/>
  <c r="K554" i="1"/>
  <c r="K539" i="1"/>
  <c r="K530" i="1"/>
  <c r="K518" i="1"/>
  <c r="K339" i="1"/>
  <c r="K551" i="1"/>
  <c r="K521" i="1"/>
  <c r="K507" i="1"/>
  <c r="K470" i="1"/>
  <c r="K468" i="1"/>
  <c r="K560" i="1"/>
  <c r="K544" i="1"/>
  <c r="K514" i="1"/>
  <c r="K510" i="1"/>
  <c r="K478" i="1"/>
  <c r="K467" i="1"/>
  <c r="K517" i="1"/>
  <c r="K504" i="1"/>
  <c r="K475" i="1"/>
  <c r="K344" i="1"/>
  <c r="K45" i="1"/>
  <c r="K553" i="1"/>
  <c r="K515" i="1"/>
  <c r="K473" i="1"/>
  <c r="K443" i="1"/>
  <c r="K324" i="1"/>
  <c r="K523" i="1"/>
  <c r="K496" i="1"/>
  <c r="K462" i="1"/>
  <c r="K445" i="1"/>
  <c r="K327" i="1"/>
  <c r="K569" i="1"/>
  <c r="K484" i="1"/>
  <c r="K471" i="1"/>
  <c r="K212" i="1"/>
  <c r="K563" i="1"/>
  <c r="K490" i="1"/>
  <c r="K465" i="1"/>
  <c r="K459" i="1"/>
  <c r="K450" i="1"/>
  <c r="K573" i="1"/>
  <c r="K538" i="1"/>
  <c r="K533" i="1"/>
  <c r="K487" i="1"/>
  <c r="K542" i="1"/>
  <c r="K529" i="1"/>
  <c r="K500" i="1"/>
  <c r="K458" i="1"/>
  <c r="K455" i="1"/>
  <c r="K449" i="1"/>
  <c r="K481" i="1"/>
  <c r="K555" i="1"/>
  <c r="K456" i="1"/>
  <c r="K453" i="1"/>
  <c r="K447" i="1"/>
  <c r="K493" i="1"/>
  <c r="K454" i="1"/>
  <c r="K483" i="1"/>
  <c r="K451" i="1"/>
  <c r="K495" i="1"/>
  <c r="K486" i="1"/>
  <c r="K492" i="1"/>
  <c r="K499" i="1"/>
  <c r="K503" i="1"/>
  <c r="K525" i="1"/>
  <c r="K565" i="1"/>
  <c r="K583" i="1"/>
  <c r="K506" i="1"/>
  <c r="K522" i="1"/>
  <c r="K477" i="1"/>
  <c r="K461" i="1"/>
  <c r="K476" i="1"/>
  <c r="K498" i="1"/>
  <c r="K488" i="1"/>
  <c r="K497" i="1"/>
  <c r="K511" i="1"/>
  <c r="K552" i="1"/>
  <c r="K516" i="1"/>
  <c r="K567" i="1"/>
  <c r="K464" i="1"/>
  <c r="K474" i="1"/>
  <c r="K448" i="1"/>
  <c r="K489" i="1"/>
  <c r="K559" i="1"/>
  <c r="K581" i="1"/>
  <c r="K460" i="1"/>
  <c r="K469" i="1"/>
  <c r="K577" i="1"/>
  <c r="K463" i="1"/>
  <c r="K446" i="1"/>
  <c r="K512" i="1"/>
  <c r="K528" i="1"/>
  <c r="K532" i="1"/>
  <c r="K519" i="1"/>
  <c r="K562" i="1"/>
  <c r="K556" i="1"/>
  <c r="K570" i="1"/>
  <c r="K574" i="1"/>
  <c r="K580" i="1"/>
  <c r="K513" i="1"/>
  <c r="K491" i="1"/>
  <c r="K534" i="1"/>
  <c r="K466" i="1"/>
  <c r="K444" i="1"/>
  <c r="K452" i="1"/>
  <c r="K472" i="1"/>
  <c r="K509" i="1"/>
  <c r="K479" i="1"/>
  <c r="K485" i="1"/>
  <c r="K494" i="1"/>
  <c r="K508" i="1"/>
  <c r="K526" i="1"/>
  <c r="K540" i="1"/>
  <c r="K549" i="1"/>
  <c r="K547" i="1"/>
  <c r="K543" i="1"/>
  <c r="K457" i="1"/>
  <c r="K505" i="1"/>
  <c r="K537" i="1"/>
  <c r="K578" i="1"/>
  <c r="K575" i="1"/>
  <c r="K480" i="1"/>
  <c r="K482" i="1"/>
  <c r="K501" i="1"/>
  <c r="K531" i="1"/>
  <c r="K546" i="1"/>
  <c r="AS441" i="1"/>
  <c r="AS438" i="1"/>
  <c r="AS435" i="1"/>
  <c r="AS432" i="1"/>
  <c r="AS440" i="1"/>
  <c r="AS437" i="1"/>
  <c r="AS434" i="1"/>
  <c r="AS431" i="1"/>
  <c r="AS442" i="1"/>
  <c r="AS439" i="1"/>
  <c r="AS436" i="1"/>
  <c r="AS433" i="1"/>
  <c r="AS428" i="1"/>
  <c r="AS425" i="1"/>
  <c r="AS422" i="1"/>
  <c r="AS429" i="1"/>
  <c r="AS417" i="1"/>
  <c r="AS430" i="1"/>
  <c r="AS416" i="1"/>
  <c r="AS415" i="1"/>
  <c r="AS412" i="1"/>
  <c r="AS427" i="1"/>
  <c r="AS421" i="1"/>
  <c r="AS420" i="1"/>
  <c r="AS414" i="1"/>
  <c r="AS411" i="1"/>
  <c r="AS408" i="1"/>
  <c r="AS405" i="1"/>
  <c r="AS424" i="1"/>
  <c r="AS418" i="1"/>
  <c r="AS413" i="1"/>
  <c r="AS407" i="1"/>
  <c r="AS403" i="1"/>
  <c r="AS400" i="1"/>
  <c r="AS397" i="1"/>
  <c r="AS394" i="1"/>
  <c r="AS406" i="1"/>
  <c r="AS410" i="1"/>
  <c r="AS402" i="1"/>
  <c r="AS391" i="1"/>
  <c r="AS388" i="1"/>
  <c r="AS426" i="1"/>
  <c r="AS419" i="1"/>
  <c r="AS396" i="1"/>
  <c r="AS395" i="1"/>
  <c r="AS423" i="1"/>
  <c r="AS399" i="1"/>
  <c r="AS393" i="1"/>
  <c r="AS409" i="1"/>
  <c r="AS384" i="1"/>
  <c r="AS378" i="1"/>
  <c r="AS375" i="1"/>
  <c r="AS372" i="1"/>
  <c r="AS404" i="1"/>
  <c r="AS383" i="1"/>
  <c r="AS401" i="1"/>
  <c r="AS381" i="1"/>
  <c r="AS382" i="1"/>
  <c r="AS380" i="1"/>
  <c r="AS379" i="1"/>
  <c r="AS377" i="1"/>
  <c r="AS376" i="1"/>
  <c r="AS374" i="1"/>
  <c r="AS373" i="1"/>
  <c r="AS371" i="1"/>
  <c r="AS370" i="1"/>
  <c r="AS385" i="1"/>
  <c r="AS369" i="1"/>
  <c r="AS366" i="1"/>
  <c r="AS363" i="1"/>
  <c r="AS360" i="1"/>
  <c r="AS357" i="1"/>
  <c r="AS354" i="1"/>
  <c r="AS351" i="1"/>
  <c r="AS348" i="1"/>
  <c r="AS345" i="1"/>
  <c r="AS386" i="1"/>
  <c r="AS368" i="1"/>
  <c r="AS365" i="1"/>
  <c r="AS362" i="1"/>
  <c r="AS359" i="1"/>
  <c r="AS356" i="1"/>
  <c r="AS353" i="1"/>
  <c r="AS350" i="1"/>
  <c r="AS347" i="1"/>
  <c r="AS344" i="1"/>
  <c r="AS341" i="1"/>
  <c r="AS338" i="1"/>
  <c r="AS335" i="1"/>
  <c r="AS392" i="1"/>
  <c r="AS390" i="1"/>
  <c r="AS364" i="1"/>
  <c r="AS358" i="1"/>
  <c r="AS352" i="1"/>
  <c r="AS346" i="1"/>
  <c r="AS389" i="1"/>
  <c r="AS398" i="1"/>
  <c r="AS367" i="1"/>
  <c r="AS361" i="1"/>
  <c r="AS355" i="1"/>
  <c r="AS349" i="1"/>
  <c r="AS333" i="1"/>
  <c r="AS340" i="1"/>
  <c r="AS583" i="1"/>
  <c r="AS582" i="1"/>
  <c r="AS581" i="1"/>
  <c r="AS387" i="1"/>
  <c r="AS330" i="1"/>
  <c r="AS327" i="1"/>
  <c r="AS324" i="1"/>
  <c r="AS302" i="1"/>
  <c r="AS206" i="1"/>
  <c r="AS143" i="1"/>
  <c r="AS104" i="1"/>
  <c r="AS45" i="1"/>
  <c r="AS137" i="1"/>
  <c r="AS212" i="1"/>
  <c r="AS337" i="1"/>
  <c r="AS336" i="1"/>
  <c r="AS342" i="1"/>
  <c r="AS332" i="1"/>
  <c r="AS329" i="1"/>
  <c r="AS326" i="1"/>
  <c r="AS323" i="1"/>
  <c r="AS235" i="1"/>
  <c r="AS180" i="1"/>
  <c r="AS123" i="1"/>
  <c r="AS97" i="1"/>
  <c r="AS37" i="1"/>
  <c r="AS203" i="1"/>
  <c r="AS568" i="1"/>
  <c r="AS325" i="1"/>
  <c r="AS578" i="1"/>
  <c r="AS576" i="1"/>
  <c r="AS575" i="1"/>
  <c r="AS574" i="1"/>
  <c r="AS566" i="1"/>
  <c r="AS558" i="1"/>
  <c r="AS550" i="1"/>
  <c r="AS9" i="1"/>
  <c r="AS580" i="1"/>
  <c r="AS556" i="1"/>
  <c r="AS554" i="1"/>
  <c r="AS543" i="1"/>
  <c r="AS536" i="1"/>
  <c r="AS524" i="1"/>
  <c r="AS520" i="1"/>
  <c r="AS513" i="1"/>
  <c r="AS505" i="1"/>
  <c r="AS343" i="1"/>
  <c r="AS339" i="1"/>
  <c r="AS334" i="1"/>
  <c r="AS216" i="1"/>
  <c r="AS60" i="1"/>
  <c r="AS570" i="1"/>
  <c r="AS567" i="1"/>
  <c r="AS548" i="1"/>
  <c r="AS545" i="1"/>
  <c r="AS541" i="1"/>
  <c r="AS540" i="1"/>
  <c r="AS534" i="1"/>
  <c r="AS527" i="1"/>
  <c r="AS526" i="1"/>
  <c r="AS156" i="1"/>
  <c r="AS577" i="1"/>
  <c r="AS573" i="1"/>
  <c r="AS569" i="1"/>
  <c r="AS565" i="1"/>
  <c r="AS563" i="1"/>
  <c r="AS560" i="1"/>
  <c r="AS555" i="1"/>
  <c r="AS552" i="1"/>
  <c r="AS547" i="1"/>
  <c r="AS546" i="1"/>
  <c r="AS539" i="1"/>
  <c r="AS535" i="1"/>
  <c r="AS531" i="1"/>
  <c r="AS530" i="1"/>
  <c r="AS523" i="1"/>
  <c r="AS518" i="1"/>
  <c r="AS512" i="1"/>
  <c r="AS542" i="1"/>
  <c r="AS538" i="1"/>
  <c r="AS517" i="1"/>
  <c r="AS509" i="1"/>
  <c r="AS502" i="1"/>
  <c r="AS489" i="1"/>
  <c r="AS476" i="1"/>
  <c r="AS475" i="1"/>
  <c r="AS468" i="1"/>
  <c r="AS465" i="1"/>
  <c r="AS331" i="1"/>
  <c r="AS128" i="1"/>
  <c r="AS571" i="1"/>
  <c r="AS564" i="1"/>
  <c r="AS557" i="1"/>
  <c r="AS533" i="1"/>
  <c r="AS516" i="1"/>
  <c r="AS515" i="1"/>
  <c r="AS477" i="1"/>
  <c r="AS470" i="1"/>
  <c r="AS469" i="1"/>
  <c r="AS562" i="1"/>
  <c r="AS551" i="1"/>
  <c r="AS528" i="1"/>
  <c r="AS511" i="1"/>
  <c r="AS500" i="1"/>
  <c r="AS498" i="1"/>
  <c r="AS494" i="1"/>
  <c r="AS493" i="1"/>
  <c r="AS491" i="1"/>
  <c r="AS490" i="1"/>
  <c r="AS488" i="1"/>
  <c r="AS487" i="1"/>
  <c r="AS485" i="1"/>
  <c r="AS484" i="1"/>
  <c r="AS482" i="1"/>
  <c r="AS481" i="1"/>
  <c r="AS471" i="1"/>
  <c r="AS57" i="1"/>
  <c r="AS553" i="1"/>
  <c r="AS532" i="1"/>
  <c r="AS525" i="1"/>
  <c r="AS521" i="1"/>
  <c r="AS514" i="1"/>
  <c r="AS507" i="1"/>
  <c r="AS503" i="1"/>
  <c r="AS497" i="1"/>
  <c r="AS496" i="1"/>
  <c r="AS474" i="1"/>
  <c r="AS472" i="1"/>
  <c r="AS445" i="1"/>
  <c r="AS559" i="1"/>
  <c r="AS529" i="1"/>
  <c r="AS479" i="1"/>
  <c r="AS478" i="1"/>
  <c r="AS473" i="1"/>
  <c r="AS467" i="1"/>
  <c r="AS466" i="1"/>
  <c r="AS459" i="1"/>
  <c r="AS450" i="1"/>
  <c r="AS448" i="1"/>
  <c r="AS510" i="1"/>
  <c r="AS549" i="1"/>
  <c r="AS462" i="1"/>
  <c r="AS537" i="1"/>
  <c r="AS499" i="1"/>
  <c r="AS464" i="1"/>
  <c r="AS463" i="1"/>
  <c r="AS458" i="1"/>
  <c r="AS454" i="1"/>
  <c r="AS492" i="1"/>
  <c r="AS480" i="1"/>
  <c r="AS328" i="1"/>
  <c r="AS461" i="1"/>
  <c r="AS444" i="1"/>
  <c r="AS561" i="1"/>
  <c r="AS504" i="1"/>
  <c r="AS486" i="1"/>
  <c r="AS460" i="1"/>
  <c r="AS457" i="1"/>
  <c r="AS456" i="1"/>
  <c r="AS453" i="1"/>
  <c r="AS452" i="1"/>
  <c r="AS451" i="1"/>
  <c r="AS449" i="1"/>
  <c r="AS447" i="1"/>
  <c r="AS443" i="1"/>
  <c r="AS506" i="1"/>
  <c r="AS495" i="1"/>
  <c r="AS522" i="1"/>
  <c r="AS118" i="1"/>
  <c r="AS579" i="1"/>
  <c r="AS544" i="1"/>
  <c r="AS508" i="1"/>
  <c r="AS483" i="1"/>
  <c r="AS455" i="1"/>
  <c r="AS446" i="1"/>
  <c r="AS519" i="1"/>
  <c r="AS501" i="1"/>
  <c r="AM441" i="1"/>
  <c r="AM438" i="1"/>
  <c r="AM435" i="1"/>
  <c r="AM432" i="1"/>
  <c r="AM440" i="1"/>
  <c r="AM437" i="1"/>
  <c r="AM434" i="1"/>
  <c r="AM431" i="1"/>
  <c r="AM442" i="1"/>
  <c r="AM439" i="1"/>
  <c r="AM436" i="1"/>
  <c r="AM433" i="1"/>
  <c r="AM428" i="1"/>
  <c r="AM425" i="1"/>
  <c r="AM423" i="1"/>
  <c r="AM426" i="1"/>
  <c r="AM424" i="1"/>
  <c r="AM421" i="1"/>
  <c r="AM416" i="1"/>
  <c r="AM420" i="1"/>
  <c r="AM415" i="1"/>
  <c r="AM412" i="1"/>
  <c r="AM430" i="1"/>
  <c r="AM429" i="1"/>
  <c r="AM422" i="1"/>
  <c r="AM419" i="1"/>
  <c r="AM414" i="1"/>
  <c r="AM411" i="1"/>
  <c r="AM408" i="1"/>
  <c r="AM405" i="1"/>
  <c r="AM406" i="1"/>
  <c r="AM403" i="1"/>
  <c r="AM400" i="1"/>
  <c r="AM397" i="1"/>
  <c r="AM394" i="1"/>
  <c r="AM410" i="1"/>
  <c r="AM413" i="1"/>
  <c r="AM409" i="1"/>
  <c r="AM407" i="1"/>
  <c r="AM399" i="1"/>
  <c r="AM391" i="1"/>
  <c r="AM388" i="1"/>
  <c r="AM427" i="1"/>
  <c r="AM418" i="1"/>
  <c r="AM417" i="1"/>
  <c r="AM402" i="1"/>
  <c r="AM392" i="1"/>
  <c r="AM398" i="1"/>
  <c r="AM393" i="1"/>
  <c r="AM383" i="1"/>
  <c r="AM378" i="1"/>
  <c r="AM375" i="1"/>
  <c r="AM372" i="1"/>
  <c r="AM396" i="1"/>
  <c r="AM389" i="1"/>
  <c r="AM382" i="1"/>
  <c r="AM404" i="1"/>
  <c r="AM395" i="1"/>
  <c r="AM384" i="1"/>
  <c r="AM387" i="1"/>
  <c r="AM369" i="1"/>
  <c r="AM366" i="1"/>
  <c r="AM363" i="1"/>
  <c r="AM360" i="1"/>
  <c r="AM357" i="1"/>
  <c r="AM354" i="1"/>
  <c r="AM351" i="1"/>
  <c r="AM348" i="1"/>
  <c r="AM401" i="1"/>
  <c r="AM385" i="1"/>
  <c r="AM368" i="1"/>
  <c r="AM365" i="1"/>
  <c r="AM362" i="1"/>
  <c r="AM359" i="1"/>
  <c r="AM356" i="1"/>
  <c r="AM353" i="1"/>
  <c r="AM350" i="1"/>
  <c r="AM347" i="1"/>
  <c r="AM344" i="1"/>
  <c r="AM341" i="1"/>
  <c r="AM338" i="1"/>
  <c r="AM335" i="1"/>
  <c r="AM380" i="1"/>
  <c r="AM379" i="1"/>
  <c r="AM367" i="1"/>
  <c r="AM361" i="1"/>
  <c r="AM355" i="1"/>
  <c r="AM349" i="1"/>
  <c r="AM390" i="1"/>
  <c r="AM377" i="1"/>
  <c r="AM376" i="1"/>
  <c r="AM381" i="1"/>
  <c r="AM374" i="1"/>
  <c r="AM373" i="1"/>
  <c r="AM370" i="1"/>
  <c r="AM364" i="1"/>
  <c r="AM358" i="1"/>
  <c r="AM352" i="1"/>
  <c r="AM346" i="1"/>
  <c r="AM345" i="1"/>
  <c r="AM343" i="1"/>
  <c r="AM342" i="1"/>
  <c r="AM340" i="1"/>
  <c r="AM339" i="1"/>
  <c r="AM337" i="1"/>
  <c r="AM333" i="1"/>
  <c r="AM330" i="1"/>
  <c r="AM327" i="1"/>
  <c r="AM324" i="1"/>
  <c r="AM302" i="1"/>
  <c r="AM206" i="1"/>
  <c r="AM143" i="1"/>
  <c r="AM104" i="1"/>
  <c r="AM45" i="1"/>
  <c r="AM137" i="1"/>
  <c r="AM212" i="1"/>
  <c r="AM580" i="1"/>
  <c r="AM576" i="1"/>
  <c r="AM334" i="1"/>
  <c r="AM332" i="1"/>
  <c r="AM329" i="1"/>
  <c r="AM326" i="1"/>
  <c r="AM323" i="1"/>
  <c r="AM235" i="1"/>
  <c r="AM180" i="1"/>
  <c r="AM123" i="1"/>
  <c r="AM97" i="1"/>
  <c r="AM37" i="1"/>
  <c r="AM203" i="1"/>
  <c r="AM583" i="1"/>
  <c r="AM579" i="1"/>
  <c r="AM574" i="1"/>
  <c r="AM566" i="1"/>
  <c r="AM336" i="1"/>
  <c r="AM331" i="1"/>
  <c r="AM118" i="1"/>
  <c r="AM573" i="1"/>
  <c r="AM536" i="1"/>
  <c r="AM531" i="1"/>
  <c r="AM328" i="1"/>
  <c r="AM57" i="1"/>
  <c r="AM569" i="1"/>
  <c r="AM548" i="1"/>
  <c r="AM546" i="1"/>
  <c r="AM545" i="1"/>
  <c r="AM527" i="1"/>
  <c r="AM515" i="1"/>
  <c r="AM386" i="1"/>
  <c r="AM325" i="1"/>
  <c r="AM128" i="1"/>
  <c r="AM555" i="1"/>
  <c r="AM539" i="1"/>
  <c r="AM530" i="1"/>
  <c r="AM9" i="1"/>
  <c r="AM564" i="1"/>
  <c r="AM561" i="1"/>
  <c r="AM551" i="1"/>
  <c r="AM521" i="1"/>
  <c r="AM371" i="1"/>
  <c r="AM216" i="1"/>
  <c r="AM556" i="1"/>
  <c r="AM522" i="1"/>
  <c r="AM507" i="1"/>
  <c r="AM505" i="1"/>
  <c r="AM504" i="1"/>
  <c r="AM497" i="1"/>
  <c r="AM543" i="1"/>
  <c r="AM542" i="1"/>
  <c r="AM518" i="1"/>
  <c r="AM510" i="1"/>
  <c r="AM493" i="1"/>
  <c r="AM490" i="1"/>
  <c r="AM487" i="1"/>
  <c r="AM484" i="1"/>
  <c r="AM481" i="1"/>
  <c r="AM471" i="1"/>
  <c r="AM570" i="1"/>
  <c r="AM540" i="1"/>
  <c r="AM533" i="1"/>
  <c r="AM496" i="1"/>
  <c r="AM558" i="1"/>
  <c r="AM524" i="1"/>
  <c r="AM508" i="1"/>
  <c r="AM502" i="1"/>
  <c r="AM462" i="1"/>
  <c r="AM457" i="1"/>
  <c r="AM519" i="1"/>
  <c r="AM475" i="1"/>
  <c r="AM456" i="1"/>
  <c r="AM453" i="1"/>
  <c r="AM447" i="1"/>
  <c r="AM443" i="1"/>
  <c r="AM60" i="1"/>
  <c r="AM485" i="1"/>
  <c r="AM516" i="1"/>
  <c r="AM491" i="1"/>
  <c r="AM478" i="1"/>
  <c r="AM468" i="1"/>
  <c r="AM577" i="1"/>
  <c r="AM488" i="1"/>
  <c r="AM465" i="1"/>
  <c r="AM513" i="1"/>
  <c r="AM156" i="1"/>
  <c r="AM511" i="1"/>
  <c r="AM463" i="1"/>
  <c r="AM450" i="1"/>
  <c r="AM500" i="1"/>
  <c r="AM459" i="1"/>
  <c r="AM494" i="1"/>
  <c r="AM495" i="1"/>
  <c r="AM486" i="1"/>
  <c r="AM498" i="1"/>
  <c r="AM492" i="1"/>
  <c r="AM541" i="1"/>
  <c r="AM565" i="1"/>
  <c r="AM563" i="1"/>
  <c r="AM537" i="1"/>
  <c r="AM578" i="1"/>
  <c r="AM464" i="1"/>
  <c r="AM458" i="1"/>
  <c r="AM554" i="1"/>
  <c r="AM582" i="1"/>
  <c r="AM452" i="1"/>
  <c r="AM451" i="1"/>
  <c r="AM448" i="1"/>
  <c r="AM509" i="1"/>
  <c r="AM470" i="1"/>
  <c r="AM479" i="1"/>
  <c r="AM571" i="1"/>
  <c r="AM567" i="1"/>
  <c r="AM455" i="1"/>
  <c r="AM467" i="1"/>
  <c r="AM499" i="1"/>
  <c r="AM501" i="1"/>
  <c r="AM549" i="1"/>
  <c r="AM575" i="1"/>
  <c r="AM444" i="1"/>
  <c r="AM460" i="1"/>
  <c r="AM473" i="1"/>
  <c r="AM534" i="1"/>
  <c r="AM535" i="1"/>
  <c r="AM461" i="1"/>
  <c r="AM445" i="1"/>
  <c r="AM446" i="1"/>
  <c r="AM474" i="1"/>
  <c r="AM512" i="1"/>
  <c r="AM520" i="1"/>
  <c r="AM544" i="1"/>
  <c r="AM553" i="1"/>
  <c r="AM562" i="1"/>
  <c r="AM568" i="1"/>
  <c r="AM560" i="1"/>
  <c r="AM483" i="1"/>
  <c r="AM526" i="1"/>
  <c r="AM552" i="1"/>
  <c r="AM525" i="1"/>
  <c r="AM514" i="1"/>
  <c r="AM547" i="1"/>
  <c r="AM559" i="1"/>
  <c r="AM477" i="1"/>
  <c r="AM517" i="1"/>
  <c r="AM538" i="1"/>
  <c r="AM506" i="1"/>
  <c r="AM466" i="1"/>
  <c r="AM480" i="1"/>
  <c r="AM449" i="1"/>
  <c r="AM472" i="1"/>
  <c r="AM482" i="1"/>
  <c r="AM528" i="1"/>
  <c r="AM503" i="1"/>
  <c r="AM532" i="1"/>
  <c r="AM523" i="1"/>
  <c r="AM550" i="1"/>
  <c r="AM454" i="1"/>
  <c r="AM489" i="1"/>
  <c r="AM557" i="1"/>
  <c r="AM581" i="1"/>
  <c r="AM469" i="1"/>
  <c r="AM476" i="1"/>
  <c r="AM529" i="1"/>
  <c r="AH440" i="1"/>
  <c r="AH437" i="1"/>
  <c r="AH442" i="1"/>
  <c r="AH439" i="1"/>
  <c r="AH436" i="1"/>
  <c r="AH432" i="1"/>
  <c r="AH435" i="1"/>
  <c r="AH433" i="1"/>
  <c r="AH430" i="1"/>
  <c r="AH427" i="1"/>
  <c r="AH424" i="1"/>
  <c r="AH434" i="1"/>
  <c r="AH431" i="1"/>
  <c r="AH429" i="1"/>
  <c r="AH426" i="1"/>
  <c r="AH441" i="1"/>
  <c r="AH438" i="1"/>
  <c r="AH428" i="1"/>
  <c r="AH425" i="1"/>
  <c r="AH423" i="1"/>
  <c r="AH422" i="1"/>
  <c r="AH421" i="1"/>
  <c r="AH418" i="1"/>
  <c r="AH415" i="1"/>
  <c r="AH412" i="1"/>
  <c r="AH419" i="1"/>
  <c r="AH417" i="1"/>
  <c r="AH405" i="1"/>
  <c r="AH414" i="1"/>
  <c r="AH409" i="1"/>
  <c r="AH402" i="1"/>
  <c r="AH399" i="1"/>
  <c r="AH396" i="1"/>
  <c r="AH408" i="1"/>
  <c r="AH407" i="1"/>
  <c r="AH404" i="1"/>
  <c r="AH401" i="1"/>
  <c r="AH398" i="1"/>
  <c r="AH420" i="1"/>
  <c r="AH393" i="1"/>
  <c r="AH416" i="1"/>
  <c r="AH411" i="1"/>
  <c r="AH403" i="1"/>
  <c r="AH392" i="1"/>
  <c r="AH390" i="1"/>
  <c r="AH387" i="1"/>
  <c r="AH384" i="1"/>
  <c r="AH381" i="1"/>
  <c r="AH413" i="1"/>
  <c r="AH410" i="1"/>
  <c r="AH406" i="1"/>
  <c r="AH389" i="1"/>
  <c r="AH391" i="1"/>
  <c r="AH400" i="1"/>
  <c r="AH394" i="1"/>
  <c r="AH388" i="1"/>
  <c r="AH379" i="1"/>
  <c r="AH376" i="1"/>
  <c r="AH373" i="1"/>
  <c r="AH386" i="1"/>
  <c r="AH369" i="1"/>
  <c r="AH366" i="1"/>
  <c r="AH363" i="1"/>
  <c r="AH360" i="1"/>
  <c r="AH357" i="1"/>
  <c r="AH354" i="1"/>
  <c r="AH351" i="1"/>
  <c r="AH348" i="1"/>
  <c r="AH345" i="1"/>
  <c r="AH342" i="1"/>
  <c r="AH339" i="1"/>
  <c r="AH380" i="1"/>
  <c r="AH377" i="1"/>
  <c r="AH374" i="1"/>
  <c r="AH371" i="1"/>
  <c r="AH397" i="1"/>
  <c r="AH378" i="1"/>
  <c r="AH375" i="1"/>
  <c r="AH372" i="1"/>
  <c r="AH383" i="1"/>
  <c r="AH385" i="1"/>
  <c r="AH365" i="1"/>
  <c r="AH359" i="1"/>
  <c r="AH353" i="1"/>
  <c r="AH347" i="1"/>
  <c r="AH344" i="1"/>
  <c r="AH341" i="1"/>
  <c r="AH338" i="1"/>
  <c r="AH367" i="1"/>
  <c r="AH361" i="1"/>
  <c r="AH355" i="1"/>
  <c r="AH349" i="1"/>
  <c r="AH382" i="1"/>
  <c r="AH336" i="1"/>
  <c r="AH370" i="1"/>
  <c r="AH362" i="1"/>
  <c r="AH358" i="1"/>
  <c r="AH350" i="1"/>
  <c r="AH346" i="1"/>
  <c r="AH337" i="1"/>
  <c r="AH335" i="1"/>
  <c r="AH334" i="1"/>
  <c r="AH330" i="1"/>
  <c r="AH327" i="1"/>
  <c r="AH324" i="1"/>
  <c r="AH302" i="1"/>
  <c r="AH206" i="1"/>
  <c r="AH143" i="1"/>
  <c r="AH104" i="1"/>
  <c r="AH45" i="1"/>
  <c r="AH137" i="1"/>
  <c r="AH212" i="1"/>
  <c r="AH583" i="1"/>
  <c r="AH343" i="1"/>
  <c r="AH333" i="1"/>
  <c r="AH332" i="1"/>
  <c r="AH329" i="1"/>
  <c r="AH326" i="1"/>
  <c r="AH323" i="1"/>
  <c r="AH235" i="1"/>
  <c r="AH180" i="1"/>
  <c r="AH123" i="1"/>
  <c r="AH97" i="1"/>
  <c r="AH368" i="1"/>
  <c r="AH364" i="1"/>
  <c r="AH356" i="1"/>
  <c r="AH352" i="1"/>
  <c r="AH582" i="1"/>
  <c r="AH568" i="1"/>
  <c r="AH340" i="1"/>
  <c r="AH156" i="1"/>
  <c r="AH203" i="1"/>
  <c r="AH548" i="1"/>
  <c r="AH545" i="1"/>
  <c r="AH538" i="1"/>
  <c r="AH527" i="1"/>
  <c r="AH331" i="1"/>
  <c r="AH118" i="1"/>
  <c r="AH60" i="1"/>
  <c r="AH577" i="1"/>
  <c r="AH576" i="1"/>
  <c r="AH564" i="1"/>
  <c r="AH561" i="1"/>
  <c r="AH556" i="1"/>
  <c r="AH555" i="1"/>
  <c r="AH544" i="1"/>
  <c r="AH539" i="1"/>
  <c r="AH530" i="1"/>
  <c r="AH518" i="1"/>
  <c r="AH514" i="1"/>
  <c r="AH508" i="1"/>
  <c r="AH328" i="1"/>
  <c r="AH57" i="1"/>
  <c r="AH567" i="1"/>
  <c r="AH551" i="1"/>
  <c r="AH550" i="1"/>
  <c r="AH522" i="1"/>
  <c r="AH521" i="1"/>
  <c r="AH395" i="1"/>
  <c r="AH325" i="1"/>
  <c r="AH37" i="1"/>
  <c r="AH573" i="1"/>
  <c r="AH543" i="1"/>
  <c r="AH542" i="1"/>
  <c r="AH533" i="1"/>
  <c r="AH523" i="1"/>
  <c r="AH520" i="1"/>
  <c r="AH513" i="1"/>
  <c r="AH502" i="1"/>
  <c r="AH493" i="1"/>
  <c r="AH490" i="1"/>
  <c r="AH487" i="1"/>
  <c r="AH484" i="1"/>
  <c r="AH481" i="1"/>
  <c r="AH476" i="1"/>
  <c r="AH471" i="1"/>
  <c r="AH216" i="1"/>
  <c r="AH529" i="1"/>
  <c r="AH516" i="1"/>
  <c r="AH496" i="1"/>
  <c r="AH9" i="1"/>
  <c r="AH128" i="1"/>
  <c r="AH574" i="1"/>
  <c r="AH515" i="1"/>
  <c r="AH511" i="1"/>
  <c r="AH494" i="1"/>
  <c r="AH491" i="1"/>
  <c r="AH488" i="1"/>
  <c r="AH485" i="1"/>
  <c r="AH482" i="1"/>
  <c r="AH580" i="1"/>
  <c r="AH535" i="1"/>
  <c r="AH505" i="1"/>
  <c r="AH503" i="1"/>
  <c r="AH497" i="1"/>
  <c r="AH478" i="1"/>
  <c r="AH454" i="1"/>
  <c r="AH450" i="1"/>
  <c r="AH536" i="1"/>
  <c r="AH579" i="1"/>
  <c r="AH569" i="1"/>
  <c r="AH558" i="1"/>
  <c r="AH541" i="1"/>
  <c r="AH443" i="1"/>
  <c r="AH517" i="1"/>
  <c r="AH475" i="1"/>
  <c r="AH524" i="1"/>
  <c r="AH479" i="1"/>
  <c r="AH465" i="1"/>
  <c r="AH462" i="1"/>
  <c r="AH459" i="1"/>
  <c r="AH453" i="1"/>
  <c r="AH447" i="1"/>
  <c r="AH553" i="1"/>
  <c r="AH468" i="1"/>
  <c r="AH456" i="1"/>
  <c r="AH448" i="1"/>
  <c r="AH449" i="1"/>
  <c r="AH466" i="1"/>
  <c r="AH480" i="1"/>
  <c r="AH451" i="1"/>
  <c r="AH472" i="1"/>
  <c r="AH498" i="1"/>
  <c r="AH504" i="1"/>
  <c r="AH501" i="1"/>
  <c r="AH546" i="1"/>
  <c r="AH467" i="1"/>
  <c r="AH532" i="1"/>
  <c r="AH460" i="1"/>
  <c r="AH566" i="1"/>
  <c r="AH506" i="1"/>
  <c r="AH483" i="1"/>
  <c r="AH455" i="1"/>
  <c r="AH489" i="1"/>
  <c r="AH537" i="1"/>
  <c r="AH519" i="1"/>
  <c r="AH507" i="1"/>
  <c r="AH578" i="1"/>
  <c r="AH557" i="1"/>
  <c r="AH559" i="1"/>
  <c r="AH575" i="1"/>
  <c r="AH581" i="1"/>
  <c r="AH540" i="1"/>
  <c r="AH463" i="1"/>
  <c r="AH474" i="1"/>
  <c r="AH444" i="1"/>
  <c r="AH562" i="1"/>
  <c r="AH464" i="1"/>
  <c r="AH458" i="1"/>
  <c r="AH477" i="1"/>
  <c r="AH469" i="1"/>
  <c r="AH470" i="1"/>
  <c r="AH473" i="1"/>
  <c r="AH528" i="1"/>
  <c r="AH500" i="1"/>
  <c r="AH531" i="1"/>
  <c r="AH534" i="1"/>
  <c r="AH525" i="1"/>
  <c r="AH554" i="1"/>
  <c r="AH570" i="1"/>
  <c r="AH571" i="1"/>
  <c r="AH457" i="1"/>
  <c r="AH461" i="1"/>
  <c r="AH452" i="1"/>
  <c r="AH445" i="1"/>
  <c r="AH509" i="1"/>
  <c r="AH512" i="1"/>
  <c r="AH526" i="1"/>
  <c r="AH510" i="1"/>
  <c r="AH547" i="1"/>
  <c r="AH495" i="1"/>
  <c r="AH486" i="1"/>
  <c r="AH492" i="1"/>
  <c r="AH499" i="1"/>
  <c r="AH549" i="1"/>
  <c r="AH565" i="1"/>
  <c r="AH560" i="1"/>
  <c r="AH552" i="1"/>
  <c r="AH563" i="1"/>
  <c r="AH446" i="1"/>
  <c r="AB440" i="1"/>
  <c r="AB437" i="1"/>
  <c r="AB442" i="1"/>
  <c r="AB439" i="1"/>
  <c r="AB436" i="1"/>
  <c r="AB431" i="1"/>
  <c r="AB430" i="1"/>
  <c r="AB427" i="1"/>
  <c r="AB424" i="1"/>
  <c r="AB438" i="1"/>
  <c r="AB432" i="1"/>
  <c r="AB429" i="1"/>
  <c r="AB426" i="1"/>
  <c r="AB434" i="1"/>
  <c r="AB433" i="1"/>
  <c r="AB425" i="1"/>
  <c r="AB441" i="1"/>
  <c r="AB423" i="1"/>
  <c r="AB428" i="1"/>
  <c r="AB421" i="1"/>
  <c r="AB418" i="1"/>
  <c r="AB419" i="1"/>
  <c r="AB415" i="1"/>
  <c r="AB412" i="1"/>
  <c r="AB422" i="1"/>
  <c r="AB420" i="1"/>
  <c r="AB409" i="1"/>
  <c r="AB402" i="1"/>
  <c r="AB399" i="1"/>
  <c r="AB396" i="1"/>
  <c r="AB417" i="1"/>
  <c r="AB411" i="1"/>
  <c r="AB406" i="1"/>
  <c r="AB404" i="1"/>
  <c r="AB401" i="1"/>
  <c r="AB398" i="1"/>
  <c r="AB395" i="1"/>
  <c r="AB392" i="1"/>
  <c r="AB400" i="1"/>
  <c r="AB390" i="1"/>
  <c r="AB387" i="1"/>
  <c r="AB384" i="1"/>
  <c r="AB381" i="1"/>
  <c r="AB416" i="1"/>
  <c r="AB389" i="1"/>
  <c r="AB403" i="1"/>
  <c r="AB388" i="1"/>
  <c r="AB405" i="1"/>
  <c r="AB385" i="1"/>
  <c r="AB435" i="1"/>
  <c r="AB413" i="1"/>
  <c r="AB408" i="1"/>
  <c r="AB407" i="1"/>
  <c r="AB391" i="1"/>
  <c r="AB386" i="1"/>
  <c r="AB383" i="1"/>
  <c r="AB379" i="1"/>
  <c r="AB376" i="1"/>
  <c r="AB373" i="1"/>
  <c r="AB378" i="1"/>
  <c r="AB375" i="1"/>
  <c r="AB372" i="1"/>
  <c r="AB369" i="1"/>
  <c r="AB366" i="1"/>
  <c r="AB363" i="1"/>
  <c r="AB360" i="1"/>
  <c r="AB357" i="1"/>
  <c r="AB354" i="1"/>
  <c r="AB351" i="1"/>
  <c r="AB348" i="1"/>
  <c r="AB345" i="1"/>
  <c r="AB342" i="1"/>
  <c r="AB339" i="1"/>
  <c r="AB410" i="1"/>
  <c r="AB382" i="1"/>
  <c r="AB414" i="1"/>
  <c r="AB397" i="1"/>
  <c r="AB368" i="1"/>
  <c r="AB362" i="1"/>
  <c r="AB356" i="1"/>
  <c r="AB350" i="1"/>
  <c r="AB393" i="1"/>
  <c r="AB371" i="1"/>
  <c r="AB370" i="1"/>
  <c r="AB364" i="1"/>
  <c r="AB358" i="1"/>
  <c r="AB352" i="1"/>
  <c r="AB346" i="1"/>
  <c r="AB336" i="1"/>
  <c r="AB380" i="1"/>
  <c r="AB377" i="1"/>
  <c r="AB365" i="1"/>
  <c r="AB353" i="1"/>
  <c r="AB330" i="1"/>
  <c r="AB327" i="1"/>
  <c r="AB324" i="1"/>
  <c r="AB302" i="1"/>
  <c r="AB206" i="1"/>
  <c r="AB143" i="1"/>
  <c r="AB104" i="1"/>
  <c r="AB45" i="1"/>
  <c r="AB137" i="1"/>
  <c r="AB212" i="1"/>
  <c r="AB367" i="1"/>
  <c r="AB355" i="1"/>
  <c r="AB337" i="1"/>
  <c r="AB333" i="1"/>
  <c r="AB582" i="1"/>
  <c r="AB577" i="1"/>
  <c r="AB394" i="1"/>
  <c r="AB344" i="1"/>
  <c r="AB341" i="1"/>
  <c r="AB332" i="1"/>
  <c r="AB329" i="1"/>
  <c r="AB326" i="1"/>
  <c r="AB323" i="1"/>
  <c r="AB235" i="1"/>
  <c r="AB180" i="1"/>
  <c r="AB123" i="1"/>
  <c r="AB97" i="1"/>
  <c r="AB374" i="1"/>
  <c r="AB359" i="1"/>
  <c r="AB347" i="1"/>
  <c r="AB343" i="1"/>
  <c r="AB335" i="1"/>
  <c r="AB580" i="1"/>
  <c r="AB567" i="1"/>
  <c r="AB361" i="1"/>
  <c r="AB338" i="1"/>
  <c r="AB9" i="1"/>
  <c r="AB37" i="1"/>
  <c r="AB555" i="1"/>
  <c r="AB548" i="1"/>
  <c r="AB545" i="1"/>
  <c r="AB527" i="1"/>
  <c r="AB340" i="1"/>
  <c r="AB334" i="1"/>
  <c r="AB216" i="1"/>
  <c r="AB128" i="1"/>
  <c r="AB579" i="1"/>
  <c r="AB574" i="1"/>
  <c r="AB573" i="1"/>
  <c r="AB550" i="1"/>
  <c r="AB543" i="1"/>
  <c r="AB539" i="1"/>
  <c r="AB530" i="1"/>
  <c r="AB525" i="1"/>
  <c r="AB518" i="1"/>
  <c r="AB513" i="1"/>
  <c r="AB156" i="1"/>
  <c r="AB583" i="1"/>
  <c r="AB553" i="1"/>
  <c r="AB551" i="1"/>
  <c r="AB546" i="1"/>
  <c r="AB535" i="1"/>
  <c r="AB521" i="1"/>
  <c r="AB331" i="1"/>
  <c r="AB118" i="1"/>
  <c r="AB203" i="1"/>
  <c r="AB558" i="1"/>
  <c r="AB542" i="1"/>
  <c r="AB533" i="1"/>
  <c r="AB529" i="1"/>
  <c r="AB328" i="1"/>
  <c r="AB569" i="1"/>
  <c r="AB536" i="1"/>
  <c r="AB515" i="1"/>
  <c r="AB511" i="1"/>
  <c r="AB505" i="1"/>
  <c r="AB503" i="1"/>
  <c r="AB496" i="1"/>
  <c r="AB349" i="1"/>
  <c r="AB494" i="1"/>
  <c r="AB491" i="1"/>
  <c r="AB488" i="1"/>
  <c r="AB485" i="1"/>
  <c r="AB561" i="1"/>
  <c r="AB524" i="1"/>
  <c r="AB497" i="1"/>
  <c r="AB478" i="1"/>
  <c r="AB538" i="1"/>
  <c r="AB516" i="1"/>
  <c r="AB475" i="1"/>
  <c r="AB450" i="1"/>
  <c r="AB508" i="1"/>
  <c r="AB468" i="1"/>
  <c r="AB490" i="1"/>
  <c r="AB60" i="1"/>
  <c r="AB325" i="1"/>
  <c r="AB522" i="1"/>
  <c r="AB487" i="1"/>
  <c r="AB471" i="1"/>
  <c r="AB465" i="1"/>
  <c r="AB462" i="1"/>
  <c r="AB459" i="1"/>
  <c r="AB493" i="1"/>
  <c r="AB484" i="1"/>
  <c r="AB481" i="1"/>
  <c r="AB443" i="1"/>
  <c r="AB57" i="1"/>
  <c r="AB576" i="1"/>
  <c r="AB564" i="1"/>
  <c r="AB456" i="1"/>
  <c r="AB453" i="1"/>
  <c r="AB447" i="1"/>
  <c r="AB461" i="1"/>
  <c r="AB463" i="1"/>
  <c r="AB446" i="1"/>
  <c r="AB452" i="1"/>
  <c r="AB474" i="1"/>
  <c r="AB479" i="1"/>
  <c r="AB502" i="1"/>
  <c r="AB512" i="1"/>
  <c r="AB499" i="1"/>
  <c r="AB540" i="1"/>
  <c r="AB517" i="1"/>
  <c r="AB519" i="1"/>
  <c r="AB507" i="1"/>
  <c r="AB562" i="1"/>
  <c r="AB510" i="1"/>
  <c r="AB566" i="1"/>
  <c r="AB466" i="1"/>
  <c r="AB480" i="1"/>
  <c r="AB457" i="1"/>
  <c r="AB472" i="1"/>
  <c r="AB509" i="1"/>
  <c r="AB470" i="1"/>
  <c r="AB473" i="1"/>
  <c r="AB504" i="1"/>
  <c r="AB500" i="1"/>
  <c r="AB526" i="1"/>
  <c r="AB501" i="1"/>
  <c r="AB547" i="1"/>
  <c r="AB541" i="1"/>
  <c r="AB449" i="1"/>
  <c r="AB445" i="1"/>
  <c r="AB523" i="1"/>
  <c r="AB514" i="1"/>
  <c r="AB556" i="1"/>
  <c r="AB454" i="1"/>
  <c r="AB483" i="1"/>
  <c r="AB460" i="1"/>
  <c r="AB444" i="1"/>
  <c r="AB455" i="1"/>
  <c r="AB482" i="1"/>
  <c r="AB489" i="1"/>
  <c r="AB537" i="1"/>
  <c r="AB578" i="1"/>
  <c r="AB557" i="1"/>
  <c r="AB559" i="1"/>
  <c r="AB575" i="1"/>
  <c r="AB581" i="1"/>
  <c r="AB560" i="1"/>
  <c r="AB451" i="1"/>
  <c r="AB486" i="1"/>
  <c r="AB476" i="1"/>
  <c r="AB492" i="1"/>
  <c r="AB448" i="1"/>
  <c r="AB549" i="1"/>
  <c r="AB464" i="1"/>
  <c r="AB506" i="1"/>
  <c r="AB458" i="1"/>
  <c r="AB477" i="1"/>
  <c r="AB469" i="1"/>
  <c r="AB467" i="1"/>
  <c r="AB532" i="1"/>
  <c r="AB531" i="1"/>
  <c r="AB534" i="1"/>
  <c r="AB520" i="1"/>
  <c r="AB544" i="1"/>
  <c r="AB554" i="1"/>
  <c r="AB568" i="1"/>
  <c r="AB570" i="1"/>
  <c r="AB563" i="1"/>
  <c r="AB495" i="1"/>
  <c r="AB528" i="1"/>
  <c r="AB565" i="1"/>
  <c r="AB498" i="1"/>
  <c r="AB552" i="1"/>
  <c r="AB571" i="1"/>
  <c r="W440" i="1"/>
  <c r="W437" i="1"/>
  <c r="W434" i="1"/>
  <c r="W442" i="1"/>
  <c r="W439" i="1"/>
  <c r="W436" i="1"/>
  <c r="W433" i="1"/>
  <c r="W441" i="1"/>
  <c r="W438" i="1"/>
  <c r="W435" i="1"/>
  <c r="W432" i="1"/>
  <c r="W430" i="1"/>
  <c r="W427" i="1"/>
  <c r="W424" i="1"/>
  <c r="W429" i="1"/>
  <c r="W422" i="1"/>
  <c r="W426" i="1"/>
  <c r="W418" i="1"/>
  <c r="W417" i="1"/>
  <c r="W423" i="1"/>
  <c r="W414" i="1"/>
  <c r="W411" i="1"/>
  <c r="W416" i="1"/>
  <c r="W413" i="1"/>
  <c r="W410" i="1"/>
  <c r="W407" i="1"/>
  <c r="W421" i="1"/>
  <c r="W408" i="1"/>
  <c r="W402" i="1"/>
  <c r="W399" i="1"/>
  <c r="W396" i="1"/>
  <c r="W393" i="1"/>
  <c r="W419" i="1"/>
  <c r="W406" i="1"/>
  <c r="W405" i="1"/>
  <c r="W403" i="1"/>
  <c r="W390" i="1"/>
  <c r="W387" i="1"/>
  <c r="W425" i="1"/>
  <c r="W409" i="1"/>
  <c r="W404" i="1"/>
  <c r="W398" i="1"/>
  <c r="W397" i="1"/>
  <c r="W428" i="1"/>
  <c r="W400" i="1"/>
  <c r="W395" i="1"/>
  <c r="W412" i="1"/>
  <c r="W386" i="1"/>
  <c r="W380" i="1"/>
  <c r="W377" i="1"/>
  <c r="W374" i="1"/>
  <c r="W371" i="1"/>
  <c r="W431" i="1"/>
  <c r="W394" i="1"/>
  <c r="W392" i="1"/>
  <c r="W384" i="1"/>
  <c r="W383" i="1"/>
  <c r="W389" i="1"/>
  <c r="W368" i="1"/>
  <c r="W365" i="1"/>
  <c r="W362" i="1"/>
  <c r="W359" i="1"/>
  <c r="W356" i="1"/>
  <c r="W353" i="1"/>
  <c r="W350" i="1"/>
  <c r="W347" i="1"/>
  <c r="W420" i="1"/>
  <c r="W391" i="1"/>
  <c r="W382" i="1"/>
  <c r="W379" i="1"/>
  <c r="W378" i="1"/>
  <c r="W376" i="1"/>
  <c r="W375" i="1"/>
  <c r="W373" i="1"/>
  <c r="W372" i="1"/>
  <c r="W370" i="1"/>
  <c r="W367" i="1"/>
  <c r="W364" i="1"/>
  <c r="W361" i="1"/>
  <c r="W358" i="1"/>
  <c r="W355" i="1"/>
  <c r="W352" i="1"/>
  <c r="W349" i="1"/>
  <c r="W346" i="1"/>
  <c r="W343" i="1"/>
  <c r="W340" i="1"/>
  <c r="W337" i="1"/>
  <c r="W388" i="1"/>
  <c r="W385" i="1"/>
  <c r="W366" i="1"/>
  <c r="W360" i="1"/>
  <c r="W354" i="1"/>
  <c r="W348" i="1"/>
  <c r="W345" i="1"/>
  <c r="W344" i="1"/>
  <c r="W342" i="1"/>
  <c r="W341" i="1"/>
  <c r="W339" i="1"/>
  <c r="W338" i="1"/>
  <c r="W415" i="1"/>
  <c r="W401" i="1"/>
  <c r="W335" i="1"/>
  <c r="W579" i="1"/>
  <c r="W369" i="1"/>
  <c r="W357" i="1"/>
  <c r="W332" i="1"/>
  <c r="W329" i="1"/>
  <c r="W326" i="1"/>
  <c r="W323" i="1"/>
  <c r="W235" i="1"/>
  <c r="W180" i="1"/>
  <c r="W123" i="1"/>
  <c r="W97" i="1"/>
  <c r="W37" i="1"/>
  <c r="W203" i="1"/>
  <c r="W581" i="1"/>
  <c r="W580" i="1"/>
  <c r="W381" i="1"/>
  <c r="W334" i="1"/>
  <c r="W331" i="1"/>
  <c r="W328" i="1"/>
  <c r="W325" i="1"/>
  <c r="W9" i="1"/>
  <c r="W216" i="1"/>
  <c r="W156" i="1"/>
  <c r="W118" i="1"/>
  <c r="W57" i="1"/>
  <c r="W60" i="1"/>
  <c r="W128" i="1"/>
  <c r="W583" i="1"/>
  <c r="W575" i="1"/>
  <c r="W574" i="1"/>
  <c r="W569" i="1"/>
  <c r="W327" i="1"/>
  <c r="W45" i="1"/>
  <c r="W562" i="1"/>
  <c r="W558" i="1"/>
  <c r="W551" i="1"/>
  <c r="W549" i="1"/>
  <c r="W541" i="1"/>
  <c r="W538" i="1"/>
  <c r="W537" i="1"/>
  <c r="W531" i="1"/>
  <c r="W351" i="1"/>
  <c r="W324" i="1"/>
  <c r="W137" i="1"/>
  <c r="W577" i="1"/>
  <c r="W576" i="1"/>
  <c r="W567" i="1"/>
  <c r="W563" i="1"/>
  <c r="W560" i="1"/>
  <c r="W542" i="1"/>
  <c r="W533" i="1"/>
  <c r="W532" i="1"/>
  <c r="W502" i="1"/>
  <c r="W363" i="1"/>
  <c r="W302" i="1"/>
  <c r="W582" i="1"/>
  <c r="W564" i="1"/>
  <c r="W561" i="1"/>
  <c r="W556" i="1"/>
  <c r="W554" i="1"/>
  <c r="W336" i="1"/>
  <c r="W206" i="1"/>
  <c r="W570" i="1"/>
  <c r="W568" i="1"/>
  <c r="W555" i="1"/>
  <c r="W544" i="1"/>
  <c r="W536" i="1"/>
  <c r="W524" i="1"/>
  <c r="W514" i="1"/>
  <c r="W330" i="1"/>
  <c r="W143" i="1"/>
  <c r="W557" i="1"/>
  <c r="W534" i="1"/>
  <c r="W527" i="1"/>
  <c r="W522" i="1"/>
  <c r="W520" i="1"/>
  <c r="W516" i="1"/>
  <c r="W513" i="1"/>
  <c r="W510" i="1"/>
  <c r="W497" i="1"/>
  <c r="W495" i="1"/>
  <c r="W489" i="1"/>
  <c r="W480" i="1"/>
  <c r="W475" i="1"/>
  <c r="W466" i="1"/>
  <c r="W573" i="1"/>
  <c r="W565" i="1"/>
  <c r="W559" i="1"/>
  <c r="W553" i="1"/>
  <c r="W548" i="1"/>
  <c r="W523" i="1"/>
  <c r="W509" i="1"/>
  <c r="W508" i="1"/>
  <c r="W486" i="1"/>
  <c r="W472" i="1"/>
  <c r="W470" i="1"/>
  <c r="W333" i="1"/>
  <c r="W546" i="1"/>
  <c r="W530" i="1"/>
  <c r="W525" i="1"/>
  <c r="W521" i="1"/>
  <c r="W515" i="1"/>
  <c r="W511" i="1"/>
  <c r="W504" i="1"/>
  <c r="W503" i="1"/>
  <c r="W493" i="1"/>
  <c r="W490" i="1"/>
  <c r="W487" i="1"/>
  <c r="W484" i="1"/>
  <c r="W481" i="1"/>
  <c r="W479" i="1"/>
  <c r="W477" i="1"/>
  <c r="W471" i="1"/>
  <c r="W212" i="1"/>
  <c r="W571" i="1"/>
  <c r="W545" i="1"/>
  <c r="W539" i="1"/>
  <c r="W529" i="1"/>
  <c r="W517" i="1"/>
  <c r="W501" i="1"/>
  <c r="W496" i="1"/>
  <c r="W492" i="1"/>
  <c r="W476" i="1"/>
  <c r="W452" i="1"/>
  <c r="W444" i="1"/>
  <c r="W535" i="1"/>
  <c r="W528" i="1"/>
  <c r="W518" i="1"/>
  <c r="W506" i="1"/>
  <c r="W500" i="1"/>
  <c r="W483" i="1"/>
  <c r="W478" i="1"/>
  <c r="W474" i="1"/>
  <c r="W467" i="1"/>
  <c r="W461" i="1"/>
  <c r="W456" i="1"/>
  <c r="W453" i="1"/>
  <c r="W448" i="1"/>
  <c r="W445" i="1"/>
  <c r="W491" i="1"/>
  <c r="W458" i="1"/>
  <c r="W104" i="1"/>
  <c r="W578" i="1"/>
  <c r="W566" i="1"/>
  <c r="W552" i="1"/>
  <c r="W464" i="1"/>
  <c r="W463" i="1"/>
  <c r="W460" i="1"/>
  <c r="W447" i="1"/>
  <c r="W540" i="1"/>
  <c r="W499" i="1"/>
  <c r="W465" i="1"/>
  <c r="W443" i="1"/>
  <c r="W550" i="1"/>
  <c r="W519" i="1"/>
  <c r="W505" i="1"/>
  <c r="W488" i="1"/>
  <c r="W468" i="1"/>
  <c r="W457" i="1"/>
  <c r="W451" i="1"/>
  <c r="W526" i="1"/>
  <c r="W469" i="1"/>
  <c r="W462" i="1"/>
  <c r="W449" i="1"/>
  <c r="W543" i="1"/>
  <c r="W507" i="1"/>
  <c r="W498" i="1"/>
  <c r="W450" i="1"/>
  <c r="W512" i="1"/>
  <c r="W494" i="1"/>
  <c r="W485" i="1"/>
  <c r="W482" i="1"/>
  <c r="W454" i="1"/>
  <c r="W446" i="1"/>
  <c r="W473" i="1"/>
  <c r="W455" i="1"/>
  <c r="W547" i="1"/>
  <c r="W459" i="1"/>
  <c r="P440" i="1"/>
  <c r="P437" i="1"/>
  <c r="P442" i="1"/>
  <c r="P439" i="1"/>
  <c r="P436" i="1"/>
  <c r="P441" i="1"/>
  <c r="P430" i="1"/>
  <c r="P427" i="1"/>
  <c r="P424" i="1"/>
  <c r="P432" i="1"/>
  <c r="P431" i="1"/>
  <c r="P429" i="1"/>
  <c r="P426" i="1"/>
  <c r="P425" i="1"/>
  <c r="P422" i="1"/>
  <c r="P435" i="1"/>
  <c r="P434" i="1"/>
  <c r="P433" i="1"/>
  <c r="P428" i="1"/>
  <c r="P421" i="1"/>
  <c r="P418" i="1"/>
  <c r="P417" i="1"/>
  <c r="P415" i="1"/>
  <c r="P412" i="1"/>
  <c r="P438" i="1"/>
  <c r="P408" i="1"/>
  <c r="P407" i="1"/>
  <c r="P423" i="1"/>
  <c r="P406" i="1"/>
  <c r="P402" i="1"/>
  <c r="P399" i="1"/>
  <c r="P396" i="1"/>
  <c r="P405" i="1"/>
  <c r="P404" i="1"/>
  <c r="P401" i="1"/>
  <c r="P398" i="1"/>
  <c r="P416" i="1"/>
  <c r="P419" i="1"/>
  <c r="P414" i="1"/>
  <c r="P413" i="1"/>
  <c r="P411" i="1"/>
  <c r="P400" i="1"/>
  <c r="P390" i="1"/>
  <c r="P387" i="1"/>
  <c r="P384" i="1"/>
  <c r="P420" i="1"/>
  <c r="P410" i="1"/>
  <c r="P393" i="1"/>
  <c r="P389" i="1"/>
  <c r="P409" i="1"/>
  <c r="P388" i="1"/>
  <c r="P397" i="1"/>
  <c r="P383" i="1"/>
  <c r="P403" i="1"/>
  <c r="P394" i="1"/>
  <c r="P391" i="1"/>
  <c r="P379" i="1"/>
  <c r="P376" i="1"/>
  <c r="P373" i="1"/>
  <c r="P386" i="1"/>
  <c r="P382" i="1"/>
  <c r="P369" i="1"/>
  <c r="P366" i="1"/>
  <c r="P363" i="1"/>
  <c r="P360" i="1"/>
  <c r="P357" i="1"/>
  <c r="P354" i="1"/>
  <c r="P351" i="1"/>
  <c r="P348" i="1"/>
  <c r="P345" i="1"/>
  <c r="P342" i="1"/>
  <c r="P339" i="1"/>
  <c r="P385" i="1"/>
  <c r="P380" i="1"/>
  <c r="P377" i="1"/>
  <c r="P374" i="1"/>
  <c r="P371" i="1"/>
  <c r="P395" i="1"/>
  <c r="P378" i="1"/>
  <c r="P375" i="1"/>
  <c r="P372" i="1"/>
  <c r="P381" i="1"/>
  <c r="P368" i="1"/>
  <c r="P362" i="1"/>
  <c r="P356" i="1"/>
  <c r="P350" i="1"/>
  <c r="P344" i="1"/>
  <c r="P341" i="1"/>
  <c r="P338" i="1"/>
  <c r="P392" i="1"/>
  <c r="P370" i="1"/>
  <c r="P364" i="1"/>
  <c r="P358" i="1"/>
  <c r="P352" i="1"/>
  <c r="P346" i="1"/>
  <c r="P361" i="1"/>
  <c r="P349" i="1"/>
  <c r="P337" i="1"/>
  <c r="P333" i="1"/>
  <c r="P330" i="1"/>
  <c r="P327" i="1"/>
  <c r="P324" i="1"/>
  <c r="P302" i="1"/>
  <c r="P206" i="1"/>
  <c r="P143" i="1"/>
  <c r="P104" i="1"/>
  <c r="P45" i="1"/>
  <c r="P137" i="1"/>
  <c r="P212" i="1"/>
  <c r="P580" i="1"/>
  <c r="P579" i="1"/>
  <c r="P578" i="1"/>
  <c r="P365" i="1"/>
  <c r="P353" i="1"/>
  <c r="P343" i="1"/>
  <c r="P336" i="1"/>
  <c r="P332" i="1"/>
  <c r="P329" i="1"/>
  <c r="P326" i="1"/>
  <c r="P323" i="1"/>
  <c r="P235" i="1"/>
  <c r="P180" i="1"/>
  <c r="P123" i="1"/>
  <c r="P97" i="1"/>
  <c r="P367" i="1"/>
  <c r="P355" i="1"/>
  <c r="P334" i="1"/>
  <c r="P582" i="1"/>
  <c r="P569" i="1"/>
  <c r="P565" i="1"/>
  <c r="P156" i="1"/>
  <c r="P37" i="1"/>
  <c r="P583" i="1"/>
  <c r="P570" i="1"/>
  <c r="P564" i="1"/>
  <c r="P561" i="1"/>
  <c r="P556" i="1"/>
  <c r="P554" i="1"/>
  <c r="P551" i="1"/>
  <c r="P331" i="1"/>
  <c r="P118" i="1"/>
  <c r="P128" i="1"/>
  <c r="P575" i="1"/>
  <c r="P574" i="1"/>
  <c r="P571" i="1"/>
  <c r="P568" i="1"/>
  <c r="P566" i="1"/>
  <c r="P552" i="1"/>
  <c r="P547" i="1"/>
  <c r="P542" i="1"/>
  <c r="P540" i="1"/>
  <c r="P535" i="1"/>
  <c r="P533" i="1"/>
  <c r="P504" i="1"/>
  <c r="P501" i="1"/>
  <c r="P340" i="1"/>
  <c r="P328" i="1"/>
  <c r="P57" i="1"/>
  <c r="P573" i="1"/>
  <c r="P562" i="1"/>
  <c r="P555" i="1"/>
  <c r="P553" i="1"/>
  <c r="P544" i="1"/>
  <c r="P537" i="1"/>
  <c r="P534" i="1"/>
  <c r="P525" i="1"/>
  <c r="P523" i="1"/>
  <c r="P325" i="1"/>
  <c r="P203" i="1"/>
  <c r="P581" i="1"/>
  <c r="P559" i="1"/>
  <c r="P557" i="1"/>
  <c r="P549" i="1"/>
  <c r="P546" i="1"/>
  <c r="P538" i="1"/>
  <c r="P536" i="1"/>
  <c r="P532" i="1"/>
  <c r="P529" i="1"/>
  <c r="P528" i="1"/>
  <c r="P524" i="1"/>
  <c r="P512" i="1"/>
  <c r="P576" i="1"/>
  <c r="P560" i="1"/>
  <c r="P550" i="1"/>
  <c r="P526" i="1"/>
  <c r="P517" i="1"/>
  <c r="P515" i="1"/>
  <c r="P511" i="1"/>
  <c r="P477" i="1"/>
  <c r="P335" i="1"/>
  <c r="P60" i="1"/>
  <c r="P577" i="1"/>
  <c r="P543" i="1"/>
  <c r="P519" i="1"/>
  <c r="P506" i="1"/>
  <c r="P499" i="1"/>
  <c r="P498" i="1"/>
  <c r="P493" i="1"/>
  <c r="P492" i="1"/>
  <c r="P490" i="1"/>
  <c r="P487" i="1"/>
  <c r="P484" i="1"/>
  <c r="P483" i="1"/>
  <c r="P481" i="1"/>
  <c r="P479" i="1"/>
  <c r="P473" i="1"/>
  <c r="P471" i="1"/>
  <c r="P531" i="1"/>
  <c r="P527" i="1"/>
  <c r="P505" i="1"/>
  <c r="P500" i="1"/>
  <c r="P496" i="1"/>
  <c r="P495" i="1"/>
  <c r="P476" i="1"/>
  <c r="P474" i="1"/>
  <c r="P216" i="1"/>
  <c r="P563" i="1"/>
  <c r="P558" i="1"/>
  <c r="P548" i="1"/>
  <c r="P522" i="1"/>
  <c r="P520" i="1"/>
  <c r="P518" i="1"/>
  <c r="P509" i="1"/>
  <c r="P507" i="1"/>
  <c r="P502" i="1"/>
  <c r="P480" i="1"/>
  <c r="P469" i="1"/>
  <c r="P464" i="1"/>
  <c r="P461" i="1"/>
  <c r="P460" i="1"/>
  <c r="P458" i="1"/>
  <c r="P446" i="1"/>
  <c r="P530" i="1"/>
  <c r="P497" i="1"/>
  <c r="P491" i="1"/>
  <c r="P489" i="1"/>
  <c r="P475" i="1"/>
  <c r="P466" i="1"/>
  <c r="P455" i="1"/>
  <c r="P447" i="1"/>
  <c r="P444" i="1"/>
  <c r="P451" i="1"/>
  <c r="P514" i="1"/>
  <c r="P486" i="1"/>
  <c r="P478" i="1"/>
  <c r="P449" i="1"/>
  <c r="P448" i="1"/>
  <c r="P359" i="1"/>
  <c r="P347" i="1"/>
  <c r="P465" i="1"/>
  <c r="P463" i="1"/>
  <c r="P459" i="1"/>
  <c r="P521" i="1"/>
  <c r="P516" i="1"/>
  <c r="P456" i="1"/>
  <c r="P453" i="1"/>
  <c r="P9" i="1"/>
  <c r="P470" i="1"/>
  <c r="P467" i="1"/>
  <c r="P494" i="1"/>
  <c r="P482" i="1"/>
  <c r="P472" i="1"/>
  <c r="P450" i="1"/>
  <c r="P545" i="1"/>
  <c r="P457" i="1"/>
  <c r="P454" i="1"/>
  <c r="P567" i="1"/>
  <c r="P513" i="1"/>
  <c r="P508" i="1"/>
  <c r="P503" i="1"/>
  <c r="P488" i="1"/>
  <c r="P462" i="1"/>
  <c r="P452" i="1"/>
  <c r="P445" i="1"/>
  <c r="P443" i="1"/>
  <c r="P539" i="1"/>
  <c r="P510" i="1"/>
  <c r="P485" i="1"/>
  <c r="P541" i="1"/>
  <c r="P468" i="1"/>
  <c r="AV442" i="1"/>
  <c r="AV439" i="1"/>
  <c r="AV436" i="1"/>
  <c r="AV441" i="1"/>
  <c r="AV438" i="1"/>
  <c r="AV435" i="1"/>
  <c r="AV433" i="1"/>
  <c r="AV430" i="1"/>
  <c r="AV429" i="1"/>
  <c r="AV426" i="1"/>
  <c r="AV423" i="1"/>
  <c r="AV428" i="1"/>
  <c r="AV425" i="1"/>
  <c r="AV437" i="1"/>
  <c r="AV424" i="1"/>
  <c r="AV421" i="1"/>
  <c r="AV431" i="1"/>
  <c r="AV422" i="1"/>
  <c r="AV420" i="1"/>
  <c r="AV417" i="1"/>
  <c r="AV414" i="1"/>
  <c r="AV411" i="1"/>
  <c r="AV440" i="1"/>
  <c r="AV432" i="1"/>
  <c r="AV419" i="1"/>
  <c r="AV434" i="1"/>
  <c r="AV418" i="1"/>
  <c r="AV405" i="1"/>
  <c r="AV427" i="1"/>
  <c r="AV415" i="1"/>
  <c r="AV410" i="1"/>
  <c r="AV409" i="1"/>
  <c r="AV404" i="1"/>
  <c r="AV401" i="1"/>
  <c r="AV398" i="1"/>
  <c r="AV395" i="1"/>
  <c r="AV408" i="1"/>
  <c r="AV403" i="1"/>
  <c r="AV400" i="1"/>
  <c r="AV397" i="1"/>
  <c r="AV396" i="1"/>
  <c r="AV394" i="1"/>
  <c r="AV412" i="1"/>
  <c r="AV393" i="1"/>
  <c r="AV392" i="1"/>
  <c r="AV389" i="1"/>
  <c r="AV386" i="1"/>
  <c r="AV383" i="1"/>
  <c r="AV406" i="1"/>
  <c r="AV391" i="1"/>
  <c r="AV388" i="1"/>
  <c r="AV413" i="1"/>
  <c r="AV387" i="1"/>
  <c r="AV381" i="1"/>
  <c r="AV416" i="1"/>
  <c r="AV378" i="1"/>
  <c r="AV375" i="1"/>
  <c r="AV372" i="1"/>
  <c r="AV368" i="1"/>
  <c r="AV365" i="1"/>
  <c r="AV362" i="1"/>
  <c r="AV359" i="1"/>
  <c r="AV356" i="1"/>
  <c r="AV353" i="1"/>
  <c r="AV350" i="1"/>
  <c r="AV347" i="1"/>
  <c r="AV344" i="1"/>
  <c r="AV341" i="1"/>
  <c r="AV338" i="1"/>
  <c r="AV407" i="1"/>
  <c r="AV384" i="1"/>
  <c r="AV390" i="1"/>
  <c r="AV374" i="1"/>
  <c r="AV373" i="1"/>
  <c r="AV382" i="1"/>
  <c r="AV371" i="1"/>
  <c r="AV367" i="1"/>
  <c r="AV366" i="1"/>
  <c r="AV361" i="1"/>
  <c r="AV360" i="1"/>
  <c r="AV355" i="1"/>
  <c r="AV354" i="1"/>
  <c r="AV349" i="1"/>
  <c r="AV348" i="1"/>
  <c r="AV343" i="1"/>
  <c r="AV342" i="1"/>
  <c r="AV340" i="1"/>
  <c r="AV339" i="1"/>
  <c r="AV337" i="1"/>
  <c r="AV336" i="1"/>
  <c r="AV364" i="1"/>
  <c r="AV352" i="1"/>
  <c r="AV332" i="1"/>
  <c r="AV329" i="1"/>
  <c r="AV326" i="1"/>
  <c r="AV323" i="1"/>
  <c r="AV235" i="1"/>
  <c r="AV180" i="1"/>
  <c r="AV123" i="1"/>
  <c r="AV97" i="1"/>
  <c r="AV37" i="1"/>
  <c r="AV203" i="1"/>
  <c r="AV402" i="1"/>
  <c r="AV334" i="1"/>
  <c r="AV579" i="1"/>
  <c r="AV385" i="1"/>
  <c r="AV369" i="1"/>
  <c r="AV357" i="1"/>
  <c r="AV345" i="1"/>
  <c r="AV333" i="1"/>
  <c r="AV331" i="1"/>
  <c r="AV328" i="1"/>
  <c r="AV325" i="1"/>
  <c r="AV9" i="1"/>
  <c r="AV216" i="1"/>
  <c r="AV156" i="1"/>
  <c r="AV118" i="1"/>
  <c r="AV57" i="1"/>
  <c r="AV399" i="1"/>
  <c r="AV358" i="1"/>
  <c r="AV346" i="1"/>
  <c r="AV582" i="1"/>
  <c r="AV573" i="1"/>
  <c r="AV563" i="1"/>
  <c r="AV560" i="1"/>
  <c r="AV380" i="1"/>
  <c r="AV376" i="1"/>
  <c r="AV351" i="1"/>
  <c r="AV206" i="1"/>
  <c r="AV60" i="1"/>
  <c r="AV137" i="1"/>
  <c r="AV569" i="1"/>
  <c r="AV555" i="1"/>
  <c r="AV554" i="1"/>
  <c r="AV539" i="1"/>
  <c r="AV530" i="1"/>
  <c r="AV363" i="1"/>
  <c r="AV143" i="1"/>
  <c r="AV551" i="1"/>
  <c r="AV546" i="1"/>
  <c r="AV534" i="1"/>
  <c r="AV521" i="1"/>
  <c r="AV504" i="1"/>
  <c r="AV330" i="1"/>
  <c r="AV104" i="1"/>
  <c r="AV564" i="1"/>
  <c r="AV561" i="1"/>
  <c r="AV542" i="1"/>
  <c r="AV533" i="1"/>
  <c r="AV379" i="1"/>
  <c r="AV377" i="1"/>
  <c r="AV370" i="1"/>
  <c r="AV335" i="1"/>
  <c r="AV327" i="1"/>
  <c r="AV45" i="1"/>
  <c r="AV128" i="1"/>
  <c r="AV212" i="1"/>
  <c r="AV558" i="1"/>
  <c r="AV557" i="1"/>
  <c r="AV548" i="1"/>
  <c r="AV511" i="1"/>
  <c r="AV505" i="1"/>
  <c r="AV496" i="1"/>
  <c r="AV467" i="1"/>
  <c r="AV507" i="1"/>
  <c r="AV545" i="1"/>
  <c r="AV518" i="1"/>
  <c r="AV510" i="1"/>
  <c r="AV478" i="1"/>
  <c r="AV302" i="1"/>
  <c r="AV537" i="1"/>
  <c r="AV508" i="1"/>
  <c r="AV475" i="1"/>
  <c r="AV468" i="1"/>
  <c r="AV465" i="1"/>
  <c r="AV459" i="1"/>
  <c r="AV455" i="1"/>
  <c r="AV447" i="1"/>
  <c r="AV499" i="1"/>
  <c r="AV489" i="1"/>
  <c r="AV450" i="1"/>
  <c r="AV324" i="1"/>
  <c r="AV456" i="1"/>
  <c r="AV453" i="1"/>
  <c r="AV487" i="1"/>
  <c r="AV471" i="1"/>
  <c r="AV527" i="1"/>
  <c r="AV515" i="1"/>
  <c r="AV490" i="1"/>
  <c r="AV443" i="1"/>
  <c r="AV576" i="1"/>
  <c r="AV524" i="1"/>
  <c r="AV493" i="1"/>
  <c r="AV484" i="1"/>
  <c r="AV481" i="1"/>
  <c r="AV536" i="1"/>
  <c r="AV470" i="1"/>
  <c r="AV462" i="1"/>
  <c r="AV445" i="1"/>
  <c r="AV480" i="1"/>
  <c r="AV451" i="1"/>
  <c r="AV457" i="1"/>
  <c r="AV500" i="1"/>
  <c r="AV532" i="1"/>
  <c r="AV549" i="1"/>
  <c r="AV520" i="1"/>
  <c r="AV531" i="1"/>
  <c r="AV544" i="1"/>
  <c r="AV559" i="1"/>
  <c r="AV568" i="1"/>
  <c r="AV513" i="1"/>
  <c r="AV553" i="1"/>
  <c r="AV574" i="1"/>
  <c r="AV444" i="1"/>
  <c r="AV502" i="1"/>
  <c r="AV525" i="1"/>
  <c r="AV483" i="1"/>
  <c r="AV461" i="1"/>
  <c r="AV449" i="1"/>
  <c r="AV460" i="1"/>
  <c r="AV469" i="1"/>
  <c r="AV509" i="1"/>
  <c r="AV482" i="1"/>
  <c r="AV498" i="1"/>
  <c r="AV523" i="1"/>
  <c r="AV552" i="1"/>
  <c r="AV516" i="1"/>
  <c r="AV535" i="1"/>
  <c r="AV538" i="1"/>
  <c r="AV570" i="1"/>
  <c r="AV567" i="1"/>
  <c r="AV541" i="1"/>
  <c r="AV556" i="1"/>
  <c r="AV580" i="1"/>
  <c r="AV466" i="1"/>
  <c r="AV485" i="1"/>
  <c r="AV497" i="1"/>
  <c r="AV454" i="1"/>
  <c r="AV448" i="1"/>
  <c r="AV477" i="1"/>
  <c r="AV458" i="1"/>
  <c r="AV495" i="1"/>
  <c r="AV473" i="1"/>
  <c r="AV492" i="1"/>
  <c r="AV488" i="1"/>
  <c r="AV494" i="1"/>
  <c r="AV501" i="1"/>
  <c r="AV540" i="1"/>
  <c r="AV519" i="1"/>
  <c r="AV514" i="1"/>
  <c r="AV529" i="1"/>
  <c r="AV550" i="1"/>
  <c r="AV565" i="1"/>
  <c r="AV583" i="1"/>
  <c r="AV512" i="1"/>
  <c r="AV562" i="1"/>
  <c r="AV474" i="1"/>
  <c r="AV472" i="1"/>
  <c r="AV486" i="1"/>
  <c r="AV522" i="1"/>
  <c r="AV571" i="1"/>
  <c r="AV506" i="1"/>
  <c r="AV452" i="1"/>
  <c r="AV476" i="1"/>
  <c r="AV526" i="1"/>
  <c r="AV503" i="1"/>
  <c r="AV517" i="1"/>
  <c r="AV547" i="1"/>
  <c r="AV578" i="1"/>
  <c r="AV543" i="1"/>
  <c r="AV575" i="1"/>
  <c r="AV581" i="1"/>
  <c r="AV446" i="1"/>
  <c r="AV463" i="1"/>
  <c r="AV464" i="1"/>
  <c r="AV566" i="1"/>
  <c r="AV577" i="1"/>
  <c r="AV479" i="1"/>
  <c r="AV528" i="1"/>
  <c r="AV491" i="1"/>
  <c r="Q440" i="1"/>
  <c r="Q437" i="1"/>
  <c r="Q434" i="1"/>
  <c r="Q442" i="1"/>
  <c r="Q439" i="1"/>
  <c r="Q436" i="1"/>
  <c r="Q433" i="1"/>
  <c r="Q441" i="1"/>
  <c r="Q438" i="1"/>
  <c r="Q435" i="1"/>
  <c r="Q432" i="1"/>
  <c r="Q430" i="1"/>
  <c r="Q427" i="1"/>
  <c r="Q424" i="1"/>
  <c r="Q426" i="1"/>
  <c r="Q422" i="1"/>
  <c r="Q431" i="1"/>
  <c r="Q429" i="1"/>
  <c r="Q425" i="1"/>
  <c r="Q414" i="1"/>
  <c r="Q411" i="1"/>
  <c r="Q428" i="1"/>
  <c r="Q423" i="1"/>
  <c r="Q420" i="1"/>
  <c r="Q419" i="1"/>
  <c r="Q416" i="1"/>
  <c r="Q413" i="1"/>
  <c r="Q410" i="1"/>
  <c r="Q407" i="1"/>
  <c r="Q418" i="1"/>
  <c r="Q406" i="1"/>
  <c r="Q402" i="1"/>
  <c r="Q399" i="1"/>
  <c r="Q396" i="1"/>
  <c r="Q393" i="1"/>
  <c r="Q409" i="1"/>
  <c r="Q405" i="1"/>
  <c r="Q400" i="1"/>
  <c r="Q390" i="1"/>
  <c r="Q387" i="1"/>
  <c r="Q415" i="1"/>
  <c r="Q408" i="1"/>
  <c r="Q401" i="1"/>
  <c r="Q395" i="1"/>
  <c r="Q412" i="1"/>
  <c r="Q403" i="1"/>
  <c r="Q394" i="1"/>
  <c r="Q392" i="1"/>
  <c r="Q421" i="1"/>
  <c r="Q417" i="1"/>
  <c r="Q397" i="1"/>
  <c r="Q389" i="1"/>
  <c r="Q384" i="1"/>
  <c r="Q383" i="1"/>
  <c r="Q380" i="1"/>
  <c r="Q377" i="1"/>
  <c r="Q374" i="1"/>
  <c r="Q371" i="1"/>
  <c r="Q382" i="1"/>
  <c r="Q404" i="1"/>
  <c r="Q385" i="1"/>
  <c r="Q388" i="1"/>
  <c r="Q379" i="1"/>
  <c r="Q378" i="1"/>
  <c r="Q376" i="1"/>
  <c r="Q375" i="1"/>
  <c r="Q373" i="1"/>
  <c r="Q372" i="1"/>
  <c r="Q368" i="1"/>
  <c r="Q365" i="1"/>
  <c r="Q362" i="1"/>
  <c r="Q359" i="1"/>
  <c r="Q356" i="1"/>
  <c r="Q353" i="1"/>
  <c r="Q350" i="1"/>
  <c r="Q347" i="1"/>
  <c r="Q381" i="1"/>
  <c r="Q398" i="1"/>
  <c r="Q370" i="1"/>
  <c r="Q367" i="1"/>
  <c r="Q364" i="1"/>
  <c r="Q361" i="1"/>
  <c r="Q358" i="1"/>
  <c r="Q355" i="1"/>
  <c r="Q352" i="1"/>
  <c r="Q349" i="1"/>
  <c r="Q346" i="1"/>
  <c r="Q343" i="1"/>
  <c r="Q340" i="1"/>
  <c r="Q337" i="1"/>
  <c r="Q345" i="1"/>
  <c r="Q344" i="1"/>
  <c r="Q391" i="1"/>
  <c r="Q386" i="1"/>
  <c r="Q369" i="1"/>
  <c r="Q363" i="1"/>
  <c r="Q357" i="1"/>
  <c r="Q351" i="1"/>
  <c r="Q335" i="1"/>
  <c r="Q366" i="1"/>
  <c r="Q354" i="1"/>
  <c r="Q341" i="1"/>
  <c r="Q578" i="1"/>
  <c r="Q342" i="1"/>
  <c r="Q336" i="1"/>
  <c r="Q332" i="1"/>
  <c r="Q329" i="1"/>
  <c r="Q326" i="1"/>
  <c r="Q323" i="1"/>
  <c r="Q235" i="1"/>
  <c r="Q180" i="1"/>
  <c r="Q123" i="1"/>
  <c r="Q97" i="1"/>
  <c r="Q37" i="1"/>
  <c r="Q203" i="1"/>
  <c r="Q583" i="1"/>
  <c r="Q574" i="1"/>
  <c r="Q573" i="1"/>
  <c r="Q571" i="1"/>
  <c r="Q570" i="1"/>
  <c r="Q338" i="1"/>
  <c r="Q334" i="1"/>
  <c r="Q360" i="1"/>
  <c r="Q348" i="1"/>
  <c r="Q339" i="1"/>
  <c r="Q331" i="1"/>
  <c r="Q328" i="1"/>
  <c r="Q325" i="1"/>
  <c r="Q9" i="1"/>
  <c r="Q216" i="1"/>
  <c r="Q156" i="1"/>
  <c r="Q118" i="1"/>
  <c r="Q57" i="1"/>
  <c r="Q60" i="1"/>
  <c r="Q128" i="1"/>
  <c r="Q581" i="1"/>
  <c r="Q577" i="1"/>
  <c r="Q576" i="1"/>
  <c r="Q562" i="1"/>
  <c r="Q333" i="1"/>
  <c r="Q143" i="1"/>
  <c r="Q579" i="1"/>
  <c r="Q575" i="1"/>
  <c r="Q569" i="1"/>
  <c r="Q568" i="1"/>
  <c r="Q566" i="1"/>
  <c r="Q552" i="1"/>
  <c r="Q547" i="1"/>
  <c r="Q542" i="1"/>
  <c r="Q540" i="1"/>
  <c r="Q535" i="1"/>
  <c r="Q533" i="1"/>
  <c r="Q330" i="1"/>
  <c r="Q104" i="1"/>
  <c r="Q212" i="1"/>
  <c r="Q565" i="1"/>
  <c r="Q555" i="1"/>
  <c r="Q553" i="1"/>
  <c r="Q544" i="1"/>
  <c r="Q537" i="1"/>
  <c r="Q534" i="1"/>
  <c r="Q525" i="1"/>
  <c r="Q523" i="1"/>
  <c r="Q516" i="1"/>
  <c r="Q514" i="1"/>
  <c r="Q511" i="1"/>
  <c r="Q508" i="1"/>
  <c r="Q327" i="1"/>
  <c r="Q45" i="1"/>
  <c r="Q559" i="1"/>
  <c r="Q557" i="1"/>
  <c r="Q549" i="1"/>
  <c r="Q546" i="1"/>
  <c r="Q538" i="1"/>
  <c r="Q536" i="1"/>
  <c r="Q532" i="1"/>
  <c r="Q529" i="1"/>
  <c r="Q528" i="1"/>
  <c r="Q524" i="1"/>
  <c r="Q324" i="1"/>
  <c r="Q563" i="1"/>
  <c r="Q560" i="1"/>
  <c r="Q550" i="1"/>
  <c r="Q548" i="1"/>
  <c r="Q545" i="1"/>
  <c r="Q531" i="1"/>
  <c r="Q527" i="1"/>
  <c r="Q522" i="1"/>
  <c r="Q520" i="1"/>
  <c r="Q519" i="1"/>
  <c r="Q515" i="1"/>
  <c r="Q302" i="1"/>
  <c r="Q582" i="1"/>
  <c r="Q580" i="1"/>
  <c r="Q543" i="1"/>
  <c r="Q512" i="1"/>
  <c r="Q506" i="1"/>
  <c r="Q501" i="1"/>
  <c r="Q499" i="1"/>
  <c r="Q498" i="1"/>
  <c r="Q493" i="1"/>
  <c r="Q492" i="1"/>
  <c r="Q490" i="1"/>
  <c r="Q487" i="1"/>
  <c r="Q484" i="1"/>
  <c r="Q483" i="1"/>
  <c r="Q481" i="1"/>
  <c r="Q479" i="1"/>
  <c r="Q473" i="1"/>
  <c r="Q471" i="1"/>
  <c r="Q564" i="1"/>
  <c r="Q505" i="1"/>
  <c r="Q500" i="1"/>
  <c r="Q496" i="1"/>
  <c r="Q495" i="1"/>
  <c r="Q476" i="1"/>
  <c r="Q474" i="1"/>
  <c r="Q468" i="1"/>
  <c r="Q466" i="1"/>
  <c r="Q558" i="1"/>
  <c r="Q518" i="1"/>
  <c r="Q509" i="1"/>
  <c r="Q507" i="1"/>
  <c r="Q502" i="1"/>
  <c r="Q480" i="1"/>
  <c r="Q469" i="1"/>
  <c r="Q554" i="1"/>
  <c r="Q541" i="1"/>
  <c r="Q530" i="1"/>
  <c r="Q513" i="1"/>
  <c r="Q510" i="1"/>
  <c r="Q503" i="1"/>
  <c r="Q494" i="1"/>
  <c r="Q491" i="1"/>
  <c r="Q488" i="1"/>
  <c r="Q485" i="1"/>
  <c r="Q482" i="1"/>
  <c r="Q478" i="1"/>
  <c r="Q470" i="1"/>
  <c r="Q456" i="1"/>
  <c r="Q455" i="1"/>
  <c r="Q453" i="1"/>
  <c r="Q448" i="1"/>
  <c r="Q206" i="1"/>
  <c r="Q486" i="1"/>
  <c r="Q449" i="1"/>
  <c r="Q517" i="1"/>
  <c r="Q446" i="1"/>
  <c r="Q497" i="1"/>
  <c r="Q504" i="1"/>
  <c r="Q467" i="1"/>
  <c r="Q458" i="1"/>
  <c r="Q561" i="1"/>
  <c r="Q521" i="1"/>
  <c r="Q460" i="1"/>
  <c r="Q526" i="1"/>
  <c r="Q447" i="1"/>
  <c r="Q444" i="1"/>
  <c r="Q567" i="1"/>
  <c r="Q551" i="1"/>
  <c r="Q477" i="1"/>
  <c r="Q464" i="1"/>
  <c r="Q462" i="1"/>
  <c r="Q461" i="1"/>
  <c r="Q452" i="1"/>
  <c r="Q445" i="1"/>
  <c r="Q443" i="1"/>
  <c r="Q454" i="1"/>
  <c r="Q451" i="1"/>
  <c r="Q137" i="1"/>
  <c r="Q556" i="1"/>
  <c r="Q539" i="1"/>
  <c r="Q472" i="1"/>
  <c r="Q465" i="1"/>
  <c r="Q463" i="1"/>
  <c r="Q459" i="1"/>
  <c r="Q450" i="1"/>
  <c r="Q457" i="1"/>
  <c r="Q489" i="1"/>
  <c r="Q475" i="1"/>
  <c r="J440" i="1"/>
  <c r="J437" i="1"/>
  <c r="J442" i="1"/>
  <c r="J439" i="1"/>
  <c r="J436" i="1"/>
  <c r="J438" i="1"/>
  <c r="J435" i="1"/>
  <c r="J432" i="1"/>
  <c r="J433" i="1"/>
  <c r="J431" i="1"/>
  <c r="J430" i="1"/>
  <c r="J427" i="1"/>
  <c r="J424" i="1"/>
  <c r="J429" i="1"/>
  <c r="J426" i="1"/>
  <c r="J428" i="1"/>
  <c r="J422" i="1"/>
  <c r="J425" i="1"/>
  <c r="J421" i="1"/>
  <c r="J418" i="1"/>
  <c r="J423" i="1"/>
  <c r="J415" i="1"/>
  <c r="J412" i="1"/>
  <c r="J434" i="1"/>
  <c r="J419" i="1"/>
  <c r="J420" i="1"/>
  <c r="J406" i="1"/>
  <c r="J414" i="1"/>
  <c r="J402" i="1"/>
  <c r="J399" i="1"/>
  <c r="J396" i="1"/>
  <c r="J411" i="1"/>
  <c r="J409" i="1"/>
  <c r="J404" i="1"/>
  <c r="J401" i="1"/>
  <c r="J398" i="1"/>
  <c r="J407" i="1"/>
  <c r="J395" i="1"/>
  <c r="J417" i="1"/>
  <c r="J416" i="1"/>
  <c r="J403" i="1"/>
  <c r="J390" i="1"/>
  <c r="J387" i="1"/>
  <c r="J384" i="1"/>
  <c r="J413" i="1"/>
  <c r="J405" i="1"/>
  <c r="J392" i="1"/>
  <c r="J389" i="1"/>
  <c r="J393" i="1"/>
  <c r="J391" i="1"/>
  <c r="J383" i="1"/>
  <c r="J408" i="1"/>
  <c r="J400" i="1"/>
  <c r="J382" i="1"/>
  <c r="J388" i="1"/>
  <c r="J386" i="1"/>
  <c r="J379" i="1"/>
  <c r="J376" i="1"/>
  <c r="J373" i="1"/>
  <c r="J381" i="1"/>
  <c r="J378" i="1"/>
  <c r="J375" i="1"/>
  <c r="J372" i="1"/>
  <c r="J369" i="1"/>
  <c r="J366" i="1"/>
  <c r="J363" i="1"/>
  <c r="J360" i="1"/>
  <c r="J357" i="1"/>
  <c r="J354" i="1"/>
  <c r="J351" i="1"/>
  <c r="J348" i="1"/>
  <c r="J345" i="1"/>
  <c r="J342" i="1"/>
  <c r="J339" i="1"/>
  <c r="J441" i="1"/>
  <c r="J410" i="1"/>
  <c r="J394" i="1"/>
  <c r="J385" i="1"/>
  <c r="J380" i="1"/>
  <c r="J365" i="1"/>
  <c r="J359" i="1"/>
  <c r="J353" i="1"/>
  <c r="J347" i="1"/>
  <c r="J397" i="1"/>
  <c r="J377" i="1"/>
  <c r="J371" i="1"/>
  <c r="J367" i="1"/>
  <c r="J361" i="1"/>
  <c r="J355" i="1"/>
  <c r="J349" i="1"/>
  <c r="J374" i="1"/>
  <c r="J344" i="1"/>
  <c r="J333" i="1"/>
  <c r="J330" i="1"/>
  <c r="J327" i="1"/>
  <c r="J324" i="1"/>
  <c r="J302" i="1"/>
  <c r="J206" i="1"/>
  <c r="J143" i="1"/>
  <c r="J104" i="1"/>
  <c r="J45" i="1"/>
  <c r="J137" i="1"/>
  <c r="J212" i="1"/>
  <c r="J368" i="1"/>
  <c r="J364" i="1"/>
  <c r="J356" i="1"/>
  <c r="J352" i="1"/>
  <c r="J337" i="1"/>
  <c r="J582" i="1"/>
  <c r="J577" i="1"/>
  <c r="J575" i="1"/>
  <c r="J573" i="1"/>
  <c r="J341" i="1"/>
  <c r="J334" i="1"/>
  <c r="J332" i="1"/>
  <c r="J329" i="1"/>
  <c r="J326" i="1"/>
  <c r="J323" i="1"/>
  <c r="J235" i="1"/>
  <c r="J180" i="1"/>
  <c r="J123" i="1"/>
  <c r="J97" i="1"/>
  <c r="J343" i="1"/>
  <c r="J335" i="1"/>
  <c r="J580" i="1"/>
  <c r="J578" i="1"/>
  <c r="J576" i="1"/>
  <c r="J9" i="1"/>
  <c r="J203" i="1"/>
  <c r="J563" i="1"/>
  <c r="J560" i="1"/>
  <c r="J555" i="1"/>
  <c r="J549" i="1"/>
  <c r="J546" i="1"/>
  <c r="J544" i="1"/>
  <c r="J542" i="1"/>
  <c r="J533" i="1"/>
  <c r="J529" i="1"/>
  <c r="J528" i="1"/>
  <c r="J216" i="1"/>
  <c r="J60" i="1"/>
  <c r="J557" i="1"/>
  <c r="J550" i="1"/>
  <c r="J531" i="1"/>
  <c r="J526" i="1"/>
  <c r="J519" i="1"/>
  <c r="J350" i="1"/>
  <c r="J338" i="1"/>
  <c r="J156" i="1"/>
  <c r="J583" i="1"/>
  <c r="J570" i="1"/>
  <c r="J567" i="1"/>
  <c r="J556" i="1"/>
  <c r="J540" i="1"/>
  <c r="J536" i="1"/>
  <c r="J524" i="1"/>
  <c r="J522" i="1"/>
  <c r="J362" i="1"/>
  <c r="J346" i="1"/>
  <c r="J340" i="1"/>
  <c r="J331" i="1"/>
  <c r="J118" i="1"/>
  <c r="J37" i="1"/>
  <c r="J579" i="1"/>
  <c r="J574" i="1"/>
  <c r="J571" i="1"/>
  <c r="J568" i="1"/>
  <c r="J564" i="1"/>
  <c r="J561" i="1"/>
  <c r="J558" i="1"/>
  <c r="J552" i="1"/>
  <c r="J548" i="1"/>
  <c r="J547" i="1"/>
  <c r="J545" i="1"/>
  <c r="J543" i="1"/>
  <c r="J541" i="1"/>
  <c r="J535" i="1"/>
  <c r="J527" i="1"/>
  <c r="J517" i="1"/>
  <c r="J515" i="1"/>
  <c r="J513" i="1"/>
  <c r="J336" i="1"/>
  <c r="J57" i="1"/>
  <c r="J128" i="1"/>
  <c r="J581" i="1"/>
  <c r="J539" i="1"/>
  <c r="J538" i="1"/>
  <c r="J532" i="1"/>
  <c r="J525" i="1"/>
  <c r="J520" i="1"/>
  <c r="J518" i="1"/>
  <c r="J503" i="1"/>
  <c r="J496" i="1"/>
  <c r="J480" i="1"/>
  <c r="J471" i="1"/>
  <c r="J325" i="1"/>
  <c r="J566" i="1"/>
  <c r="J551" i="1"/>
  <c r="J521" i="1"/>
  <c r="J516" i="1"/>
  <c r="J507" i="1"/>
  <c r="J494" i="1"/>
  <c r="J491" i="1"/>
  <c r="J488" i="1"/>
  <c r="J485" i="1"/>
  <c r="J482" i="1"/>
  <c r="J472" i="1"/>
  <c r="J470" i="1"/>
  <c r="J468" i="1"/>
  <c r="J358" i="1"/>
  <c r="J328" i="1"/>
  <c r="J565" i="1"/>
  <c r="J537" i="1"/>
  <c r="J534" i="1"/>
  <c r="J514" i="1"/>
  <c r="J510" i="1"/>
  <c r="J508" i="1"/>
  <c r="J506" i="1"/>
  <c r="J497" i="1"/>
  <c r="J489" i="1"/>
  <c r="J486" i="1"/>
  <c r="J478" i="1"/>
  <c r="J477" i="1"/>
  <c r="J559" i="1"/>
  <c r="J512" i="1"/>
  <c r="J511" i="1"/>
  <c r="J504" i="1"/>
  <c r="J501" i="1"/>
  <c r="J499" i="1"/>
  <c r="J495" i="1"/>
  <c r="J492" i="1"/>
  <c r="J483" i="1"/>
  <c r="J475" i="1"/>
  <c r="J463" i="1"/>
  <c r="J456" i="1"/>
  <c r="J453" i="1"/>
  <c r="J449" i="1"/>
  <c r="J445" i="1"/>
  <c r="J370" i="1"/>
  <c r="J569" i="1"/>
  <c r="J493" i="1"/>
  <c r="J484" i="1"/>
  <c r="J481" i="1"/>
  <c r="J476" i="1"/>
  <c r="J473" i="1"/>
  <c r="J469" i="1"/>
  <c r="J460" i="1"/>
  <c r="J451" i="1"/>
  <c r="J443" i="1"/>
  <c r="J553" i="1"/>
  <c r="J505" i="1"/>
  <c r="J509" i="1"/>
  <c r="J530" i="1"/>
  <c r="J523" i="1"/>
  <c r="J498" i="1"/>
  <c r="J479" i="1"/>
  <c r="J462" i="1"/>
  <c r="J457" i="1"/>
  <c r="J454" i="1"/>
  <c r="J444" i="1"/>
  <c r="J461" i="1"/>
  <c r="J562" i="1"/>
  <c r="J446" i="1"/>
  <c r="J502" i="1"/>
  <c r="J490" i="1"/>
  <c r="J466" i="1"/>
  <c r="J465" i="1"/>
  <c r="J459" i="1"/>
  <c r="J450" i="1"/>
  <c r="J448" i="1"/>
  <c r="J452" i="1"/>
  <c r="J447" i="1"/>
  <c r="J554" i="1"/>
  <c r="J500" i="1"/>
  <c r="J474" i="1"/>
  <c r="J467" i="1"/>
  <c r="J464" i="1"/>
  <c r="J458" i="1"/>
  <c r="J455" i="1"/>
  <c r="J487" i="1"/>
  <c r="AT440" i="1"/>
  <c r="AT437" i="1"/>
  <c r="AT442" i="1"/>
  <c r="AT439" i="1"/>
  <c r="AT436" i="1"/>
  <c r="AT438" i="1"/>
  <c r="AT432" i="1"/>
  <c r="AT433" i="1"/>
  <c r="AT431" i="1"/>
  <c r="AT430" i="1"/>
  <c r="AT427" i="1"/>
  <c r="AT424" i="1"/>
  <c r="AT429" i="1"/>
  <c r="AT426" i="1"/>
  <c r="AT428" i="1"/>
  <c r="AT435" i="1"/>
  <c r="AT423" i="1"/>
  <c r="AT434" i="1"/>
  <c r="AT425" i="1"/>
  <c r="AT421" i="1"/>
  <c r="AT418" i="1"/>
  <c r="AT422" i="1"/>
  <c r="AT416" i="1"/>
  <c r="AT415" i="1"/>
  <c r="AT412" i="1"/>
  <c r="AT441" i="1"/>
  <c r="AT419" i="1"/>
  <c r="AT420" i="1"/>
  <c r="AT406" i="1"/>
  <c r="AT414" i="1"/>
  <c r="AT402" i="1"/>
  <c r="AT399" i="1"/>
  <c r="AT396" i="1"/>
  <c r="AT409" i="1"/>
  <c r="AT404" i="1"/>
  <c r="AT401" i="1"/>
  <c r="AT398" i="1"/>
  <c r="AT413" i="1"/>
  <c r="AT405" i="1"/>
  <c r="AT395" i="1"/>
  <c r="AT408" i="1"/>
  <c r="AT403" i="1"/>
  <c r="AT390" i="1"/>
  <c r="AT387" i="1"/>
  <c r="AT384" i="1"/>
  <c r="AT381" i="1"/>
  <c r="AT411" i="1"/>
  <c r="AT407" i="1"/>
  <c r="AT392" i="1"/>
  <c r="AT389" i="1"/>
  <c r="AT391" i="1"/>
  <c r="AT383" i="1"/>
  <c r="AT382" i="1"/>
  <c r="AT417" i="1"/>
  <c r="AT393" i="1"/>
  <c r="AT388" i="1"/>
  <c r="AT386" i="1"/>
  <c r="AT379" i="1"/>
  <c r="AT376" i="1"/>
  <c r="AT373" i="1"/>
  <c r="AT370" i="1"/>
  <c r="AT385" i="1"/>
  <c r="AT378" i="1"/>
  <c r="AT375" i="1"/>
  <c r="AT372" i="1"/>
  <c r="AT369" i="1"/>
  <c r="AT366" i="1"/>
  <c r="AT363" i="1"/>
  <c r="AT360" i="1"/>
  <c r="AT357" i="1"/>
  <c r="AT354" i="1"/>
  <c r="AT351" i="1"/>
  <c r="AT348" i="1"/>
  <c r="AT345" i="1"/>
  <c r="AT342" i="1"/>
  <c r="AT339" i="1"/>
  <c r="AT397" i="1"/>
  <c r="AT394" i="1"/>
  <c r="AT400" i="1"/>
  <c r="AT377" i="1"/>
  <c r="AT374" i="1"/>
  <c r="AT365" i="1"/>
  <c r="AT359" i="1"/>
  <c r="AT353" i="1"/>
  <c r="AT347" i="1"/>
  <c r="AT371" i="1"/>
  <c r="AT367" i="1"/>
  <c r="AT361" i="1"/>
  <c r="AT355" i="1"/>
  <c r="AT349" i="1"/>
  <c r="AT380" i="1"/>
  <c r="AT335" i="1"/>
  <c r="AT330" i="1"/>
  <c r="AT327" i="1"/>
  <c r="AT324" i="1"/>
  <c r="AT302" i="1"/>
  <c r="AT206" i="1"/>
  <c r="AT143" i="1"/>
  <c r="AT104" i="1"/>
  <c r="AT45" i="1"/>
  <c r="AT137" i="1"/>
  <c r="AT212" i="1"/>
  <c r="AT368" i="1"/>
  <c r="AT364" i="1"/>
  <c r="AT356" i="1"/>
  <c r="AT352" i="1"/>
  <c r="AT337" i="1"/>
  <c r="AT336" i="1"/>
  <c r="AT577" i="1"/>
  <c r="AT576" i="1"/>
  <c r="AT410" i="1"/>
  <c r="AT341" i="1"/>
  <c r="AT332" i="1"/>
  <c r="AT329" i="1"/>
  <c r="AT326" i="1"/>
  <c r="AT323" i="1"/>
  <c r="AT235" i="1"/>
  <c r="AT180" i="1"/>
  <c r="AT123" i="1"/>
  <c r="AT97" i="1"/>
  <c r="AT343" i="1"/>
  <c r="AT334" i="1"/>
  <c r="AT580" i="1"/>
  <c r="AT579" i="1"/>
  <c r="AT350" i="1"/>
  <c r="AT9" i="1"/>
  <c r="AT203" i="1"/>
  <c r="AT582" i="1"/>
  <c r="AT543" i="1"/>
  <c r="AT536" i="1"/>
  <c r="AT362" i="1"/>
  <c r="AT346" i="1"/>
  <c r="AT216" i="1"/>
  <c r="AT60" i="1"/>
  <c r="AT548" i="1"/>
  <c r="AT545" i="1"/>
  <c r="AT541" i="1"/>
  <c r="AT527" i="1"/>
  <c r="AT519" i="1"/>
  <c r="AT515" i="1"/>
  <c r="AT358" i="1"/>
  <c r="AT344" i="1"/>
  <c r="AT156" i="1"/>
  <c r="AT583" i="1"/>
  <c r="AT573" i="1"/>
  <c r="AT569" i="1"/>
  <c r="AT555" i="1"/>
  <c r="AT546" i="1"/>
  <c r="AT539" i="1"/>
  <c r="AT535" i="1"/>
  <c r="AT530" i="1"/>
  <c r="AT523" i="1"/>
  <c r="AT333" i="1"/>
  <c r="AT331" i="1"/>
  <c r="AT118" i="1"/>
  <c r="AT37" i="1"/>
  <c r="AT551" i="1"/>
  <c r="AT521" i="1"/>
  <c r="AT516" i="1"/>
  <c r="AT128" i="1"/>
  <c r="AT564" i="1"/>
  <c r="AT533" i="1"/>
  <c r="AT524" i="1"/>
  <c r="AT340" i="1"/>
  <c r="AT574" i="1"/>
  <c r="AT558" i="1"/>
  <c r="AT520" i="1"/>
  <c r="AT513" i="1"/>
  <c r="AT511" i="1"/>
  <c r="AT505" i="1"/>
  <c r="AT500" i="1"/>
  <c r="AT494" i="1"/>
  <c r="AT493" i="1"/>
  <c r="AT491" i="1"/>
  <c r="AT490" i="1"/>
  <c r="AT488" i="1"/>
  <c r="AT487" i="1"/>
  <c r="AT485" i="1"/>
  <c r="AT484" i="1"/>
  <c r="AT481" i="1"/>
  <c r="AT471" i="1"/>
  <c r="AT57" i="1"/>
  <c r="AT566" i="1"/>
  <c r="AT514" i="1"/>
  <c r="AT497" i="1"/>
  <c r="AT496" i="1"/>
  <c r="AT325" i="1"/>
  <c r="AT568" i="1"/>
  <c r="AT561" i="1"/>
  <c r="AT518" i="1"/>
  <c r="AT462" i="1"/>
  <c r="AT517" i="1"/>
  <c r="AT465" i="1"/>
  <c r="AT478" i="1"/>
  <c r="AT457" i="1"/>
  <c r="AT456" i="1"/>
  <c r="AT453" i="1"/>
  <c r="AT449" i="1"/>
  <c r="AT447" i="1"/>
  <c r="AT443" i="1"/>
  <c r="AT328" i="1"/>
  <c r="AT459" i="1"/>
  <c r="AT544" i="1"/>
  <c r="AT542" i="1"/>
  <c r="AT538" i="1"/>
  <c r="AT508" i="1"/>
  <c r="AT502" i="1"/>
  <c r="AT522" i="1"/>
  <c r="AT529" i="1"/>
  <c r="AT450" i="1"/>
  <c r="AT338" i="1"/>
  <c r="AT475" i="1"/>
  <c r="AT468" i="1"/>
  <c r="AT464" i="1"/>
  <c r="AT458" i="1"/>
  <c r="AT477" i="1"/>
  <c r="AT444" i="1"/>
  <c r="AT469" i="1"/>
  <c r="AT473" i="1"/>
  <c r="AT532" i="1"/>
  <c r="AT531" i="1"/>
  <c r="AT534" i="1"/>
  <c r="AT554" i="1"/>
  <c r="AT510" i="1"/>
  <c r="AT506" i="1"/>
  <c r="AT489" i="1"/>
  <c r="AT525" i="1"/>
  <c r="AT467" i="1"/>
  <c r="AT507" i="1"/>
  <c r="AT470" i="1"/>
  <c r="AT499" i="1"/>
  <c r="AT446" i="1"/>
  <c r="AT495" i="1"/>
  <c r="AT486" i="1"/>
  <c r="AT476" i="1"/>
  <c r="AT492" i="1"/>
  <c r="AT553" i="1"/>
  <c r="AT565" i="1"/>
  <c r="AT556" i="1"/>
  <c r="AT466" i="1"/>
  <c r="AT480" i="1"/>
  <c r="AT537" i="1"/>
  <c r="AT581" i="1"/>
  <c r="AT560" i="1"/>
  <c r="AT448" i="1"/>
  <c r="AT509" i="1"/>
  <c r="AT479" i="1"/>
  <c r="AT528" i="1"/>
  <c r="AT552" i="1"/>
  <c r="AT571" i="1"/>
  <c r="AT570" i="1"/>
  <c r="AT503" i="1"/>
  <c r="AT563" i="1"/>
  <c r="AT454" i="1"/>
  <c r="AT472" i="1"/>
  <c r="AT498" i="1"/>
  <c r="AT578" i="1"/>
  <c r="AT557" i="1"/>
  <c r="AT559" i="1"/>
  <c r="AT575" i="1"/>
  <c r="AT567" i="1"/>
  <c r="AT461" i="1"/>
  <c r="AT463" i="1"/>
  <c r="AT452" i="1"/>
  <c r="AT445" i="1"/>
  <c r="AT460" i="1"/>
  <c r="AT474" i="1"/>
  <c r="AT482" i="1"/>
  <c r="AT512" i="1"/>
  <c r="AT526" i="1"/>
  <c r="AT549" i="1"/>
  <c r="AT550" i="1"/>
  <c r="AT562" i="1"/>
  <c r="AT451" i="1"/>
  <c r="AT547" i="1"/>
  <c r="AT504" i="1"/>
  <c r="AT501" i="1"/>
  <c r="AT483" i="1"/>
  <c r="AT455" i="1"/>
  <c r="AT540" i="1"/>
  <c r="AO440" i="1"/>
  <c r="AO437" i="1"/>
  <c r="AO434" i="1"/>
  <c r="AO442" i="1"/>
  <c r="AO439" i="1"/>
  <c r="AO436" i="1"/>
  <c r="AO433" i="1"/>
  <c r="AO441" i="1"/>
  <c r="AO438" i="1"/>
  <c r="AO435" i="1"/>
  <c r="AO432" i="1"/>
  <c r="AO430" i="1"/>
  <c r="AO427" i="1"/>
  <c r="AO424" i="1"/>
  <c r="AO426" i="1"/>
  <c r="AO429" i="1"/>
  <c r="AO422" i="1"/>
  <c r="AO425" i="1"/>
  <c r="AO423" i="1"/>
  <c r="AO419" i="1"/>
  <c r="AO414" i="1"/>
  <c r="AO411" i="1"/>
  <c r="AO428" i="1"/>
  <c r="AO418" i="1"/>
  <c r="AO417" i="1"/>
  <c r="AO413" i="1"/>
  <c r="AO410" i="1"/>
  <c r="AO407" i="1"/>
  <c r="AO405" i="1"/>
  <c r="AO402" i="1"/>
  <c r="AO399" i="1"/>
  <c r="AO396" i="1"/>
  <c r="AO393" i="1"/>
  <c r="AO409" i="1"/>
  <c r="AO431" i="1"/>
  <c r="AO408" i="1"/>
  <c r="AO416" i="1"/>
  <c r="AO406" i="1"/>
  <c r="AO400" i="1"/>
  <c r="AO390" i="1"/>
  <c r="AO387" i="1"/>
  <c r="AO415" i="1"/>
  <c r="AO401" i="1"/>
  <c r="AO392" i="1"/>
  <c r="AO412" i="1"/>
  <c r="AO403" i="1"/>
  <c r="AO395" i="1"/>
  <c r="AO397" i="1"/>
  <c r="AO389" i="1"/>
  <c r="AO386" i="1"/>
  <c r="AO380" i="1"/>
  <c r="AO377" i="1"/>
  <c r="AO374" i="1"/>
  <c r="AO371" i="1"/>
  <c r="AO394" i="1"/>
  <c r="AO381" i="1"/>
  <c r="AO420" i="1"/>
  <c r="AO421" i="1"/>
  <c r="AO398" i="1"/>
  <c r="AO383" i="1"/>
  <c r="AO388" i="1"/>
  <c r="AO368" i="1"/>
  <c r="AO365" i="1"/>
  <c r="AO362" i="1"/>
  <c r="AO359" i="1"/>
  <c r="AO356" i="1"/>
  <c r="AO353" i="1"/>
  <c r="AO350" i="1"/>
  <c r="AO347" i="1"/>
  <c r="AO385" i="1"/>
  <c r="AO382" i="1"/>
  <c r="AO404" i="1"/>
  <c r="AO379" i="1"/>
  <c r="AO378" i="1"/>
  <c r="AO376" i="1"/>
  <c r="AO375" i="1"/>
  <c r="AO373" i="1"/>
  <c r="AO372" i="1"/>
  <c r="AO367" i="1"/>
  <c r="AO364" i="1"/>
  <c r="AO361" i="1"/>
  <c r="AO358" i="1"/>
  <c r="AO355" i="1"/>
  <c r="AO352" i="1"/>
  <c r="AO349" i="1"/>
  <c r="AO346" i="1"/>
  <c r="AO343" i="1"/>
  <c r="AO340" i="1"/>
  <c r="AO337" i="1"/>
  <c r="AO391" i="1"/>
  <c r="AO370" i="1"/>
  <c r="AO369" i="1"/>
  <c r="AO363" i="1"/>
  <c r="AO357" i="1"/>
  <c r="AO351" i="1"/>
  <c r="AO345" i="1"/>
  <c r="AO344" i="1"/>
  <c r="AO342" i="1"/>
  <c r="AO341" i="1"/>
  <c r="AO339" i="1"/>
  <c r="AO338" i="1"/>
  <c r="AO384" i="1"/>
  <c r="AO336" i="1"/>
  <c r="AO334" i="1"/>
  <c r="AO332" i="1"/>
  <c r="AO329" i="1"/>
  <c r="AO326" i="1"/>
  <c r="AO323" i="1"/>
  <c r="AO235" i="1"/>
  <c r="AO180" i="1"/>
  <c r="AO123" i="1"/>
  <c r="AO97" i="1"/>
  <c r="AO37" i="1"/>
  <c r="AO203" i="1"/>
  <c r="AO579" i="1"/>
  <c r="AO366" i="1"/>
  <c r="AO354" i="1"/>
  <c r="AO335" i="1"/>
  <c r="AO333" i="1"/>
  <c r="AO331" i="1"/>
  <c r="AO328" i="1"/>
  <c r="AO325" i="1"/>
  <c r="AO9" i="1"/>
  <c r="AO216" i="1"/>
  <c r="AO156" i="1"/>
  <c r="AO118" i="1"/>
  <c r="AO57" i="1"/>
  <c r="AO60" i="1"/>
  <c r="AO128" i="1"/>
  <c r="AO582" i="1"/>
  <c r="AO573" i="1"/>
  <c r="AO360" i="1"/>
  <c r="AO327" i="1"/>
  <c r="AO45" i="1"/>
  <c r="AO568" i="1"/>
  <c r="AO563" i="1"/>
  <c r="AO560" i="1"/>
  <c r="AO555" i="1"/>
  <c r="AO539" i="1"/>
  <c r="AO530" i="1"/>
  <c r="AO324" i="1"/>
  <c r="AO212" i="1"/>
  <c r="AO564" i="1"/>
  <c r="AO561" i="1"/>
  <c r="AO557" i="1"/>
  <c r="AO551" i="1"/>
  <c r="AO538" i="1"/>
  <c r="AO521" i="1"/>
  <c r="AO517" i="1"/>
  <c r="AO302" i="1"/>
  <c r="AO576" i="1"/>
  <c r="AO544" i="1"/>
  <c r="AO542" i="1"/>
  <c r="AO533" i="1"/>
  <c r="AO206" i="1"/>
  <c r="AO558" i="1"/>
  <c r="AO550" i="1"/>
  <c r="AO348" i="1"/>
  <c r="AO137" i="1"/>
  <c r="AO518" i="1"/>
  <c r="AO510" i="1"/>
  <c r="AO496" i="1"/>
  <c r="AO536" i="1"/>
  <c r="AO527" i="1"/>
  <c r="AO524" i="1"/>
  <c r="AO473" i="1"/>
  <c r="AO104" i="1"/>
  <c r="AO548" i="1"/>
  <c r="AO535" i="1"/>
  <c r="AO523" i="1"/>
  <c r="AO478" i="1"/>
  <c r="AO569" i="1"/>
  <c r="AO520" i="1"/>
  <c r="AO515" i="1"/>
  <c r="AO475" i="1"/>
  <c r="AO468" i="1"/>
  <c r="AO465" i="1"/>
  <c r="AO459" i="1"/>
  <c r="AO447" i="1"/>
  <c r="AO503" i="1"/>
  <c r="AO490" i="1"/>
  <c r="AO481" i="1"/>
  <c r="AO330" i="1"/>
  <c r="AO143" i="1"/>
  <c r="AO554" i="1"/>
  <c r="AO507" i="1"/>
  <c r="AO455" i="1"/>
  <c r="AO484" i="1"/>
  <c r="AO545" i="1"/>
  <c r="AO467" i="1"/>
  <c r="AO462" i="1"/>
  <c r="AO470" i="1"/>
  <c r="AO456" i="1"/>
  <c r="AO453" i="1"/>
  <c r="AO443" i="1"/>
  <c r="AO541" i="1"/>
  <c r="AO514" i="1"/>
  <c r="AO487" i="1"/>
  <c r="AO471" i="1"/>
  <c r="AO450" i="1"/>
  <c r="AO493" i="1"/>
  <c r="AO461" i="1"/>
  <c r="AO466" i="1"/>
  <c r="AO444" i="1"/>
  <c r="AO474" i="1"/>
  <c r="AO446" i="1"/>
  <c r="AO472" i="1"/>
  <c r="AO479" i="1"/>
  <c r="AO485" i="1"/>
  <c r="AO494" i="1"/>
  <c r="AO508" i="1"/>
  <c r="AO540" i="1"/>
  <c r="AO529" i="1"/>
  <c r="AO549" i="1"/>
  <c r="AO543" i="1"/>
  <c r="AO553" i="1"/>
  <c r="AO567" i="1"/>
  <c r="AO528" i="1"/>
  <c r="AO445" i="1"/>
  <c r="AO449" i="1"/>
  <c r="AO480" i="1"/>
  <c r="AO458" i="1"/>
  <c r="AO448" i="1"/>
  <c r="AO457" i="1"/>
  <c r="AO489" i="1"/>
  <c r="AO505" i="1"/>
  <c r="AO501" i="1"/>
  <c r="AO532" i="1"/>
  <c r="AO513" i="1"/>
  <c r="AO537" i="1"/>
  <c r="AO578" i="1"/>
  <c r="AO559" i="1"/>
  <c r="AO575" i="1"/>
  <c r="AO581" i="1"/>
  <c r="AO476" i="1"/>
  <c r="AO552" i="1"/>
  <c r="AO571" i="1"/>
  <c r="AO512" i="1"/>
  <c r="AO483" i="1"/>
  <c r="AO452" i="1"/>
  <c r="AO460" i="1"/>
  <c r="AO469" i="1"/>
  <c r="AO482" i="1"/>
  <c r="AO498" i="1"/>
  <c r="AO491" i="1"/>
  <c r="AO502" i="1"/>
  <c r="AO499" i="1"/>
  <c r="AO531" i="1"/>
  <c r="AO534" i="1"/>
  <c r="AO522" i="1"/>
  <c r="AO546" i="1"/>
  <c r="AO577" i="1"/>
  <c r="AO488" i="1"/>
  <c r="AO463" i="1"/>
  <c r="AO519" i="1"/>
  <c r="AO562" i="1"/>
  <c r="AO556" i="1"/>
  <c r="AO570" i="1"/>
  <c r="AO574" i="1"/>
  <c r="AO580" i="1"/>
  <c r="AO454" i="1"/>
  <c r="AO451" i="1"/>
  <c r="AO464" i="1"/>
  <c r="AO477" i="1"/>
  <c r="AO495" i="1"/>
  <c r="AO486" i="1"/>
  <c r="AO509" i="1"/>
  <c r="AO492" i="1"/>
  <c r="AO504" i="1"/>
  <c r="AO500" i="1"/>
  <c r="AO526" i="1"/>
  <c r="AO525" i="1"/>
  <c r="AO547" i="1"/>
  <c r="AO565" i="1"/>
  <c r="AO566" i="1"/>
  <c r="AO583" i="1"/>
  <c r="AO497" i="1"/>
  <c r="AO511" i="1"/>
  <c r="AO516" i="1"/>
  <c r="AO506" i="1"/>
  <c r="AG441" i="1"/>
  <c r="AG438" i="1"/>
  <c r="AG435" i="1"/>
  <c r="AG432" i="1"/>
  <c r="AG440" i="1"/>
  <c r="AG437" i="1"/>
  <c r="AG434" i="1"/>
  <c r="AG431" i="1"/>
  <c r="AG442" i="1"/>
  <c r="AG439" i="1"/>
  <c r="AG436" i="1"/>
  <c r="AG433" i="1"/>
  <c r="AG428" i="1"/>
  <c r="AG425" i="1"/>
  <c r="AG429" i="1"/>
  <c r="AG427" i="1"/>
  <c r="AG426" i="1"/>
  <c r="AG424" i="1"/>
  <c r="AG415" i="1"/>
  <c r="AG412" i="1"/>
  <c r="AG423" i="1"/>
  <c r="AG421" i="1"/>
  <c r="AG418" i="1"/>
  <c r="AG414" i="1"/>
  <c r="AG411" i="1"/>
  <c r="AG408" i="1"/>
  <c r="AG405" i="1"/>
  <c r="AG413" i="1"/>
  <c r="AG403" i="1"/>
  <c r="AG400" i="1"/>
  <c r="AG397" i="1"/>
  <c r="AG394" i="1"/>
  <c r="AG417" i="1"/>
  <c r="AG430" i="1"/>
  <c r="AG422" i="1"/>
  <c r="AG419" i="1"/>
  <c r="AG416" i="1"/>
  <c r="AG402" i="1"/>
  <c r="AG391" i="1"/>
  <c r="AG388" i="1"/>
  <c r="AG420" i="1"/>
  <c r="AG396" i="1"/>
  <c r="AG393" i="1"/>
  <c r="AG409" i="1"/>
  <c r="AG399" i="1"/>
  <c r="AG395" i="1"/>
  <c r="AG401" i="1"/>
  <c r="AG386" i="1"/>
  <c r="AG382" i="1"/>
  <c r="AG378" i="1"/>
  <c r="AG375" i="1"/>
  <c r="AG372" i="1"/>
  <c r="AG406" i="1"/>
  <c r="AG398" i="1"/>
  <c r="AG381" i="1"/>
  <c r="AG392" i="1"/>
  <c r="AG385" i="1"/>
  <c r="AG410" i="1"/>
  <c r="AG390" i="1"/>
  <c r="AG369" i="1"/>
  <c r="AG366" i="1"/>
  <c r="AG363" i="1"/>
  <c r="AG360" i="1"/>
  <c r="AG357" i="1"/>
  <c r="AG354" i="1"/>
  <c r="AG351" i="1"/>
  <c r="AG348" i="1"/>
  <c r="AG407" i="1"/>
  <c r="AG389" i="1"/>
  <c r="AG387" i="1"/>
  <c r="AG384" i="1"/>
  <c r="AG380" i="1"/>
  <c r="AG379" i="1"/>
  <c r="AG377" i="1"/>
  <c r="AG376" i="1"/>
  <c r="AG374" i="1"/>
  <c r="AG373" i="1"/>
  <c r="AG368" i="1"/>
  <c r="AG365" i="1"/>
  <c r="AG362" i="1"/>
  <c r="AG359" i="1"/>
  <c r="AG356" i="1"/>
  <c r="AG353" i="1"/>
  <c r="AG350" i="1"/>
  <c r="AG347" i="1"/>
  <c r="AG344" i="1"/>
  <c r="AG341" i="1"/>
  <c r="AG338" i="1"/>
  <c r="AG335" i="1"/>
  <c r="AG383" i="1"/>
  <c r="AG371" i="1"/>
  <c r="AG370" i="1"/>
  <c r="AG364" i="1"/>
  <c r="AG358" i="1"/>
  <c r="AG352" i="1"/>
  <c r="AG346" i="1"/>
  <c r="AG345" i="1"/>
  <c r="AG343" i="1"/>
  <c r="AG342" i="1"/>
  <c r="AG340" i="1"/>
  <c r="AG339" i="1"/>
  <c r="AG337" i="1"/>
  <c r="AG404" i="1"/>
  <c r="AG367" i="1"/>
  <c r="AG361" i="1"/>
  <c r="AG355" i="1"/>
  <c r="AG349" i="1"/>
  <c r="AG333" i="1"/>
  <c r="AG336" i="1"/>
  <c r="AG334" i="1"/>
  <c r="AG330" i="1"/>
  <c r="AG327" i="1"/>
  <c r="AG324" i="1"/>
  <c r="AG302" i="1"/>
  <c r="AG206" i="1"/>
  <c r="AG143" i="1"/>
  <c r="AG104" i="1"/>
  <c r="AG45" i="1"/>
  <c r="AG137" i="1"/>
  <c r="AG212" i="1"/>
  <c r="AG583" i="1"/>
  <c r="AG576" i="1"/>
  <c r="AG574" i="1"/>
  <c r="AG332" i="1"/>
  <c r="AG329" i="1"/>
  <c r="AG326" i="1"/>
  <c r="AG323" i="1"/>
  <c r="AG235" i="1"/>
  <c r="AG180" i="1"/>
  <c r="AG123" i="1"/>
  <c r="AG97" i="1"/>
  <c r="AG37" i="1"/>
  <c r="AG203" i="1"/>
  <c r="AG579" i="1"/>
  <c r="AG577" i="1"/>
  <c r="AG216" i="1"/>
  <c r="AG569" i="1"/>
  <c r="AG536" i="1"/>
  <c r="AG156" i="1"/>
  <c r="AG552" i="1"/>
  <c r="AG548" i="1"/>
  <c r="AG545" i="1"/>
  <c r="AG527" i="1"/>
  <c r="AG515" i="1"/>
  <c r="AG502" i="1"/>
  <c r="AG331" i="1"/>
  <c r="AG118" i="1"/>
  <c r="AG60" i="1"/>
  <c r="AG564" i="1"/>
  <c r="AG561" i="1"/>
  <c r="AG555" i="1"/>
  <c r="AG539" i="1"/>
  <c r="AG530" i="1"/>
  <c r="AG328" i="1"/>
  <c r="AG57" i="1"/>
  <c r="AG551" i="1"/>
  <c r="AG521" i="1"/>
  <c r="AG546" i="1"/>
  <c r="AG524" i="1"/>
  <c r="AG479" i="1"/>
  <c r="AG508" i="1"/>
  <c r="AG493" i="1"/>
  <c r="AG490" i="1"/>
  <c r="AG487" i="1"/>
  <c r="AG484" i="1"/>
  <c r="AG481" i="1"/>
  <c r="AG476" i="1"/>
  <c r="AG471" i="1"/>
  <c r="AG496" i="1"/>
  <c r="AG9" i="1"/>
  <c r="AG128" i="1"/>
  <c r="AG566" i="1"/>
  <c r="AG542" i="1"/>
  <c r="AG511" i="1"/>
  <c r="AG494" i="1"/>
  <c r="AG491" i="1"/>
  <c r="AG488" i="1"/>
  <c r="AG485" i="1"/>
  <c r="AG482" i="1"/>
  <c r="AG462" i="1"/>
  <c r="AG325" i="1"/>
  <c r="AG505" i="1"/>
  <c r="AG456" i="1"/>
  <c r="AG453" i="1"/>
  <c r="AG533" i="1"/>
  <c r="AG510" i="1"/>
  <c r="AG497" i="1"/>
  <c r="AG460" i="1"/>
  <c r="AG580" i="1"/>
  <c r="AG443" i="1"/>
  <c r="AG507" i="1"/>
  <c r="AG475" i="1"/>
  <c r="AG457" i="1"/>
  <c r="AG445" i="1"/>
  <c r="AG468" i="1"/>
  <c r="AG558" i="1"/>
  <c r="AG573" i="1"/>
  <c r="AG478" i="1"/>
  <c r="AG465" i="1"/>
  <c r="AG459" i="1"/>
  <c r="AG450" i="1"/>
  <c r="AG518" i="1"/>
  <c r="AG447" i="1"/>
  <c r="AG464" i="1"/>
  <c r="AG458" i="1"/>
  <c r="AG477" i="1"/>
  <c r="AG469" i="1"/>
  <c r="AG470" i="1"/>
  <c r="AG501" i="1"/>
  <c r="AG503" i="1"/>
  <c r="AG517" i="1"/>
  <c r="AG519" i="1"/>
  <c r="AG534" i="1"/>
  <c r="AG529" i="1"/>
  <c r="AG554" i="1"/>
  <c r="AG570" i="1"/>
  <c r="AG523" i="1"/>
  <c r="AG483" i="1"/>
  <c r="AG559" i="1"/>
  <c r="AG563" i="1"/>
  <c r="AG463" i="1"/>
  <c r="AG495" i="1"/>
  <c r="AG486" i="1"/>
  <c r="AG492" i="1"/>
  <c r="AG528" i="1"/>
  <c r="AG538" i="1"/>
  <c r="AG541" i="1"/>
  <c r="AG543" i="1"/>
  <c r="AG565" i="1"/>
  <c r="AG560" i="1"/>
  <c r="AG480" i="1"/>
  <c r="AG449" i="1"/>
  <c r="AG451" i="1"/>
  <c r="AG472" i="1"/>
  <c r="AG455" i="1"/>
  <c r="AG526" i="1"/>
  <c r="AG578" i="1"/>
  <c r="AG535" i="1"/>
  <c r="AG557" i="1"/>
  <c r="AG575" i="1"/>
  <c r="AG567" i="1"/>
  <c r="AG452" i="1"/>
  <c r="AG509" i="1"/>
  <c r="AG504" i="1"/>
  <c r="AG513" i="1"/>
  <c r="AG549" i="1"/>
  <c r="AG571" i="1"/>
  <c r="AG444" i="1"/>
  <c r="AG473" i="1"/>
  <c r="AG531" i="1"/>
  <c r="AG550" i="1"/>
  <c r="AG556" i="1"/>
  <c r="AG516" i="1"/>
  <c r="AG547" i="1"/>
  <c r="AG581" i="1"/>
  <c r="AG461" i="1"/>
  <c r="AG446" i="1"/>
  <c r="AG474" i="1"/>
  <c r="AG454" i="1"/>
  <c r="AG498" i="1"/>
  <c r="AG467" i="1"/>
  <c r="AG500" i="1"/>
  <c r="AG512" i="1"/>
  <c r="AG499" i="1"/>
  <c r="AG525" i="1"/>
  <c r="AG520" i="1"/>
  <c r="AG522" i="1"/>
  <c r="AG544" i="1"/>
  <c r="AG553" i="1"/>
  <c r="AG562" i="1"/>
  <c r="AG568" i="1"/>
  <c r="AG582" i="1"/>
  <c r="AG506" i="1"/>
  <c r="AG466" i="1"/>
  <c r="AG448" i="1"/>
  <c r="AG532" i="1"/>
  <c r="AG540" i="1"/>
  <c r="AG489" i="1"/>
  <c r="AG537" i="1"/>
  <c r="AG514" i="1"/>
  <c r="AA441" i="1"/>
  <c r="AA438" i="1"/>
  <c r="AA435" i="1"/>
  <c r="AA432" i="1"/>
  <c r="AA440" i="1"/>
  <c r="AA437" i="1"/>
  <c r="AA434" i="1"/>
  <c r="AA431" i="1"/>
  <c r="AA442" i="1"/>
  <c r="AA439" i="1"/>
  <c r="AA436" i="1"/>
  <c r="AA433" i="1"/>
  <c r="AA428" i="1"/>
  <c r="AA425" i="1"/>
  <c r="AA426" i="1"/>
  <c r="AA422" i="1"/>
  <c r="AA430" i="1"/>
  <c r="AA429" i="1"/>
  <c r="AA421" i="1"/>
  <c r="AA427" i="1"/>
  <c r="AA419" i="1"/>
  <c r="AA415" i="1"/>
  <c r="AA412" i="1"/>
  <c r="AA424" i="1"/>
  <c r="AA420" i="1"/>
  <c r="AA417" i="1"/>
  <c r="AA414" i="1"/>
  <c r="AA411" i="1"/>
  <c r="AA408" i="1"/>
  <c r="AA405" i="1"/>
  <c r="AA416" i="1"/>
  <c r="AA403" i="1"/>
  <c r="AA400" i="1"/>
  <c r="AA397" i="1"/>
  <c r="AA394" i="1"/>
  <c r="AA418" i="1"/>
  <c r="AA409" i="1"/>
  <c r="AA413" i="1"/>
  <c r="AA410" i="1"/>
  <c r="AA407" i="1"/>
  <c r="AA406" i="1"/>
  <c r="AA399" i="1"/>
  <c r="AA393" i="1"/>
  <c r="AA391" i="1"/>
  <c r="AA388" i="1"/>
  <c r="AA395" i="1"/>
  <c r="AA392" i="1"/>
  <c r="AA402" i="1"/>
  <c r="AA404" i="1"/>
  <c r="AA381" i="1"/>
  <c r="AA378" i="1"/>
  <c r="AA375" i="1"/>
  <c r="AA372" i="1"/>
  <c r="AA401" i="1"/>
  <c r="AA389" i="1"/>
  <c r="AA423" i="1"/>
  <c r="AA398" i="1"/>
  <c r="AA384" i="1"/>
  <c r="AA383" i="1"/>
  <c r="AA380" i="1"/>
  <c r="AA379" i="1"/>
  <c r="AA377" i="1"/>
  <c r="AA376" i="1"/>
  <c r="AA374" i="1"/>
  <c r="AA373" i="1"/>
  <c r="AA371" i="1"/>
  <c r="AA369" i="1"/>
  <c r="AA366" i="1"/>
  <c r="AA363" i="1"/>
  <c r="AA360" i="1"/>
  <c r="AA357" i="1"/>
  <c r="AA354" i="1"/>
  <c r="AA351" i="1"/>
  <c r="AA348" i="1"/>
  <c r="AA390" i="1"/>
  <c r="AA386" i="1"/>
  <c r="AA385" i="1"/>
  <c r="AA382" i="1"/>
  <c r="AA368" i="1"/>
  <c r="AA365" i="1"/>
  <c r="AA362" i="1"/>
  <c r="AA359" i="1"/>
  <c r="AA356" i="1"/>
  <c r="AA353" i="1"/>
  <c r="AA350" i="1"/>
  <c r="AA347" i="1"/>
  <c r="AA344" i="1"/>
  <c r="AA341" i="1"/>
  <c r="AA338" i="1"/>
  <c r="AA387" i="1"/>
  <c r="AA367" i="1"/>
  <c r="AA361" i="1"/>
  <c r="AA355" i="1"/>
  <c r="AA349" i="1"/>
  <c r="AA370" i="1"/>
  <c r="AA364" i="1"/>
  <c r="AA358" i="1"/>
  <c r="AA352" i="1"/>
  <c r="AA346" i="1"/>
  <c r="AA336" i="1"/>
  <c r="AA333" i="1"/>
  <c r="AA340" i="1"/>
  <c r="AA334" i="1"/>
  <c r="AA583" i="1"/>
  <c r="AA345" i="1"/>
  <c r="AA330" i="1"/>
  <c r="AA327" i="1"/>
  <c r="AA324" i="1"/>
  <c r="AA302" i="1"/>
  <c r="AA206" i="1"/>
  <c r="AA143" i="1"/>
  <c r="AA104" i="1"/>
  <c r="AA45" i="1"/>
  <c r="AA137" i="1"/>
  <c r="AA212" i="1"/>
  <c r="AA576" i="1"/>
  <c r="AA337" i="1"/>
  <c r="AA342" i="1"/>
  <c r="AA332" i="1"/>
  <c r="AA329" i="1"/>
  <c r="AA326" i="1"/>
  <c r="AA323" i="1"/>
  <c r="AA235" i="1"/>
  <c r="AA180" i="1"/>
  <c r="AA123" i="1"/>
  <c r="AA97" i="1"/>
  <c r="AA37" i="1"/>
  <c r="AA203" i="1"/>
  <c r="AA579" i="1"/>
  <c r="AA325" i="1"/>
  <c r="AA564" i="1"/>
  <c r="AA561" i="1"/>
  <c r="AA536" i="1"/>
  <c r="AA335" i="1"/>
  <c r="AA9" i="1"/>
  <c r="AA582" i="1"/>
  <c r="AA580" i="1"/>
  <c r="AA566" i="1"/>
  <c r="AA555" i="1"/>
  <c r="AA548" i="1"/>
  <c r="AA545" i="1"/>
  <c r="AA527" i="1"/>
  <c r="AA522" i="1"/>
  <c r="AA515" i="1"/>
  <c r="AA511" i="1"/>
  <c r="AA501" i="1"/>
  <c r="AA216" i="1"/>
  <c r="AA128" i="1"/>
  <c r="AA574" i="1"/>
  <c r="AA573" i="1"/>
  <c r="AA543" i="1"/>
  <c r="AA539" i="1"/>
  <c r="AA530" i="1"/>
  <c r="AA525" i="1"/>
  <c r="AA156" i="1"/>
  <c r="AA551" i="1"/>
  <c r="AA546" i="1"/>
  <c r="AA521" i="1"/>
  <c r="AA343" i="1"/>
  <c r="AA60" i="1"/>
  <c r="AA577" i="1"/>
  <c r="AA558" i="1"/>
  <c r="AA533" i="1"/>
  <c r="AA493" i="1"/>
  <c r="AA490" i="1"/>
  <c r="AA487" i="1"/>
  <c r="AA484" i="1"/>
  <c r="AA481" i="1"/>
  <c r="AA471" i="1"/>
  <c r="AA328" i="1"/>
  <c r="AA118" i="1"/>
  <c r="AA569" i="1"/>
  <c r="AA505" i="1"/>
  <c r="AA496" i="1"/>
  <c r="AA482" i="1"/>
  <c r="AA507" i="1"/>
  <c r="AA494" i="1"/>
  <c r="AA491" i="1"/>
  <c r="AA488" i="1"/>
  <c r="AA485" i="1"/>
  <c r="AA331" i="1"/>
  <c r="AA567" i="1"/>
  <c r="AA556" i="1"/>
  <c r="AA524" i="1"/>
  <c r="AA518" i="1"/>
  <c r="AA510" i="1"/>
  <c r="AA502" i="1"/>
  <c r="AA497" i="1"/>
  <c r="AA478" i="1"/>
  <c r="AA462" i="1"/>
  <c r="AA513" i="1"/>
  <c r="AA508" i="1"/>
  <c r="AA468" i="1"/>
  <c r="AA454" i="1"/>
  <c r="AA396" i="1"/>
  <c r="AA57" i="1"/>
  <c r="AA542" i="1"/>
  <c r="AA476" i="1"/>
  <c r="AA465" i="1"/>
  <c r="AA459" i="1"/>
  <c r="AA450" i="1"/>
  <c r="AA456" i="1"/>
  <c r="AA453" i="1"/>
  <c r="AA447" i="1"/>
  <c r="AA516" i="1"/>
  <c r="AA479" i="1"/>
  <c r="AA475" i="1"/>
  <c r="AA443" i="1"/>
  <c r="AA339" i="1"/>
  <c r="AA483" i="1"/>
  <c r="AA455" i="1"/>
  <c r="AA489" i="1"/>
  <c r="AA526" i="1"/>
  <c r="AA537" i="1"/>
  <c r="AA519" i="1"/>
  <c r="AA514" i="1"/>
  <c r="AA547" i="1"/>
  <c r="AA578" i="1"/>
  <c r="AA538" i="1"/>
  <c r="AA557" i="1"/>
  <c r="AA559" i="1"/>
  <c r="AA575" i="1"/>
  <c r="AA581" i="1"/>
  <c r="AA560" i="1"/>
  <c r="AA544" i="1"/>
  <c r="AA466" i="1"/>
  <c r="AA457" i="1"/>
  <c r="AA470" i="1"/>
  <c r="AA540" i="1"/>
  <c r="AA531" i="1"/>
  <c r="AA464" i="1"/>
  <c r="AA458" i="1"/>
  <c r="AA477" i="1"/>
  <c r="AA463" i="1"/>
  <c r="AA469" i="1"/>
  <c r="AA517" i="1"/>
  <c r="AA534" i="1"/>
  <c r="AA529" i="1"/>
  <c r="AA554" i="1"/>
  <c r="AA570" i="1"/>
  <c r="AA460" i="1"/>
  <c r="AA498" i="1"/>
  <c r="AA563" i="1"/>
  <c r="AA480" i="1"/>
  <c r="AA532" i="1"/>
  <c r="AA523" i="1"/>
  <c r="AA495" i="1"/>
  <c r="AA448" i="1"/>
  <c r="AA486" i="1"/>
  <c r="AA467" i="1"/>
  <c r="AA492" i="1"/>
  <c r="AA500" i="1"/>
  <c r="AA499" i="1"/>
  <c r="AA552" i="1"/>
  <c r="AA541" i="1"/>
  <c r="AA565" i="1"/>
  <c r="AA461" i="1"/>
  <c r="AA445" i="1"/>
  <c r="AA474" i="1"/>
  <c r="AA512" i="1"/>
  <c r="AA549" i="1"/>
  <c r="AA520" i="1"/>
  <c r="AA535" i="1"/>
  <c r="AA553" i="1"/>
  <c r="AA568" i="1"/>
  <c r="AA472" i="1"/>
  <c r="AA504" i="1"/>
  <c r="AA503" i="1"/>
  <c r="AA550" i="1"/>
  <c r="AA452" i="1"/>
  <c r="AA444" i="1"/>
  <c r="AA509" i="1"/>
  <c r="AA473" i="1"/>
  <c r="AA528" i="1"/>
  <c r="AA571" i="1"/>
  <c r="AA446" i="1"/>
  <c r="AA562" i="1"/>
  <c r="AA506" i="1"/>
  <c r="AA449" i="1"/>
  <c r="AA451" i="1"/>
  <c r="U441" i="1"/>
  <c r="U438" i="1"/>
  <c r="U435" i="1"/>
  <c r="U432" i="1"/>
  <c r="U440" i="1"/>
  <c r="U437" i="1"/>
  <c r="U434" i="1"/>
  <c r="U431" i="1"/>
  <c r="U442" i="1"/>
  <c r="U439" i="1"/>
  <c r="U436" i="1"/>
  <c r="U433" i="1"/>
  <c r="U428" i="1"/>
  <c r="U425" i="1"/>
  <c r="U429" i="1"/>
  <c r="U423" i="1"/>
  <c r="U419" i="1"/>
  <c r="U430" i="1"/>
  <c r="U420" i="1"/>
  <c r="U418" i="1"/>
  <c r="U415" i="1"/>
  <c r="U412" i="1"/>
  <c r="U427" i="1"/>
  <c r="U421" i="1"/>
  <c r="U414" i="1"/>
  <c r="U411" i="1"/>
  <c r="U408" i="1"/>
  <c r="U405" i="1"/>
  <c r="U417" i="1"/>
  <c r="U413" i="1"/>
  <c r="U409" i="1"/>
  <c r="U403" i="1"/>
  <c r="U400" i="1"/>
  <c r="U397" i="1"/>
  <c r="U394" i="1"/>
  <c r="U426" i="1"/>
  <c r="U410" i="1"/>
  <c r="U424" i="1"/>
  <c r="U416" i="1"/>
  <c r="U406" i="1"/>
  <c r="U422" i="1"/>
  <c r="U402" i="1"/>
  <c r="U392" i="1"/>
  <c r="U391" i="1"/>
  <c r="U388" i="1"/>
  <c r="U407" i="1"/>
  <c r="U396" i="1"/>
  <c r="U399" i="1"/>
  <c r="U381" i="1"/>
  <c r="U378" i="1"/>
  <c r="U375" i="1"/>
  <c r="U372" i="1"/>
  <c r="U404" i="1"/>
  <c r="U385" i="1"/>
  <c r="U401" i="1"/>
  <c r="U395" i="1"/>
  <c r="U383" i="1"/>
  <c r="U384" i="1"/>
  <c r="U369" i="1"/>
  <c r="U366" i="1"/>
  <c r="U363" i="1"/>
  <c r="U360" i="1"/>
  <c r="U357" i="1"/>
  <c r="U354" i="1"/>
  <c r="U351" i="1"/>
  <c r="U348" i="1"/>
  <c r="U398" i="1"/>
  <c r="U368" i="1"/>
  <c r="U365" i="1"/>
  <c r="U362" i="1"/>
  <c r="U359" i="1"/>
  <c r="U356" i="1"/>
  <c r="U353" i="1"/>
  <c r="U350" i="1"/>
  <c r="U347" i="1"/>
  <c r="U344" i="1"/>
  <c r="U341" i="1"/>
  <c r="U338" i="1"/>
  <c r="U374" i="1"/>
  <c r="U373" i="1"/>
  <c r="U370" i="1"/>
  <c r="U364" i="1"/>
  <c r="U358" i="1"/>
  <c r="U352" i="1"/>
  <c r="U346" i="1"/>
  <c r="U387" i="1"/>
  <c r="U386" i="1"/>
  <c r="U390" i="1"/>
  <c r="U336" i="1"/>
  <c r="U393" i="1"/>
  <c r="U389" i="1"/>
  <c r="U367" i="1"/>
  <c r="U361" i="1"/>
  <c r="U355" i="1"/>
  <c r="U349" i="1"/>
  <c r="U345" i="1"/>
  <c r="U343" i="1"/>
  <c r="U342" i="1"/>
  <c r="U340" i="1"/>
  <c r="U339" i="1"/>
  <c r="U337" i="1"/>
  <c r="U376" i="1"/>
  <c r="U371" i="1"/>
  <c r="U582" i="1"/>
  <c r="U380" i="1"/>
  <c r="U379" i="1"/>
  <c r="U377" i="1"/>
  <c r="U333" i="1"/>
  <c r="U330" i="1"/>
  <c r="U327" i="1"/>
  <c r="U324" i="1"/>
  <c r="U302" i="1"/>
  <c r="U206" i="1"/>
  <c r="U143" i="1"/>
  <c r="U104" i="1"/>
  <c r="U45" i="1"/>
  <c r="U137" i="1"/>
  <c r="U212" i="1"/>
  <c r="U577" i="1"/>
  <c r="U335" i="1"/>
  <c r="U382" i="1"/>
  <c r="U332" i="1"/>
  <c r="U329" i="1"/>
  <c r="U326" i="1"/>
  <c r="U323" i="1"/>
  <c r="U235" i="1"/>
  <c r="U180" i="1"/>
  <c r="U123" i="1"/>
  <c r="U97" i="1"/>
  <c r="U37" i="1"/>
  <c r="U203" i="1"/>
  <c r="U580" i="1"/>
  <c r="U564" i="1"/>
  <c r="U561" i="1"/>
  <c r="U331" i="1"/>
  <c r="U118" i="1"/>
  <c r="U548" i="1"/>
  <c r="U546" i="1"/>
  <c r="U545" i="1"/>
  <c r="U527" i="1"/>
  <c r="U328" i="1"/>
  <c r="U57" i="1"/>
  <c r="U543" i="1"/>
  <c r="U539" i="1"/>
  <c r="U531" i="1"/>
  <c r="U530" i="1"/>
  <c r="U528" i="1"/>
  <c r="U518" i="1"/>
  <c r="U513" i="1"/>
  <c r="U505" i="1"/>
  <c r="U325" i="1"/>
  <c r="U60" i="1"/>
  <c r="U558" i="1"/>
  <c r="U551" i="1"/>
  <c r="U521" i="1"/>
  <c r="U334" i="1"/>
  <c r="U9" i="1"/>
  <c r="U576" i="1"/>
  <c r="U569" i="1"/>
  <c r="U567" i="1"/>
  <c r="U556" i="1"/>
  <c r="U542" i="1"/>
  <c r="U533" i="1"/>
  <c r="U156" i="1"/>
  <c r="U583" i="1"/>
  <c r="U507" i="1"/>
  <c r="U482" i="1"/>
  <c r="U579" i="1"/>
  <c r="U516" i="1"/>
  <c r="U510" i="1"/>
  <c r="U494" i="1"/>
  <c r="U491" i="1"/>
  <c r="U488" i="1"/>
  <c r="U485" i="1"/>
  <c r="U478" i="1"/>
  <c r="U216" i="1"/>
  <c r="U573" i="1"/>
  <c r="U536" i="1"/>
  <c r="U522" i="1"/>
  <c r="U508" i="1"/>
  <c r="U497" i="1"/>
  <c r="U475" i="1"/>
  <c r="U555" i="1"/>
  <c r="U525" i="1"/>
  <c r="U504" i="1"/>
  <c r="U479" i="1"/>
  <c r="U454" i="1"/>
  <c r="U450" i="1"/>
  <c r="U443" i="1"/>
  <c r="U465" i="1"/>
  <c r="U462" i="1"/>
  <c r="U459" i="1"/>
  <c r="U128" i="1"/>
  <c r="U524" i="1"/>
  <c r="U496" i="1"/>
  <c r="U574" i="1"/>
  <c r="U487" i="1"/>
  <c r="U471" i="1"/>
  <c r="U463" i="1"/>
  <c r="U456" i="1"/>
  <c r="U453" i="1"/>
  <c r="U447" i="1"/>
  <c r="U511" i="1"/>
  <c r="U490" i="1"/>
  <c r="U515" i="1"/>
  <c r="U501" i="1"/>
  <c r="U493" i="1"/>
  <c r="U484" i="1"/>
  <c r="U481" i="1"/>
  <c r="U476" i="1"/>
  <c r="U468" i="1"/>
  <c r="U506" i="1"/>
  <c r="U466" i="1"/>
  <c r="U480" i="1"/>
  <c r="U448" i="1"/>
  <c r="U449" i="1"/>
  <c r="U472" i="1"/>
  <c r="U532" i="1"/>
  <c r="U540" i="1"/>
  <c r="U523" i="1"/>
  <c r="U552" i="1"/>
  <c r="U549" i="1"/>
  <c r="U550" i="1"/>
  <c r="U570" i="1"/>
  <c r="U503" i="1"/>
  <c r="U538" i="1"/>
  <c r="U483" i="1"/>
  <c r="U455" i="1"/>
  <c r="U467" i="1"/>
  <c r="U489" i="1"/>
  <c r="U500" i="1"/>
  <c r="U526" i="1"/>
  <c r="U537" i="1"/>
  <c r="U514" i="1"/>
  <c r="U547" i="1"/>
  <c r="U578" i="1"/>
  <c r="U557" i="1"/>
  <c r="U559" i="1"/>
  <c r="U575" i="1"/>
  <c r="U581" i="1"/>
  <c r="U451" i="1"/>
  <c r="U571" i="1"/>
  <c r="U498" i="1"/>
  <c r="U544" i="1"/>
  <c r="U560" i="1"/>
  <c r="U464" i="1"/>
  <c r="U444" i="1"/>
  <c r="U458" i="1"/>
  <c r="U477" i="1"/>
  <c r="U469" i="1"/>
  <c r="U473" i="1"/>
  <c r="U517" i="1"/>
  <c r="U534" i="1"/>
  <c r="U529" i="1"/>
  <c r="U554" i="1"/>
  <c r="U509" i="1"/>
  <c r="U470" i="1"/>
  <c r="U446" i="1"/>
  <c r="U568" i="1"/>
  <c r="U460" i="1"/>
  <c r="U445" i="1"/>
  <c r="U495" i="1"/>
  <c r="U486" i="1"/>
  <c r="U492" i="1"/>
  <c r="U535" i="1"/>
  <c r="U541" i="1"/>
  <c r="U565" i="1"/>
  <c r="U566" i="1"/>
  <c r="U563" i="1"/>
  <c r="U452" i="1"/>
  <c r="U457" i="1"/>
  <c r="U461" i="1"/>
  <c r="U474" i="1"/>
  <c r="U502" i="1"/>
  <c r="U512" i="1"/>
  <c r="U499" i="1"/>
  <c r="U519" i="1"/>
  <c r="U520" i="1"/>
  <c r="U553" i="1"/>
  <c r="U562" i="1"/>
  <c r="O441" i="1"/>
  <c r="O438" i="1"/>
  <c r="O435" i="1"/>
  <c r="O432" i="1"/>
  <c r="O440" i="1"/>
  <c r="O437" i="1"/>
  <c r="O434" i="1"/>
  <c r="O431" i="1"/>
  <c r="O442" i="1"/>
  <c r="O439" i="1"/>
  <c r="O436" i="1"/>
  <c r="O433" i="1"/>
  <c r="O428" i="1"/>
  <c r="O425" i="1"/>
  <c r="O423" i="1"/>
  <c r="O426" i="1"/>
  <c r="O424" i="1"/>
  <c r="O421" i="1"/>
  <c r="O418" i="1"/>
  <c r="O422" i="1"/>
  <c r="O417" i="1"/>
  <c r="O415" i="1"/>
  <c r="O412" i="1"/>
  <c r="O430" i="1"/>
  <c r="O429" i="1"/>
  <c r="O414" i="1"/>
  <c r="O411" i="1"/>
  <c r="O408" i="1"/>
  <c r="O405" i="1"/>
  <c r="O416" i="1"/>
  <c r="O403" i="1"/>
  <c r="O400" i="1"/>
  <c r="O397" i="1"/>
  <c r="O394" i="1"/>
  <c r="O407" i="1"/>
  <c r="O413" i="1"/>
  <c r="O399" i="1"/>
  <c r="O391" i="1"/>
  <c r="O388" i="1"/>
  <c r="O427" i="1"/>
  <c r="O402" i="1"/>
  <c r="O395" i="1"/>
  <c r="O398" i="1"/>
  <c r="O387" i="1"/>
  <c r="O386" i="1"/>
  <c r="O385" i="1"/>
  <c r="O381" i="1"/>
  <c r="O378" i="1"/>
  <c r="O375" i="1"/>
  <c r="O372" i="1"/>
  <c r="O410" i="1"/>
  <c r="O409" i="1"/>
  <c r="O396" i="1"/>
  <c r="O389" i="1"/>
  <c r="O384" i="1"/>
  <c r="O404" i="1"/>
  <c r="O382" i="1"/>
  <c r="O393" i="1"/>
  <c r="O369" i="1"/>
  <c r="O366" i="1"/>
  <c r="O363" i="1"/>
  <c r="O360" i="1"/>
  <c r="O357" i="1"/>
  <c r="O354" i="1"/>
  <c r="O351" i="1"/>
  <c r="O348" i="1"/>
  <c r="O380" i="1"/>
  <c r="O379" i="1"/>
  <c r="O377" i="1"/>
  <c r="O376" i="1"/>
  <c r="O374" i="1"/>
  <c r="O373" i="1"/>
  <c r="O419" i="1"/>
  <c r="O368" i="1"/>
  <c r="O365" i="1"/>
  <c r="O362" i="1"/>
  <c r="O359" i="1"/>
  <c r="O356" i="1"/>
  <c r="O353" i="1"/>
  <c r="O350" i="1"/>
  <c r="O347" i="1"/>
  <c r="O344" i="1"/>
  <c r="O341" i="1"/>
  <c r="O338" i="1"/>
  <c r="O420" i="1"/>
  <c r="O371" i="1"/>
  <c r="O367" i="1"/>
  <c r="O361" i="1"/>
  <c r="O355" i="1"/>
  <c r="O349" i="1"/>
  <c r="O406" i="1"/>
  <c r="O345" i="1"/>
  <c r="O343" i="1"/>
  <c r="O342" i="1"/>
  <c r="O340" i="1"/>
  <c r="O339" i="1"/>
  <c r="O337" i="1"/>
  <c r="O336" i="1"/>
  <c r="O392" i="1"/>
  <c r="O390" i="1"/>
  <c r="O383" i="1"/>
  <c r="O370" i="1"/>
  <c r="O364" i="1"/>
  <c r="O358" i="1"/>
  <c r="O352" i="1"/>
  <c r="O346" i="1"/>
  <c r="O335" i="1"/>
  <c r="O333" i="1"/>
  <c r="O330" i="1"/>
  <c r="O327" i="1"/>
  <c r="O324" i="1"/>
  <c r="O302" i="1"/>
  <c r="O206" i="1"/>
  <c r="O143" i="1"/>
  <c r="O104" i="1"/>
  <c r="O45" i="1"/>
  <c r="O137" i="1"/>
  <c r="O212" i="1"/>
  <c r="O580" i="1"/>
  <c r="O579" i="1"/>
  <c r="O332" i="1"/>
  <c r="O329" i="1"/>
  <c r="O326" i="1"/>
  <c r="O323" i="1"/>
  <c r="O235" i="1"/>
  <c r="O180" i="1"/>
  <c r="O123" i="1"/>
  <c r="O97" i="1"/>
  <c r="O37" i="1"/>
  <c r="O203" i="1"/>
  <c r="O583" i="1"/>
  <c r="O574" i="1"/>
  <c r="O573" i="1"/>
  <c r="O216" i="1"/>
  <c r="O576" i="1"/>
  <c r="O567" i="1"/>
  <c r="O558" i="1"/>
  <c r="O543" i="1"/>
  <c r="O539" i="1"/>
  <c r="O530" i="1"/>
  <c r="O156" i="1"/>
  <c r="O569" i="1"/>
  <c r="O564" i="1"/>
  <c r="O561" i="1"/>
  <c r="O551" i="1"/>
  <c r="O521" i="1"/>
  <c r="O331" i="1"/>
  <c r="O118" i="1"/>
  <c r="O128" i="1"/>
  <c r="O552" i="1"/>
  <c r="O542" i="1"/>
  <c r="O533" i="1"/>
  <c r="O328" i="1"/>
  <c r="O57" i="1"/>
  <c r="O555" i="1"/>
  <c r="O516" i="1"/>
  <c r="O325" i="1"/>
  <c r="O545" i="1"/>
  <c r="O528" i="1"/>
  <c r="O504" i="1"/>
  <c r="O497" i="1"/>
  <c r="O475" i="1"/>
  <c r="O334" i="1"/>
  <c r="O582" i="1"/>
  <c r="O549" i="1"/>
  <c r="O524" i="1"/>
  <c r="O515" i="1"/>
  <c r="O511" i="1"/>
  <c r="O501" i="1"/>
  <c r="O60" i="1"/>
  <c r="O577" i="1"/>
  <c r="O499" i="1"/>
  <c r="O493" i="1"/>
  <c r="O490" i="1"/>
  <c r="O487" i="1"/>
  <c r="O484" i="1"/>
  <c r="O481" i="1"/>
  <c r="O471" i="1"/>
  <c r="O536" i="1"/>
  <c r="O527" i="1"/>
  <c r="O496" i="1"/>
  <c r="O468" i="1"/>
  <c r="O465" i="1"/>
  <c r="O459" i="1"/>
  <c r="O447" i="1"/>
  <c r="O548" i="1"/>
  <c r="O507" i="1"/>
  <c r="O456" i="1"/>
  <c r="O453" i="1"/>
  <c r="O513" i="1"/>
  <c r="O503" i="1"/>
  <c r="O488" i="1"/>
  <c r="O518" i="1"/>
  <c r="O491" i="1"/>
  <c r="O401" i="1"/>
  <c r="O462" i="1"/>
  <c r="O450" i="1"/>
  <c r="O522" i="1"/>
  <c r="O478" i="1"/>
  <c r="O443" i="1"/>
  <c r="O494" i="1"/>
  <c r="O9" i="1"/>
  <c r="O510" i="1"/>
  <c r="O485" i="1"/>
  <c r="O461" i="1"/>
  <c r="O460" i="1"/>
  <c r="O446" i="1"/>
  <c r="O474" i="1"/>
  <c r="O482" i="1"/>
  <c r="O498" i="1"/>
  <c r="O467" i="1"/>
  <c r="O512" i="1"/>
  <c r="O502" i="1"/>
  <c r="O520" i="1"/>
  <c r="O544" i="1"/>
  <c r="O553" i="1"/>
  <c r="O562" i="1"/>
  <c r="O568" i="1"/>
  <c r="O495" i="1"/>
  <c r="O508" i="1"/>
  <c r="O538" i="1"/>
  <c r="O452" i="1"/>
  <c r="O525" i="1"/>
  <c r="O506" i="1"/>
  <c r="O454" i="1"/>
  <c r="O444" i="1"/>
  <c r="O466" i="1"/>
  <c r="O480" i="1"/>
  <c r="O449" i="1"/>
  <c r="O472" i="1"/>
  <c r="O473" i="1"/>
  <c r="O532" i="1"/>
  <c r="O540" i="1"/>
  <c r="O523" i="1"/>
  <c r="O550" i="1"/>
  <c r="O486" i="1"/>
  <c r="O479" i="1"/>
  <c r="O565" i="1"/>
  <c r="O509" i="1"/>
  <c r="O571" i="1"/>
  <c r="O570" i="1"/>
  <c r="O463" i="1"/>
  <c r="O483" i="1"/>
  <c r="O445" i="1"/>
  <c r="O455" i="1"/>
  <c r="O476" i="1"/>
  <c r="O489" i="1"/>
  <c r="O526" i="1"/>
  <c r="O537" i="1"/>
  <c r="O514" i="1"/>
  <c r="O547" i="1"/>
  <c r="O578" i="1"/>
  <c r="O535" i="1"/>
  <c r="O557" i="1"/>
  <c r="O559" i="1"/>
  <c r="O575" i="1"/>
  <c r="O581" i="1"/>
  <c r="O563" i="1"/>
  <c r="O541" i="1"/>
  <c r="O457" i="1"/>
  <c r="O500" i="1"/>
  <c r="O566" i="1"/>
  <c r="O464" i="1"/>
  <c r="O458" i="1"/>
  <c r="O477" i="1"/>
  <c r="O451" i="1"/>
  <c r="O469" i="1"/>
  <c r="O470" i="1"/>
  <c r="O517" i="1"/>
  <c r="O531" i="1"/>
  <c r="O534" i="1"/>
  <c r="O529" i="1"/>
  <c r="O554" i="1"/>
  <c r="O556" i="1"/>
  <c r="O492" i="1"/>
  <c r="O519" i="1"/>
  <c r="O546" i="1"/>
  <c r="O560" i="1"/>
  <c r="O448" i="1"/>
  <c r="O505" i="1"/>
  <c r="AK442" i="1"/>
  <c r="AK439" i="1"/>
  <c r="AK436" i="1"/>
  <c r="AK433" i="1"/>
  <c r="AK441" i="1"/>
  <c r="AK438" i="1"/>
  <c r="AK435" i="1"/>
  <c r="AK432" i="1"/>
  <c r="AK440" i="1"/>
  <c r="AK437" i="1"/>
  <c r="AK434" i="1"/>
  <c r="AK431" i="1"/>
  <c r="AK429" i="1"/>
  <c r="AK426" i="1"/>
  <c r="AK423" i="1"/>
  <c r="AK430" i="1"/>
  <c r="AK424" i="1"/>
  <c r="AK422" i="1"/>
  <c r="AK421" i="1"/>
  <c r="AK425" i="1"/>
  <c r="AK427" i="1"/>
  <c r="AK418" i="1"/>
  <c r="AK417" i="1"/>
  <c r="AK416" i="1"/>
  <c r="AK413" i="1"/>
  <c r="AK410" i="1"/>
  <c r="AK415" i="1"/>
  <c r="AK412" i="1"/>
  <c r="AK409" i="1"/>
  <c r="AK406" i="1"/>
  <c r="AK428" i="1"/>
  <c r="AK414" i="1"/>
  <c r="AK408" i="1"/>
  <c r="AK404" i="1"/>
  <c r="AK401" i="1"/>
  <c r="AK398" i="1"/>
  <c r="AK395" i="1"/>
  <c r="AK392" i="1"/>
  <c r="AK419" i="1"/>
  <c r="AK407" i="1"/>
  <c r="AK420" i="1"/>
  <c r="AK411" i="1"/>
  <c r="AK405" i="1"/>
  <c r="AK397" i="1"/>
  <c r="AK389" i="1"/>
  <c r="AK386" i="1"/>
  <c r="AK399" i="1"/>
  <c r="AK394" i="1"/>
  <c r="AK400" i="1"/>
  <c r="AK387" i="1"/>
  <c r="AK379" i="1"/>
  <c r="AK376" i="1"/>
  <c r="AK373" i="1"/>
  <c r="AK393" i="1"/>
  <c r="AK388" i="1"/>
  <c r="AK384" i="1"/>
  <c r="AK390" i="1"/>
  <c r="AK402" i="1"/>
  <c r="AK378" i="1"/>
  <c r="AK375" i="1"/>
  <c r="AK372" i="1"/>
  <c r="AK370" i="1"/>
  <c r="AK367" i="1"/>
  <c r="AK364" i="1"/>
  <c r="AK361" i="1"/>
  <c r="AK358" i="1"/>
  <c r="AK355" i="1"/>
  <c r="AK352" i="1"/>
  <c r="AK349" i="1"/>
  <c r="AK346" i="1"/>
  <c r="AK383" i="1"/>
  <c r="AK396" i="1"/>
  <c r="AK382" i="1"/>
  <c r="AK369" i="1"/>
  <c r="AK366" i="1"/>
  <c r="AK363" i="1"/>
  <c r="AK360" i="1"/>
  <c r="AK357" i="1"/>
  <c r="AK354" i="1"/>
  <c r="AK351" i="1"/>
  <c r="AK348" i="1"/>
  <c r="AK345" i="1"/>
  <c r="AK342" i="1"/>
  <c r="AK339" i="1"/>
  <c r="AK336" i="1"/>
  <c r="AK385" i="1"/>
  <c r="AK365" i="1"/>
  <c r="AK359" i="1"/>
  <c r="AK353" i="1"/>
  <c r="AK347" i="1"/>
  <c r="AK391" i="1"/>
  <c r="AK380" i="1"/>
  <c r="AK403" i="1"/>
  <c r="AK377" i="1"/>
  <c r="AK335" i="1"/>
  <c r="AK381" i="1"/>
  <c r="AK374" i="1"/>
  <c r="AK368" i="1"/>
  <c r="AK362" i="1"/>
  <c r="AK356" i="1"/>
  <c r="AK350" i="1"/>
  <c r="AK334" i="1"/>
  <c r="AK344" i="1"/>
  <c r="AK343" i="1"/>
  <c r="AK582" i="1"/>
  <c r="AK338" i="1"/>
  <c r="AK331" i="1"/>
  <c r="AK328" i="1"/>
  <c r="AK325" i="1"/>
  <c r="AK9" i="1"/>
  <c r="AK216" i="1"/>
  <c r="AK156" i="1"/>
  <c r="AK118" i="1"/>
  <c r="AK57" i="1"/>
  <c r="AK60" i="1"/>
  <c r="AK128" i="1"/>
  <c r="AK578" i="1"/>
  <c r="AK577" i="1"/>
  <c r="AK573" i="1"/>
  <c r="AK340" i="1"/>
  <c r="AK330" i="1"/>
  <c r="AK327" i="1"/>
  <c r="AK324" i="1"/>
  <c r="AK302" i="1"/>
  <c r="AK206" i="1"/>
  <c r="AK143" i="1"/>
  <c r="AK104" i="1"/>
  <c r="AK45" i="1"/>
  <c r="AK137" i="1"/>
  <c r="AK212" i="1"/>
  <c r="AK581" i="1"/>
  <c r="AK580" i="1"/>
  <c r="AK576" i="1"/>
  <c r="AK571" i="1"/>
  <c r="AK371" i="1"/>
  <c r="AK341" i="1"/>
  <c r="AK333" i="1"/>
  <c r="AK326" i="1"/>
  <c r="AK567" i="1"/>
  <c r="AK565" i="1"/>
  <c r="AK556" i="1"/>
  <c r="AK554" i="1"/>
  <c r="AK552" i="1"/>
  <c r="AK550" i="1"/>
  <c r="AK542" i="1"/>
  <c r="AK540" i="1"/>
  <c r="AK533" i="1"/>
  <c r="AK323" i="1"/>
  <c r="AK563" i="1"/>
  <c r="AK560" i="1"/>
  <c r="AK559" i="1"/>
  <c r="AK558" i="1"/>
  <c r="AK547" i="1"/>
  <c r="AK543" i="1"/>
  <c r="AK528" i="1"/>
  <c r="AK520" i="1"/>
  <c r="AK513" i="1"/>
  <c r="AK504" i="1"/>
  <c r="AK501" i="1"/>
  <c r="AK235" i="1"/>
  <c r="AK37" i="1"/>
  <c r="AK575" i="1"/>
  <c r="AK562" i="1"/>
  <c r="AK549" i="1"/>
  <c r="AK541" i="1"/>
  <c r="AK537" i="1"/>
  <c r="AK536" i="1"/>
  <c r="AK535" i="1"/>
  <c r="AK532" i="1"/>
  <c r="AK531" i="1"/>
  <c r="AK524" i="1"/>
  <c r="AK523" i="1"/>
  <c r="AK180" i="1"/>
  <c r="AK579" i="1"/>
  <c r="AK574" i="1"/>
  <c r="AK569" i="1"/>
  <c r="AK568" i="1"/>
  <c r="AK566" i="1"/>
  <c r="AK557" i="1"/>
  <c r="AK553" i="1"/>
  <c r="AK548" i="1"/>
  <c r="AK546" i="1"/>
  <c r="AK545" i="1"/>
  <c r="AK527" i="1"/>
  <c r="AK525" i="1"/>
  <c r="AK515" i="1"/>
  <c r="AK561" i="1"/>
  <c r="AK529" i="1"/>
  <c r="AK478" i="1"/>
  <c r="AK474" i="1"/>
  <c r="AK470" i="1"/>
  <c r="AK466" i="1"/>
  <c r="AK332" i="1"/>
  <c r="AK544" i="1"/>
  <c r="AK538" i="1"/>
  <c r="AK521" i="1"/>
  <c r="AK519" i="1"/>
  <c r="AK514" i="1"/>
  <c r="AK512" i="1"/>
  <c r="AK511" i="1"/>
  <c r="AK505" i="1"/>
  <c r="AK503" i="1"/>
  <c r="AK500" i="1"/>
  <c r="AK494" i="1"/>
  <c r="AK491" i="1"/>
  <c r="AK488" i="1"/>
  <c r="AK485" i="1"/>
  <c r="AK483" i="1"/>
  <c r="AK482" i="1"/>
  <c r="AK475" i="1"/>
  <c r="AK472" i="1"/>
  <c r="AK468" i="1"/>
  <c r="AK467" i="1"/>
  <c r="AK337" i="1"/>
  <c r="AK522" i="1"/>
  <c r="AK518" i="1"/>
  <c r="AK507" i="1"/>
  <c r="AK506" i="1"/>
  <c r="AK497" i="1"/>
  <c r="AK495" i="1"/>
  <c r="AK480" i="1"/>
  <c r="AK97" i="1"/>
  <c r="AK570" i="1"/>
  <c r="AK564" i="1"/>
  <c r="AK530" i="1"/>
  <c r="AK526" i="1"/>
  <c r="AK517" i="1"/>
  <c r="AK510" i="1"/>
  <c r="AK509" i="1"/>
  <c r="AK493" i="1"/>
  <c r="AK492" i="1"/>
  <c r="AK490" i="1"/>
  <c r="AK487" i="1"/>
  <c r="AK486" i="1"/>
  <c r="AK484" i="1"/>
  <c r="AK481" i="1"/>
  <c r="AK473" i="1"/>
  <c r="AK471" i="1"/>
  <c r="AK464" i="1"/>
  <c r="AK460" i="1"/>
  <c r="AK456" i="1"/>
  <c r="AK453" i="1"/>
  <c r="AK446" i="1"/>
  <c r="AK123" i="1"/>
  <c r="AK555" i="1"/>
  <c r="AK551" i="1"/>
  <c r="AK476" i="1"/>
  <c r="AK465" i="1"/>
  <c r="AK459" i="1"/>
  <c r="AK450" i="1"/>
  <c r="AK463" i="1"/>
  <c r="AK583" i="1"/>
  <c r="AK477" i="1"/>
  <c r="AK449" i="1"/>
  <c r="AK329" i="1"/>
  <c r="AK539" i="1"/>
  <c r="AK479" i="1"/>
  <c r="AK457" i="1"/>
  <c r="AK445" i="1"/>
  <c r="AK444" i="1"/>
  <c r="AK534" i="1"/>
  <c r="AK462" i="1"/>
  <c r="AK451" i="1"/>
  <c r="AK516" i="1"/>
  <c r="AK499" i="1"/>
  <c r="AK489" i="1"/>
  <c r="AK469" i="1"/>
  <c r="AK461" i="1"/>
  <c r="AK455" i="1"/>
  <c r="AK448" i="1"/>
  <c r="AK447" i="1"/>
  <c r="AK443" i="1"/>
  <c r="AK502" i="1"/>
  <c r="AK498" i="1"/>
  <c r="AK458" i="1"/>
  <c r="AK452" i="1"/>
  <c r="AK203" i="1"/>
  <c r="AK454" i="1"/>
  <c r="AK508" i="1"/>
  <c r="AK496" i="1"/>
  <c r="I441" i="1"/>
  <c r="I438" i="1"/>
  <c r="I435" i="1"/>
  <c r="I440" i="1"/>
  <c r="I437" i="1"/>
  <c r="I434" i="1"/>
  <c r="I431" i="1"/>
  <c r="I442" i="1"/>
  <c r="I439" i="1"/>
  <c r="I436" i="1"/>
  <c r="I433" i="1"/>
  <c r="I428" i="1"/>
  <c r="I425" i="1"/>
  <c r="I432" i="1"/>
  <c r="I429" i="1"/>
  <c r="I427" i="1"/>
  <c r="I417" i="1"/>
  <c r="I426" i="1"/>
  <c r="I424" i="1"/>
  <c r="I423" i="1"/>
  <c r="I415" i="1"/>
  <c r="I412" i="1"/>
  <c r="I421" i="1"/>
  <c r="I420" i="1"/>
  <c r="I414" i="1"/>
  <c r="I411" i="1"/>
  <c r="I408" i="1"/>
  <c r="I405" i="1"/>
  <c r="I430" i="1"/>
  <c r="I413" i="1"/>
  <c r="I407" i="1"/>
  <c r="I403" i="1"/>
  <c r="I400" i="1"/>
  <c r="I397" i="1"/>
  <c r="I394" i="1"/>
  <c r="I419" i="1"/>
  <c r="I406" i="1"/>
  <c r="I418" i="1"/>
  <c r="I416" i="1"/>
  <c r="I410" i="1"/>
  <c r="I402" i="1"/>
  <c r="I391" i="1"/>
  <c r="I388" i="1"/>
  <c r="I422" i="1"/>
  <c r="I409" i="1"/>
  <c r="I396" i="1"/>
  <c r="I395" i="1"/>
  <c r="I399" i="1"/>
  <c r="I393" i="1"/>
  <c r="I401" i="1"/>
  <c r="I384" i="1"/>
  <c r="I381" i="1"/>
  <c r="I378" i="1"/>
  <c r="I375" i="1"/>
  <c r="I372" i="1"/>
  <c r="I398" i="1"/>
  <c r="I392" i="1"/>
  <c r="I383" i="1"/>
  <c r="I380" i="1"/>
  <c r="I379" i="1"/>
  <c r="I377" i="1"/>
  <c r="I376" i="1"/>
  <c r="I374" i="1"/>
  <c r="I373" i="1"/>
  <c r="I371" i="1"/>
  <c r="I404" i="1"/>
  <c r="I390" i="1"/>
  <c r="I369" i="1"/>
  <c r="I366" i="1"/>
  <c r="I363" i="1"/>
  <c r="I360" i="1"/>
  <c r="I357" i="1"/>
  <c r="I354" i="1"/>
  <c r="I351" i="1"/>
  <c r="I348" i="1"/>
  <c r="I389" i="1"/>
  <c r="I386" i="1"/>
  <c r="I387" i="1"/>
  <c r="I382" i="1"/>
  <c r="I368" i="1"/>
  <c r="I365" i="1"/>
  <c r="I362" i="1"/>
  <c r="I359" i="1"/>
  <c r="I356" i="1"/>
  <c r="I353" i="1"/>
  <c r="I350" i="1"/>
  <c r="I347" i="1"/>
  <c r="I344" i="1"/>
  <c r="I341" i="1"/>
  <c r="I338" i="1"/>
  <c r="I370" i="1"/>
  <c r="I364" i="1"/>
  <c r="I358" i="1"/>
  <c r="I352" i="1"/>
  <c r="I346" i="1"/>
  <c r="I367" i="1"/>
  <c r="I361" i="1"/>
  <c r="I355" i="1"/>
  <c r="I349" i="1"/>
  <c r="I340" i="1"/>
  <c r="I583" i="1"/>
  <c r="I581" i="1"/>
  <c r="I579" i="1"/>
  <c r="I333" i="1"/>
  <c r="I330" i="1"/>
  <c r="I327" i="1"/>
  <c r="I324" i="1"/>
  <c r="I302" i="1"/>
  <c r="I206" i="1"/>
  <c r="I143" i="1"/>
  <c r="I104" i="1"/>
  <c r="I45" i="1"/>
  <c r="I137" i="1"/>
  <c r="I212" i="1"/>
  <c r="I337" i="1"/>
  <c r="I385" i="1"/>
  <c r="I342" i="1"/>
  <c r="I334" i="1"/>
  <c r="I332" i="1"/>
  <c r="I329" i="1"/>
  <c r="I326" i="1"/>
  <c r="I323" i="1"/>
  <c r="I235" i="1"/>
  <c r="I180" i="1"/>
  <c r="I123" i="1"/>
  <c r="I97" i="1"/>
  <c r="I37" i="1"/>
  <c r="I203" i="1"/>
  <c r="I569" i="1"/>
  <c r="I567" i="1"/>
  <c r="I566" i="1"/>
  <c r="I343" i="1"/>
  <c r="I339" i="1"/>
  <c r="I325" i="1"/>
  <c r="I578" i="1"/>
  <c r="I573" i="1"/>
  <c r="I559" i="1"/>
  <c r="I553" i="1"/>
  <c r="I551" i="1"/>
  <c r="I538" i="1"/>
  <c r="I537" i="1"/>
  <c r="I9" i="1"/>
  <c r="I582" i="1"/>
  <c r="I580" i="1"/>
  <c r="I577" i="1"/>
  <c r="I563" i="1"/>
  <c r="I560" i="1"/>
  <c r="I555" i="1"/>
  <c r="I549" i="1"/>
  <c r="I546" i="1"/>
  <c r="I544" i="1"/>
  <c r="I542" i="1"/>
  <c r="I533" i="1"/>
  <c r="I529" i="1"/>
  <c r="I528" i="1"/>
  <c r="I516" i="1"/>
  <c r="I514" i="1"/>
  <c r="I512" i="1"/>
  <c r="I506" i="1"/>
  <c r="I216" i="1"/>
  <c r="I60" i="1"/>
  <c r="I575" i="1"/>
  <c r="I557" i="1"/>
  <c r="I550" i="1"/>
  <c r="I531" i="1"/>
  <c r="I526" i="1"/>
  <c r="I156" i="1"/>
  <c r="I576" i="1"/>
  <c r="I570" i="1"/>
  <c r="I556" i="1"/>
  <c r="I540" i="1"/>
  <c r="I536" i="1"/>
  <c r="I524" i="1"/>
  <c r="I522" i="1"/>
  <c r="I520" i="1"/>
  <c r="I574" i="1"/>
  <c r="I562" i="1"/>
  <c r="I547" i="1"/>
  <c r="I530" i="1"/>
  <c r="I523" i="1"/>
  <c r="I509" i="1"/>
  <c r="I502" i="1"/>
  <c r="I500" i="1"/>
  <c r="I493" i="1"/>
  <c r="I490" i="1"/>
  <c r="I487" i="1"/>
  <c r="I484" i="1"/>
  <c r="I481" i="1"/>
  <c r="I476" i="1"/>
  <c r="I474" i="1"/>
  <c r="I469" i="1"/>
  <c r="I466" i="1"/>
  <c r="I336" i="1"/>
  <c r="I57" i="1"/>
  <c r="I128" i="1"/>
  <c r="I545" i="1"/>
  <c r="I539" i="1"/>
  <c r="I535" i="1"/>
  <c r="I532" i="1"/>
  <c r="I525" i="1"/>
  <c r="I518" i="1"/>
  <c r="I513" i="1"/>
  <c r="I503" i="1"/>
  <c r="I496" i="1"/>
  <c r="I480" i="1"/>
  <c r="I471" i="1"/>
  <c r="I335" i="1"/>
  <c r="I564" i="1"/>
  <c r="I543" i="1"/>
  <c r="I521" i="1"/>
  <c r="I507" i="1"/>
  <c r="I494" i="1"/>
  <c r="I491" i="1"/>
  <c r="I488" i="1"/>
  <c r="I485" i="1"/>
  <c r="I482" i="1"/>
  <c r="I472" i="1"/>
  <c r="I470" i="1"/>
  <c r="I328" i="1"/>
  <c r="I118" i="1"/>
  <c r="I568" i="1"/>
  <c r="I565" i="1"/>
  <c r="I534" i="1"/>
  <c r="I517" i="1"/>
  <c r="I510" i="1"/>
  <c r="I508" i="1"/>
  <c r="I497" i="1"/>
  <c r="I489" i="1"/>
  <c r="I486" i="1"/>
  <c r="I478" i="1"/>
  <c r="I477" i="1"/>
  <c r="I467" i="1"/>
  <c r="I558" i="1"/>
  <c r="I541" i="1"/>
  <c r="I499" i="1"/>
  <c r="I463" i="1"/>
  <c r="I446" i="1"/>
  <c r="I345" i="1"/>
  <c r="I515" i="1"/>
  <c r="I501" i="1"/>
  <c r="I548" i="1"/>
  <c r="I527" i="1"/>
  <c r="I511" i="1"/>
  <c r="I495" i="1"/>
  <c r="I483" i="1"/>
  <c r="I475" i="1"/>
  <c r="I473" i="1"/>
  <c r="I460" i="1"/>
  <c r="I451" i="1"/>
  <c r="I445" i="1"/>
  <c r="I443" i="1"/>
  <c r="I554" i="1"/>
  <c r="I464" i="1"/>
  <c r="I461" i="1"/>
  <c r="I447" i="1"/>
  <c r="I571" i="1"/>
  <c r="I552" i="1"/>
  <c r="I504" i="1"/>
  <c r="I498" i="1"/>
  <c r="I479" i="1"/>
  <c r="I468" i="1"/>
  <c r="I462" i="1"/>
  <c r="I457" i="1"/>
  <c r="I454" i="1"/>
  <c r="I444" i="1"/>
  <c r="I456" i="1"/>
  <c r="I455" i="1"/>
  <c r="I453" i="1"/>
  <c r="I561" i="1"/>
  <c r="I452" i="1"/>
  <c r="I331" i="1"/>
  <c r="I519" i="1"/>
  <c r="I492" i="1"/>
  <c r="I465" i="1"/>
  <c r="I459" i="1"/>
  <c r="I450" i="1"/>
  <c r="I449" i="1"/>
  <c r="I448" i="1"/>
  <c r="I458" i="1"/>
  <c r="I505" i="1"/>
  <c r="AR441" i="1"/>
  <c r="AR438" i="1"/>
  <c r="AR435" i="1"/>
  <c r="AR440" i="1"/>
  <c r="AR437" i="1"/>
  <c r="AR434" i="1"/>
  <c r="AR442" i="1"/>
  <c r="AR432" i="1"/>
  <c r="AR428" i="1"/>
  <c r="AR425" i="1"/>
  <c r="AR422" i="1"/>
  <c r="AR439" i="1"/>
  <c r="AR430" i="1"/>
  <c r="AR427" i="1"/>
  <c r="AR424" i="1"/>
  <c r="AR436" i="1"/>
  <c r="AR420" i="1"/>
  <c r="AR423" i="1"/>
  <c r="AR419" i="1"/>
  <c r="AR416" i="1"/>
  <c r="AR418" i="1"/>
  <c r="AR413" i="1"/>
  <c r="AR417" i="1"/>
  <c r="AR412" i="1"/>
  <c r="AR408" i="1"/>
  <c r="AR421" i="1"/>
  <c r="AR407" i="1"/>
  <c r="AR403" i="1"/>
  <c r="AR400" i="1"/>
  <c r="AR397" i="1"/>
  <c r="AR394" i="1"/>
  <c r="AR433" i="1"/>
  <c r="AR415" i="1"/>
  <c r="AR405" i="1"/>
  <c r="AR402" i="1"/>
  <c r="AR399" i="1"/>
  <c r="AR396" i="1"/>
  <c r="AR414" i="1"/>
  <c r="AR410" i="1"/>
  <c r="AR401" i="1"/>
  <c r="AR391" i="1"/>
  <c r="AR388" i="1"/>
  <c r="AR385" i="1"/>
  <c r="AR382" i="1"/>
  <c r="AR429" i="1"/>
  <c r="AR404" i="1"/>
  <c r="AR398" i="1"/>
  <c r="AR390" i="1"/>
  <c r="AR387" i="1"/>
  <c r="AR431" i="1"/>
  <c r="AR411" i="1"/>
  <c r="AR409" i="1"/>
  <c r="AR395" i="1"/>
  <c r="AR384" i="1"/>
  <c r="AR380" i="1"/>
  <c r="AR377" i="1"/>
  <c r="AR374" i="1"/>
  <c r="AR371" i="1"/>
  <c r="AR393" i="1"/>
  <c r="AR389" i="1"/>
  <c r="AR367" i="1"/>
  <c r="AR364" i="1"/>
  <c r="AR361" i="1"/>
  <c r="AR358" i="1"/>
  <c r="AR355" i="1"/>
  <c r="AR352" i="1"/>
  <c r="AR349" i="1"/>
  <c r="AR346" i="1"/>
  <c r="AR343" i="1"/>
  <c r="AR340" i="1"/>
  <c r="AR337" i="1"/>
  <c r="AR379" i="1"/>
  <c r="AR378" i="1"/>
  <c r="AR376" i="1"/>
  <c r="AR375" i="1"/>
  <c r="AR373" i="1"/>
  <c r="AR372" i="1"/>
  <c r="AR370" i="1"/>
  <c r="AR406" i="1"/>
  <c r="AR381" i="1"/>
  <c r="AR426" i="1"/>
  <c r="AR386" i="1"/>
  <c r="AR369" i="1"/>
  <c r="AR363" i="1"/>
  <c r="AR357" i="1"/>
  <c r="AR351" i="1"/>
  <c r="AR345" i="1"/>
  <c r="AR344" i="1"/>
  <c r="AR392" i="1"/>
  <c r="AR336" i="1"/>
  <c r="AR365" i="1"/>
  <c r="AR359" i="1"/>
  <c r="AR353" i="1"/>
  <c r="AR347" i="1"/>
  <c r="AR335" i="1"/>
  <c r="AR334" i="1"/>
  <c r="AR366" i="1"/>
  <c r="AR360" i="1"/>
  <c r="AR354" i="1"/>
  <c r="AR348" i="1"/>
  <c r="AR383" i="1"/>
  <c r="AR339" i="1"/>
  <c r="AR331" i="1"/>
  <c r="AR328" i="1"/>
  <c r="AR325" i="1"/>
  <c r="AR9" i="1"/>
  <c r="AR216" i="1"/>
  <c r="AR156" i="1"/>
  <c r="AR118" i="1"/>
  <c r="AR57" i="1"/>
  <c r="AR60" i="1"/>
  <c r="AR128" i="1"/>
  <c r="AR583" i="1"/>
  <c r="AR582" i="1"/>
  <c r="AR581" i="1"/>
  <c r="AR574" i="1"/>
  <c r="AR573" i="1"/>
  <c r="AR571" i="1"/>
  <c r="AR368" i="1"/>
  <c r="AR356" i="1"/>
  <c r="AR330" i="1"/>
  <c r="AR327" i="1"/>
  <c r="AR324" i="1"/>
  <c r="AR302" i="1"/>
  <c r="AR206" i="1"/>
  <c r="AR143" i="1"/>
  <c r="AR104" i="1"/>
  <c r="AR45" i="1"/>
  <c r="AR341" i="1"/>
  <c r="AR577" i="1"/>
  <c r="AR576" i="1"/>
  <c r="AR575" i="1"/>
  <c r="AR565" i="1"/>
  <c r="AR180" i="1"/>
  <c r="AR579" i="1"/>
  <c r="AR564" i="1"/>
  <c r="AR562" i="1"/>
  <c r="AR561" i="1"/>
  <c r="AR549" i="1"/>
  <c r="AR544" i="1"/>
  <c r="AR542" i="1"/>
  <c r="AR538" i="1"/>
  <c r="AR537" i="1"/>
  <c r="AR533" i="1"/>
  <c r="AR532" i="1"/>
  <c r="AR529" i="1"/>
  <c r="AR350" i="1"/>
  <c r="AR332" i="1"/>
  <c r="AR123" i="1"/>
  <c r="AR203" i="1"/>
  <c r="AR578" i="1"/>
  <c r="AR566" i="1"/>
  <c r="AR558" i="1"/>
  <c r="AR550" i="1"/>
  <c r="AR522" i="1"/>
  <c r="AR511" i="1"/>
  <c r="AR510" i="1"/>
  <c r="AR507" i="1"/>
  <c r="AR362" i="1"/>
  <c r="AR329" i="1"/>
  <c r="AR97" i="1"/>
  <c r="AR137" i="1"/>
  <c r="AR580" i="1"/>
  <c r="AR556" i="1"/>
  <c r="AR554" i="1"/>
  <c r="AR543" i="1"/>
  <c r="AR536" i="1"/>
  <c r="AR524" i="1"/>
  <c r="AR326" i="1"/>
  <c r="AR570" i="1"/>
  <c r="AR567" i="1"/>
  <c r="AR548" i="1"/>
  <c r="AR545" i="1"/>
  <c r="AR541" i="1"/>
  <c r="AR540" i="1"/>
  <c r="AR534" i="1"/>
  <c r="AR527" i="1"/>
  <c r="AR526" i="1"/>
  <c r="AR519" i="1"/>
  <c r="AR515" i="1"/>
  <c r="AR333" i="1"/>
  <c r="AR235" i="1"/>
  <c r="AR212" i="1"/>
  <c r="AR508" i="1"/>
  <c r="AR506" i="1"/>
  <c r="AR499" i="1"/>
  <c r="AR495" i="1"/>
  <c r="AR492" i="1"/>
  <c r="AR480" i="1"/>
  <c r="AR479" i="1"/>
  <c r="AR478" i="1"/>
  <c r="AR37" i="1"/>
  <c r="AR552" i="1"/>
  <c r="AR535" i="1"/>
  <c r="AR530" i="1"/>
  <c r="AR523" i="1"/>
  <c r="AR517" i="1"/>
  <c r="AR509" i="1"/>
  <c r="AR502" i="1"/>
  <c r="AR489" i="1"/>
  <c r="AR476" i="1"/>
  <c r="AR475" i="1"/>
  <c r="AR468" i="1"/>
  <c r="AR323" i="1"/>
  <c r="AR569" i="1"/>
  <c r="AR560" i="1"/>
  <c r="AR557" i="1"/>
  <c r="AR555" i="1"/>
  <c r="AR547" i="1"/>
  <c r="AR539" i="1"/>
  <c r="AR520" i="1"/>
  <c r="AR516" i="1"/>
  <c r="AR513" i="1"/>
  <c r="AR505" i="1"/>
  <c r="AR477" i="1"/>
  <c r="AR470" i="1"/>
  <c r="AR469" i="1"/>
  <c r="AR551" i="1"/>
  <c r="AR546" i="1"/>
  <c r="AR528" i="1"/>
  <c r="AR500" i="1"/>
  <c r="AR498" i="1"/>
  <c r="AR494" i="1"/>
  <c r="AR493" i="1"/>
  <c r="AR491" i="1"/>
  <c r="AR490" i="1"/>
  <c r="AR488" i="1"/>
  <c r="AR487" i="1"/>
  <c r="AR485" i="1"/>
  <c r="AR484" i="1"/>
  <c r="AR482" i="1"/>
  <c r="AR481" i="1"/>
  <c r="AR471" i="1"/>
  <c r="AR467" i="1"/>
  <c r="AR466" i="1"/>
  <c r="AR463" i="1"/>
  <c r="AR456" i="1"/>
  <c r="AR453" i="1"/>
  <c r="AR452" i="1"/>
  <c r="AR444" i="1"/>
  <c r="AR563" i="1"/>
  <c r="AR531" i="1"/>
  <c r="AR521" i="1"/>
  <c r="AR501" i="1"/>
  <c r="AR462" i="1"/>
  <c r="AR461" i="1"/>
  <c r="AR338" i="1"/>
  <c r="AR342" i="1"/>
  <c r="AR559" i="1"/>
  <c r="AR518" i="1"/>
  <c r="AR473" i="1"/>
  <c r="AR465" i="1"/>
  <c r="AR459" i="1"/>
  <c r="AR450" i="1"/>
  <c r="AR448" i="1"/>
  <c r="AR553" i="1"/>
  <c r="AR525" i="1"/>
  <c r="AR514" i="1"/>
  <c r="AR512" i="1"/>
  <c r="AR464" i="1"/>
  <c r="AR458" i="1"/>
  <c r="AR454" i="1"/>
  <c r="AR446" i="1"/>
  <c r="AR445" i="1"/>
  <c r="AR504" i="1"/>
  <c r="AR496" i="1"/>
  <c r="AR486" i="1"/>
  <c r="AR460" i="1"/>
  <c r="AR457" i="1"/>
  <c r="AR451" i="1"/>
  <c r="AR449" i="1"/>
  <c r="AR447" i="1"/>
  <c r="AR443" i="1"/>
  <c r="AR568" i="1"/>
  <c r="AR483" i="1"/>
  <c r="AR474" i="1"/>
  <c r="AR455" i="1"/>
  <c r="AR503" i="1"/>
  <c r="AR497" i="1"/>
  <c r="AR472" i="1"/>
  <c r="AL441" i="1"/>
  <c r="AL438" i="1"/>
  <c r="AL435" i="1"/>
  <c r="AL440" i="1"/>
  <c r="AL437" i="1"/>
  <c r="AL434" i="1"/>
  <c r="AL431" i="1"/>
  <c r="AL442" i="1"/>
  <c r="AL428" i="1"/>
  <c r="AL425" i="1"/>
  <c r="AL422" i="1"/>
  <c r="AL436" i="1"/>
  <c r="AL430" i="1"/>
  <c r="AL427" i="1"/>
  <c r="AL424" i="1"/>
  <c r="AL439" i="1"/>
  <c r="AL423" i="1"/>
  <c r="AL420" i="1"/>
  <c r="AL419" i="1"/>
  <c r="AL416" i="1"/>
  <c r="AL433" i="1"/>
  <c r="AL426" i="1"/>
  <c r="AL417" i="1"/>
  <c r="AL413" i="1"/>
  <c r="AL421" i="1"/>
  <c r="AL415" i="1"/>
  <c r="AL407" i="1"/>
  <c r="AL406" i="1"/>
  <c r="AL403" i="1"/>
  <c r="AL400" i="1"/>
  <c r="AL397" i="1"/>
  <c r="AL394" i="1"/>
  <c r="AL418" i="1"/>
  <c r="AL412" i="1"/>
  <c r="AL402" i="1"/>
  <c r="AL399" i="1"/>
  <c r="AL396" i="1"/>
  <c r="AL404" i="1"/>
  <c r="AL398" i="1"/>
  <c r="AL395" i="1"/>
  <c r="AL409" i="1"/>
  <c r="AL391" i="1"/>
  <c r="AL388" i="1"/>
  <c r="AL385" i="1"/>
  <c r="AL382" i="1"/>
  <c r="AL405" i="1"/>
  <c r="AL401" i="1"/>
  <c r="AL393" i="1"/>
  <c r="AL390" i="1"/>
  <c r="AL387" i="1"/>
  <c r="AL384" i="1"/>
  <c r="AL414" i="1"/>
  <c r="AL411" i="1"/>
  <c r="AL408" i="1"/>
  <c r="AL392" i="1"/>
  <c r="AL383" i="1"/>
  <c r="AL410" i="1"/>
  <c r="AL386" i="1"/>
  <c r="AL381" i="1"/>
  <c r="AL380" i="1"/>
  <c r="AL377" i="1"/>
  <c r="AL374" i="1"/>
  <c r="AL371" i="1"/>
  <c r="AL432" i="1"/>
  <c r="AL370" i="1"/>
  <c r="AL367" i="1"/>
  <c r="AL364" i="1"/>
  <c r="AL361" i="1"/>
  <c r="AL358" i="1"/>
  <c r="AL355" i="1"/>
  <c r="AL352" i="1"/>
  <c r="AL349" i="1"/>
  <c r="AL346" i="1"/>
  <c r="AL343" i="1"/>
  <c r="AL340" i="1"/>
  <c r="AL337" i="1"/>
  <c r="AL389" i="1"/>
  <c r="AL366" i="1"/>
  <c r="AL360" i="1"/>
  <c r="AL354" i="1"/>
  <c r="AL348" i="1"/>
  <c r="AL379" i="1"/>
  <c r="AL429" i="1"/>
  <c r="AL378" i="1"/>
  <c r="AL376" i="1"/>
  <c r="AL368" i="1"/>
  <c r="AL362" i="1"/>
  <c r="AL356" i="1"/>
  <c r="AL350" i="1"/>
  <c r="AL375" i="1"/>
  <c r="AL373" i="1"/>
  <c r="AL369" i="1"/>
  <c r="AL363" i="1"/>
  <c r="AL357" i="1"/>
  <c r="AL351" i="1"/>
  <c r="AL338" i="1"/>
  <c r="AL331" i="1"/>
  <c r="AL328" i="1"/>
  <c r="AL325" i="1"/>
  <c r="AL9" i="1"/>
  <c r="AL216" i="1"/>
  <c r="AL156" i="1"/>
  <c r="AL118" i="1"/>
  <c r="AL57" i="1"/>
  <c r="AL60" i="1"/>
  <c r="AL128" i="1"/>
  <c r="AL578" i="1"/>
  <c r="AL339" i="1"/>
  <c r="AL359" i="1"/>
  <c r="AL347" i="1"/>
  <c r="AL330" i="1"/>
  <c r="AL327" i="1"/>
  <c r="AL324" i="1"/>
  <c r="AL302" i="1"/>
  <c r="AL206" i="1"/>
  <c r="AL143" i="1"/>
  <c r="AL104" i="1"/>
  <c r="AL45" i="1"/>
  <c r="AL334" i="1"/>
  <c r="AL570" i="1"/>
  <c r="AL567" i="1"/>
  <c r="AL563" i="1"/>
  <c r="AL560" i="1"/>
  <c r="AL323" i="1"/>
  <c r="AL577" i="1"/>
  <c r="AL559" i="1"/>
  <c r="AL558" i="1"/>
  <c r="AL547" i="1"/>
  <c r="AL543" i="1"/>
  <c r="AL528" i="1"/>
  <c r="AL345" i="1"/>
  <c r="AL336" i="1"/>
  <c r="AL235" i="1"/>
  <c r="AL37" i="1"/>
  <c r="AL575" i="1"/>
  <c r="AL573" i="1"/>
  <c r="AL562" i="1"/>
  <c r="AL549" i="1"/>
  <c r="AL541" i="1"/>
  <c r="AL537" i="1"/>
  <c r="AL536" i="1"/>
  <c r="AL535" i="1"/>
  <c r="AL532" i="1"/>
  <c r="AL531" i="1"/>
  <c r="AL524" i="1"/>
  <c r="AL523" i="1"/>
  <c r="AL505" i="1"/>
  <c r="AL372" i="1"/>
  <c r="AL180" i="1"/>
  <c r="AL212" i="1"/>
  <c r="AL579" i="1"/>
  <c r="AL574" i="1"/>
  <c r="AL569" i="1"/>
  <c r="AL568" i="1"/>
  <c r="AL566" i="1"/>
  <c r="AL557" i="1"/>
  <c r="AL553" i="1"/>
  <c r="AL548" i="1"/>
  <c r="AL546" i="1"/>
  <c r="AL545" i="1"/>
  <c r="AL527" i="1"/>
  <c r="AL525" i="1"/>
  <c r="AL344" i="1"/>
  <c r="AL332" i="1"/>
  <c r="AL123" i="1"/>
  <c r="AL582" i="1"/>
  <c r="AL580" i="1"/>
  <c r="AL555" i="1"/>
  <c r="AL539" i="1"/>
  <c r="AL538" i="1"/>
  <c r="AL530" i="1"/>
  <c r="AL529" i="1"/>
  <c r="AL518" i="1"/>
  <c r="AL517" i="1"/>
  <c r="AL516" i="1"/>
  <c r="AL342" i="1"/>
  <c r="AL335" i="1"/>
  <c r="AL544" i="1"/>
  <c r="AL521" i="1"/>
  <c r="AL519" i="1"/>
  <c r="AL514" i="1"/>
  <c r="AL512" i="1"/>
  <c r="AL511" i="1"/>
  <c r="AL503" i="1"/>
  <c r="AL500" i="1"/>
  <c r="AL494" i="1"/>
  <c r="AL491" i="1"/>
  <c r="AL488" i="1"/>
  <c r="AL485" i="1"/>
  <c r="AL483" i="1"/>
  <c r="AL482" i="1"/>
  <c r="AL475" i="1"/>
  <c r="AL472" i="1"/>
  <c r="AL468" i="1"/>
  <c r="AL467" i="1"/>
  <c r="AL333" i="1"/>
  <c r="AL137" i="1"/>
  <c r="AL576" i="1"/>
  <c r="AL556" i="1"/>
  <c r="AL550" i="1"/>
  <c r="AL522" i="1"/>
  <c r="AL507" i="1"/>
  <c r="AL506" i="1"/>
  <c r="AL504" i="1"/>
  <c r="AL497" i="1"/>
  <c r="AL495" i="1"/>
  <c r="AL480" i="1"/>
  <c r="AL353" i="1"/>
  <c r="AL97" i="1"/>
  <c r="AL571" i="1"/>
  <c r="AL564" i="1"/>
  <c r="AL552" i="1"/>
  <c r="AL542" i="1"/>
  <c r="AL526" i="1"/>
  <c r="AL510" i="1"/>
  <c r="AL509" i="1"/>
  <c r="AL501" i="1"/>
  <c r="AL493" i="1"/>
  <c r="AL492" i="1"/>
  <c r="AL490" i="1"/>
  <c r="AL487" i="1"/>
  <c r="AL486" i="1"/>
  <c r="AL484" i="1"/>
  <c r="AL481" i="1"/>
  <c r="AL473" i="1"/>
  <c r="AL471" i="1"/>
  <c r="AL583" i="1"/>
  <c r="AL540" i="1"/>
  <c r="AL533" i="1"/>
  <c r="AL499" i="1"/>
  <c r="AL496" i="1"/>
  <c r="AL479" i="1"/>
  <c r="AL477" i="1"/>
  <c r="AL458" i="1"/>
  <c r="AL455" i="1"/>
  <c r="AL449" i="1"/>
  <c r="AL448" i="1"/>
  <c r="AL329" i="1"/>
  <c r="AL515" i="1"/>
  <c r="AL513" i="1"/>
  <c r="AL460" i="1"/>
  <c r="AL457" i="1"/>
  <c r="AL445" i="1"/>
  <c r="AL444" i="1"/>
  <c r="AL520" i="1"/>
  <c r="AL341" i="1"/>
  <c r="AL459" i="1"/>
  <c r="AL489" i="1"/>
  <c r="AL469" i="1"/>
  <c r="AL461" i="1"/>
  <c r="AL456" i="1"/>
  <c r="AL453" i="1"/>
  <c r="AL447" i="1"/>
  <c r="AL443" i="1"/>
  <c r="AL365" i="1"/>
  <c r="AL462" i="1"/>
  <c r="AL474" i="1"/>
  <c r="AL450" i="1"/>
  <c r="AL446" i="1"/>
  <c r="AL326" i="1"/>
  <c r="AL203" i="1"/>
  <c r="AL581" i="1"/>
  <c r="AL554" i="1"/>
  <c r="AL478" i="1"/>
  <c r="AL466" i="1"/>
  <c r="AL451" i="1"/>
  <c r="AL565" i="1"/>
  <c r="AL551" i="1"/>
  <c r="AL476" i="1"/>
  <c r="AL465" i="1"/>
  <c r="AL561" i="1"/>
  <c r="AL534" i="1"/>
  <c r="AL502" i="1"/>
  <c r="AL498" i="1"/>
  <c r="AL464" i="1"/>
  <c r="AL463" i="1"/>
  <c r="AL454" i="1"/>
  <c r="AL452" i="1"/>
  <c r="AL508" i="1"/>
  <c r="AL470" i="1"/>
  <c r="AF441" i="1"/>
  <c r="AF438" i="1"/>
  <c r="AF435" i="1"/>
  <c r="AF440" i="1"/>
  <c r="AF437" i="1"/>
  <c r="AF434" i="1"/>
  <c r="AF432" i="1"/>
  <c r="AF428" i="1"/>
  <c r="AF425" i="1"/>
  <c r="AF422" i="1"/>
  <c r="AF430" i="1"/>
  <c r="AF427" i="1"/>
  <c r="AF424" i="1"/>
  <c r="AF442" i="1"/>
  <c r="AF439" i="1"/>
  <c r="AF420" i="1"/>
  <c r="AF419" i="1"/>
  <c r="AF436" i="1"/>
  <c r="AF431" i="1"/>
  <c r="AF416" i="1"/>
  <c r="AF413" i="1"/>
  <c r="AF433" i="1"/>
  <c r="AF429" i="1"/>
  <c r="AF426" i="1"/>
  <c r="AF412" i="1"/>
  <c r="AF411" i="1"/>
  <c r="AF410" i="1"/>
  <c r="AF406" i="1"/>
  <c r="AF405" i="1"/>
  <c r="AF403" i="1"/>
  <c r="AF400" i="1"/>
  <c r="AF397" i="1"/>
  <c r="AF394" i="1"/>
  <c r="AF415" i="1"/>
  <c r="AF409" i="1"/>
  <c r="AF402" i="1"/>
  <c r="AF399" i="1"/>
  <c r="AF396" i="1"/>
  <c r="AF421" i="1"/>
  <c r="AF408" i="1"/>
  <c r="AF401" i="1"/>
  <c r="AF391" i="1"/>
  <c r="AF388" i="1"/>
  <c r="AF385" i="1"/>
  <c r="AF382" i="1"/>
  <c r="AF418" i="1"/>
  <c r="AF414" i="1"/>
  <c r="AF407" i="1"/>
  <c r="AF404" i="1"/>
  <c r="AF398" i="1"/>
  <c r="AF392" i="1"/>
  <c r="AF390" i="1"/>
  <c r="AF387" i="1"/>
  <c r="AF383" i="1"/>
  <c r="AF386" i="1"/>
  <c r="AF393" i="1"/>
  <c r="AF380" i="1"/>
  <c r="AF377" i="1"/>
  <c r="AF374" i="1"/>
  <c r="AF371" i="1"/>
  <c r="AF423" i="1"/>
  <c r="AF417" i="1"/>
  <c r="AF395" i="1"/>
  <c r="AF370" i="1"/>
  <c r="AF367" i="1"/>
  <c r="AF364" i="1"/>
  <c r="AF361" i="1"/>
  <c r="AF358" i="1"/>
  <c r="AF355" i="1"/>
  <c r="AF352" i="1"/>
  <c r="AF349" i="1"/>
  <c r="AF346" i="1"/>
  <c r="AF343" i="1"/>
  <c r="AF340" i="1"/>
  <c r="AF337" i="1"/>
  <c r="AF381" i="1"/>
  <c r="AF389" i="1"/>
  <c r="AF384" i="1"/>
  <c r="AF379" i="1"/>
  <c r="AF378" i="1"/>
  <c r="AF376" i="1"/>
  <c r="AF375" i="1"/>
  <c r="AF373" i="1"/>
  <c r="AF372" i="1"/>
  <c r="AF369" i="1"/>
  <c r="AF363" i="1"/>
  <c r="AF357" i="1"/>
  <c r="AF351" i="1"/>
  <c r="AF365" i="1"/>
  <c r="AF359" i="1"/>
  <c r="AF353" i="1"/>
  <c r="AF347" i="1"/>
  <c r="AF345" i="1"/>
  <c r="AF344" i="1"/>
  <c r="AF342" i="1"/>
  <c r="AF341" i="1"/>
  <c r="AF339" i="1"/>
  <c r="AF338" i="1"/>
  <c r="AF366" i="1"/>
  <c r="AF360" i="1"/>
  <c r="AF354" i="1"/>
  <c r="AF348" i="1"/>
  <c r="AF331" i="1"/>
  <c r="AF328" i="1"/>
  <c r="AF325" i="1"/>
  <c r="AF9" i="1"/>
  <c r="AF216" i="1"/>
  <c r="AF156" i="1"/>
  <c r="AF118" i="1"/>
  <c r="AF57" i="1"/>
  <c r="AF60" i="1"/>
  <c r="AF128" i="1"/>
  <c r="AF580" i="1"/>
  <c r="AF362" i="1"/>
  <c r="AF350" i="1"/>
  <c r="AF336" i="1"/>
  <c r="AF335" i="1"/>
  <c r="AF334" i="1"/>
  <c r="AF330" i="1"/>
  <c r="AF327" i="1"/>
  <c r="AF324" i="1"/>
  <c r="AF302" i="1"/>
  <c r="AF206" i="1"/>
  <c r="AF143" i="1"/>
  <c r="AF104" i="1"/>
  <c r="AF45" i="1"/>
  <c r="AF333" i="1"/>
  <c r="AF562" i="1"/>
  <c r="AF329" i="1"/>
  <c r="AF97" i="1"/>
  <c r="AF583" i="1"/>
  <c r="AF570" i="1"/>
  <c r="AF356" i="1"/>
  <c r="AF326" i="1"/>
  <c r="AF203" i="1"/>
  <c r="AF569" i="1"/>
  <c r="AF565" i="1"/>
  <c r="AF536" i="1"/>
  <c r="AF524" i="1"/>
  <c r="AF519" i="1"/>
  <c r="AF516" i="1"/>
  <c r="AF512" i="1"/>
  <c r="AF368" i="1"/>
  <c r="AF323" i="1"/>
  <c r="AF137" i="1"/>
  <c r="AF577" i="1"/>
  <c r="AF576" i="1"/>
  <c r="AF556" i="1"/>
  <c r="AF554" i="1"/>
  <c r="AF548" i="1"/>
  <c r="AF545" i="1"/>
  <c r="AF544" i="1"/>
  <c r="AF527" i="1"/>
  <c r="AF235" i="1"/>
  <c r="AF550" i="1"/>
  <c r="AF539" i="1"/>
  <c r="AF530" i="1"/>
  <c r="AF522" i="1"/>
  <c r="AF518" i="1"/>
  <c r="AF123" i="1"/>
  <c r="AF579" i="1"/>
  <c r="AF573" i="1"/>
  <c r="AF551" i="1"/>
  <c r="AF541" i="1"/>
  <c r="AF510" i="1"/>
  <c r="AF498" i="1"/>
  <c r="AF469" i="1"/>
  <c r="AF468" i="1"/>
  <c r="AF520" i="1"/>
  <c r="AF513" i="1"/>
  <c r="AF479" i="1"/>
  <c r="AF466" i="1"/>
  <c r="AF332" i="1"/>
  <c r="AF212" i="1"/>
  <c r="AF543" i="1"/>
  <c r="AF476" i="1"/>
  <c r="AF472" i="1"/>
  <c r="AF180" i="1"/>
  <c r="AF37" i="1"/>
  <c r="AF574" i="1"/>
  <c r="AF521" i="1"/>
  <c r="AF515" i="1"/>
  <c r="AF514" i="1"/>
  <c r="AF504" i="1"/>
  <c r="AF500" i="1"/>
  <c r="AF566" i="1"/>
  <c r="AF494" i="1"/>
  <c r="AF485" i="1"/>
  <c r="AF482" i="1"/>
  <c r="AF456" i="1"/>
  <c r="AF453" i="1"/>
  <c r="AF449" i="1"/>
  <c r="AF447" i="1"/>
  <c r="AF523" i="1"/>
  <c r="AF465" i="1"/>
  <c r="AF455" i="1"/>
  <c r="AF533" i="1"/>
  <c r="AF517" i="1"/>
  <c r="AF497" i="1"/>
  <c r="AF491" i="1"/>
  <c r="AF460" i="1"/>
  <c r="AF459" i="1"/>
  <c r="AF450" i="1"/>
  <c r="AF568" i="1"/>
  <c r="AF492" i="1"/>
  <c r="AF488" i="1"/>
  <c r="AF557" i="1"/>
  <c r="AF542" i="1"/>
  <c r="AF507" i="1"/>
  <c r="AF462" i="1"/>
  <c r="AF457" i="1"/>
  <c r="AF484" i="1"/>
  <c r="AF558" i="1"/>
  <c r="AF506" i="1"/>
  <c r="AF483" i="1"/>
  <c r="AF451" i="1"/>
  <c r="AF495" i="1"/>
  <c r="AF448" i="1"/>
  <c r="AF486" i="1"/>
  <c r="AF467" i="1"/>
  <c r="AF502" i="1"/>
  <c r="AF499" i="1"/>
  <c r="AF540" i="1"/>
  <c r="AF546" i="1"/>
  <c r="AF560" i="1"/>
  <c r="AF567" i="1"/>
  <c r="AF571" i="1"/>
  <c r="AF487" i="1"/>
  <c r="AF555" i="1"/>
  <c r="AF561" i="1"/>
  <c r="AF445" i="1"/>
  <c r="AF452" i="1"/>
  <c r="AF477" i="1"/>
  <c r="AF508" i="1"/>
  <c r="AF525" i="1"/>
  <c r="AF552" i="1"/>
  <c r="AF535" i="1"/>
  <c r="AF553" i="1"/>
  <c r="AF559" i="1"/>
  <c r="AF454" i="1"/>
  <c r="AF509" i="1"/>
  <c r="AF470" i="1"/>
  <c r="AF526" i="1"/>
  <c r="AF529" i="1"/>
  <c r="AF444" i="1"/>
  <c r="AF446" i="1"/>
  <c r="AF471" i="1"/>
  <c r="AF490" i="1"/>
  <c r="AF564" i="1"/>
  <c r="AF463" i="1"/>
  <c r="AF458" i="1"/>
  <c r="AF473" i="1"/>
  <c r="AF505" i="1"/>
  <c r="AF503" i="1"/>
  <c r="AF532" i="1"/>
  <c r="AF582" i="1"/>
  <c r="AF475" i="1"/>
  <c r="AF489" i="1"/>
  <c r="AF534" i="1"/>
  <c r="AF547" i="1"/>
  <c r="AF581" i="1"/>
  <c r="AF563" i="1"/>
  <c r="AF481" i="1"/>
  <c r="AF480" i="1"/>
  <c r="AF531" i="1"/>
  <c r="AF443" i="1"/>
  <c r="AF496" i="1"/>
  <c r="AF493" i="1"/>
  <c r="AF511" i="1"/>
  <c r="AF461" i="1"/>
  <c r="AF528" i="1"/>
  <c r="AF501" i="1"/>
  <c r="AF537" i="1"/>
  <c r="AF578" i="1"/>
  <c r="AF575" i="1"/>
  <c r="AF478" i="1"/>
  <c r="AF464" i="1"/>
  <c r="AF474" i="1"/>
  <c r="AF549" i="1"/>
  <c r="AF538" i="1"/>
  <c r="Z441" i="1"/>
  <c r="Z438" i="1"/>
  <c r="Z435" i="1"/>
  <c r="Z440" i="1"/>
  <c r="Z437" i="1"/>
  <c r="Z439" i="1"/>
  <c r="Z434" i="1"/>
  <c r="Z428" i="1"/>
  <c r="Z425" i="1"/>
  <c r="Z422" i="1"/>
  <c r="Z442" i="1"/>
  <c r="Z430" i="1"/>
  <c r="Z427" i="1"/>
  <c r="Z424" i="1"/>
  <c r="Z433" i="1"/>
  <c r="Z432" i="1"/>
  <c r="Z420" i="1"/>
  <c r="Z436" i="1"/>
  <c r="Z423" i="1"/>
  <c r="Z419" i="1"/>
  <c r="Z416" i="1"/>
  <c r="Z413" i="1"/>
  <c r="Z431" i="1"/>
  <c r="Z429" i="1"/>
  <c r="Z421" i="1"/>
  <c r="Z426" i="1"/>
  <c r="Z418" i="1"/>
  <c r="Z415" i="1"/>
  <c r="Z405" i="1"/>
  <c r="Z403" i="1"/>
  <c r="Z400" i="1"/>
  <c r="Z397" i="1"/>
  <c r="Z394" i="1"/>
  <c r="Z412" i="1"/>
  <c r="Z408" i="1"/>
  <c r="Z402" i="1"/>
  <c r="Z399" i="1"/>
  <c r="Z396" i="1"/>
  <c r="Z410" i="1"/>
  <c r="Z409" i="1"/>
  <c r="Z404" i="1"/>
  <c r="Z398" i="1"/>
  <c r="Z406" i="1"/>
  <c r="Z393" i="1"/>
  <c r="Z391" i="1"/>
  <c r="Z388" i="1"/>
  <c r="Z385" i="1"/>
  <c r="Z382" i="1"/>
  <c r="Z417" i="1"/>
  <c r="Z411" i="1"/>
  <c r="Z401" i="1"/>
  <c r="Z390" i="1"/>
  <c r="Z387" i="1"/>
  <c r="Z392" i="1"/>
  <c r="Z395" i="1"/>
  <c r="Z381" i="1"/>
  <c r="Z414" i="1"/>
  <c r="Z380" i="1"/>
  <c r="Z377" i="1"/>
  <c r="Z374" i="1"/>
  <c r="Z371" i="1"/>
  <c r="Z370" i="1"/>
  <c r="Z367" i="1"/>
  <c r="Z364" i="1"/>
  <c r="Z361" i="1"/>
  <c r="Z358" i="1"/>
  <c r="Z355" i="1"/>
  <c r="Z352" i="1"/>
  <c r="Z349" i="1"/>
  <c r="Z346" i="1"/>
  <c r="Z343" i="1"/>
  <c r="Z340" i="1"/>
  <c r="Z337" i="1"/>
  <c r="Z383" i="1"/>
  <c r="Z379" i="1"/>
  <c r="Z378" i="1"/>
  <c r="Z376" i="1"/>
  <c r="Z375" i="1"/>
  <c r="Z373" i="1"/>
  <c r="Z372" i="1"/>
  <c r="Z407" i="1"/>
  <c r="Z386" i="1"/>
  <c r="Z366" i="1"/>
  <c r="Z360" i="1"/>
  <c r="Z354" i="1"/>
  <c r="Z348" i="1"/>
  <c r="Z345" i="1"/>
  <c r="Z344" i="1"/>
  <c r="Z389" i="1"/>
  <c r="Z368" i="1"/>
  <c r="Z362" i="1"/>
  <c r="Z356" i="1"/>
  <c r="Z350" i="1"/>
  <c r="Z369" i="1"/>
  <c r="Z363" i="1"/>
  <c r="Z357" i="1"/>
  <c r="Z351" i="1"/>
  <c r="Z339" i="1"/>
  <c r="Z331" i="1"/>
  <c r="Z328" i="1"/>
  <c r="Z325" i="1"/>
  <c r="Z9" i="1"/>
  <c r="Z216" i="1"/>
  <c r="Z156" i="1"/>
  <c r="Z118" i="1"/>
  <c r="Z57" i="1"/>
  <c r="Z60" i="1"/>
  <c r="Z128" i="1"/>
  <c r="Z365" i="1"/>
  <c r="Z353" i="1"/>
  <c r="Z334" i="1"/>
  <c r="Z583" i="1"/>
  <c r="Z574" i="1"/>
  <c r="Z384" i="1"/>
  <c r="Z333" i="1"/>
  <c r="Z330" i="1"/>
  <c r="Z327" i="1"/>
  <c r="Z324" i="1"/>
  <c r="Z302" i="1"/>
  <c r="Z206" i="1"/>
  <c r="Z143" i="1"/>
  <c r="Z104" i="1"/>
  <c r="Z45" i="1"/>
  <c r="Z341" i="1"/>
  <c r="Z336" i="1"/>
  <c r="Z577" i="1"/>
  <c r="Z342" i="1"/>
  <c r="Z180" i="1"/>
  <c r="Z576" i="1"/>
  <c r="Z569" i="1"/>
  <c r="Z554" i="1"/>
  <c r="Z544" i="1"/>
  <c r="Z338" i="1"/>
  <c r="Z332" i="1"/>
  <c r="Z123" i="1"/>
  <c r="Z37" i="1"/>
  <c r="Z568" i="1"/>
  <c r="Z536" i="1"/>
  <c r="Z524" i="1"/>
  <c r="Z523" i="1"/>
  <c r="Z335" i="1"/>
  <c r="Z329" i="1"/>
  <c r="Z97" i="1"/>
  <c r="Z212" i="1"/>
  <c r="Z580" i="1"/>
  <c r="Z579" i="1"/>
  <c r="Z566" i="1"/>
  <c r="Z550" i="1"/>
  <c r="Z548" i="1"/>
  <c r="Z545" i="1"/>
  <c r="Z527" i="1"/>
  <c r="Z347" i="1"/>
  <c r="Z326" i="1"/>
  <c r="Z573" i="1"/>
  <c r="Z571" i="1"/>
  <c r="Z565" i="1"/>
  <c r="Z557" i="1"/>
  <c r="Z541" i="1"/>
  <c r="Z539" i="1"/>
  <c r="Z530" i="1"/>
  <c r="Z518" i="1"/>
  <c r="Z517" i="1"/>
  <c r="Z203" i="1"/>
  <c r="Z542" i="1"/>
  <c r="Z521" i="1"/>
  <c r="Z514" i="1"/>
  <c r="Z476" i="1"/>
  <c r="Z468" i="1"/>
  <c r="Z533" i="1"/>
  <c r="Z515" i="1"/>
  <c r="Z500" i="1"/>
  <c r="Z492" i="1"/>
  <c r="Z235" i="1"/>
  <c r="Z551" i="1"/>
  <c r="Z482" i="1"/>
  <c r="Z137" i="1"/>
  <c r="Z507" i="1"/>
  <c r="Z494" i="1"/>
  <c r="Z491" i="1"/>
  <c r="Z489" i="1"/>
  <c r="Z488" i="1"/>
  <c r="Z485" i="1"/>
  <c r="Z469" i="1"/>
  <c r="Z458" i="1"/>
  <c r="Z455" i="1"/>
  <c r="Z323" i="1"/>
  <c r="Z460" i="1"/>
  <c r="Z457" i="1"/>
  <c r="Z456" i="1"/>
  <c r="Z447" i="1"/>
  <c r="Z510" i="1"/>
  <c r="Z472" i="1"/>
  <c r="Z462" i="1"/>
  <c r="Z479" i="1"/>
  <c r="Z445" i="1"/>
  <c r="Z520" i="1"/>
  <c r="Z453" i="1"/>
  <c r="Z359" i="1"/>
  <c r="Z497" i="1"/>
  <c r="Z465" i="1"/>
  <c r="Z459" i="1"/>
  <c r="Z450" i="1"/>
  <c r="Z466" i="1"/>
  <c r="Z509" i="1"/>
  <c r="Z486" i="1"/>
  <c r="Z512" i="1"/>
  <c r="Z526" i="1"/>
  <c r="Z531" i="1"/>
  <c r="Z547" i="1"/>
  <c r="Z535" i="1"/>
  <c r="Z543" i="1"/>
  <c r="Z558" i="1"/>
  <c r="Z516" i="1"/>
  <c r="Z562" i="1"/>
  <c r="Z471" i="1"/>
  <c r="Z490" i="1"/>
  <c r="Z519" i="1"/>
  <c r="Z570" i="1"/>
  <c r="Z473" i="1"/>
  <c r="Z502" i="1"/>
  <c r="Z504" i="1"/>
  <c r="Z503" i="1"/>
  <c r="Z499" i="1"/>
  <c r="Z513" i="1"/>
  <c r="Z546" i="1"/>
  <c r="Z578" i="1"/>
  <c r="Z575" i="1"/>
  <c r="Z581" i="1"/>
  <c r="Z561" i="1"/>
  <c r="Z582" i="1"/>
  <c r="Z483" i="1"/>
  <c r="Z452" i="1"/>
  <c r="Z528" i="1"/>
  <c r="Z538" i="1"/>
  <c r="Z567" i="1"/>
  <c r="Z449" i="1"/>
  <c r="Z477" i="1"/>
  <c r="Z498" i="1"/>
  <c r="Z501" i="1"/>
  <c r="Z506" i="1"/>
  <c r="Z444" i="1"/>
  <c r="Z463" i="1"/>
  <c r="Z474" i="1"/>
  <c r="Z454" i="1"/>
  <c r="Z475" i="1"/>
  <c r="Z481" i="1"/>
  <c r="Z487" i="1"/>
  <c r="Z493" i="1"/>
  <c r="Z508" i="1"/>
  <c r="Z525" i="1"/>
  <c r="Z552" i="1"/>
  <c r="Z522" i="1"/>
  <c r="Z553" i="1"/>
  <c r="Z564" i="1"/>
  <c r="Z446" i="1"/>
  <c r="Z537" i="1"/>
  <c r="Z464" i="1"/>
  <c r="Z495" i="1"/>
  <c r="Z478" i="1"/>
  <c r="Z496" i="1"/>
  <c r="Z540" i="1"/>
  <c r="Z529" i="1"/>
  <c r="Z559" i="1"/>
  <c r="Z560" i="1"/>
  <c r="Z480" i="1"/>
  <c r="Z451" i="1"/>
  <c r="Z443" i="1"/>
  <c r="Z461" i="1"/>
  <c r="Z470" i="1"/>
  <c r="Z505" i="1"/>
  <c r="Z532" i="1"/>
  <c r="Z511" i="1"/>
  <c r="Z556" i="1"/>
  <c r="Z563" i="1"/>
  <c r="Z555" i="1"/>
  <c r="Z448" i="1"/>
  <c r="Z467" i="1"/>
  <c r="Z484" i="1"/>
  <c r="Z549" i="1"/>
  <c r="Z534" i="1"/>
  <c r="T441" i="1"/>
  <c r="T438" i="1"/>
  <c r="T435" i="1"/>
  <c r="T440" i="1"/>
  <c r="T437" i="1"/>
  <c r="T436" i="1"/>
  <c r="T431" i="1"/>
  <c r="T439" i="1"/>
  <c r="T432" i="1"/>
  <c r="T428" i="1"/>
  <c r="T425" i="1"/>
  <c r="T434" i="1"/>
  <c r="T430" i="1"/>
  <c r="T427" i="1"/>
  <c r="T424" i="1"/>
  <c r="T442" i="1"/>
  <c r="T420" i="1"/>
  <c r="T422" i="1"/>
  <c r="T419" i="1"/>
  <c r="T416" i="1"/>
  <c r="T413" i="1"/>
  <c r="T417" i="1"/>
  <c r="T423" i="1"/>
  <c r="T412" i="1"/>
  <c r="T429" i="1"/>
  <c r="T421" i="1"/>
  <c r="T409" i="1"/>
  <c r="T403" i="1"/>
  <c r="T400" i="1"/>
  <c r="T397" i="1"/>
  <c r="T394" i="1"/>
  <c r="T415" i="1"/>
  <c r="T407" i="1"/>
  <c r="T402" i="1"/>
  <c r="T399" i="1"/>
  <c r="T396" i="1"/>
  <c r="T414" i="1"/>
  <c r="T401" i="1"/>
  <c r="T395" i="1"/>
  <c r="T393" i="1"/>
  <c r="T433" i="1"/>
  <c r="T392" i="1"/>
  <c r="T391" i="1"/>
  <c r="T388" i="1"/>
  <c r="T385" i="1"/>
  <c r="T382" i="1"/>
  <c r="T426" i="1"/>
  <c r="T406" i="1"/>
  <c r="T404" i="1"/>
  <c r="T398" i="1"/>
  <c r="T390" i="1"/>
  <c r="T410" i="1"/>
  <c r="T381" i="1"/>
  <c r="T405" i="1"/>
  <c r="T387" i="1"/>
  <c r="T386" i="1"/>
  <c r="T384" i="1"/>
  <c r="T380" i="1"/>
  <c r="T377" i="1"/>
  <c r="T374" i="1"/>
  <c r="T371" i="1"/>
  <c r="T389" i="1"/>
  <c r="T370" i="1"/>
  <c r="T367" i="1"/>
  <c r="T364" i="1"/>
  <c r="T361" i="1"/>
  <c r="T358" i="1"/>
  <c r="T355" i="1"/>
  <c r="T352" i="1"/>
  <c r="T349" i="1"/>
  <c r="T346" i="1"/>
  <c r="T343" i="1"/>
  <c r="T340" i="1"/>
  <c r="T337" i="1"/>
  <c r="T411" i="1"/>
  <c r="T418" i="1"/>
  <c r="T408" i="1"/>
  <c r="T383" i="1"/>
  <c r="T378" i="1"/>
  <c r="T376" i="1"/>
  <c r="T369" i="1"/>
  <c r="T363" i="1"/>
  <c r="T357" i="1"/>
  <c r="T351" i="1"/>
  <c r="T375" i="1"/>
  <c r="T373" i="1"/>
  <c r="T372" i="1"/>
  <c r="T365" i="1"/>
  <c r="T359" i="1"/>
  <c r="T353" i="1"/>
  <c r="T347" i="1"/>
  <c r="T366" i="1"/>
  <c r="T360" i="1"/>
  <c r="T354" i="1"/>
  <c r="T348" i="1"/>
  <c r="T336" i="1"/>
  <c r="T368" i="1"/>
  <c r="T356" i="1"/>
  <c r="T338" i="1"/>
  <c r="T334" i="1"/>
  <c r="T331" i="1"/>
  <c r="T328" i="1"/>
  <c r="T325" i="1"/>
  <c r="T9" i="1"/>
  <c r="T216" i="1"/>
  <c r="T156" i="1"/>
  <c r="T118" i="1"/>
  <c r="T57" i="1"/>
  <c r="T60" i="1"/>
  <c r="T128" i="1"/>
  <c r="T583" i="1"/>
  <c r="T339" i="1"/>
  <c r="T576" i="1"/>
  <c r="T379" i="1"/>
  <c r="T345" i="1"/>
  <c r="T333" i="1"/>
  <c r="T330" i="1"/>
  <c r="T327" i="1"/>
  <c r="T324" i="1"/>
  <c r="T302" i="1"/>
  <c r="T206" i="1"/>
  <c r="T143" i="1"/>
  <c r="T104" i="1"/>
  <c r="T45" i="1"/>
  <c r="T362" i="1"/>
  <c r="T350" i="1"/>
  <c r="T344" i="1"/>
  <c r="T335" i="1"/>
  <c r="T579" i="1"/>
  <c r="T323" i="1"/>
  <c r="T574" i="1"/>
  <c r="T573" i="1"/>
  <c r="T559" i="1"/>
  <c r="T536" i="1"/>
  <c r="T342" i="1"/>
  <c r="T341" i="1"/>
  <c r="T235" i="1"/>
  <c r="T203" i="1"/>
  <c r="T562" i="1"/>
  <c r="T550" i="1"/>
  <c r="T548" i="1"/>
  <c r="T545" i="1"/>
  <c r="T527" i="1"/>
  <c r="T515" i="1"/>
  <c r="T510" i="1"/>
  <c r="T507" i="1"/>
  <c r="T180" i="1"/>
  <c r="T137" i="1"/>
  <c r="T581" i="1"/>
  <c r="T539" i="1"/>
  <c r="T530" i="1"/>
  <c r="T332" i="1"/>
  <c r="T123" i="1"/>
  <c r="T577" i="1"/>
  <c r="T551" i="1"/>
  <c r="T521" i="1"/>
  <c r="T329" i="1"/>
  <c r="T326" i="1"/>
  <c r="T566" i="1"/>
  <c r="T524" i="1"/>
  <c r="T469" i="1"/>
  <c r="T542" i="1"/>
  <c r="T518" i="1"/>
  <c r="T489" i="1"/>
  <c r="T482" i="1"/>
  <c r="T480" i="1"/>
  <c r="T569" i="1"/>
  <c r="T533" i="1"/>
  <c r="T494" i="1"/>
  <c r="T491" i="1"/>
  <c r="T488" i="1"/>
  <c r="T486" i="1"/>
  <c r="T485" i="1"/>
  <c r="T472" i="1"/>
  <c r="T497" i="1"/>
  <c r="T477" i="1"/>
  <c r="T462" i="1"/>
  <c r="T212" i="1"/>
  <c r="T580" i="1"/>
  <c r="T498" i="1"/>
  <c r="T37" i="1"/>
  <c r="T575" i="1"/>
  <c r="T500" i="1"/>
  <c r="T492" i="1"/>
  <c r="T474" i="1"/>
  <c r="T465" i="1"/>
  <c r="T459" i="1"/>
  <c r="T450" i="1"/>
  <c r="T445" i="1"/>
  <c r="T501" i="1"/>
  <c r="T460" i="1"/>
  <c r="T476" i="1"/>
  <c r="T97" i="1"/>
  <c r="T479" i="1"/>
  <c r="T457" i="1"/>
  <c r="T456" i="1"/>
  <c r="T453" i="1"/>
  <c r="T447" i="1"/>
  <c r="T512" i="1"/>
  <c r="T468" i="1"/>
  <c r="T464" i="1"/>
  <c r="T452" i="1"/>
  <c r="T444" i="1"/>
  <c r="T463" i="1"/>
  <c r="T466" i="1"/>
  <c r="T473" i="1"/>
  <c r="T503" i="1"/>
  <c r="T540" i="1"/>
  <c r="T513" i="1"/>
  <c r="T549" i="1"/>
  <c r="T534" i="1"/>
  <c r="T529" i="1"/>
  <c r="T541" i="1"/>
  <c r="T561" i="1"/>
  <c r="T582" i="1"/>
  <c r="T496" i="1"/>
  <c r="T504" i="1"/>
  <c r="T560" i="1"/>
  <c r="T535" i="1"/>
  <c r="T543" i="1"/>
  <c r="T454" i="1"/>
  <c r="T475" i="1"/>
  <c r="T481" i="1"/>
  <c r="T487" i="1"/>
  <c r="T493" i="1"/>
  <c r="T531" i="1"/>
  <c r="T522" i="1"/>
  <c r="T571" i="1"/>
  <c r="T564" i="1"/>
  <c r="T471" i="1"/>
  <c r="T484" i="1"/>
  <c r="T505" i="1"/>
  <c r="T514" i="1"/>
  <c r="T557" i="1"/>
  <c r="T483" i="1"/>
  <c r="T528" i="1"/>
  <c r="T558" i="1"/>
  <c r="T461" i="1"/>
  <c r="T451" i="1"/>
  <c r="T448" i="1"/>
  <c r="T495" i="1"/>
  <c r="T443" i="1"/>
  <c r="T509" i="1"/>
  <c r="T470" i="1"/>
  <c r="T502" i="1"/>
  <c r="T526" i="1"/>
  <c r="T499" i="1"/>
  <c r="T511" i="1"/>
  <c r="T520" i="1"/>
  <c r="T547" i="1"/>
  <c r="T544" i="1"/>
  <c r="T546" i="1"/>
  <c r="T578" i="1"/>
  <c r="T556" i="1"/>
  <c r="T565" i="1"/>
  <c r="T568" i="1"/>
  <c r="T563" i="1"/>
  <c r="T555" i="1"/>
  <c r="T506" i="1"/>
  <c r="T455" i="1"/>
  <c r="T467" i="1"/>
  <c r="T478" i="1"/>
  <c r="T490" i="1"/>
  <c r="T532" i="1"/>
  <c r="T519" i="1"/>
  <c r="T537" i="1"/>
  <c r="T446" i="1"/>
  <c r="T449" i="1"/>
  <c r="T508" i="1"/>
  <c r="T523" i="1"/>
  <c r="T525" i="1"/>
  <c r="T552" i="1"/>
  <c r="T516" i="1"/>
  <c r="T538" i="1"/>
  <c r="T553" i="1"/>
  <c r="T567" i="1"/>
  <c r="T570" i="1"/>
  <c r="T458" i="1"/>
  <c r="T517" i="1"/>
  <c r="T554" i="1"/>
  <c r="M442" i="1"/>
  <c r="M439" i="1"/>
  <c r="M436" i="1"/>
  <c r="M433" i="1"/>
  <c r="M441" i="1"/>
  <c r="M438" i="1"/>
  <c r="M435" i="1"/>
  <c r="M432" i="1"/>
  <c r="M440" i="1"/>
  <c r="M437" i="1"/>
  <c r="M434" i="1"/>
  <c r="M431" i="1"/>
  <c r="M429" i="1"/>
  <c r="M426" i="1"/>
  <c r="M430" i="1"/>
  <c r="M424" i="1"/>
  <c r="M421" i="1"/>
  <c r="M425" i="1"/>
  <c r="M427" i="1"/>
  <c r="M420" i="1"/>
  <c r="M419" i="1"/>
  <c r="M416" i="1"/>
  <c r="M413" i="1"/>
  <c r="M410" i="1"/>
  <c r="M417" i="1"/>
  <c r="M415" i="1"/>
  <c r="M412" i="1"/>
  <c r="M409" i="1"/>
  <c r="M406" i="1"/>
  <c r="M414" i="1"/>
  <c r="M404" i="1"/>
  <c r="M401" i="1"/>
  <c r="M398" i="1"/>
  <c r="M395" i="1"/>
  <c r="M392" i="1"/>
  <c r="M422" i="1"/>
  <c r="M418" i="1"/>
  <c r="M411" i="1"/>
  <c r="M428" i="1"/>
  <c r="M407" i="1"/>
  <c r="M423" i="1"/>
  <c r="M397" i="1"/>
  <c r="M393" i="1"/>
  <c r="M389" i="1"/>
  <c r="M386" i="1"/>
  <c r="M399" i="1"/>
  <c r="M408" i="1"/>
  <c r="M400" i="1"/>
  <c r="M379" i="1"/>
  <c r="M376" i="1"/>
  <c r="M373" i="1"/>
  <c r="M388" i="1"/>
  <c r="M385" i="1"/>
  <c r="M390" i="1"/>
  <c r="M384" i="1"/>
  <c r="M405" i="1"/>
  <c r="M396" i="1"/>
  <c r="M383" i="1"/>
  <c r="M394" i="1"/>
  <c r="M382" i="1"/>
  <c r="M370" i="1"/>
  <c r="M367" i="1"/>
  <c r="M364" i="1"/>
  <c r="M361" i="1"/>
  <c r="M358" i="1"/>
  <c r="M355" i="1"/>
  <c r="M352" i="1"/>
  <c r="M349" i="1"/>
  <c r="M346" i="1"/>
  <c r="M403" i="1"/>
  <c r="M387" i="1"/>
  <c r="M402" i="1"/>
  <c r="M380" i="1"/>
  <c r="M377" i="1"/>
  <c r="M374" i="1"/>
  <c r="M371" i="1"/>
  <c r="M369" i="1"/>
  <c r="M366" i="1"/>
  <c r="M363" i="1"/>
  <c r="M360" i="1"/>
  <c r="M357" i="1"/>
  <c r="M354" i="1"/>
  <c r="M351" i="1"/>
  <c r="M348" i="1"/>
  <c r="M345" i="1"/>
  <c r="M342" i="1"/>
  <c r="M339" i="1"/>
  <c r="M336" i="1"/>
  <c r="M381" i="1"/>
  <c r="M365" i="1"/>
  <c r="M359" i="1"/>
  <c r="M353" i="1"/>
  <c r="M347" i="1"/>
  <c r="M378" i="1"/>
  <c r="M375" i="1"/>
  <c r="M343" i="1"/>
  <c r="M340" i="1"/>
  <c r="M337" i="1"/>
  <c r="M391" i="1"/>
  <c r="M372" i="1"/>
  <c r="M368" i="1"/>
  <c r="M362" i="1"/>
  <c r="M356" i="1"/>
  <c r="M350" i="1"/>
  <c r="M344" i="1"/>
  <c r="M341" i="1"/>
  <c r="M338" i="1"/>
  <c r="M334" i="1"/>
  <c r="M331" i="1"/>
  <c r="M328" i="1"/>
  <c r="M325" i="1"/>
  <c r="M9" i="1"/>
  <c r="M216" i="1"/>
  <c r="M156" i="1"/>
  <c r="M118" i="1"/>
  <c r="M57" i="1"/>
  <c r="M60" i="1"/>
  <c r="M128" i="1"/>
  <c r="M335" i="1"/>
  <c r="M333" i="1"/>
  <c r="M330" i="1"/>
  <c r="M327" i="1"/>
  <c r="M324" i="1"/>
  <c r="M302" i="1"/>
  <c r="M206" i="1"/>
  <c r="M143" i="1"/>
  <c r="M104" i="1"/>
  <c r="M45" i="1"/>
  <c r="M137" i="1"/>
  <c r="M212" i="1"/>
  <c r="M570" i="1"/>
  <c r="M332" i="1"/>
  <c r="M123" i="1"/>
  <c r="M329" i="1"/>
  <c r="M97" i="1"/>
  <c r="M543" i="1"/>
  <c r="M513" i="1"/>
  <c r="M326" i="1"/>
  <c r="M37" i="1"/>
  <c r="M323" i="1"/>
  <c r="M565" i="1"/>
  <c r="M562" i="1"/>
  <c r="M553" i="1"/>
  <c r="M537" i="1"/>
  <c r="M525" i="1"/>
  <c r="M180" i="1"/>
  <c r="M508" i="1"/>
  <c r="M489" i="1"/>
  <c r="M486" i="1"/>
  <c r="M482" i="1"/>
  <c r="M472" i="1"/>
  <c r="M550" i="1"/>
  <c r="M528" i="1"/>
  <c r="M549" i="1"/>
  <c r="M519" i="1"/>
  <c r="M512" i="1"/>
  <c r="M492" i="1"/>
  <c r="M483" i="1"/>
  <c r="M235" i="1"/>
  <c r="M203" i="1"/>
  <c r="M546" i="1"/>
  <c r="M531" i="1"/>
  <c r="M505" i="1"/>
  <c r="M500" i="1"/>
  <c r="M498" i="1"/>
  <c r="M479" i="1"/>
  <c r="M474" i="1"/>
  <c r="M516" i="1"/>
  <c r="M457" i="1"/>
  <c r="M509" i="1"/>
  <c r="M476" i="1"/>
  <c r="M529" i="1"/>
  <c r="M480" i="1"/>
  <c r="M466" i="1"/>
  <c r="M469" i="1"/>
  <c r="M522" i="1"/>
  <c r="M460" i="1"/>
  <c r="M477" i="1"/>
  <c r="M506" i="1"/>
  <c r="M454" i="1"/>
  <c r="M450" i="1"/>
  <c r="M459" i="1"/>
  <c r="M478" i="1"/>
  <c r="M490" i="1"/>
  <c r="M511" i="1"/>
  <c r="M535" i="1"/>
  <c r="M521" i="1"/>
  <c r="M530" i="1"/>
  <c r="M536" i="1"/>
  <c r="M559" i="1"/>
  <c r="M575" i="1"/>
  <c r="M542" i="1"/>
  <c r="M551" i="1"/>
  <c r="M571" i="1"/>
  <c r="M555" i="1"/>
  <c r="M569" i="1"/>
  <c r="M453" i="1"/>
  <c r="M484" i="1"/>
  <c r="M502" i="1"/>
  <c r="M499" i="1"/>
  <c r="M524" i="1"/>
  <c r="M554" i="1"/>
  <c r="M579" i="1"/>
  <c r="M580" i="1"/>
  <c r="M444" i="1"/>
  <c r="M461" i="1"/>
  <c r="M464" i="1"/>
  <c r="M495" i="1"/>
  <c r="M475" i="1"/>
  <c r="M488" i="1"/>
  <c r="M497" i="1"/>
  <c r="M552" i="1"/>
  <c r="M520" i="1"/>
  <c r="M544" i="1"/>
  <c r="M578" i="1"/>
  <c r="M556" i="1"/>
  <c r="M566" i="1"/>
  <c r="M568" i="1"/>
  <c r="M564" i="1"/>
  <c r="M576" i="1"/>
  <c r="M582" i="1"/>
  <c r="M577" i="1"/>
  <c r="M445" i="1"/>
  <c r="M458" i="1"/>
  <c r="M443" i="1"/>
  <c r="M493" i="1"/>
  <c r="M517" i="1"/>
  <c r="M533" i="1"/>
  <c r="M545" i="1"/>
  <c r="M563" i="1"/>
  <c r="M452" i="1"/>
  <c r="M491" i="1"/>
  <c r="M526" i="1"/>
  <c r="M547" i="1"/>
  <c r="M538" i="1"/>
  <c r="M560" i="1"/>
  <c r="M446" i="1"/>
  <c r="M449" i="1"/>
  <c r="M447" i="1"/>
  <c r="M456" i="1"/>
  <c r="M465" i="1"/>
  <c r="M471" i="1"/>
  <c r="M487" i="1"/>
  <c r="M496" i="1"/>
  <c r="M532" i="1"/>
  <c r="M540" i="1"/>
  <c r="M510" i="1"/>
  <c r="M523" i="1"/>
  <c r="M518" i="1"/>
  <c r="M527" i="1"/>
  <c r="M539" i="1"/>
  <c r="M581" i="1"/>
  <c r="M548" i="1"/>
  <c r="M467" i="1"/>
  <c r="M462" i="1"/>
  <c r="M583" i="1"/>
  <c r="M473" i="1"/>
  <c r="M468" i="1"/>
  <c r="M503" i="1"/>
  <c r="M541" i="1"/>
  <c r="M451" i="1"/>
  <c r="M448" i="1"/>
  <c r="M455" i="1"/>
  <c r="M470" i="1"/>
  <c r="M485" i="1"/>
  <c r="M494" i="1"/>
  <c r="M501" i="1"/>
  <c r="M507" i="1"/>
  <c r="M534" i="1"/>
  <c r="M514" i="1"/>
  <c r="M557" i="1"/>
  <c r="M561" i="1"/>
  <c r="M567" i="1"/>
  <c r="M574" i="1"/>
  <c r="M515" i="1"/>
  <c r="M573" i="1"/>
  <c r="M463" i="1"/>
  <c r="M481" i="1"/>
  <c r="M504" i="1"/>
  <c r="M558" i="1"/>
  <c r="AN440" i="1"/>
  <c r="AN437" i="1"/>
  <c r="AN442" i="1"/>
  <c r="AN439" i="1"/>
  <c r="AN436" i="1"/>
  <c r="AN435" i="1"/>
  <c r="AN438" i="1"/>
  <c r="AN434" i="1"/>
  <c r="AN430" i="1"/>
  <c r="AN427" i="1"/>
  <c r="AN424" i="1"/>
  <c r="AN441" i="1"/>
  <c r="AN432" i="1"/>
  <c r="AN429" i="1"/>
  <c r="AN426" i="1"/>
  <c r="AN431" i="1"/>
  <c r="AN425" i="1"/>
  <c r="AN433" i="1"/>
  <c r="AN428" i="1"/>
  <c r="AN421" i="1"/>
  <c r="AN418" i="1"/>
  <c r="AN420" i="1"/>
  <c r="AN415" i="1"/>
  <c r="AN412" i="1"/>
  <c r="AN423" i="1"/>
  <c r="AN419" i="1"/>
  <c r="AN416" i="1"/>
  <c r="AN410" i="1"/>
  <c r="AN422" i="1"/>
  <c r="AN411" i="1"/>
  <c r="AN405" i="1"/>
  <c r="AN402" i="1"/>
  <c r="AN399" i="1"/>
  <c r="AN396" i="1"/>
  <c r="AN404" i="1"/>
  <c r="AN401" i="1"/>
  <c r="AN398" i="1"/>
  <c r="AN417" i="1"/>
  <c r="AN409" i="1"/>
  <c r="AN394" i="1"/>
  <c r="AN414" i="1"/>
  <c r="AN413" i="1"/>
  <c r="AN406" i="1"/>
  <c r="AN400" i="1"/>
  <c r="AN393" i="1"/>
  <c r="AN390" i="1"/>
  <c r="AN387" i="1"/>
  <c r="AN384" i="1"/>
  <c r="AN381" i="1"/>
  <c r="AN408" i="1"/>
  <c r="AN389" i="1"/>
  <c r="AN392" i="1"/>
  <c r="AN388" i="1"/>
  <c r="AN382" i="1"/>
  <c r="AN407" i="1"/>
  <c r="AN397" i="1"/>
  <c r="AN386" i="1"/>
  <c r="AN403" i="1"/>
  <c r="AN391" i="1"/>
  <c r="AN385" i="1"/>
  <c r="AN379" i="1"/>
  <c r="AN376" i="1"/>
  <c r="AN373" i="1"/>
  <c r="AN370" i="1"/>
  <c r="AN369" i="1"/>
  <c r="AN366" i="1"/>
  <c r="AN363" i="1"/>
  <c r="AN360" i="1"/>
  <c r="AN357" i="1"/>
  <c r="AN354" i="1"/>
  <c r="AN351" i="1"/>
  <c r="AN348" i="1"/>
  <c r="AN345" i="1"/>
  <c r="AN342" i="1"/>
  <c r="AN339" i="1"/>
  <c r="AN383" i="1"/>
  <c r="AN380" i="1"/>
  <c r="AN377" i="1"/>
  <c r="AN374" i="1"/>
  <c r="AN371" i="1"/>
  <c r="AN378" i="1"/>
  <c r="AN368" i="1"/>
  <c r="AN362" i="1"/>
  <c r="AN356" i="1"/>
  <c r="AN350" i="1"/>
  <c r="AN375" i="1"/>
  <c r="AN364" i="1"/>
  <c r="AN358" i="1"/>
  <c r="AN352" i="1"/>
  <c r="AN346" i="1"/>
  <c r="AN343" i="1"/>
  <c r="AN340" i="1"/>
  <c r="AN337" i="1"/>
  <c r="AN372" i="1"/>
  <c r="AN344" i="1"/>
  <c r="AN341" i="1"/>
  <c r="AN338" i="1"/>
  <c r="AN330" i="1"/>
  <c r="AN327" i="1"/>
  <c r="AN324" i="1"/>
  <c r="AN302" i="1"/>
  <c r="AN206" i="1"/>
  <c r="AN143" i="1"/>
  <c r="AN104" i="1"/>
  <c r="AN45" i="1"/>
  <c r="AN137" i="1"/>
  <c r="AN212" i="1"/>
  <c r="AN580" i="1"/>
  <c r="AN359" i="1"/>
  <c r="AN347" i="1"/>
  <c r="AN334" i="1"/>
  <c r="AN570" i="1"/>
  <c r="AN361" i="1"/>
  <c r="AN349" i="1"/>
  <c r="AN332" i="1"/>
  <c r="AN329" i="1"/>
  <c r="AN326" i="1"/>
  <c r="AN323" i="1"/>
  <c r="AN235" i="1"/>
  <c r="AN180" i="1"/>
  <c r="AN123" i="1"/>
  <c r="AN97" i="1"/>
  <c r="AN395" i="1"/>
  <c r="AN336" i="1"/>
  <c r="AN335" i="1"/>
  <c r="AN333" i="1"/>
  <c r="AN355" i="1"/>
  <c r="AN328" i="1"/>
  <c r="AN57" i="1"/>
  <c r="AN37" i="1"/>
  <c r="AN569" i="1"/>
  <c r="AN548" i="1"/>
  <c r="AN546" i="1"/>
  <c r="AN545" i="1"/>
  <c r="AN541" i="1"/>
  <c r="AN535" i="1"/>
  <c r="AN527" i="1"/>
  <c r="AN367" i="1"/>
  <c r="AN325" i="1"/>
  <c r="AN128" i="1"/>
  <c r="AN579" i="1"/>
  <c r="AN574" i="1"/>
  <c r="AN568" i="1"/>
  <c r="AN555" i="1"/>
  <c r="AN553" i="1"/>
  <c r="AN539" i="1"/>
  <c r="AN530" i="1"/>
  <c r="AN518" i="1"/>
  <c r="AN9" i="1"/>
  <c r="AN582" i="1"/>
  <c r="AN564" i="1"/>
  <c r="AN561" i="1"/>
  <c r="AN551" i="1"/>
  <c r="AN538" i="1"/>
  <c r="AN529" i="1"/>
  <c r="AN521" i="1"/>
  <c r="AN353" i="1"/>
  <c r="AN216" i="1"/>
  <c r="AN203" i="1"/>
  <c r="AN583" i="1"/>
  <c r="AN576" i="1"/>
  <c r="AN556" i="1"/>
  <c r="AN544" i="1"/>
  <c r="AN542" i="1"/>
  <c r="AN533" i="1"/>
  <c r="AN514" i="1"/>
  <c r="AN118" i="1"/>
  <c r="AN550" i="1"/>
  <c r="AN493" i="1"/>
  <c r="AN490" i="1"/>
  <c r="AN487" i="1"/>
  <c r="AN484" i="1"/>
  <c r="AN481" i="1"/>
  <c r="AN471" i="1"/>
  <c r="AN526" i="1"/>
  <c r="AN496" i="1"/>
  <c r="AN331" i="1"/>
  <c r="AN558" i="1"/>
  <c r="AN536" i="1"/>
  <c r="AN524" i="1"/>
  <c r="AN517" i="1"/>
  <c r="AN508" i="1"/>
  <c r="AN502" i="1"/>
  <c r="AN479" i="1"/>
  <c r="AN365" i="1"/>
  <c r="AN156" i="1"/>
  <c r="AN60" i="1"/>
  <c r="AN577" i="1"/>
  <c r="AN547" i="1"/>
  <c r="AN523" i="1"/>
  <c r="AN478" i="1"/>
  <c r="AN476" i="1"/>
  <c r="AN450" i="1"/>
  <c r="AN497" i="1"/>
  <c r="AN491" i="1"/>
  <c r="AN468" i="1"/>
  <c r="AN505" i="1"/>
  <c r="AN511" i="1"/>
  <c r="AN494" i="1"/>
  <c r="AN460" i="1"/>
  <c r="AN457" i="1"/>
  <c r="AN456" i="1"/>
  <c r="AN453" i="1"/>
  <c r="AN447" i="1"/>
  <c r="AN445" i="1"/>
  <c r="AN443" i="1"/>
  <c r="AN573" i="1"/>
  <c r="AN485" i="1"/>
  <c r="AN449" i="1"/>
  <c r="AN482" i="1"/>
  <c r="AN475" i="1"/>
  <c r="AN520" i="1"/>
  <c r="AN488" i="1"/>
  <c r="AN465" i="1"/>
  <c r="AN462" i="1"/>
  <c r="AN459" i="1"/>
  <c r="AN515" i="1"/>
  <c r="AN483" i="1"/>
  <c r="AN446" i="1"/>
  <c r="AN455" i="1"/>
  <c r="AN489" i="1"/>
  <c r="AN528" i="1"/>
  <c r="AN537" i="1"/>
  <c r="AN510" i="1"/>
  <c r="AN516" i="1"/>
  <c r="AN578" i="1"/>
  <c r="AN557" i="1"/>
  <c r="AN559" i="1"/>
  <c r="AN575" i="1"/>
  <c r="AN581" i="1"/>
  <c r="AN566" i="1"/>
  <c r="AN567" i="1"/>
  <c r="AN512" i="1"/>
  <c r="AN522" i="1"/>
  <c r="AN464" i="1"/>
  <c r="AN458" i="1"/>
  <c r="AN477" i="1"/>
  <c r="AN469" i="1"/>
  <c r="AN509" i="1"/>
  <c r="AN503" i="1"/>
  <c r="AN519" i="1"/>
  <c r="AN531" i="1"/>
  <c r="AN549" i="1"/>
  <c r="AN534" i="1"/>
  <c r="AN554" i="1"/>
  <c r="AN463" i="1"/>
  <c r="AN452" i="1"/>
  <c r="AN466" i="1"/>
  <c r="AN454" i="1"/>
  <c r="AN495" i="1"/>
  <c r="AN486" i="1"/>
  <c r="AN492" i="1"/>
  <c r="AN507" i="1"/>
  <c r="AN543" i="1"/>
  <c r="AN565" i="1"/>
  <c r="AN500" i="1"/>
  <c r="AN525" i="1"/>
  <c r="AN562" i="1"/>
  <c r="AN560" i="1"/>
  <c r="AN498" i="1"/>
  <c r="AN467" i="1"/>
  <c r="AN504" i="1"/>
  <c r="AN501" i="1"/>
  <c r="AN506" i="1"/>
  <c r="AN444" i="1"/>
  <c r="AN470" i="1"/>
  <c r="AN473" i="1"/>
  <c r="AN540" i="1"/>
  <c r="AN513" i="1"/>
  <c r="AN552" i="1"/>
  <c r="AN571" i="1"/>
  <c r="AN461" i="1"/>
  <c r="AN474" i="1"/>
  <c r="AN499" i="1"/>
  <c r="AN532" i="1"/>
  <c r="AN480" i="1"/>
  <c r="AN451" i="1"/>
  <c r="AN448" i="1"/>
  <c r="AN472" i="1"/>
  <c r="AN563" i="1"/>
  <c r="AW442" i="1"/>
  <c r="AW439" i="1"/>
  <c r="AW436" i="1"/>
  <c r="AW433" i="1"/>
  <c r="AW441" i="1"/>
  <c r="AW438" i="1"/>
  <c r="AW435" i="1"/>
  <c r="AW432" i="1"/>
  <c r="AW440" i="1"/>
  <c r="AW437" i="1"/>
  <c r="AW434" i="1"/>
  <c r="AW431" i="1"/>
  <c r="AW429" i="1"/>
  <c r="AW426" i="1"/>
  <c r="AW423" i="1"/>
  <c r="AW424" i="1"/>
  <c r="AW421" i="1"/>
  <c r="AW430" i="1"/>
  <c r="AW425" i="1"/>
  <c r="AW427" i="1"/>
  <c r="AW420" i="1"/>
  <c r="AW419" i="1"/>
  <c r="AW428" i="1"/>
  <c r="AW413" i="1"/>
  <c r="AW410" i="1"/>
  <c r="AW417" i="1"/>
  <c r="AW416" i="1"/>
  <c r="AW415" i="1"/>
  <c r="AW412" i="1"/>
  <c r="AW409" i="1"/>
  <c r="AW406" i="1"/>
  <c r="AW414" i="1"/>
  <c r="AW404" i="1"/>
  <c r="AW401" i="1"/>
  <c r="AW398" i="1"/>
  <c r="AW395" i="1"/>
  <c r="AW392" i="1"/>
  <c r="AW411" i="1"/>
  <c r="AW407" i="1"/>
  <c r="AW397" i="1"/>
  <c r="AW393" i="1"/>
  <c r="AW389" i="1"/>
  <c r="AW386" i="1"/>
  <c r="AW399" i="1"/>
  <c r="AW422" i="1"/>
  <c r="AW387" i="1"/>
  <c r="AW381" i="1"/>
  <c r="AW379" i="1"/>
  <c r="AW376" i="1"/>
  <c r="AW373" i="1"/>
  <c r="AW370" i="1"/>
  <c r="AW403" i="1"/>
  <c r="AW402" i="1"/>
  <c r="AW388" i="1"/>
  <c r="AW385" i="1"/>
  <c r="AW405" i="1"/>
  <c r="AW400" i="1"/>
  <c r="AW390" i="1"/>
  <c r="AW384" i="1"/>
  <c r="AW418" i="1"/>
  <c r="AW408" i="1"/>
  <c r="AW394" i="1"/>
  <c r="AW367" i="1"/>
  <c r="AW364" i="1"/>
  <c r="AW361" i="1"/>
  <c r="AW358" i="1"/>
  <c r="AW355" i="1"/>
  <c r="AW352" i="1"/>
  <c r="AW349" i="1"/>
  <c r="AW346" i="1"/>
  <c r="AW396" i="1"/>
  <c r="AW391" i="1"/>
  <c r="AW383" i="1"/>
  <c r="AW380" i="1"/>
  <c r="AW377" i="1"/>
  <c r="AW374" i="1"/>
  <c r="AW371" i="1"/>
  <c r="AW369" i="1"/>
  <c r="AW366" i="1"/>
  <c r="AW363" i="1"/>
  <c r="AW360" i="1"/>
  <c r="AW357" i="1"/>
  <c r="AW354" i="1"/>
  <c r="AW351" i="1"/>
  <c r="AW348" i="1"/>
  <c r="AW345" i="1"/>
  <c r="AW342" i="1"/>
  <c r="AW339" i="1"/>
  <c r="AW336" i="1"/>
  <c r="AW382" i="1"/>
  <c r="AW375" i="1"/>
  <c r="AW365" i="1"/>
  <c r="AW359" i="1"/>
  <c r="AW353" i="1"/>
  <c r="AW347" i="1"/>
  <c r="AW372" i="1"/>
  <c r="AW343" i="1"/>
  <c r="AW340" i="1"/>
  <c r="AW337" i="1"/>
  <c r="AW368" i="1"/>
  <c r="AW362" i="1"/>
  <c r="AW356" i="1"/>
  <c r="AW350" i="1"/>
  <c r="AW344" i="1"/>
  <c r="AW341" i="1"/>
  <c r="AW338" i="1"/>
  <c r="AW334" i="1"/>
  <c r="AW378" i="1"/>
  <c r="AW333" i="1"/>
  <c r="AW331" i="1"/>
  <c r="AW328" i="1"/>
  <c r="AW325" i="1"/>
  <c r="AW9" i="1"/>
  <c r="AW216" i="1"/>
  <c r="AW156" i="1"/>
  <c r="AW118" i="1"/>
  <c r="AW57" i="1"/>
  <c r="AW60" i="1"/>
  <c r="AW128" i="1"/>
  <c r="AW335" i="1"/>
  <c r="AW330" i="1"/>
  <c r="AW327" i="1"/>
  <c r="AW324" i="1"/>
  <c r="AW302" i="1"/>
  <c r="AW206" i="1"/>
  <c r="AW143" i="1"/>
  <c r="AW104" i="1"/>
  <c r="AW45" i="1"/>
  <c r="AW137" i="1"/>
  <c r="AW212" i="1"/>
  <c r="AW332" i="1"/>
  <c r="AW123" i="1"/>
  <c r="AW556" i="1"/>
  <c r="AW329" i="1"/>
  <c r="AW97" i="1"/>
  <c r="AW570" i="1"/>
  <c r="AW567" i="1"/>
  <c r="AW508" i="1"/>
  <c r="AW501" i="1"/>
  <c r="AW326" i="1"/>
  <c r="AW37" i="1"/>
  <c r="AW565" i="1"/>
  <c r="AW557" i="1"/>
  <c r="AW544" i="1"/>
  <c r="AW531" i="1"/>
  <c r="AW323" i="1"/>
  <c r="AW553" i="1"/>
  <c r="AW537" i="1"/>
  <c r="AW516" i="1"/>
  <c r="AW513" i="1"/>
  <c r="AW469" i="1"/>
  <c r="AW562" i="1"/>
  <c r="AW514" i="1"/>
  <c r="AW466" i="1"/>
  <c r="AW180" i="1"/>
  <c r="AW541" i="1"/>
  <c r="AW503" i="1"/>
  <c r="AW203" i="1"/>
  <c r="AW554" i="1"/>
  <c r="AW522" i="1"/>
  <c r="AW499" i="1"/>
  <c r="AW457" i="1"/>
  <c r="AW235" i="1"/>
  <c r="AW489" i="1"/>
  <c r="AW512" i="1"/>
  <c r="AW502" i="1"/>
  <c r="AW550" i="1"/>
  <c r="AW520" i="1"/>
  <c r="AW455" i="1"/>
  <c r="AW543" i="1"/>
  <c r="AW505" i="1"/>
  <c r="AW492" i="1"/>
  <c r="AW459" i="1"/>
  <c r="AW491" i="1"/>
  <c r="AW465" i="1"/>
  <c r="AW453" i="1"/>
  <c r="AW450" i="1"/>
  <c r="AW527" i="1"/>
  <c r="AW542" i="1"/>
  <c r="AW577" i="1"/>
  <c r="AW573" i="1"/>
  <c r="AW539" i="1"/>
  <c r="AW580" i="1"/>
  <c r="AW460" i="1"/>
  <c r="AW471" i="1"/>
  <c r="AW476" i="1"/>
  <c r="AW487" i="1"/>
  <c r="AW496" i="1"/>
  <c r="AW528" i="1"/>
  <c r="AW532" i="1"/>
  <c r="AW510" i="1"/>
  <c r="AW578" i="1"/>
  <c r="AW575" i="1"/>
  <c r="AW581" i="1"/>
  <c r="AW571" i="1"/>
  <c r="AW535" i="1"/>
  <c r="AW555" i="1"/>
  <c r="AW576" i="1"/>
  <c r="AW548" i="1"/>
  <c r="AW461" i="1"/>
  <c r="AW477" i="1"/>
  <c r="AW582" i="1"/>
  <c r="AW468" i="1"/>
  <c r="AW447" i="1"/>
  <c r="AW583" i="1"/>
  <c r="AW536" i="1"/>
  <c r="AW518" i="1"/>
  <c r="AW569" i="1"/>
  <c r="AW445" i="1"/>
  <c r="AW464" i="1"/>
  <c r="AW470" i="1"/>
  <c r="AW486" i="1"/>
  <c r="AW507" i="1"/>
  <c r="AW549" i="1"/>
  <c r="AW561" i="1"/>
  <c r="AW497" i="1"/>
  <c r="AW446" i="1"/>
  <c r="AW458" i="1"/>
  <c r="AW559" i="1"/>
  <c r="AW454" i="1"/>
  <c r="AW475" i="1"/>
  <c r="AW564" i="1"/>
  <c r="AW485" i="1"/>
  <c r="AW462" i="1"/>
  <c r="AW456" i="1"/>
  <c r="AW488" i="1"/>
  <c r="AW521" i="1"/>
  <c r="AW444" i="1"/>
  <c r="AW443" i="1"/>
  <c r="AW449" i="1"/>
  <c r="AW451" i="1"/>
  <c r="AW474" i="1"/>
  <c r="AW467" i="1"/>
  <c r="AW509" i="1"/>
  <c r="AW498" i="1"/>
  <c r="AW479" i="1"/>
  <c r="AW484" i="1"/>
  <c r="AW493" i="1"/>
  <c r="AW526" i="1"/>
  <c r="AW540" i="1"/>
  <c r="AW547" i="1"/>
  <c r="AW546" i="1"/>
  <c r="AW563" i="1"/>
  <c r="AW529" i="1"/>
  <c r="AW473" i="1"/>
  <c r="AW478" i="1"/>
  <c r="AW525" i="1"/>
  <c r="AW568" i="1"/>
  <c r="AW524" i="1"/>
  <c r="AW494" i="1"/>
  <c r="AW579" i="1"/>
  <c r="AW530" i="1"/>
  <c r="AW545" i="1"/>
  <c r="AW574" i="1"/>
  <c r="AW480" i="1"/>
  <c r="AW452" i="1"/>
  <c r="AW463" i="1"/>
  <c r="AW448" i="1"/>
  <c r="AW481" i="1"/>
  <c r="AW504" i="1"/>
  <c r="AW552" i="1"/>
  <c r="AW517" i="1"/>
  <c r="AW519" i="1"/>
  <c r="AW523" i="1"/>
  <c r="AW538" i="1"/>
  <c r="AW560" i="1"/>
  <c r="AW566" i="1"/>
  <c r="AW558" i="1"/>
  <c r="AW515" i="1"/>
  <c r="AW551" i="1"/>
  <c r="AW506" i="1"/>
  <c r="AW483" i="1"/>
  <c r="AW482" i="1"/>
  <c r="AW490" i="1"/>
  <c r="AW500" i="1"/>
  <c r="AW511" i="1"/>
  <c r="AW533" i="1"/>
  <c r="AW534" i="1"/>
  <c r="AW472" i="1"/>
  <c r="AW495" i="1"/>
  <c r="AP442" i="1"/>
  <c r="AP439" i="1"/>
  <c r="AP436" i="1"/>
  <c r="AP441" i="1"/>
  <c r="AP438" i="1"/>
  <c r="AP435" i="1"/>
  <c r="AP440" i="1"/>
  <c r="AP434" i="1"/>
  <c r="AP429" i="1"/>
  <c r="AP426" i="1"/>
  <c r="AP423" i="1"/>
  <c r="AP433" i="1"/>
  <c r="AP431" i="1"/>
  <c r="AP428" i="1"/>
  <c r="AP425" i="1"/>
  <c r="AP437" i="1"/>
  <c r="AP427" i="1"/>
  <c r="AP421" i="1"/>
  <c r="AP432" i="1"/>
  <c r="AP420" i="1"/>
  <c r="AP417" i="1"/>
  <c r="AP419" i="1"/>
  <c r="AP414" i="1"/>
  <c r="AP411" i="1"/>
  <c r="AP422" i="1"/>
  <c r="AP416" i="1"/>
  <c r="AP409" i="1"/>
  <c r="AP424" i="1"/>
  <c r="AP418" i="1"/>
  <c r="AP413" i="1"/>
  <c r="AP412" i="1"/>
  <c r="AP404" i="1"/>
  <c r="AP401" i="1"/>
  <c r="AP398" i="1"/>
  <c r="AP395" i="1"/>
  <c r="AP407" i="1"/>
  <c r="AP406" i="1"/>
  <c r="AP403" i="1"/>
  <c r="AP400" i="1"/>
  <c r="AP397" i="1"/>
  <c r="AP415" i="1"/>
  <c r="AP393" i="1"/>
  <c r="AP392" i="1"/>
  <c r="AP410" i="1"/>
  <c r="AP389" i="1"/>
  <c r="AP386" i="1"/>
  <c r="AP383" i="1"/>
  <c r="AP430" i="1"/>
  <c r="AP396" i="1"/>
  <c r="AP391" i="1"/>
  <c r="AP388" i="1"/>
  <c r="AP408" i="1"/>
  <c r="AP399" i="1"/>
  <c r="AP394" i="1"/>
  <c r="AP381" i="1"/>
  <c r="AP390" i="1"/>
  <c r="AP385" i="1"/>
  <c r="AP402" i="1"/>
  <c r="AP384" i="1"/>
  <c r="AP378" i="1"/>
  <c r="AP375" i="1"/>
  <c r="AP372" i="1"/>
  <c r="AP387" i="1"/>
  <c r="AP368" i="1"/>
  <c r="AP365" i="1"/>
  <c r="AP362" i="1"/>
  <c r="AP359" i="1"/>
  <c r="AP356" i="1"/>
  <c r="AP353" i="1"/>
  <c r="AP350" i="1"/>
  <c r="AP347" i="1"/>
  <c r="AP344" i="1"/>
  <c r="AP341" i="1"/>
  <c r="AP338" i="1"/>
  <c r="AP382" i="1"/>
  <c r="AP380" i="1"/>
  <c r="AP379" i="1"/>
  <c r="AP377" i="1"/>
  <c r="AP376" i="1"/>
  <c r="AP374" i="1"/>
  <c r="AP373" i="1"/>
  <c r="AP405" i="1"/>
  <c r="AP370" i="1"/>
  <c r="AP369" i="1"/>
  <c r="AP364" i="1"/>
  <c r="AP363" i="1"/>
  <c r="AP358" i="1"/>
  <c r="AP357" i="1"/>
  <c r="AP352" i="1"/>
  <c r="AP351" i="1"/>
  <c r="AP346" i="1"/>
  <c r="AP345" i="1"/>
  <c r="AP343" i="1"/>
  <c r="AP342" i="1"/>
  <c r="AP340" i="1"/>
  <c r="AP339" i="1"/>
  <c r="AP337" i="1"/>
  <c r="AP336" i="1"/>
  <c r="AP371" i="1"/>
  <c r="AP332" i="1"/>
  <c r="AP329" i="1"/>
  <c r="AP326" i="1"/>
  <c r="AP323" i="1"/>
  <c r="AP235" i="1"/>
  <c r="AP180" i="1"/>
  <c r="AP123" i="1"/>
  <c r="AP97" i="1"/>
  <c r="AP37" i="1"/>
  <c r="AP203" i="1"/>
  <c r="AP579" i="1"/>
  <c r="AP366" i="1"/>
  <c r="AP361" i="1"/>
  <c r="AP354" i="1"/>
  <c r="AP349" i="1"/>
  <c r="AP335" i="1"/>
  <c r="AP333" i="1"/>
  <c r="AP331" i="1"/>
  <c r="AP328" i="1"/>
  <c r="AP325" i="1"/>
  <c r="AP9" i="1"/>
  <c r="AP216" i="1"/>
  <c r="AP156" i="1"/>
  <c r="AP118" i="1"/>
  <c r="AP57" i="1"/>
  <c r="AP569" i="1"/>
  <c r="AP564" i="1"/>
  <c r="AP561" i="1"/>
  <c r="AP367" i="1"/>
  <c r="AP324" i="1"/>
  <c r="AP128" i="1"/>
  <c r="AP212" i="1"/>
  <c r="AP557" i="1"/>
  <c r="AP553" i="1"/>
  <c r="AP551" i="1"/>
  <c r="AP302" i="1"/>
  <c r="AP582" i="1"/>
  <c r="AP576" i="1"/>
  <c r="AP542" i="1"/>
  <c r="AP533" i="1"/>
  <c r="AP516" i="1"/>
  <c r="AP508" i="1"/>
  <c r="AP206" i="1"/>
  <c r="AP558" i="1"/>
  <c r="AP334" i="1"/>
  <c r="AP143" i="1"/>
  <c r="AP60" i="1"/>
  <c r="AP137" i="1"/>
  <c r="AP554" i="1"/>
  <c r="AP536" i="1"/>
  <c r="AP524" i="1"/>
  <c r="AP522" i="1"/>
  <c r="AP360" i="1"/>
  <c r="AP45" i="1"/>
  <c r="AP563" i="1"/>
  <c r="AP543" i="1"/>
  <c r="AP527" i="1"/>
  <c r="AP104" i="1"/>
  <c r="AP567" i="1"/>
  <c r="AP548" i="1"/>
  <c r="AP501" i="1"/>
  <c r="AP486" i="1"/>
  <c r="AP478" i="1"/>
  <c r="AP327" i="1"/>
  <c r="AP530" i="1"/>
  <c r="AP515" i="1"/>
  <c r="AP499" i="1"/>
  <c r="AP475" i="1"/>
  <c r="AP330" i="1"/>
  <c r="AP573" i="1"/>
  <c r="AP560" i="1"/>
  <c r="AP555" i="1"/>
  <c r="AP545" i="1"/>
  <c r="AP539" i="1"/>
  <c r="AP513" i="1"/>
  <c r="AP511" i="1"/>
  <c r="AP489" i="1"/>
  <c r="AP470" i="1"/>
  <c r="AP443" i="1"/>
  <c r="AP348" i="1"/>
  <c r="AP507" i="1"/>
  <c r="AP455" i="1"/>
  <c r="AP531" i="1"/>
  <c r="AP521" i="1"/>
  <c r="AP467" i="1"/>
  <c r="AP462" i="1"/>
  <c r="AP510" i="1"/>
  <c r="AP518" i="1"/>
  <c r="AP487" i="1"/>
  <c r="AP471" i="1"/>
  <c r="AP465" i="1"/>
  <c r="AP459" i="1"/>
  <c r="AP450" i="1"/>
  <c r="AP496" i="1"/>
  <c r="AP447" i="1"/>
  <c r="AP355" i="1"/>
  <c r="AP493" i="1"/>
  <c r="AP484" i="1"/>
  <c r="AP481" i="1"/>
  <c r="AP456" i="1"/>
  <c r="AP453" i="1"/>
  <c r="AP505" i="1"/>
  <c r="AP490" i="1"/>
  <c r="AP468" i="1"/>
  <c r="AP466" i="1"/>
  <c r="AP449" i="1"/>
  <c r="AP477" i="1"/>
  <c r="AP445" i="1"/>
  <c r="AP464" i="1"/>
  <c r="AP472" i="1"/>
  <c r="AP479" i="1"/>
  <c r="AP523" i="1"/>
  <c r="AP535" i="1"/>
  <c r="AP538" i="1"/>
  <c r="AP485" i="1"/>
  <c r="AP526" i="1"/>
  <c r="AP463" i="1"/>
  <c r="AP544" i="1"/>
  <c r="AP556" i="1"/>
  <c r="AP448" i="1"/>
  <c r="AP451" i="1"/>
  <c r="AP457" i="1"/>
  <c r="AP500" i="1"/>
  <c r="AP528" i="1"/>
  <c r="AP488" i="1"/>
  <c r="AP494" i="1"/>
  <c r="AP504" i="1"/>
  <c r="AP532" i="1"/>
  <c r="AP514" i="1"/>
  <c r="AP546" i="1"/>
  <c r="AP559" i="1"/>
  <c r="AP566" i="1"/>
  <c r="AP583" i="1"/>
  <c r="AP480" i="1"/>
  <c r="AP461" i="1"/>
  <c r="AP491" i="1"/>
  <c r="AP503" i="1"/>
  <c r="AP547" i="1"/>
  <c r="AP483" i="1"/>
  <c r="AP520" i="1"/>
  <c r="AP568" i="1"/>
  <c r="AP452" i="1"/>
  <c r="AP460" i="1"/>
  <c r="AP444" i="1"/>
  <c r="AP469" i="1"/>
  <c r="AP509" i="1"/>
  <c r="AP482" i="1"/>
  <c r="AP517" i="1"/>
  <c r="AP537" i="1"/>
  <c r="AP519" i="1"/>
  <c r="AP549" i="1"/>
  <c r="AP570" i="1"/>
  <c r="AP506" i="1"/>
  <c r="AP476" i="1"/>
  <c r="AP497" i="1"/>
  <c r="AP502" i="1"/>
  <c r="AP512" i="1"/>
  <c r="AP552" i="1"/>
  <c r="AP571" i="1"/>
  <c r="AP454" i="1"/>
  <c r="AP446" i="1"/>
  <c r="AP474" i="1"/>
  <c r="AP495" i="1"/>
  <c r="AP458" i="1"/>
  <c r="AP473" i="1"/>
  <c r="AP498" i="1"/>
  <c r="AP492" i="1"/>
  <c r="AP540" i="1"/>
  <c r="AP534" i="1"/>
  <c r="AP525" i="1"/>
  <c r="AP529" i="1"/>
  <c r="AP578" i="1"/>
  <c r="AP541" i="1"/>
  <c r="AP550" i="1"/>
  <c r="AP565" i="1"/>
  <c r="AP575" i="1"/>
  <c r="AP581" i="1"/>
  <c r="AP574" i="1"/>
  <c r="AP577" i="1"/>
  <c r="AP580" i="1"/>
  <c r="AP562" i="1"/>
  <c r="AI440" i="1"/>
  <c r="AI437" i="1"/>
  <c r="AI434" i="1"/>
  <c r="AI442" i="1"/>
  <c r="AI439" i="1"/>
  <c r="AI436" i="1"/>
  <c r="AI433" i="1"/>
  <c r="AI441" i="1"/>
  <c r="AI438" i="1"/>
  <c r="AI435" i="1"/>
  <c r="AI432" i="1"/>
  <c r="AI430" i="1"/>
  <c r="AI427" i="1"/>
  <c r="AI424" i="1"/>
  <c r="AI429" i="1"/>
  <c r="AI431" i="1"/>
  <c r="AI426" i="1"/>
  <c r="AI419" i="1"/>
  <c r="AI425" i="1"/>
  <c r="AI414" i="1"/>
  <c r="AI411" i="1"/>
  <c r="AI420" i="1"/>
  <c r="AI416" i="1"/>
  <c r="AI413" i="1"/>
  <c r="AI410" i="1"/>
  <c r="AI407" i="1"/>
  <c r="AI417" i="1"/>
  <c r="AI409" i="1"/>
  <c r="AI402" i="1"/>
  <c r="AI399" i="1"/>
  <c r="AI396" i="1"/>
  <c r="AI393" i="1"/>
  <c r="AI428" i="1"/>
  <c r="AI423" i="1"/>
  <c r="AI421" i="1"/>
  <c r="AI406" i="1"/>
  <c r="AI403" i="1"/>
  <c r="AI392" i="1"/>
  <c r="AI390" i="1"/>
  <c r="AI387" i="1"/>
  <c r="AI404" i="1"/>
  <c r="AI398" i="1"/>
  <c r="AI397" i="1"/>
  <c r="AI395" i="1"/>
  <c r="AI400" i="1"/>
  <c r="AI394" i="1"/>
  <c r="AI422" i="1"/>
  <c r="AI415" i="1"/>
  <c r="AI405" i="1"/>
  <c r="AI381" i="1"/>
  <c r="AI380" i="1"/>
  <c r="AI377" i="1"/>
  <c r="AI374" i="1"/>
  <c r="AI371" i="1"/>
  <c r="AI385" i="1"/>
  <c r="AI418" i="1"/>
  <c r="AI389" i="1"/>
  <c r="AI384" i="1"/>
  <c r="AI383" i="1"/>
  <c r="AI391" i="1"/>
  <c r="AI412" i="1"/>
  <c r="AI408" i="1"/>
  <c r="AI379" i="1"/>
  <c r="AI378" i="1"/>
  <c r="AI376" i="1"/>
  <c r="AI375" i="1"/>
  <c r="AI373" i="1"/>
  <c r="AI372" i="1"/>
  <c r="AI368" i="1"/>
  <c r="AI365" i="1"/>
  <c r="AI362" i="1"/>
  <c r="AI359" i="1"/>
  <c r="AI356" i="1"/>
  <c r="AI353" i="1"/>
  <c r="AI350" i="1"/>
  <c r="AI347" i="1"/>
  <c r="AI388" i="1"/>
  <c r="AI401" i="1"/>
  <c r="AI370" i="1"/>
  <c r="AI367" i="1"/>
  <c r="AI364" i="1"/>
  <c r="AI361" i="1"/>
  <c r="AI358" i="1"/>
  <c r="AI355" i="1"/>
  <c r="AI352" i="1"/>
  <c r="AI349" i="1"/>
  <c r="AI346" i="1"/>
  <c r="AI343" i="1"/>
  <c r="AI340" i="1"/>
  <c r="AI337" i="1"/>
  <c r="AI386" i="1"/>
  <c r="AI345" i="1"/>
  <c r="AI344" i="1"/>
  <c r="AI382" i="1"/>
  <c r="AI366" i="1"/>
  <c r="AI360" i="1"/>
  <c r="AI354" i="1"/>
  <c r="AI348" i="1"/>
  <c r="AI336" i="1"/>
  <c r="AI341" i="1"/>
  <c r="AI342" i="1"/>
  <c r="AI333" i="1"/>
  <c r="AI332" i="1"/>
  <c r="AI329" i="1"/>
  <c r="AI326" i="1"/>
  <c r="AI323" i="1"/>
  <c r="AI235" i="1"/>
  <c r="AI180" i="1"/>
  <c r="AI123" i="1"/>
  <c r="AI97" i="1"/>
  <c r="AI37" i="1"/>
  <c r="AI203" i="1"/>
  <c r="AI579" i="1"/>
  <c r="AI363" i="1"/>
  <c r="AI351" i="1"/>
  <c r="AI338" i="1"/>
  <c r="AI339" i="1"/>
  <c r="AI331" i="1"/>
  <c r="AI328" i="1"/>
  <c r="AI325" i="1"/>
  <c r="AI9" i="1"/>
  <c r="AI216" i="1"/>
  <c r="AI156" i="1"/>
  <c r="AI118" i="1"/>
  <c r="AI57" i="1"/>
  <c r="AI60" i="1"/>
  <c r="AI128" i="1"/>
  <c r="AI573" i="1"/>
  <c r="AI335" i="1"/>
  <c r="AI143" i="1"/>
  <c r="AI576" i="1"/>
  <c r="AI564" i="1"/>
  <c r="AI561" i="1"/>
  <c r="AI555" i="1"/>
  <c r="AI539" i="1"/>
  <c r="AI530" i="1"/>
  <c r="AI330" i="1"/>
  <c r="AI104" i="1"/>
  <c r="AI137" i="1"/>
  <c r="AI551" i="1"/>
  <c r="AI550" i="1"/>
  <c r="AI521" i="1"/>
  <c r="AI327" i="1"/>
  <c r="AI45" i="1"/>
  <c r="AI542" i="1"/>
  <c r="AI533" i="1"/>
  <c r="AI357" i="1"/>
  <c r="AI324" i="1"/>
  <c r="AI563" i="1"/>
  <c r="AI560" i="1"/>
  <c r="AI558" i="1"/>
  <c r="AI535" i="1"/>
  <c r="AI532" i="1"/>
  <c r="AI334" i="1"/>
  <c r="AI545" i="1"/>
  <c r="AI496" i="1"/>
  <c r="AI212" i="1"/>
  <c r="AI515" i="1"/>
  <c r="AI369" i="1"/>
  <c r="AI206" i="1"/>
  <c r="AI538" i="1"/>
  <c r="AI503" i="1"/>
  <c r="AI500" i="1"/>
  <c r="AI478" i="1"/>
  <c r="AI470" i="1"/>
  <c r="AI536" i="1"/>
  <c r="AI527" i="1"/>
  <c r="AI507" i="1"/>
  <c r="AI475" i="1"/>
  <c r="AI468" i="1"/>
  <c r="AI467" i="1"/>
  <c r="AI465" i="1"/>
  <c r="AI459" i="1"/>
  <c r="AI447" i="1"/>
  <c r="AI510" i="1"/>
  <c r="AI493" i="1"/>
  <c r="AI484" i="1"/>
  <c r="AI481" i="1"/>
  <c r="AI458" i="1"/>
  <c r="AI548" i="1"/>
  <c r="AI487" i="1"/>
  <c r="AI471" i="1"/>
  <c r="AI302" i="1"/>
  <c r="AI501" i="1"/>
  <c r="AI462" i="1"/>
  <c r="AI524" i="1"/>
  <c r="AI490" i="1"/>
  <c r="AI450" i="1"/>
  <c r="AI455" i="1"/>
  <c r="AI582" i="1"/>
  <c r="AI569" i="1"/>
  <c r="AI518" i="1"/>
  <c r="AI473" i="1"/>
  <c r="AI456" i="1"/>
  <c r="AI453" i="1"/>
  <c r="AI443" i="1"/>
  <c r="AI463" i="1"/>
  <c r="AI452" i="1"/>
  <c r="AI474" i="1"/>
  <c r="AI509" i="1"/>
  <c r="AI512" i="1"/>
  <c r="AI528" i="1"/>
  <c r="AI504" i="1"/>
  <c r="AI526" i="1"/>
  <c r="AI519" i="1"/>
  <c r="AI514" i="1"/>
  <c r="AI547" i="1"/>
  <c r="AI562" i="1"/>
  <c r="AI556" i="1"/>
  <c r="AI570" i="1"/>
  <c r="AI565" i="1"/>
  <c r="AI449" i="1"/>
  <c r="AI485" i="1"/>
  <c r="AI552" i="1"/>
  <c r="AI516" i="1"/>
  <c r="AI554" i="1"/>
  <c r="AI466" i="1"/>
  <c r="AI480" i="1"/>
  <c r="AI446" i="1"/>
  <c r="AI472" i="1"/>
  <c r="AI479" i="1"/>
  <c r="AI491" i="1"/>
  <c r="AI502" i="1"/>
  <c r="AI508" i="1"/>
  <c r="AI499" i="1"/>
  <c r="AI540" i="1"/>
  <c r="AI517" i="1"/>
  <c r="AI549" i="1"/>
  <c r="AI543" i="1"/>
  <c r="AI577" i="1"/>
  <c r="AI464" i="1"/>
  <c r="AI486" i="1"/>
  <c r="AI492" i="1"/>
  <c r="AI520" i="1"/>
  <c r="AI568" i="1"/>
  <c r="AI574" i="1"/>
  <c r="AI476" i="1"/>
  <c r="AI494" i="1"/>
  <c r="AI553" i="1"/>
  <c r="AI506" i="1"/>
  <c r="AI483" i="1"/>
  <c r="AI445" i="1"/>
  <c r="AI448" i="1"/>
  <c r="AI457" i="1"/>
  <c r="AI489" i="1"/>
  <c r="AI505" i="1"/>
  <c r="AI513" i="1"/>
  <c r="AI537" i="1"/>
  <c r="AI578" i="1"/>
  <c r="AI541" i="1"/>
  <c r="AI559" i="1"/>
  <c r="AI575" i="1"/>
  <c r="AI581" i="1"/>
  <c r="AI566" i="1"/>
  <c r="AI583" i="1"/>
  <c r="AI454" i="1"/>
  <c r="AI495" i="1"/>
  <c r="AI498" i="1"/>
  <c r="AI525" i="1"/>
  <c r="AI544" i="1"/>
  <c r="AI571" i="1"/>
  <c r="AI567" i="1"/>
  <c r="AI460" i="1"/>
  <c r="AI477" i="1"/>
  <c r="AI469" i="1"/>
  <c r="AI482" i="1"/>
  <c r="AI488" i="1"/>
  <c r="AI497" i="1"/>
  <c r="AI511" i="1"/>
  <c r="AI531" i="1"/>
  <c r="AI534" i="1"/>
  <c r="AI522" i="1"/>
  <c r="AI529" i="1"/>
  <c r="AI546" i="1"/>
  <c r="AI557" i="1"/>
  <c r="AI451" i="1"/>
  <c r="AI580" i="1"/>
  <c r="AI444" i="1"/>
  <c r="AI461" i="1"/>
  <c r="AI523" i="1"/>
  <c r="AD442" i="1"/>
  <c r="AD439" i="1"/>
  <c r="AD436" i="1"/>
  <c r="AD441" i="1"/>
  <c r="AD438" i="1"/>
  <c r="AD435" i="1"/>
  <c r="AD437" i="1"/>
  <c r="AD429" i="1"/>
  <c r="AD426" i="1"/>
  <c r="AD423" i="1"/>
  <c r="AD433" i="1"/>
  <c r="AD428" i="1"/>
  <c r="AD425" i="1"/>
  <c r="AD440" i="1"/>
  <c r="AD432" i="1"/>
  <c r="AD422" i="1"/>
  <c r="AD427" i="1"/>
  <c r="AD421" i="1"/>
  <c r="AD431" i="1"/>
  <c r="AD420" i="1"/>
  <c r="AD417" i="1"/>
  <c r="AD418" i="1"/>
  <c r="AD414" i="1"/>
  <c r="AD408" i="1"/>
  <c r="AD413" i="1"/>
  <c r="AD412" i="1"/>
  <c r="AD410" i="1"/>
  <c r="AD407" i="1"/>
  <c r="AD406" i="1"/>
  <c r="AD404" i="1"/>
  <c r="AD401" i="1"/>
  <c r="AD398" i="1"/>
  <c r="AD395" i="1"/>
  <c r="AD405" i="1"/>
  <c r="AD403" i="1"/>
  <c r="AD400" i="1"/>
  <c r="AD397" i="1"/>
  <c r="AD394" i="1"/>
  <c r="AD389" i="1"/>
  <c r="AD386" i="1"/>
  <c r="AD383" i="1"/>
  <c r="AD434" i="1"/>
  <c r="AD415" i="1"/>
  <c r="AD396" i="1"/>
  <c r="AD391" i="1"/>
  <c r="AD388" i="1"/>
  <c r="AD402" i="1"/>
  <c r="AD390" i="1"/>
  <c r="AD384" i="1"/>
  <c r="AD424" i="1"/>
  <c r="AD419" i="1"/>
  <c r="AD409" i="1"/>
  <c r="AD399" i="1"/>
  <c r="AD378" i="1"/>
  <c r="AD375" i="1"/>
  <c r="AD372" i="1"/>
  <c r="AD411" i="1"/>
  <c r="AD382" i="1"/>
  <c r="AD368" i="1"/>
  <c r="AD365" i="1"/>
  <c r="AD362" i="1"/>
  <c r="AD359" i="1"/>
  <c r="AD356" i="1"/>
  <c r="AD353" i="1"/>
  <c r="AD350" i="1"/>
  <c r="AD347" i="1"/>
  <c r="AD344" i="1"/>
  <c r="AD341" i="1"/>
  <c r="AD338" i="1"/>
  <c r="AD430" i="1"/>
  <c r="AD392" i="1"/>
  <c r="AD385" i="1"/>
  <c r="AD381" i="1"/>
  <c r="AD393" i="1"/>
  <c r="AD387" i="1"/>
  <c r="AD371" i="1"/>
  <c r="AD370" i="1"/>
  <c r="AD369" i="1"/>
  <c r="AD364" i="1"/>
  <c r="AD363" i="1"/>
  <c r="AD358" i="1"/>
  <c r="AD357" i="1"/>
  <c r="AD352" i="1"/>
  <c r="AD351" i="1"/>
  <c r="AD346" i="1"/>
  <c r="AD380" i="1"/>
  <c r="AD379" i="1"/>
  <c r="AD335" i="1"/>
  <c r="AD377" i="1"/>
  <c r="AD376" i="1"/>
  <c r="AD345" i="1"/>
  <c r="AD343" i="1"/>
  <c r="AD342" i="1"/>
  <c r="AD340" i="1"/>
  <c r="AD339" i="1"/>
  <c r="AD337" i="1"/>
  <c r="AD373" i="1"/>
  <c r="AD367" i="1"/>
  <c r="AD360" i="1"/>
  <c r="AD355" i="1"/>
  <c r="AD348" i="1"/>
  <c r="AD332" i="1"/>
  <c r="AD329" i="1"/>
  <c r="AD326" i="1"/>
  <c r="AD323" i="1"/>
  <c r="AD235" i="1"/>
  <c r="AD180" i="1"/>
  <c r="AD123" i="1"/>
  <c r="AD97" i="1"/>
  <c r="AD37" i="1"/>
  <c r="AD203" i="1"/>
  <c r="AD579" i="1"/>
  <c r="AD575" i="1"/>
  <c r="AD570" i="1"/>
  <c r="AD374" i="1"/>
  <c r="AD336" i="1"/>
  <c r="AD331" i="1"/>
  <c r="AD328" i="1"/>
  <c r="AD325" i="1"/>
  <c r="AD9" i="1"/>
  <c r="AD216" i="1"/>
  <c r="AD156" i="1"/>
  <c r="AD118" i="1"/>
  <c r="AD57" i="1"/>
  <c r="AD416" i="1"/>
  <c r="AD366" i="1"/>
  <c r="AD361" i="1"/>
  <c r="AD354" i="1"/>
  <c r="AD349" i="1"/>
  <c r="AD334" i="1"/>
  <c r="AD578" i="1"/>
  <c r="AD569" i="1"/>
  <c r="AD566" i="1"/>
  <c r="AD565" i="1"/>
  <c r="AD206" i="1"/>
  <c r="AD128" i="1"/>
  <c r="AD212" i="1"/>
  <c r="AD582" i="1"/>
  <c r="AD580" i="1"/>
  <c r="AD574" i="1"/>
  <c r="AD573" i="1"/>
  <c r="AD568" i="1"/>
  <c r="AD553" i="1"/>
  <c r="AD551" i="1"/>
  <c r="AD543" i="1"/>
  <c r="AD535" i="1"/>
  <c r="AD143" i="1"/>
  <c r="AD583" i="1"/>
  <c r="AD581" i="1"/>
  <c r="AD558" i="1"/>
  <c r="AD557" i="1"/>
  <c r="AD546" i="1"/>
  <c r="AD542" i="1"/>
  <c r="AD541" i="1"/>
  <c r="AD533" i="1"/>
  <c r="AD529" i="1"/>
  <c r="AD509" i="1"/>
  <c r="AD506" i="1"/>
  <c r="AD505" i="1"/>
  <c r="AD333" i="1"/>
  <c r="AD330" i="1"/>
  <c r="AD104" i="1"/>
  <c r="AD571" i="1"/>
  <c r="AD540" i="1"/>
  <c r="AD538" i="1"/>
  <c r="AD534" i="1"/>
  <c r="AD526" i="1"/>
  <c r="AD327" i="1"/>
  <c r="AD45" i="1"/>
  <c r="AD60" i="1"/>
  <c r="AD137" i="1"/>
  <c r="AD576" i="1"/>
  <c r="AD559" i="1"/>
  <c r="AD552" i="1"/>
  <c r="AD547" i="1"/>
  <c r="AD536" i="1"/>
  <c r="AD528" i="1"/>
  <c r="AD524" i="1"/>
  <c r="AD519" i="1"/>
  <c r="AD516" i="1"/>
  <c r="AD512" i="1"/>
  <c r="AD555" i="1"/>
  <c r="AD554" i="1"/>
  <c r="AD531" i="1"/>
  <c r="AD530" i="1"/>
  <c r="AD523" i="1"/>
  <c r="AD517" i="1"/>
  <c r="AD501" i="1"/>
  <c r="AD494" i="1"/>
  <c r="AD492" i="1"/>
  <c r="AD491" i="1"/>
  <c r="AD488" i="1"/>
  <c r="AD485" i="1"/>
  <c r="AD482" i="1"/>
  <c r="AD478" i="1"/>
  <c r="AD477" i="1"/>
  <c r="AD324" i="1"/>
  <c r="AD561" i="1"/>
  <c r="AD545" i="1"/>
  <c r="AD539" i="1"/>
  <c r="AD525" i="1"/>
  <c r="AD518" i="1"/>
  <c r="AD507" i="1"/>
  <c r="AD499" i="1"/>
  <c r="AD497" i="1"/>
  <c r="AD475" i="1"/>
  <c r="AD473" i="1"/>
  <c r="AD567" i="1"/>
  <c r="AD563" i="1"/>
  <c r="AD556" i="1"/>
  <c r="AD544" i="1"/>
  <c r="AD510" i="1"/>
  <c r="AD502" i="1"/>
  <c r="AD498" i="1"/>
  <c r="AD489" i="1"/>
  <c r="AD474" i="1"/>
  <c r="AD469" i="1"/>
  <c r="AD562" i="1"/>
  <c r="AD550" i="1"/>
  <c r="AD520" i="1"/>
  <c r="AD513" i="1"/>
  <c r="AD508" i="1"/>
  <c r="AD493" i="1"/>
  <c r="AD490" i="1"/>
  <c r="AD487" i="1"/>
  <c r="AD484" i="1"/>
  <c r="AD483" i="1"/>
  <c r="AD481" i="1"/>
  <c r="AD479" i="1"/>
  <c r="AD471" i="1"/>
  <c r="AD466" i="1"/>
  <c r="AD461" i="1"/>
  <c r="AD457" i="1"/>
  <c r="AD455" i="1"/>
  <c r="AD451" i="1"/>
  <c r="AD549" i="1"/>
  <c r="AD522" i="1"/>
  <c r="AD470" i="1"/>
  <c r="AD465" i="1"/>
  <c r="AD463" i="1"/>
  <c r="AD459" i="1"/>
  <c r="AD454" i="1"/>
  <c r="AD452" i="1"/>
  <c r="AD450" i="1"/>
  <c r="AD514" i="1"/>
  <c r="AD527" i="1"/>
  <c r="AD495" i="1"/>
  <c r="AD480" i="1"/>
  <c r="AD515" i="1"/>
  <c r="AD503" i="1"/>
  <c r="AD496" i="1"/>
  <c r="AD476" i="1"/>
  <c r="AD472" i="1"/>
  <c r="AD456" i="1"/>
  <c r="AD453" i="1"/>
  <c r="AD446" i="1"/>
  <c r="AD443" i="1"/>
  <c r="AD464" i="1"/>
  <c r="AD302" i="1"/>
  <c r="AD564" i="1"/>
  <c r="AD537" i="1"/>
  <c r="AD458" i="1"/>
  <c r="AD449" i="1"/>
  <c r="AD447" i="1"/>
  <c r="AD511" i="1"/>
  <c r="AD448" i="1"/>
  <c r="AD577" i="1"/>
  <c r="AD548" i="1"/>
  <c r="AD504" i="1"/>
  <c r="AD500" i="1"/>
  <c r="AD486" i="1"/>
  <c r="AD560" i="1"/>
  <c r="AD532" i="1"/>
  <c r="AD521" i="1"/>
  <c r="AD445" i="1"/>
  <c r="AD444" i="1"/>
  <c r="AD460" i="1"/>
  <c r="AD468" i="1"/>
  <c r="AD467" i="1"/>
  <c r="AD462" i="1"/>
  <c r="X442" i="1"/>
  <c r="X439" i="1"/>
  <c r="X436" i="1"/>
  <c r="X441" i="1"/>
  <c r="X438" i="1"/>
  <c r="X435" i="1"/>
  <c r="X433" i="1"/>
  <c r="X434" i="1"/>
  <c r="X429" i="1"/>
  <c r="X426" i="1"/>
  <c r="X423" i="1"/>
  <c r="X440" i="1"/>
  <c r="X431" i="1"/>
  <c r="X428" i="1"/>
  <c r="X425" i="1"/>
  <c r="X430" i="1"/>
  <c r="X424" i="1"/>
  <c r="X421" i="1"/>
  <c r="X420" i="1"/>
  <c r="X417" i="1"/>
  <c r="X414" i="1"/>
  <c r="X422" i="1"/>
  <c r="X419" i="1"/>
  <c r="X411" i="1"/>
  <c r="X407" i="1"/>
  <c r="X406" i="1"/>
  <c r="X416" i="1"/>
  <c r="X415" i="1"/>
  <c r="X404" i="1"/>
  <c r="X401" i="1"/>
  <c r="X398" i="1"/>
  <c r="X395" i="1"/>
  <c r="X432" i="1"/>
  <c r="X418" i="1"/>
  <c r="X409" i="1"/>
  <c r="X403" i="1"/>
  <c r="X400" i="1"/>
  <c r="X397" i="1"/>
  <c r="X396" i="1"/>
  <c r="X412" i="1"/>
  <c r="X410" i="1"/>
  <c r="X389" i="1"/>
  <c r="X386" i="1"/>
  <c r="X383" i="1"/>
  <c r="X437" i="1"/>
  <c r="X405" i="1"/>
  <c r="X393" i="1"/>
  <c r="X392" i="1"/>
  <c r="X391" i="1"/>
  <c r="X388" i="1"/>
  <c r="X427" i="1"/>
  <c r="X394" i="1"/>
  <c r="X384" i="1"/>
  <c r="X387" i="1"/>
  <c r="X382" i="1"/>
  <c r="X381" i="1"/>
  <c r="X378" i="1"/>
  <c r="X375" i="1"/>
  <c r="X372" i="1"/>
  <c r="X368" i="1"/>
  <c r="X365" i="1"/>
  <c r="X362" i="1"/>
  <c r="X359" i="1"/>
  <c r="X356" i="1"/>
  <c r="X353" i="1"/>
  <c r="X350" i="1"/>
  <c r="X347" i="1"/>
  <c r="X344" i="1"/>
  <c r="X341" i="1"/>
  <c r="X338" i="1"/>
  <c r="X413" i="1"/>
  <c r="X399" i="1"/>
  <c r="X408" i="1"/>
  <c r="X402" i="1"/>
  <c r="X380" i="1"/>
  <c r="X379" i="1"/>
  <c r="X377" i="1"/>
  <c r="X376" i="1"/>
  <c r="X374" i="1"/>
  <c r="X373" i="1"/>
  <c r="X390" i="1"/>
  <c r="X385" i="1"/>
  <c r="X367" i="1"/>
  <c r="X366" i="1"/>
  <c r="X361" i="1"/>
  <c r="X360" i="1"/>
  <c r="X355" i="1"/>
  <c r="X354" i="1"/>
  <c r="X349" i="1"/>
  <c r="X348" i="1"/>
  <c r="X345" i="1"/>
  <c r="X343" i="1"/>
  <c r="X342" i="1"/>
  <c r="X340" i="1"/>
  <c r="X339" i="1"/>
  <c r="X337" i="1"/>
  <c r="X335" i="1"/>
  <c r="X371" i="1"/>
  <c r="X369" i="1"/>
  <c r="X357" i="1"/>
  <c r="X332" i="1"/>
  <c r="X329" i="1"/>
  <c r="X326" i="1"/>
  <c r="X323" i="1"/>
  <c r="X235" i="1"/>
  <c r="X180" i="1"/>
  <c r="X123" i="1"/>
  <c r="X97" i="1"/>
  <c r="X37" i="1"/>
  <c r="X203" i="1"/>
  <c r="X581" i="1"/>
  <c r="X580" i="1"/>
  <c r="X370" i="1"/>
  <c r="X358" i="1"/>
  <c r="X346" i="1"/>
  <c r="X573" i="1"/>
  <c r="X334" i="1"/>
  <c r="X331" i="1"/>
  <c r="X328" i="1"/>
  <c r="X325" i="1"/>
  <c r="X9" i="1"/>
  <c r="X216" i="1"/>
  <c r="X156" i="1"/>
  <c r="X118" i="1"/>
  <c r="X57" i="1"/>
  <c r="X363" i="1"/>
  <c r="X351" i="1"/>
  <c r="X582" i="1"/>
  <c r="X576" i="1"/>
  <c r="X571" i="1"/>
  <c r="X570" i="1"/>
  <c r="X568" i="1"/>
  <c r="X324" i="1"/>
  <c r="X60" i="1"/>
  <c r="X137" i="1"/>
  <c r="X577" i="1"/>
  <c r="X567" i="1"/>
  <c r="X563" i="1"/>
  <c r="X560" i="1"/>
  <c r="X542" i="1"/>
  <c r="X533" i="1"/>
  <c r="X532" i="1"/>
  <c r="X352" i="1"/>
  <c r="X302" i="1"/>
  <c r="X569" i="1"/>
  <c r="X564" i="1"/>
  <c r="X561" i="1"/>
  <c r="X556" i="1"/>
  <c r="X554" i="1"/>
  <c r="X516" i="1"/>
  <c r="X364" i="1"/>
  <c r="X336" i="1"/>
  <c r="X206" i="1"/>
  <c r="X555" i="1"/>
  <c r="X544" i="1"/>
  <c r="X536" i="1"/>
  <c r="X524" i="1"/>
  <c r="X333" i="1"/>
  <c r="X143" i="1"/>
  <c r="X128" i="1"/>
  <c r="X212" i="1"/>
  <c r="X583" i="1"/>
  <c r="X579" i="1"/>
  <c r="X578" i="1"/>
  <c r="X574" i="1"/>
  <c r="X566" i="1"/>
  <c r="X553" i="1"/>
  <c r="X548" i="1"/>
  <c r="X545" i="1"/>
  <c r="X535" i="1"/>
  <c r="X534" i="1"/>
  <c r="X527" i="1"/>
  <c r="X526" i="1"/>
  <c r="X525" i="1"/>
  <c r="X523" i="1"/>
  <c r="X522" i="1"/>
  <c r="X515" i="1"/>
  <c r="X565" i="1"/>
  <c r="X559" i="1"/>
  <c r="X549" i="1"/>
  <c r="X537" i="1"/>
  <c r="X509" i="1"/>
  <c r="X508" i="1"/>
  <c r="X486" i="1"/>
  <c r="X472" i="1"/>
  <c r="X470" i="1"/>
  <c r="X558" i="1"/>
  <c r="X546" i="1"/>
  <c r="X531" i="1"/>
  <c r="X530" i="1"/>
  <c r="X521" i="1"/>
  <c r="X514" i="1"/>
  <c r="X511" i="1"/>
  <c r="X504" i="1"/>
  <c r="X503" i="1"/>
  <c r="X493" i="1"/>
  <c r="X490" i="1"/>
  <c r="X487" i="1"/>
  <c r="X484" i="1"/>
  <c r="X481" i="1"/>
  <c r="X479" i="1"/>
  <c r="X477" i="1"/>
  <c r="X471" i="1"/>
  <c r="X468" i="1"/>
  <c r="X467" i="1"/>
  <c r="X45" i="1"/>
  <c r="X541" i="1"/>
  <c r="X539" i="1"/>
  <c r="X529" i="1"/>
  <c r="X517" i="1"/>
  <c r="X501" i="1"/>
  <c r="X496" i="1"/>
  <c r="X492" i="1"/>
  <c r="X476" i="1"/>
  <c r="X104" i="1"/>
  <c r="X575" i="1"/>
  <c r="X552" i="1"/>
  <c r="X551" i="1"/>
  <c r="X512" i="1"/>
  <c r="X505" i="1"/>
  <c r="X500" i="1"/>
  <c r="X499" i="1"/>
  <c r="X498" i="1"/>
  <c r="X474" i="1"/>
  <c r="X473" i="1"/>
  <c r="X463" i="1"/>
  <c r="X456" i="1"/>
  <c r="X453" i="1"/>
  <c r="X449" i="1"/>
  <c r="X520" i="1"/>
  <c r="X502" i="1"/>
  <c r="X495" i="1"/>
  <c r="X480" i="1"/>
  <c r="X464" i="1"/>
  <c r="X460" i="1"/>
  <c r="X447" i="1"/>
  <c r="X562" i="1"/>
  <c r="X507" i="1"/>
  <c r="X497" i="1"/>
  <c r="X444" i="1"/>
  <c r="X550" i="1"/>
  <c r="X519" i="1"/>
  <c r="X488" i="1"/>
  <c r="X457" i="1"/>
  <c r="X452" i="1"/>
  <c r="X451" i="1"/>
  <c r="X557" i="1"/>
  <c r="X547" i="1"/>
  <c r="X465" i="1"/>
  <c r="X459" i="1"/>
  <c r="X458" i="1"/>
  <c r="X443" i="1"/>
  <c r="X518" i="1"/>
  <c r="X461" i="1"/>
  <c r="X448" i="1"/>
  <c r="X445" i="1"/>
  <c r="X330" i="1"/>
  <c r="X513" i="1"/>
  <c r="X494" i="1"/>
  <c r="X485" i="1"/>
  <c r="X482" i="1"/>
  <c r="X454" i="1"/>
  <c r="X446" i="1"/>
  <c r="X543" i="1"/>
  <c r="X491" i="1"/>
  <c r="X475" i="1"/>
  <c r="X450" i="1"/>
  <c r="X478" i="1"/>
  <c r="X466" i="1"/>
  <c r="X327" i="1"/>
  <c r="X540" i="1"/>
  <c r="X538" i="1"/>
  <c r="X510" i="1"/>
  <c r="X469" i="1"/>
  <c r="X462" i="1"/>
  <c r="X455" i="1"/>
  <c r="X489" i="1"/>
  <c r="X528" i="1"/>
  <c r="X506" i="1"/>
  <c r="X483" i="1"/>
  <c r="S442" i="1"/>
  <c r="S439" i="1"/>
  <c r="S436" i="1"/>
  <c r="S433" i="1"/>
  <c r="S441" i="1"/>
  <c r="S438" i="1"/>
  <c r="S435" i="1"/>
  <c r="S432" i="1"/>
  <c r="S440" i="1"/>
  <c r="S437" i="1"/>
  <c r="S434" i="1"/>
  <c r="S431" i="1"/>
  <c r="S429" i="1"/>
  <c r="S426" i="1"/>
  <c r="S427" i="1"/>
  <c r="S421" i="1"/>
  <c r="S428" i="1"/>
  <c r="S430" i="1"/>
  <c r="S424" i="1"/>
  <c r="S423" i="1"/>
  <c r="S419" i="1"/>
  <c r="S416" i="1"/>
  <c r="S413" i="1"/>
  <c r="S410" i="1"/>
  <c r="S418" i="1"/>
  <c r="S415" i="1"/>
  <c r="S412" i="1"/>
  <c r="S409" i="1"/>
  <c r="S406" i="1"/>
  <c r="S422" i="1"/>
  <c r="S405" i="1"/>
  <c r="S404" i="1"/>
  <c r="S401" i="1"/>
  <c r="S398" i="1"/>
  <c r="S395" i="1"/>
  <c r="S392" i="1"/>
  <c r="S417" i="1"/>
  <c r="S425" i="1"/>
  <c r="S420" i="1"/>
  <c r="S414" i="1"/>
  <c r="S411" i="1"/>
  <c r="S408" i="1"/>
  <c r="S389" i="1"/>
  <c r="S386" i="1"/>
  <c r="S402" i="1"/>
  <c r="S394" i="1"/>
  <c r="S393" i="1"/>
  <c r="S397" i="1"/>
  <c r="S396" i="1"/>
  <c r="S390" i="1"/>
  <c r="S379" i="1"/>
  <c r="S376" i="1"/>
  <c r="S373" i="1"/>
  <c r="S391" i="1"/>
  <c r="S388" i="1"/>
  <c r="S387" i="1"/>
  <c r="S378" i="1"/>
  <c r="S375" i="1"/>
  <c r="S372" i="1"/>
  <c r="S403" i="1"/>
  <c r="S400" i="1"/>
  <c r="S381" i="1"/>
  <c r="S370" i="1"/>
  <c r="S367" i="1"/>
  <c r="S364" i="1"/>
  <c r="S361" i="1"/>
  <c r="S358" i="1"/>
  <c r="S355" i="1"/>
  <c r="S352" i="1"/>
  <c r="S349" i="1"/>
  <c r="S346" i="1"/>
  <c r="S399" i="1"/>
  <c r="S384" i="1"/>
  <c r="S369" i="1"/>
  <c r="S366" i="1"/>
  <c r="S363" i="1"/>
  <c r="S360" i="1"/>
  <c r="S357" i="1"/>
  <c r="S354" i="1"/>
  <c r="S351" i="1"/>
  <c r="S348" i="1"/>
  <c r="S345" i="1"/>
  <c r="S342" i="1"/>
  <c r="S339" i="1"/>
  <c r="S336" i="1"/>
  <c r="S377" i="1"/>
  <c r="S368" i="1"/>
  <c r="S362" i="1"/>
  <c r="S356" i="1"/>
  <c r="S350" i="1"/>
  <c r="S374" i="1"/>
  <c r="S383" i="1"/>
  <c r="S407" i="1"/>
  <c r="S385" i="1"/>
  <c r="S365" i="1"/>
  <c r="S359" i="1"/>
  <c r="S353" i="1"/>
  <c r="S347" i="1"/>
  <c r="S334" i="1"/>
  <c r="S343" i="1"/>
  <c r="S371" i="1"/>
  <c r="S338" i="1"/>
  <c r="S331" i="1"/>
  <c r="S328" i="1"/>
  <c r="S325" i="1"/>
  <c r="S9" i="1"/>
  <c r="S216" i="1"/>
  <c r="S156" i="1"/>
  <c r="S118" i="1"/>
  <c r="S57" i="1"/>
  <c r="S60" i="1"/>
  <c r="S128" i="1"/>
  <c r="S380" i="1"/>
  <c r="S340" i="1"/>
  <c r="S333" i="1"/>
  <c r="S330" i="1"/>
  <c r="S327" i="1"/>
  <c r="S324" i="1"/>
  <c r="S302" i="1"/>
  <c r="S206" i="1"/>
  <c r="S143" i="1"/>
  <c r="S104" i="1"/>
  <c r="S45" i="1"/>
  <c r="S137" i="1"/>
  <c r="S212" i="1"/>
  <c r="S326" i="1"/>
  <c r="S565" i="1"/>
  <c r="S557" i="1"/>
  <c r="S553" i="1"/>
  <c r="S382" i="1"/>
  <c r="S337" i="1"/>
  <c r="S323" i="1"/>
  <c r="S559" i="1"/>
  <c r="S546" i="1"/>
  <c r="S529" i="1"/>
  <c r="S522" i="1"/>
  <c r="S520" i="1"/>
  <c r="S519" i="1"/>
  <c r="S512" i="1"/>
  <c r="S341" i="1"/>
  <c r="S235" i="1"/>
  <c r="S203" i="1"/>
  <c r="S550" i="1"/>
  <c r="S543" i="1"/>
  <c r="S541" i="1"/>
  <c r="S531" i="1"/>
  <c r="S335" i="1"/>
  <c r="S180" i="1"/>
  <c r="S554" i="1"/>
  <c r="S37" i="1"/>
  <c r="S502" i="1"/>
  <c r="S500" i="1"/>
  <c r="S476" i="1"/>
  <c r="S474" i="1"/>
  <c r="S329" i="1"/>
  <c r="S123" i="1"/>
  <c r="S568" i="1"/>
  <c r="S534" i="1"/>
  <c r="S469" i="1"/>
  <c r="S344" i="1"/>
  <c r="S523" i="1"/>
  <c r="S516" i="1"/>
  <c r="S513" i="1"/>
  <c r="S489" i="1"/>
  <c r="S482" i="1"/>
  <c r="S332" i="1"/>
  <c r="S514" i="1"/>
  <c r="S508" i="1"/>
  <c r="S486" i="1"/>
  <c r="S472" i="1"/>
  <c r="S457" i="1"/>
  <c r="S97" i="1"/>
  <c r="S479" i="1"/>
  <c r="S571" i="1"/>
  <c r="S477" i="1"/>
  <c r="S461" i="1"/>
  <c r="S544" i="1"/>
  <c r="S556" i="1"/>
  <c r="S492" i="1"/>
  <c r="S517" i="1"/>
  <c r="S505" i="1"/>
  <c r="S460" i="1"/>
  <c r="S525" i="1"/>
  <c r="S570" i="1"/>
  <c r="S483" i="1"/>
  <c r="S473" i="1"/>
  <c r="S468" i="1"/>
  <c r="S498" i="1"/>
  <c r="S481" i="1"/>
  <c r="S504" i="1"/>
  <c r="S491" i="1"/>
  <c r="S538" i="1"/>
  <c r="S560" i="1"/>
  <c r="S566" i="1"/>
  <c r="S558" i="1"/>
  <c r="S580" i="1"/>
  <c r="S443" i="1"/>
  <c r="S467" i="1"/>
  <c r="S453" i="1"/>
  <c r="S493" i="1"/>
  <c r="S524" i="1"/>
  <c r="S573" i="1"/>
  <c r="S458" i="1"/>
  <c r="S463" i="1"/>
  <c r="S509" i="1"/>
  <c r="S450" i="1"/>
  <c r="S459" i="1"/>
  <c r="S478" i="1"/>
  <c r="S490" i="1"/>
  <c r="S503" i="1"/>
  <c r="S499" i="1"/>
  <c r="S526" i="1"/>
  <c r="S540" i="1"/>
  <c r="S511" i="1"/>
  <c r="S547" i="1"/>
  <c r="S535" i="1"/>
  <c r="S521" i="1"/>
  <c r="S530" i="1"/>
  <c r="S536" i="1"/>
  <c r="S542" i="1"/>
  <c r="S551" i="1"/>
  <c r="S562" i="1"/>
  <c r="S555" i="1"/>
  <c r="S569" i="1"/>
  <c r="S451" i="1"/>
  <c r="S448" i="1"/>
  <c r="S470" i="1"/>
  <c r="S485" i="1"/>
  <c r="S552" i="1"/>
  <c r="S549" i="1"/>
  <c r="S545" i="1"/>
  <c r="S583" i="1"/>
  <c r="S454" i="1"/>
  <c r="S455" i="1"/>
  <c r="S466" i="1"/>
  <c r="S475" i="1"/>
  <c r="S488" i="1"/>
  <c r="S497" i="1"/>
  <c r="S532" i="1"/>
  <c r="S537" i="1"/>
  <c r="S564" i="1"/>
  <c r="S576" i="1"/>
  <c r="S582" i="1"/>
  <c r="S577" i="1"/>
  <c r="S480" i="1"/>
  <c r="S528" i="1"/>
  <c r="S494" i="1"/>
  <c r="S501" i="1"/>
  <c r="S507" i="1"/>
  <c r="S578" i="1"/>
  <c r="S575" i="1"/>
  <c r="S581" i="1"/>
  <c r="S561" i="1"/>
  <c r="S464" i="1"/>
  <c r="S484" i="1"/>
  <c r="S515" i="1"/>
  <c r="S533" i="1"/>
  <c r="S563" i="1"/>
  <c r="S506" i="1"/>
  <c r="S495" i="1"/>
  <c r="S446" i="1"/>
  <c r="S452" i="1"/>
  <c r="S447" i="1"/>
  <c r="S456" i="1"/>
  <c r="S465" i="1"/>
  <c r="S471" i="1"/>
  <c r="S487" i="1"/>
  <c r="S496" i="1"/>
  <c r="S510" i="1"/>
  <c r="S518" i="1"/>
  <c r="S527" i="1"/>
  <c r="S539" i="1"/>
  <c r="S548" i="1"/>
  <c r="S449" i="1"/>
  <c r="S567" i="1"/>
  <c r="S574" i="1"/>
  <c r="S444" i="1"/>
  <c r="S445" i="1"/>
  <c r="S462" i="1"/>
  <c r="S579" i="1"/>
  <c r="L442" i="1"/>
  <c r="L439" i="1"/>
  <c r="L436" i="1"/>
  <c r="L441" i="1"/>
  <c r="L438" i="1"/>
  <c r="L435" i="1"/>
  <c r="L433" i="1"/>
  <c r="L434" i="1"/>
  <c r="L429" i="1"/>
  <c r="L426" i="1"/>
  <c r="L423" i="1"/>
  <c r="L428" i="1"/>
  <c r="L425" i="1"/>
  <c r="L430" i="1"/>
  <c r="L424" i="1"/>
  <c r="L421" i="1"/>
  <c r="L437" i="1"/>
  <c r="L431" i="1"/>
  <c r="L420" i="1"/>
  <c r="L417" i="1"/>
  <c r="L432" i="1"/>
  <c r="L414" i="1"/>
  <c r="L419" i="1"/>
  <c r="L422" i="1"/>
  <c r="L418" i="1"/>
  <c r="L427" i="1"/>
  <c r="L405" i="1"/>
  <c r="L416" i="1"/>
  <c r="L415" i="1"/>
  <c r="L410" i="1"/>
  <c r="L409" i="1"/>
  <c r="L404" i="1"/>
  <c r="L401" i="1"/>
  <c r="L398" i="1"/>
  <c r="L395" i="1"/>
  <c r="L408" i="1"/>
  <c r="L403" i="1"/>
  <c r="L400" i="1"/>
  <c r="L397" i="1"/>
  <c r="L406" i="1"/>
  <c r="L396" i="1"/>
  <c r="L394" i="1"/>
  <c r="L393" i="1"/>
  <c r="L392" i="1"/>
  <c r="L389" i="1"/>
  <c r="L386" i="1"/>
  <c r="L383" i="1"/>
  <c r="L391" i="1"/>
  <c r="L388" i="1"/>
  <c r="L412" i="1"/>
  <c r="L407" i="1"/>
  <c r="L399" i="1"/>
  <c r="L387" i="1"/>
  <c r="L381" i="1"/>
  <c r="L378" i="1"/>
  <c r="L375" i="1"/>
  <c r="L372" i="1"/>
  <c r="L390" i="1"/>
  <c r="L368" i="1"/>
  <c r="L365" i="1"/>
  <c r="L362" i="1"/>
  <c r="L359" i="1"/>
  <c r="L356" i="1"/>
  <c r="L353" i="1"/>
  <c r="L350" i="1"/>
  <c r="L347" i="1"/>
  <c r="L344" i="1"/>
  <c r="L341" i="1"/>
  <c r="L338" i="1"/>
  <c r="L413" i="1"/>
  <c r="L411" i="1"/>
  <c r="L385" i="1"/>
  <c r="L382" i="1"/>
  <c r="L402" i="1"/>
  <c r="L380" i="1"/>
  <c r="L379" i="1"/>
  <c r="L384" i="1"/>
  <c r="L377" i="1"/>
  <c r="L376" i="1"/>
  <c r="L371" i="1"/>
  <c r="L367" i="1"/>
  <c r="L366" i="1"/>
  <c r="L361" i="1"/>
  <c r="L360" i="1"/>
  <c r="L355" i="1"/>
  <c r="L354" i="1"/>
  <c r="L349" i="1"/>
  <c r="L348" i="1"/>
  <c r="L374" i="1"/>
  <c r="L373" i="1"/>
  <c r="L335" i="1"/>
  <c r="L345" i="1"/>
  <c r="L343" i="1"/>
  <c r="L342" i="1"/>
  <c r="L340" i="1"/>
  <c r="L339" i="1"/>
  <c r="L337" i="1"/>
  <c r="L336" i="1"/>
  <c r="L364" i="1"/>
  <c r="L352" i="1"/>
  <c r="L334" i="1"/>
  <c r="L332" i="1"/>
  <c r="L329" i="1"/>
  <c r="L326" i="1"/>
  <c r="L323" i="1"/>
  <c r="L235" i="1"/>
  <c r="L180" i="1"/>
  <c r="L123" i="1"/>
  <c r="L97" i="1"/>
  <c r="L37" i="1"/>
  <c r="L203" i="1"/>
  <c r="L576" i="1"/>
  <c r="L369" i="1"/>
  <c r="L357" i="1"/>
  <c r="L331" i="1"/>
  <c r="L328" i="1"/>
  <c r="L325" i="1"/>
  <c r="L9" i="1"/>
  <c r="L216" i="1"/>
  <c r="L156" i="1"/>
  <c r="L118" i="1"/>
  <c r="L57" i="1"/>
  <c r="L370" i="1"/>
  <c r="L358" i="1"/>
  <c r="L346" i="1"/>
  <c r="L579" i="1"/>
  <c r="L571" i="1"/>
  <c r="L568" i="1"/>
  <c r="L563" i="1"/>
  <c r="L560" i="1"/>
  <c r="L206" i="1"/>
  <c r="L60" i="1"/>
  <c r="L137" i="1"/>
  <c r="L582" i="1"/>
  <c r="L536" i="1"/>
  <c r="L531" i="1"/>
  <c r="L333" i="1"/>
  <c r="L143" i="1"/>
  <c r="L570" i="1"/>
  <c r="L567" i="1"/>
  <c r="L558" i="1"/>
  <c r="L548" i="1"/>
  <c r="L545" i="1"/>
  <c r="L541" i="1"/>
  <c r="L527" i="1"/>
  <c r="L522" i="1"/>
  <c r="L517" i="1"/>
  <c r="L515" i="1"/>
  <c r="L510" i="1"/>
  <c r="L507" i="1"/>
  <c r="L505" i="1"/>
  <c r="L351" i="1"/>
  <c r="L330" i="1"/>
  <c r="L104" i="1"/>
  <c r="L566" i="1"/>
  <c r="L564" i="1"/>
  <c r="L561" i="1"/>
  <c r="L554" i="1"/>
  <c r="L543" i="1"/>
  <c r="L539" i="1"/>
  <c r="L530" i="1"/>
  <c r="L363" i="1"/>
  <c r="L327" i="1"/>
  <c r="L45" i="1"/>
  <c r="L128" i="1"/>
  <c r="L212" i="1"/>
  <c r="L569" i="1"/>
  <c r="L551" i="1"/>
  <c r="L534" i="1"/>
  <c r="L523" i="1"/>
  <c r="L521" i="1"/>
  <c r="L544" i="1"/>
  <c r="L516" i="1"/>
  <c r="L514" i="1"/>
  <c r="L513" i="1"/>
  <c r="L478" i="1"/>
  <c r="L467" i="1"/>
  <c r="L302" i="1"/>
  <c r="L537" i="1"/>
  <c r="L508" i="1"/>
  <c r="L504" i="1"/>
  <c r="L489" i="1"/>
  <c r="L486" i="1"/>
  <c r="L477" i="1"/>
  <c r="L475" i="1"/>
  <c r="L557" i="1"/>
  <c r="L511" i="1"/>
  <c r="L473" i="1"/>
  <c r="L324" i="1"/>
  <c r="L573" i="1"/>
  <c r="L542" i="1"/>
  <c r="L524" i="1"/>
  <c r="L519" i="1"/>
  <c r="L493" i="1"/>
  <c r="L490" i="1"/>
  <c r="L487" i="1"/>
  <c r="L484" i="1"/>
  <c r="L481" i="1"/>
  <c r="L462" i="1"/>
  <c r="L451" i="1"/>
  <c r="L465" i="1"/>
  <c r="L459" i="1"/>
  <c r="L450" i="1"/>
  <c r="L440" i="1"/>
  <c r="L546" i="1"/>
  <c r="L502" i="1"/>
  <c r="L468" i="1"/>
  <c r="L445" i="1"/>
  <c r="L555" i="1"/>
  <c r="L520" i="1"/>
  <c r="L518" i="1"/>
  <c r="L480" i="1"/>
  <c r="L474" i="1"/>
  <c r="L456" i="1"/>
  <c r="L453" i="1"/>
  <c r="L447" i="1"/>
  <c r="L471" i="1"/>
  <c r="L525" i="1"/>
  <c r="L496" i="1"/>
  <c r="L533" i="1"/>
  <c r="L470" i="1"/>
  <c r="L461" i="1"/>
  <c r="L443" i="1"/>
  <c r="L454" i="1"/>
  <c r="L458" i="1"/>
  <c r="L495" i="1"/>
  <c r="L492" i="1"/>
  <c r="L499" i="1"/>
  <c r="L501" i="1"/>
  <c r="L552" i="1"/>
  <c r="L549" i="1"/>
  <c r="L529" i="1"/>
  <c r="L550" i="1"/>
  <c r="L565" i="1"/>
  <c r="L574" i="1"/>
  <c r="L577" i="1"/>
  <c r="L580" i="1"/>
  <c r="L540" i="1"/>
  <c r="L444" i="1"/>
  <c r="L578" i="1"/>
  <c r="L575" i="1"/>
  <c r="L581" i="1"/>
  <c r="L506" i="1"/>
  <c r="L455" i="1"/>
  <c r="L476" i="1"/>
  <c r="L485" i="1"/>
  <c r="L491" i="1"/>
  <c r="L497" i="1"/>
  <c r="L526" i="1"/>
  <c r="L503" i="1"/>
  <c r="L547" i="1"/>
  <c r="L457" i="1"/>
  <c r="L500" i="1"/>
  <c r="L532" i="1"/>
  <c r="L482" i="1"/>
  <c r="L463" i="1"/>
  <c r="L448" i="1"/>
  <c r="L446" i="1"/>
  <c r="L452" i="1"/>
  <c r="L498" i="1"/>
  <c r="L512" i="1"/>
  <c r="L553" i="1"/>
  <c r="L562" i="1"/>
  <c r="L556" i="1"/>
  <c r="L583" i="1"/>
  <c r="L460" i="1"/>
  <c r="L469" i="1"/>
  <c r="L528" i="1"/>
  <c r="L449" i="1"/>
  <c r="L466" i="1"/>
  <c r="L464" i="1"/>
  <c r="L472" i="1"/>
  <c r="L483" i="1"/>
  <c r="L479" i="1"/>
  <c r="L535" i="1"/>
  <c r="L538" i="1"/>
  <c r="L488" i="1"/>
  <c r="L494" i="1"/>
  <c r="L559" i="1"/>
  <c r="L509" i="1"/>
  <c r="AC440" i="1"/>
  <c r="AC437" i="1"/>
  <c r="AC434" i="1"/>
  <c r="AC442" i="1"/>
  <c r="AC439" i="1"/>
  <c r="AC436" i="1"/>
  <c r="AC433" i="1"/>
  <c r="AC441" i="1"/>
  <c r="AC438" i="1"/>
  <c r="AC435" i="1"/>
  <c r="AC432" i="1"/>
  <c r="AC431" i="1"/>
  <c r="AC430" i="1"/>
  <c r="AC427" i="1"/>
  <c r="AC424" i="1"/>
  <c r="AC426" i="1"/>
  <c r="AC423" i="1"/>
  <c r="AC422" i="1"/>
  <c r="AC429" i="1"/>
  <c r="AC428" i="1"/>
  <c r="AC420" i="1"/>
  <c r="AC418" i="1"/>
  <c r="AC417" i="1"/>
  <c r="AC414" i="1"/>
  <c r="AC411" i="1"/>
  <c r="AC425" i="1"/>
  <c r="AC416" i="1"/>
  <c r="AC413" i="1"/>
  <c r="AC410" i="1"/>
  <c r="AC407" i="1"/>
  <c r="AC402" i="1"/>
  <c r="AC399" i="1"/>
  <c r="AC396" i="1"/>
  <c r="AC393" i="1"/>
  <c r="AC408" i="1"/>
  <c r="AC412" i="1"/>
  <c r="AC400" i="1"/>
  <c r="AC390" i="1"/>
  <c r="AC387" i="1"/>
  <c r="AC421" i="1"/>
  <c r="AC405" i="1"/>
  <c r="AC401" i="1"/>
  <c r="AC394" i="1"/>
  <c r="AC403" i="1"/>
  <c r="AC395" i="1"/>
  <c r="AC389" i="1"/>
  <c r="AC385" i="1"/>
  <c r="AC380" i="1"/>
  <c r="AC377" i="1"/>
  <c r="AC374" i="1"/>
  <c r="AC371" i="1"/>
  <c r="AC415" i="1"/>
  <c r="AC397" i="1"/>
  <c r="AC382" i="1"/>
  <c r="AC409" i="1"/>
  <c r="AC398" i="1"/>
  <c r="AC391" i="1"/>
  <c r="AC386" i="1"/>
  <c r="AC368" i="1"/>
  <c r="AC365" i="1"/>
  <c r="AC362" i="1"/>
  <c r="AC359" i="1"/>
  <c r="AC356" i="1"/>
  <c r="AC353" i="1"/>
  <c r="AC350" i="1"/>
  <c r="AC347" i="1"/>
  <c r="AC419" i="1"/>
  <c r="AC392" i="1"/>
  <c r="AC406" i="1"/>
  <c r="AC381" i="1"/>
  <c r="AC370" i="1"/>
  <c r="AC367" i="1"/>
  <c r="AC364" i="1"/>
  <c r="AC361" i="1"/>
  <c r="AC358" i="1"/>
  <c r="AC355" i="1"/>
  <c r="AC352" i="1"/>
  <c r="AC349" i="1"/>
  <c r="AC346" i="1"/>
  <c r="AC343" i="1"/>
  <c r="AC340" i="1"/>
  <c r="AC337" i="1"/>
  <c r="AC372" i="1"/>
  <c r="AC388" i="1"/>
  <c r="AC383" i="1"/>
  <c r="AC336" i="1"/>
  <c r="AC369" i="1"/>
  <c r="AC363" i="1"/>
  <c r="AC357" i="1"/>
  <c r="AC351" i="1"/>
  <c r="AC379" i="1"/>
  <c r="AC335" i="1"/>
  <c r="AC345" i="1"/>
  <c r="AC333" i="1"/>
  <c r="AC582" i="1"/>
  <c r="AC384" i="1"/>
  <c r="AC378" i="1"/>
  <c r="AC373" i="1"/>
  <c r="AC360" i="1"/>
  <c r="AC348" i="1"/>
  <c r="AC344" i="1"/>
  <c r="AC341" i="1"/>
  <c r="AC332" i="1"/>
  <c r="AC329" i="1"/>
  <c r="AC326" i="1"/>
  <c r="AC323" i="1"/>
  <c r="AC235" i="1"/>
  <c r="AC180" i="1"/>
  <c r="AC123" i="1"/>
  <c r="AC97" i="1"/>
  <c r="AC37" i="1"/>
  <c r="AC203" i="1"/>
  <c r="AC579" i="1"/>
  <c r="AC571" i="1"/>
  <c r="AC404" i="1"/>
  <c r="AC342" i="1"/>
  <c r="AC338" i="1"/>
  <c r="AC331" i="1"/>
  <c r="AC328" i="1"/>
  <c r="AC325" i="1"/>
  <c r="AC9" i="1"/>
  <c r="AC216" i="1"/>
  <c r="AC156" i="1"/>
  <c r="AC118" i="1"/>
  <c r="AC57" i="1"/>
  <c r="AC60" i="1"/>
  <c r="AC128" i="1"/>
  <c r="AC573" i="1"/>
  <c r="AC564" i="1"/>
  <c r="AC563" i="1"/>
  <c r="AC561" i="1"/>
  <c r="AC560" i="1"/>
  <c r="AC375" i="1"/>
  <c r="AC334" i="1"/>
  <c r="AC302" i="1"/>
  <c r="AC550" i="1"/>
  <c r="AC539" i="1"/>
  <c r="AC530" i="1"/>
  <c r="AC376" i="1"/>
  <c r="AC206" i="1"/>
  <c r="AC212" i="1"/>
  <c r="AC553" i="1"/>
  <c r="AC551" i="1"/>
  <c r="AC535" i="1"/>
  <c r="AC521" i="1"/>
  <c r="AC520" i="1"/>
  <c r="AC510" i="1"/>
  <c r="AC507" i="1"/>
  <c r="AC143" i="1"/>
  <c r="AC558" i="1"/>
  <c r="AC557" i="1"/>
  <c r="AC542" i="1"/>
  <c r="AC541" i="1"/>
  <c r="AC533" i="1"/>
  <c r="AC529" i="1"/>
  <c r="AC339" i="1"/>
  <c r="AC330" i="1"/>
  <c r="AC104" i="1"/>
  <c r="AC569" i="1"/>
  <c r="AC538" i="1"/>
  <c r="AC548" i="1"/>
  <c r="AC504" i="1"/>
  <c r="AC500" i="1"/>
  <c r="AC467" i="1"/>
  <c r="AC45" i="1"/>
  <c r="AC555" i="1"/>
  <c r="AC554" i="1"/>
  <c r="AC524" i="1"/>
  <c r="AC501" i="1"/>
  <c r="AC478" i="1"/>
  <c r="AC324" i="1"/>
  <c r="AC137" i="1"/>
  <c r="AC545" i="1"/>
  <c r="AC518" i="1"/>
  <c r="AC499" i="1"/>
  <c r="AC475" i="1"/>
  <c r="AC473" i="1"/>
  <c r="AC354" i="1"/>
  <c r="AC327" i="1"/>
  <c r="AC576" i="1"/>
  <c r="AC544" i="1"/>
  <c r="AC468" i="1"/>
  <c r="AC465" i="1"/>
  <c r="AC459" i="1"/>
  <c r="AC447" i="1"/>
  <c r="AC443" i="1"/>
  <c r="AC366" i="1"/>
  <c r="AC527" i="1"/>
  <c r="AC487" i="1"/>
  <c r="AC471" i="1"/>
  <c r="AC462" i="1"/>
  <c r="AC536" i="1"/>
  <c r="AC493" i="1"/>
  <c r="AC484" i="1"/>
  <c r="AC481" i="1"/>
  <c r="AC470" i="1"/>
  <c r="AC450" i="1"/>
  <c r="AC515" i="1"/>
  <c r="AC503" i="1"/>
  <c r="AC496" i="1"/>
  <c r="AC456" i="1"/>
  <c r="AC453" i="1"/>
  <c r="AC509" i="1"/>
  <c r="AC490" i="1"/>
  <c r="AC461" i="1"/>
  <c r="AC514" i="1"/>
  <c r="AC446" i="1"/>
  <c r="AC476" i="1"/>
  <c r="AC498" i="1"/>
  <c r="AC491" i="1"/>
  <c r="AC552" i="1"/>
  <c r="AC517" i="1"/>
  <c r="AC523" i="1"/>
  <c r="AC516" i="1"/>
  <c r="AC567" i="1"/>
  <c r="AC577" i="1"/>
  <c r="AC531" i="1"/>
  <c r="AC534" i="1"/>
  <c r="AC449" i="1"/>
  <c r="AC495" i="1"/>
  <c r="AC455" i="1"/>
  <c r="AC463" i="1"/>
  <c r="AC512" i="1"/>
  <c r="AC528" i="1"/>
  <c r="AC532" i="1"/>
  <c r="AC519" i="1"/>
  <c r="AC562" i="1"/>
  <c r="AC556" i="1"/>
  <c r="AC570" i="1"/>
  <c r="AC566" i="1"/>
  <c r="AC568" i="1"/>
  <c r="AC583" i="1"/>
  <c r="AC460" i="1"/>
  <c r="AC469" i="1"/>
  <c r="AC482" i="1"/>
  <c r="AC546" i="1"/>
  <c r="AC454" i="1"/>
  <c r="AC466" i="1"/>
  <c r="AC474" i="1"/>
  <c r="AC472" i="1"/>
  <c r="AC479" i="1"/>
  <c r="AC488" i="1"/>
  <c r="AC497" i="1"/>
  <c r="AC502" i="1"/>
  <c r="AC508" i="1"/>
  <c r="AC540" i="1"/>
  <c r="AC511" i="1"/>
  <c r="AC549" i="1"/>
  <c r="AC543" i="1"/>
  <c r="AC506" i="1"/>
  <c r="AC483" i="1"/>
  <c r="AC494" i="1"/>
  <c r="AC451" i="1"/>
  <c r="AC525" i="1"/>
  <c r="AC565" i="1"/>
  <c r="AC458" i="1"/>
  <c r="AC445" i="1"/>
  <c r="AC464" i="1"/>
  <c r="AC480" i="1"/>
  <c r="AC452" i="1"/>
  <c r="AC448" i="1"/>
  <c r="AC457" i="1"/>
  <c r="AC489" i="1"/>
  <c r="AC505" i="1"/>
  <c r="AC526" i="1"/>
  <c r="AC513" i="1"/>
  <c r="AC537" i="1"/>
  <c r="AC547" i="1"/>
  <c r="AC578" i="1"/>
  <c r="AC559" i="1"/>
  <c r="AC575" i="1"/>
  <c r="AC581" i="1"/>
  <c r="AC574" i="1"/>
  <c r="AC580" i="1"/>
  <c r="AC444" i="1"/>
  <c r="AC485" i="1"/>
  <c r="AC522" i="1"/>
  <c r="AC477" i="1"/>
  <c r="AC486" i="1"/>
  <c r="AC492" i="1"/>
  <c r="AU440" i="1"/>
  <c r="AU437" i="1"/>
  <c r="AU434" i="1"/>
  <c r="AU442" i="1"/>
  <c r="AU439" i="1"/>
  <c r="AU436" i="1"/>
  <c r="AU433" i="1"/>
  <c r="AU430" i="1"/>
  <c r="AU441" i="1"/>
  <c r="AU438" i="1"/>
  <c r="AU435" i="1"/>
  <c r="AU432" i="1"/>
  <c r="AU431" i="1"/>
  <c r="AU427" i="1"/>
  <c r="AU424" i="1"/>
  <c r="AU429" i="1"/>
  <c r="AU423" i="1"/>
  <c r="AU426" i="1"/>
  <c r="AU420" i="1"/>
  <c r="AU414" i="1"/>
  <c r="AU411" i="1"/>
  <c r="AU413" i="1"/>
  <c r="AU410" i="1"/>
  <c r="AU407" i="1"/>
  <c r="AU422" i="1"/>
  <c r="AU421" i="1"/>
  <c r="AU402" i="1"/>
  <c r="AU399" i="1"/>
  <c r="AU396" i="1"/>
  <c r="AU393" i="1"/>
  <c r="AU417" i="1"/>
  <c r="AU405" i="1"/>
  <c r="AU419" i="1"/>
  <c r="AU416" i="1"/>
  <c r="AU425" i="1"/>
  <c r="AU418" i="1"/>
  <c r="AU408" i="1"/>
  <c r="AU403" i="1"/>
  <c r="AU390" i="1"/>
  <c r="AU387" i="1"/>
  <c r="AU404" i="1"/>
  <c r="AU398" i="1"/>
  <c r="AU397" i="1"/>
  <c r="AU394" i="1"/>
  <c r="AU409" i="1"/>
  <c r="AU400" i="1"/>
  <c r="AU395" i="1"/>
  <c r="AU382" i="1"/>
  <c r="AU380" i="1"/>
  <c r="AU377" i="1"/>
  <c r="AU374" i="1"/>
  <c r="AU371" i="1"/>
  <c r="AU412" i="1"/>
  <c r="AU392" i="1"/>
  <c r="AU389" i="1"/>
  <c r="AU385" i="1"/>
  <c r="AU406" i="1"/>
  <c r="AU401" i="1"/>
  <c r="AU386" i="1"/>
  <c r="AU381" i="1"/>
  <c r="AU368" i="1"/>
  <c r="AU365" i="1"/>
  <c r="AU362" i="1"/>
  <c r="AU359" i="1"/>
  <c r="AU356" i="1"/>
  <c r="AU353" i="1"/>
  <c r="AU350" i="1"/>
  <c r="AU347" i="1"/>
  <c r="AU428" i="1"/>
  <c r="AU415" i="1"/>
  <c r="AU391" i="1"/>
  <c r="AU384" i="1"/>
  <c r="AU367" i="1"/>
  <c r="AU364" i="1"/>
  <c r="AU361" i="1"/>
  <c r="AU358" i="1"/>
  <c r="AU355" i="1"/>
  <c r="AU352" i="1"/>
  <c r="AU349" i="1"/>
  <c r="AU346" i="1"/>
  <c r="AU343" i="1"/>
  <c r="AU340" i="1"/>
  <c r="AU337" i="1"/>
  <c r="AU388" i="1"/>
  <c r="AU378" i="1"/>
  <c r="AU376" i="1"/>
  <c r="AU370" i="1"/>
  <c r="AU375" i="1"/>
  <c r="AU373" i="1"/>
  <c r="AU372" i="1"/>
  <c r="AU366" i="1"/>
  <c r="AU360" i="1"/>
  <c r="AU354" i="1"/>
  <c r="AU348" i="1"/>
  <c r="AU379" i="1"/>
  <c r="AU363" i="1"/>
  <c r="AU351" i="1"/>
  <c r="AU336" i="1"/>
  <c r="AU341" i="1"/>
  <c r="AU332" i="1"/>
  <c r="AU329" i="1"/>
  <c r="AU326" i="1"/>
  <c r="AU323" i="1"/>
  <c r="AU235" i="1"/>
  <c r="AU180" i="1"/>
  <c r="AU123" i="1"/>
  <c r="AU97" i="1"/>
  <c r="AU37" i="1"/>
  <c r="AU203" i="1"/>
  <c r="AU342" i="1"/>
  <c r="AU334" i="1"/>
  <c r="AU369" i="1"/>
  <c r="AU357" i="1"/>
  <c r="AU345" i="1"/>
  <c r="AU344" i="1"/>
  <c r="AU338" i="1"/>
  <c r="AU333" i="1"/>
  <c r="AU331" i="1"/>
  <c r="AU328" i="1"/>
  <c r="AU325" i="1"/>
  <c r="AU9" i="1"/>
  <c r="AU216" i="1"/>
  <c r="AU156" i="1"/>
  <c r="AU118" i="1"/>
  <c r="AU57" i="1"/>
  <c r="AU60" i="1"/>
  <c r="AU128" i="1"/>
  <c r="AU302" i="1"/>
  <c r="AU548" i="1"/>
  <c r="AU545" i="1"/>
  <c r="AU541" i="1"/>
  <c r="AU527" i="1"/>
  <c r="AU339" i="1"/>
  <c r="AU206" i="1"/>
  <c r="AU137" i="1"/>
  <c r="AU573" i="1"/>
  <c r="AU569" i="1"/>
  <c r="AU555" i="1"/>
  <c r="AU539" i="1"/>
  <c r="AU535" i="1"/>
  <c r="AU530" i="1"/>
  <c r="AU523" i="1"/>
  <c r="AU518" i="1"/>
  <c r="AU143" i="1"/>
  <c r="AU563" i="1"/>
  <c r="AU560" i="1"/>
  <c r="AU551" i="1"/>
  <c r="AU547" i="1"/>
  <c r="AU521" i="1"/>
  <c r="AU330" i="1"/>
  <c r="AU104" i="1"/>
  <c r="AU568" i="1"/>
  <c r="AU564" i="1"/>
  <c r="AU561" i="1"/>
  <c r="AU544" i="1"/>
  <c r="AU542" i="1"/>
  <c r="AU538" i="1"/>
  <c r="AU533" i="1"/>
  <c r="AU529" i="1"/>
  <c r="AU517" i="1"/>
  <c r="AU514" i="1"/>
  <c r="AU324" i="1"/>
  <c r="AU576" i="1"/>
  <c r="AU558" i="1"/>
  <c r="AU536" i="1"/>
  <c r="AU520" i="1"/>
  <c r="AU515" i="1"/>
  <c r="AU493" i="1"/>
  <c r="AU490" i="1"/>
  <c r="AU487" i="1"/>
  <c r="AU484" i="1"/>
  <c r="AU481" i="1"/>
  <c r="AU471" i="1"/>
  <c r="AU470" i="1"/>
  <c r="AU383" i="1"/>
  <c r="AU327" i="1"/>
  <c r="AU498" i="1"/>
  <c r="AU496" i="1"/>
  <c r="AU467" i="1"/>
  <c r="AU507" i="1"/>
  <c r="AU474" i="1"/>
  <c r="AU582" i="1"/>
  <c r="AU579" i="1"/>
  <c r="AU510" i="1"/>
  <c r="AU504" i="1"/>
  <c r="AU478" i="1"/>
  <c r="AU450" i="1"/>
  <c r="AU550" i="1"/>
  <c r="AU456" i="1"/>
  <c r="AU453" i="1"/>
  <c r="AU447" i="1"/>
  <c r="AU443" i="1"/>
  <c r="AU335" i="1"/>
  <c r="AU459" i="1"/>
  <c r="AU212" i="1"/>
  <c r="AU45" i="1"/>
  <c r="AU465" i="1"/>
  <c r="AU524" i="1"/>
  <c r="AU480" i="1"/>
  <c r="AU475" i="1"/>
  <c r="AU468" i="1"/>
  <c r="AU462" i="1"/>
  <c r="AU445" i="1"/>
  <c r="AU458" i="1"/>
  <c r="AU448" i="1"/>
  <c r="AU457" i="1"/>
  <c r="AU509" i="1"/>
  <c r="AU489" i="1"/>
  <c r="AU505" i="1"/>
  <c r="AU513" i="1"/>
  <c r="AU537" i="1"/>
  <c r="AU578" i="1"/>
  <c r="AU554" i="1"/>
  <c r="AU559" i="1"/>
  <c r="AU575" i="1"/>
  <c r="AU581" i="1"/>
  <c r="AU574" i="1"/>
  <c r="AU580" i="1"/>
  <c r="AU562" i="1"/>
  <c r="AU556" i="1"/>
  <c r="AU570" i="1"/>
  <c r="AU479" i="1"/>
  <c r="AU553" i="1"/>
  <c r="AU557" i="1"/>
  <c r="AU452" i="1"/>
  <c r="AU460" i="1"/>
  <c r="AU444" i="1"/>
  <c r="AU446" i="1"/>
  <c r="AU469" i="1"/>
  <c r="AU482" i="1"/>
  <c r="AU485" i="1"/>
  <c r="AU494" i="1"/>
  <c r="AU531" i="1"/>
  <c r="AU534" i="1"/>
  <c r="AU522" i="1"/>
  <c r="AU546" i="1"/>
  <c r="AU566" i="1"/>
  <c r="AU512" i="1"/>
  <c r="AU472" i="1"/>
  <c r="AU500" i="1"/>
  <c r="AU543" i="1"/>
  <c r="AU501" i="1"/>
  <c r="AU506" i="1"/>
  <c r="AU454" i="1"/>
  <c r="AU451" i="1"/>
  <c r="AU495" i="1"/>
  <c r="AU486" i="1"/>
  <c r="AU492" i="1"/>
  <c r="AU503" i="1"/>
  <c r="AU525" i="1"/>
  <c r="AU565" i="1"/>
  <c r="AU571" i="1"/>
  <c r="AU463" i="1"/>
  <c r="AU483" i="1"/>
  <c r="AU473" i="1"/>
  <c r="AU583" i="1"/>
  <c r="AU455" i="1"/>
  <c r="AU497" i="1"/>
  <c r="AU508" i="1"/>
  <c r="AU540" i="1"/>
  <c r="AU549" i="1"/>
  <c r="AU461" i="1"/>
  <c r="AU477" i="1"/>
  <c r="AU476" i="1"/>
  <c r="AU491" i="1"/>
  <c r="AU502" i="1"/>
  <c r="AU499" i="1"/>
  <c r="AU532" i="1"/>
  <c r="AU552" i="1"/>
  <c r="AU516" i="1"/>
  <c r="AU567" i="1"/>
  <c r="AU577" i="1"/>
  <c r="AU526" i="1"/>
  <c r="AU464" i="1"/>
  <c r="AU528" i="1"/>
  <c r="AU519" i="1"/>
  <c r="AU449" i="1"/>
  <c r="AU466" i="1"/>
  <c r="AU488" i="1"/>
  <c r="AU511" i="1"/>
  <c r="AQ442" i="1"/>
  <c r="AQ439" i="1"/>
  <c r="AQ436" i="1"/>
  <c r="AQ433" i="1"/>
  <c r="AQ441" i="1"/>
  <c r="AQ438" i="1"/>
  <c r="AQ435" i="1"/>
  <c r="AQ432" i="1"/>
  <c r="AQ440" i="1"/>
  <c r="AQ437" i="1"/>
  <c r="AQ434" i="1"/>
  <c r="AQ431" i="1"/>
  <c r="AQ429" i="1"/>
  <c r="AQ426" i="1"/>
  <c r="AQ423" i="1"/>
  <c r="AQ427" i="1"/>
  <c r="AQ421" i="1"/>
  <c r="AQ428" i="1"/>
  <c r="AQ422" i="1"/>
  <c r="AQ430" i="1"/>
  <c r="AQ424" i="1"/>
  <c r="AQ418" i="1"/>
  <c r="AQ413" i="1"/>
  <c r="AQ410" i="1"/>
  <c r="AQ415" i="1"/>
  <c r="AQ412" i="1"/>
  <c r="AQ409" i="1"/>
  <c r="AQ406" i="1"/>
  <c r="AQ425" i="1"/>
  <c r="AQ411" i="1"/>
  <c r="AQ404" i="1"/>
  <c r="AQ401" i="1"/>
  <c r="AQ398" i="1"/>
  <c r="AQ395" i="1"/>
  <c r="AQ392" i="1"/>
  <c r="AQ420" i="1"/>
  <c r="AQ408" i="1"/>
  <c r="AQ417" i="1"/>
  <c r="AQ414" i="1"/>
  <c r="AQ389" i="1"/>
  <c r="AQ386" i="1"/>
  <c r="AQ405" i="1"/>
  <c r="AQ402" i="1"/>
  <c r="AQ397" i="1"/>
  <c r="AQ394" i="1"/>
  <c r="AQ407" i="1"/>
  <c r="AQ396" i="1"/>
  <c r="AQ390" i="1"/>
  <c r="AQ385" i="1"/>
  <c r="AQ379" i="1"/>
  <c r="AQ376" i="1"/>
  <c r="AQ373" i="1"/>
  <c r="AQ391" i="1"/>
  <c r="AQ387" i="1"/>
  <c r="AQ383" i="1"/>
  <c r="AQ382" i="1"/>
  <c r="AQ388" i="1"/>
  <c r="AQ419" i="1"/>
  <c r="AQ393" i="1"/>
  <c r="AQ380" i="1"/>
  <c r="AQ377" i="1"/>
  <c r="AQ374" i="1"/>
  <c r="AQ371" i="1"/>
  <c r="AQ367" i="1"/>
  <c r="AQ364" i="1"/>
  <c r="AQ361" i="1"/>
  <c r="AQ358" i="1"/>
  <c r="AQ355" i="1"/>
  <c r="AQ352" i="1"/>
  <c r="AQ349" i="1"/>
  <c r="AQ346" i="1"/>
  <c r="AQ378" i="1"/>
  <c r="AQ375" i="1"/>
  <c r="AQ372" i="1"/>
  <c r="AQ381" i="1"/>
  <c r="AQ369" i="1"/>
  <c r="AQ366" i="1"/>
  <c r="AQ363" i="1"/>
  <c r="AQ360" i="1"/>
  <c r="AQ357" i="1"/>
  <c r="AQ354" i="1"/>
  <c r="AQ351" i="1"/>
  <c r="AQ348" i="1"/>
  <c r="AQ345" i="1"/>
  <c r="AQ342" i="1"/>
  <c r="AQ339" i="1"/>
  <c r="AQ336" i="1"/>
  <c r="AQ399" i="1"/>
  <c r="AQ368" i="1"/>
  <c r="AQ362" i="1"/>
  <c r="AQ356" i="1"/>
  <c r="AQ350" i="1"/>
  <c r="AQ403" i="1"/>
  <c r="AQ400" i="1"/>
  <c r="AQ370" i="1"/>
  <c r="AQ344" i="1"/>
  <c r="AQ341" i="1"/>
  <c r="AQ338" i="1"/>
  <c r="AQ384" i="1"/>
  <c r="AQ365" i="1"/>
  <c r="AQ359" i="1"/>
  <c r="AQ353" i="1"/>
  <c r="AQ347" i="1"/>
  <c r="AQ335" i="1"/>
  <c r="AQ334" i="1"/>
  <c r="AQ333" i="1"/>
  <c r="AQ340" i="1"/>
  <c r="AQ331" i="1"/>
  <c r="AQ328" i="1"/>
  <c r="AQ325" i="1"/>
  <c r="AQ9" i="1"/>
  <c r="AQ216" i="1"/>
  <c r="AQ156" i="1"/>
  <c r="AQ118" i="1"/>
  <c r="AQ57" i="1"/>
  <c r="AQ60" i="1"/>
  <c r="AQ128" i="1"/>
  <c r="AQ416" i="1"/>
  <c r="AQ337" i="1"/>
  <c r="AQ330" i="1"/>
  <c r="AQ327" i="1"/>
  <c r="AQ324" i="1"/>
  <c r="AQ302" i="1"/>
  <c r="AQ206" i="1"/>
  <c r="AQ143" i="1"/>
  <c r="AQ104" i="1"/>
  <c r="AQ45" i="1"/>
  <c r="AQ137" i="1"/>
  <c r="AQ212" i="1"/>
  <c r="AQ235" i="1"/>
  <c r="AQ180" i="1"/>
  <c r="AQ544" i="1"/>
  <c r="AQ529" i="1"/>
  <c r="AQ525" i="1"/>
  <c r="AQ514" i="1"/>
  <c r="AQ503" i="1"/>
  <c r="AQ502" i="1"/>
  <c r="AQ332" i="1"/>
  <c r="AQ123" i="1"/>
  <c r="AQ203" i="1"/>
  <c r="AQ550" i="1"/>
  <c r="AQ522" i="1"/>
  <c r="AQ343" i="1"/>
  <c r="AQ329" i="1"/>
  <c r="AQ97" i="1"/>
  <c r="AQ543" i="1"/>
  <c r="AQ520" i="1"/>
  <c r="AQ513" i="1"/>
  <c r="AQ567" i="1"/>
  <c r="AQ501" i="1"/>
  <c r="AQ486" i="1"/>
  <c r="AQ473" i="1"/>
  <c r="AQ508" i="1"/>
  <c r="AQ499" i="1"/>
  <c r="AQ492" i="1"/>
  <c r="AQ479" i="1"/>
  <c r="AQ37" i="1"/>
  <c r="AQ489" i="1"/>
  <c r="AQ476" i="1"/>
  <c r="AQ326" i="1"/>
  <c r="AQ323" i="1"/>
  <c r="AQ541" i="1"/>
  <c r="AQ516" i="1"/>
  <c r="AQ505" i="1"/>
  <c r="AQ469" i="1"/>
  <c r="AQ472" i="1"/>
  <c r="AQ455" i="1"/>
  <c r="AQ466" i="1"/>
  <c r="AQ565" i="1"/>
  <c r="AQ482" i="1"/>
  <c r="AQ457" i="1"/>
  <c r="AQ546" i="1"/>
  <c r="AQ500" i="1"/>
  <c r="AQ460" i="1"/>
  <c r="AQ458" i="1"/>
  <c r="AQ506" i="1"/>
  <c r="AQ480" i="1"/>
  <c r="AQ461" i="1"/>
  <c r="AQ445" i="1"/>
  <c r="AQ451" i="1"/>
  <c r="AQ470" i="1"/>
  <c r="AQ485" i="1"/>
  <c r="AQ494" i="1"/>
  <c r="AQ507" i="1"/>
  <c r="AQ578" i="1"/>
  <c r="AQ554" i="1"/>
  <c r="AQ559" i="1"/>
  <c r="AQ561" i="1"/>
  <c r="AQ574" i="1"/>
  <c r="AQ497" i="1"/>
  <c r="AQ547" i="1"/>
  <c r="AQ557" i="1"/>
  <c r="AQ577" i="1"/>
  <c r="AQ474" i="1"/>
  <c r="AQ531" i="1"/>
  <c r="AQ483" i="1"/>
  <c r="AQ448" i="1"/>
  <c r="AQ444" i="1"/>
  <c r="AQ443" i="1"/>
  <c r="AQ449" i="1"/>
  <c r="AQ452" i="1"/>
  <c r="AQ446" i="1"/>
  <c r="AQ467" i="1"/>
  <c r="AQ453" i="1"/>
  <c r="AQ462" i="1"/>
  <c r="AQ484" i="1"/>
  <c r="AQ493" i="1"/>
  <c r="AQ528" i="1"/>
  <c r="AQ512" i="1"/>
  <c r="AQ534" i="1"/>
  <c r="AQ552" i="1"/>
  <c r="AQ515" i="1"/>
  <c r="AQ524" i="1"/>
  <c r="AQ533" i="1"/>
  <c r="AQ575" i="1"/>
  <c r="AQ545" i="1"/>
  <c r="AQ563" i="1"/>
  <c r="AQ570" i="1"/>
  <c r="AQ573" i="1"/>
  <c r="AQ579" i="1"/>
  <c r="AQ583" i="1"/>
  <c r="AQ495" i="1"/>
  <c r="AQ498" i="1"/>
  <c r="AQ475" i="1"/>
  <c r="AQ504" i="1"/>
  <c r="AQ537" i="1"/>
  <c r="AQ582" i="1"/>
  <c r="AQ465" i="1"/>
  <c r="AQ487" i="1"/>
  <c r="AQ510" i="1"/>
  <c r="AQ518" i="1"/>
  <c r="AQ562" i="1"/>
  <c r="AQ556" i="1"/>
  <c r="AQ477" i="1"/>
  <c r="AQ468" i="1"/>
  <c r="AQ481" i="1"/>
  <c r="AQ491" i="1"/>
  <c r="AQ517" i="1"/>
  <c r="AQ523" i="1"/>
  <c r="AQ549" i="1"/>
  <c r="AQ519" i="1"/>
  <c r="AQ538" i="1"/>
  <c r="AQ560" i="1"/>
  <c r="AQ558" i="1"/>
  <c r="AQ580" i="1"/>
  <c r="AQ532" i="1"/>
  <c r="AQ454" i="1"/>
  <c r="AQ526" i="1"/>
  <c r="AQ540" i="1"/>
  <c r="AQ564" i="1"/>
  <c r="AQ576" i="1"/>
  <c r="AQ464" i="1"/>
  <c r="AQ447" i="1"/>
  <c r="AQ456" i="1"/>
  <c r="AQ553" i="1"/>
  <c r="AQ548" i="1"/>
  <c r="AQ463" i="1"/>
  <c r="AQ450" i="1"/>
  <c r="AQ459" i="1"/>
  <c r="AQ478" i="1"/>
  <c r="AQ490" i="1"/>
  <c r="AQ511" i="1"/>
  <c r="AQ535" i="1"/>
  <c r="AQ521" i="1"/>
  <c r="AQ530" i="1"/>
  <c r="AQ536" i="1"/>
  <c r="AQ581" i="1"/>
  <c r="AQ542" i="1"/>
  <c r="AQ551" i="1"/>
  <c r="AQ568" i="1"/>
  <c r="AQ555" i="1"/>
  <c r="AQ569" i="1"/>
  <c r="AQ509" i="1"/>
  <c r="AQ488" i="1"/>
  <c r="AQ566" i="1"/>
  <c r="AQ471" i="1"/>
  <c r="AQ496" i="1"/>
  <c r="AQ527" i="1"/>
  <c r="AQ539" i="1"/>
  <c r="AQ571" i="1"/>
  <c r="AJ442" i="1"/>
  <c r="AJ439" i="1"/>
  <c r="AJ436" i="1"/>
  <c r="AJ441" i="1"/>
  <c r="AJ438" i="1"/>
  <c r="AJ435" i="1"/>
  <c r="AJ437" i="1"/>
  <c r="AJ433" i="1"/>
  <c r="AJ440" i="1"/>
  <c r="AJ431" i="1"/>
  <c r="AJ429" i="1"/>
  <c r="AJ426" i="1"/>
  <c r="AJ423" i="1"/>
  <c r="AJ428" i="1"/>
  <c r="AJ425" i="1"/>
  <c r="AJ430" i="1"/>
  <c r="AJ424" i="1"/>
  <c r="AJ422" i="1"/>
  <c r="AJ421" i="1"/>
  <c r="AJ420" i="1"/>
  <c r="AJ417" i="1"/>
  <c r="AJ414" i="1"/>
  <c r="AJ418" i="1"/>
  <c r="AJ432" i="1"/>
  <c r="AJ416" i="1"/>
  <c r="AJ415" i="1"/>
  <c r="AJ408" i="1"/>
  <c r="AJ404" i="1"/>
  <c r="AJ401" i="1"/>
  <c r="AJ398" i="1"/>
  <c r="AJ395" i="1"/>
  <c r="AJ427" i="1"/>
  <c r="AJ410" i="1"/>
  <c r="AJ403" i="1"/>
  <c r="AJ400" i="1"/>
  <c r="AJ397" i="1"/>
  <c r="AJ411" i="1"/>
  <c r="AJ396" i="1"/>
  <c r="AJ407" i="1"/>
  <c r="AJ389" i="1"/>
  <c r="AJ386" i="1"/>
  <c r="AJ383" i="1"/>
  <c r="AJ419" i="1"/>
  <c r="AJ391" i="1"/>
  <c r="AJ388" i="1"/>
  <c r="AJ406" i="1"/>
  <c r="AJ385" i="1"/>
  <c r="AJ434" i="1"/>
  <c r="AJ399" i="1"/>
  <c r="AJ387" i="1"/>
  <c r="AJ382" i="1"/>
  <c r="AJ378" i="1"/>
  <c r="AJ375" i="1"/>
  <c r="AJ372" i="1"/>
  <c r="AJ413" i="1"/>
  <c r="AJ412" i="1"/>
  <c r="AJ409" i="1"/>
  <c r="AJ392" i="1"/>
  <c r="AJ390" i="1"/>
  <c r="AJ381" i="1"/>
  <c r="AJ380" i="1"/>
  <c r="AJ379" i="1"/>
  <c r="AJ377" i="1"/>
  <c r="AJ376" i="1"/>
  <c r="AJ374" i="1"/>
  <c r="AJ373" i="1"/>
  <c r="AJ371" i="1"/>
  <c r="AJ368" i="1"/>
  <c r="AJ365" i="1"/>
  <c r="AJ362" i="1"/>
  <c r="AJ359" i="1"/>
  <c r="AJ356" i="1"/>
  <c r="AJ353" i="1"/>
  <c r="AJ350" i="1"/>
  <c r="AJ347" i="1"/>
  <c r="AJ344" i="1"/>
  <c r="AJ341" i="1"/>
  <c r="AJ338" i="1"/>
  <c r="AJ402" i="1"/>
  <c r="AJ384" i="1"/>
  <c r="AJ393" i="1"/>
  <c r="AJ394" i="1"/>
  <c r="AJ367" i="1"/>
  <c r="AJ366" i="1"/>
  <c r="AJ361" i="1"/>
  <c r="AJ360" i="1"/>
  <c r="AJ355" i="1"/>
  <c r="AJ354" i="1"/>
  <c r="AJ349" i="1"/>
  <c r="AJ348" i="1"/>
  <c r="AJ336" i="1"/>
  <c r="AJ335" i="1"/>
  <c r="AJ342" i="1"/>
  <c r="AJ333" i="1"/>
  <c r="AJ332" i="1"/>
  <c r="AJ329" i="1"/>
  <c r="AJ326" i="1"/>
  <c r="AJ323" i="1"/>
  <c r="AJ235" i="1"/>
  <c r="AJ180" i="1"/>
  <c r="AJ123" i="1"/>
  <c r="AJ97" i="1"/>
  <c r="AJ37" i="1"/>
  <c r="AJ203" i="1"/>
  <c r="AJ579" i="1"/>
  <c r="AJ363" i="1"/>
  <c r="AJ351" i="1"/>
  <c r="AJ343" i="1"/>
  <c r="AJ582" i="1"/>
  <c r="AJ364" i="1"/>
  <c r="AJ352" i="1"/>
  <c r="AJ339" i="1"/>
  <c r="AJ331" i="1"/>
  <c r="AJ328" i="1"/>
  <c r="AJ325" i="1"/>
  <c r="AJ9" i="1"/>
  <c r="AJ216" i="1"/>
  <c r="AJ156" i="1"/>
  <c r="AJ118" i="1"/>
  <c r="AJ57" i="1"/>
  <c r="AJ340" i="1"/>
  <c r="AJ569" i="1"/>
  <c r="AJ564" i="1"/>
  <c r="AJ561" i="1"/>
  <c r="AJ337" i="1"/>
  <c r="AJ330" i="1"/>
  <c r="AJ104" i="1"/>
  <c r="AJ60" i="1"/>
  <c r="AJ137" i="1"/>
  <c r="AJ571" i="1"/>
  <c r="AJ551" i="1"/>
  <c r="AJ544" i="1"/>
  <c r="AJ534" i="1"/>
  <c r="AJ327" i="1"/>
  <c r="AJ45" i="1"/>
  <c r="AJ567" i="1"/>
  <c r="AJ554" i="1"/>
  <c r="AJ542" i="1"/>
  <c r="AJ533" i="1"/>
  <c r="AJ522" i="1"/>
  <c r="AJ511" i="1"/>
  <c r="AJ510" i="1"/>
  <c r="AJ507" i="1"/>
  <c r="AJ405" i="1"/>
  <c r="AJ357" i="1"/>
  <c r="AJ346" i="1"/>
  <c r="AJ345" i="1"/>
  <c r="AJ324" i="1"/>
  <c r="AJ573" i="1"/>
  <c r="AJ563" i="1"/>
  <c r="AJ560" i="1"/>
  <c r="AJ558" i="1"/>
  <c r="AJ543" i="1"/>
  <c r="AJ369" i="1"/>
  <c r="AJ358" i="1"/>
  <c r="AJ302" i="1"/>
  <c r="AJ128" i="1"/>
  <c r="AJ212" i="1"/>
  <c r="AJ541" i="1"/>
  <c r="AJ536" i="1"/>
  <c r="AJ524" i="1"/>
  <c r="AJ520" i="1"/>
  <c r="AJ516" i="1"/>
  <c r="AJ515" i="1"/>
  <c r="AJ513" i="1"/>
  <c r="AJ508" i="1"/>
  <c r="AJ489" i="1"/>
  <c r="AJ206" i="1"/>
  <c r="AJ478" i="1"/>
  <c r="AJ470" i="1"/>
  <c r="AJ576" i="1"/>
  <c r="AJ527" i="1"/>
  <c r="AJ521" i="1"/>
  <c r="AJ514" i="1"/>
  <c r="AJ505" i="1"/>
  <c r="AJ504" i="1"/>
  <c r="AJ475" i="1"/>
  <c r="AJ370" i="1"/>
  <c r="AJ557" i="1"/>
  <c r="AJ548" i="1"/>
  <c r="AJ518" i="1"/>
  <c r="AJ501" i="1"/>
  <c r="AJ443" i="1"/>
  <c r="AJ496" i="1"/>
  <c r="AJ462" i="1"/>
  <c r="AJ493" i="1"/>
  <c r="AJ555" i="1"/>
  <c r="AJ490" i="1"/>
  <c r="AJ465" i="1"/>
  <c r="AJ459" i="1"/>
  <c r="AJ450" i="1"/>
  <c r="AJ334" i="1"/>
  <c r="AJ530" i="1"/>
  <c r="AJ458" i="1"/>
  <c r="AJ143" i="1"/>
  <c r="AJ539" i="1"/>
  <c r="AJ473" i="1"/>
  <c r="AJ468" i="1"/>
  <c r="AJ456" i="1"/>
  <c r="AJ453" i="1"/>
  <c r="AJ484" i="1"/>
  <c r="AJ546" i="1"/>
  <c r="AJ545" i="1"/>
  <c r="AJ525" i="1"/>
  <c r="AJ499" i="1"/>
  <c r="AJ467" i="1"/>
  <c r="AJ455" i="1"/>
  <c r="AJ447" i="1"/>
  <c r="AJ487" i="1"/>
  <c r="AJ471" i="1"/>
  <c r="AJ481" i="1"/>
  <c r="AJ463" i="1"/>
  <c r="AJ448" i="1"/>
  <c r="AJ449" i="1"/>
  <c r="AJ512" i="1"/>
  <c r="AJ488" i="1"/>
  <c r="AJ494" i="1"/>
  <c r="AJ553" i="1"/>
  <c r="AJ562" i="1"/>
  <c r="AJ556" i="1"/>
  <c r="AJ566" i="1"/>
  <c r="AJ583" i="1"/>
  <c r="AJ529" i="1"/>
  <c r="AJ452" i="1"/>
  <c r="AJ498" i="1"/>
  <c r="AJ503" i="1"/>
  <c r="AJ552" i="1"/>
  <c r="AJ466" i="1"/>
  <c r="AJ474" i="1"/>
  <c r="AJ444" i="1"/>
  <c r="AJ472" i="1"/>
  <c r="AJ479" i="1"/>
  <c r="AJ517" i="1"/>
  <c r="AJ523" i="1"/>
  <c r="AJ531" i="1"/>
  <c r="AJ519" i="1"/>
  <c r="AJ477" i="1"/>
  <c r="AJ495" i="1"/>
  <c r="AJ550" i="1"/>
  <c r="AJ506" i="1"/>
  <c r="AJ446" i="1"/>
  <c r="AJ464" i="1"/>
  <c r="AJ480" i="1"/>
  <c r="AJ457" i="1"/>
  <c r="AJ500" i="1"/>
  <c r="AJ528" i="1"/>
  <c r="AJ532" i="1"/>
  <c r="AJ559" i="1"/>
  <c r="AJ568" i="1"/>
  <c r="AJ574" i="1"/>
  <c r="AJ577" i="1"/>
  <c r="AJ580" i="1"/>
  <c r="AJ461" i="1"/>
  <c r="AJ492" i="1"/>
  <c r="AJ565" i="1"/>
  <c r="AJ445" i="1"/>
  <c r="AJ451" i="1"/>
  <c r="AJ476" i="1"/>
  <c r="AJ526" i="1"/>
  <c r="AJ540" i="1"/>
  <c r="AJ538" i="1"/>
  <c r="AJ575" i="1"/>
  <c r="AJ483" i="1"/>
  <c r="AJ460" i="1"/>
  <c r="AJ469" i="1"/>
  <c r="AJ509" i="1"/>
  <c r="AJ482" i="1"/>
  <c r="AJ486" i="1"/>
  <c r="AJ485" i="1"/>
  <c r="AJ491" i="1"/>
  <c r="AJ497" i="1"/>
  <c r="AJ502" i="1"/>
  <c r="AJ549" i="1"/>
  <c r="AJ537" i="1"/>
  <c r="AJ570" i="1"/>
  <c r="AJ454" i="1"/>
  <c r="AJ547" i="1"/>
  <c r="AJ535" i="1"/>
  <c r="AJ578" i="1"/>
  <c r="AJ581" i="1"/>
  <c r="AE442" i="1"/>
  <c r="AE439" i="1"/>
  <c r="AE436" i="1"/>
  <c r="AE433" i="1"/>
  <c r="AE441" i="1"/>
  <c r="AE438" i="1"/>
  <c r="AE435" i="1"/>
  <c r="AE432" i="1"/>
  <c r="AE440" i="1"/>
  <c r="AE437" i="1"/>
  <c r="AE434" i="1"/>
  <c r="AE431" i="1"/>
  <c r="AE429" i="1"/>
  <c r="AE426" i="1"/>
  <c r="AE423" i="1"/>
  <c r="AE427" i="1"/>
  <c r="AE421" i="1"/>
  <c r="AE428" i="1"/>
  <c r="AE430" i="1"/>
  <c r="AE424" i="1"/>
  <c r="AE422" i="1"/>
  <c r="AE420" i="1"/>
  <c r="AE417" i="1"/>
  <c r="AE416" i="1"/>
  <c r="AE413" i="1"/>
  <c r="AE410" i="1"/>
  <c r="AE419" i="1"/>
  <c r="AE415" i="1"/>
  <c r="AE412" i="1"/>
  <c r="AE409" i="1"/>
  <c r="AE406" i="1"/>
  <c r="AE418" i="1"/>
  <c r="AE407" i="1"/>
  <c r="AE404" i="1"/>
  <c r="AE401" i="1"/>
  <c r="AE398" i="1"/>
  <c r="AE395" i="1"/>
  <c r="AE392" i="1"/>
  <c r="AE425" i="1"/>
  <c r="AE411" i="1"/>
  <c r="AE414" i="1"/>
  <c r="AE405" i="1"/>
  <c r="AE389" i="1"/>
  <c r="AE386" i="1"/>
  <c r="AE408" i="1"/>
  <c r="AE402" i="1"/>
  <c r="AE397" i="1"/>
  <c r="AE393" i="1"/>
  <c r="AE390" i="1"/>
  <c r="AE384" i="1"/>
  <c r="AE379" i="1"/>
  <c r="AE376" i="1"/>
  <c r="AE373" i="1"/>
  <c r="AE391" i="1"/>
  <c r="AE383" i="1"/>
  <c r="AE382" i="1"/>
  <c r="AE396" i="1"/>
  <c r="AE387" i="1"/>
  <c r="AE381" i="1"/>
  <c r="AE403" i="1"/>
  <c r="AE399" i="1"/>
  <c r="AE385" i="1"/>
  <c r="AE370" i="1"/>
  <c r="AE367" i="1"/>
  <c r="AE364" i="1"/>
  <c r="AE361" i="1"/>
  <c r="AE358" i="1"/>
  <c r="AE355" i="1"/>
  <c r="AE352" i="1"/>
  <c r="AE349" i="1"/>
  <c r="AE346" i="1"/>
  <c r="AE388" i="1"/>
  <c r="AE380" i="1"/>
  <c r="AE377" i="1"/>
  <c r="AE374" i="1"/>
  <c r="AE371" i="1"/>
  <c r="AE369" i="1"/>
  <c r="AE366" i="1"/>
  <c r="AE363" i="1"/>
  <c r="AE360" i="1"/>
  <c r="AE357" i="1"/>
  <c r="AE354" i="1"/>
  <c r="AE351" i="1"/>
  <c r="AE348" i="1"/>
  <c r="AE345" i="1"/>
  <c r="AE342" i="1"/>
  <c r="AE339" i="1"/>
  <c r="AE336" i="1"/>
  <c r="AE368" i="1"/>
  <c r="AE362" i="1"/>
  <c r="AE356" i="1"/>
  <c r="AE350" i="1"/>
  <c r="AE400" i="1"/>
  <c r="AE343" i="1"/>
  <c r="AE340" i="1"/>
  <c r="AE337" i="1"/>
  <c r="AE394" i="1"/>
  <c r="AE378" i="1"/>
  <c r="AE365" i="1"/>
  <c r="AE359" i="1"/>
  <c r="AE353" i="1"/>
  <c r="AE347" i="1"/>
  <c r="AE344" i="1"/>
  <c r="AE341" i="1"/>
  <c r="AE338" i="1"/>
  <c r="AE334" i="1"/>
  <c r="AE372" i="1"/>
  <c r="AE331" i="1"/>
  <c r="AE328" i="1"/>
  <c r="AE325" i="1"/>
  <c r="AE9" i="1"/>
  <c r="AE216" i="1"/>
  <c r="AE156" i="1"/>
  <c r="AE118" i="1"/>
  <c r="AE57" i="1"/>
  <c r="AE60" i="1"/>
  <c r="AE128" i="1"/>
  <c r="AE580" i="1"/>
  <c r="AE573" i="1"/>
  <c r="AE335" i="1"/>
  <c r="AE330" i="1"/>
  <c r="AE327" i="1"/>
  <c r="AE324" i="1"/>
  <c r="AE302" i="1"/>
  <c r="AE206" i="1"/>
  <c r="AE143" i="1"/>
  <c r="AE104" i="1"/>
  <c r="AE45" i="1"/>
  <c r="AE137" i="1"/>
  <c r="AE212" i="1"/>
  <c r="AE583" i="1"/>
  <c r="AE576" i="1"/>
  <c r="AE574" i="1"/>
  <c r="AE332" i="1"/>
  <c r="AE123" i="1"/>
  <c r="AE581" i="1"/>
  <c r="AE579" i="1"/>
  <c r="AE566" i="1"/>
  <c r="AE558" i="1"/>
  <c r="AE557" i="1"/>
  <c r="AE546" i="1"/>
  <c r="AE542" i="1"/>
  <c r="AE541" i="1"/>
  <c r="AE533" i="1"/>
  <c r="AE529" i="1"/>
  <c r="AE333" i="1"/>
  <c r="AE329" i="1"/>
  <c r="AE97" i="1"/>
  <c r="AE571" i="1"/>
  <c r="AE570" i="1"/>
  <c r="AE540" i="1"/>
  <c r="AE538" i="1"/>
  <c r="AE534" i="1"/>
  <c r="AE526" i="1"/>
  <c r="AE517" i="1"/>
  <c r="AE503" i="1"/>
  <c r="AE326" i="1"/>
  <c r="AE203" i="1"/>
  <c r="AE578" i="1"/>
  <c r="AE569" i="1"/>
  <c r="AE565" i="1"/>
  <c r="AE559" i="1"/>
  <c r="AE552" i="1"/>
  <c r="AE547" i="1"/>
  <c r="AE536" i="1"/>
  <c r="AE528" i="1"/>
  <c r="AE524" i="1"/>
  <c r="AE323" i="1"/>
  <c r="AE577" i="1"/>
  <c r="AE575" i="1"/>
  <c r="AE567" i="1"/>
  <c r="AE564" i="1"/>
  <c r="AE562" i="1"/>
  <c r="AE561" i="1"/>
  <c r="AE556" i="1"/>
  <c r="AE555" i="1"/>
  <c r="AE554" i="1"/>
  <c r="AE549" i="1"/>
  <c r="AE548" i="1"/>
  <c r="AE545" i="1"/>
  <c r="AE544" i="1"/>
  <c r="AE537" i="1"/>
  <c r="AE531" i="1"/>
  <c r="AE527" i="1"/>
  <c r="AE515" i="1"/>
  <c r="AE514" i="1"/>
  <c r="AE568" i="1"/>
  <c r="AE553" i="1"/>
  <c r="AE539" i="1"/>
  <c r="AE525" i="1"/>
  <c r="AE518" i="1"/>
  <c r="AE507" i="1"/>
  <c r="AE499" i="1"/>
  <c r="AE497" i="1"/>
  <c r="AE475" i="1"/>
  <c r="AE473" i="1"/>
  <c r="AE235" i="1"/>
  <c r="AE563" i="1"/>
  <c r="AE551" i="1"/>
  <c r="AE510" i="1"/>
  <c r="AE502" i="1"/>
  <c r="AE498" i="1"/>
  <c r="AE489" i="1"/>
  <c r="AE474" i="1"/>
  <c r="AE469" i="1"/>
  <c r="AE468" i="1"/>
  <c r="AE375" i="1"/>
  <c r="AE550" i="1"/>
  <c r="AE520" i="1"/>
  <c r="AE519" i="1"/>
  <c r="AE516" i="1"/>
  <c r="AE513" i="1"/>
  <c r="AE512" i="1"/>
  <c r="AE508" i="1"/>
  <c r="AE493" i="1"/>
  <c r="AE490" i="1"/>
  <c r="AE487" i="1"/>
  <c r="AE484" i="1"/>
  <c r="AE483" i="1"/>
  <c r="AE481" i="1"/>
  <c r="AE479" i="1"/>
  <c r="AE471" i="1"/>
  <c r="AE543" i="1"/>
  <c r="AE522" i="1"/>
  <c r="AE506" i="1"/>
  <c r="AE496" i="1"/>
  <c r="AE495" i="1"/>
  <c r="AE480" i="1"/>
  <c r="AE476" i="1"/>
  <c r="AE472" i="1"/>
  <c r="AE470" i="1"/>
  <c r="AE456" i="1"/>
  <c r="AE453" i="1"/>
  <c r="AE445" i="1"/>
  <c r="AE37" i="1"/>
  <c r="AE492" i="1"/>
  <c r="AE488" i="1"/>
  <c r="AE477" i="1"/>
  <c r="AE455" i="1"/>
  <c r="AE451" i="1"/>
  <c r="AE446" i="1"/>
  <c r="AE443" i="1"/>
  <c r="AE180" i="1"/>
  <c r="AE486" i="1"/>
  <c r="AE462" i="1"/>
  <c r="AE452" i="1"/>
  <c r="AE450" i="1"/>
  <c r="AE505" i="1"/>
  <c r="AE494" i="1"/>
  <c r="AE485" i="1"/>
  <c r="AE482" i="1"/>
  <c r="AE458" i="1"/>
  <c r="AE449" i="1"/>
  <c r="AE447" i="1"/>
  <c r="AE582" i="1"/>
  <c r="AE504" i="1"/>
  <c r="AE530" i="1"/>
  <c r="AE463" i="1"/>
  <c r="AE459" i="1"/>
  <c r="AE454" i="1"/>
  <c r="AE560" i="1"/>
  <c r="AE532" i="1"/>
  <c r="AE521" i="1"/>
  <c r="AE509" i="1"/>
  <c r="AE501" i="1"/>
  <c r="AE444" i="1"/>
  <c r="AE500" i="1"/>
  <c r="AE464" i="1"/>
  <c r="AE457" i="1"/>
  <c r="AE465" i="1"/>
  <c r="AE511" i="1"/>
  <c r="AE491" i="1"/>
  <c r="AE466" i="1"/>
  <c r="AE461" i="1"/>
  <c r="AE460" i="1"/>
  <c r="AE448" i="1"/>
  <c r="AE478" i="1"/>
  <c r="AE467" i="1"/>
  <c r="AE535" i="1"/>
  <c r="AE523" i="1"/>
  <c r="Y442" i="1"/>
  <c r="Y439" i="1"/>
  <c r="Y436" i="1"/>
  <c r="Y433" i="1"/>
  <c r="Y441" i="1"/>
  <c r="Y438" i="1"/>
  <c r="Y435" i="1"/>
  <c r="Y432" i="1"/>
  <c r="Y440" i="1"/>
  <c r="Y437" i="1"/>
  <c r="Y434" i="1"/>
  <c r="Y431" i="1"/>
  <c r="Y429" i="1"/>
  <c r="Y426" i="1"/>
  <c r="Y430" i="1"/>
  <c r="Y424" i="1"/>
  <c r="Y421" i="1"/>
  <c r="Y425" i="1"/>
  <c r="Y427" i="1"/>
  <c r="Y423" i="1"/>
  <c r="Y428" i="1"/>
  <c r="Y416" i="1"/>
  <c r="Y413" i="1"/>
  <c r="Y410" i="1"/>
  <c r="Y415" i="1"/>
  <c r="Y412" i="1"/>
  <c r="Y409" i="1"/>
  <c r="Y406" i="1"/>
  <c r="Y419" i="1"/>
  <c r="Y414" i="1"/>
  <c r="Y404" i="1"/>
  <c r="Y401" i="1"/>
  <c r="Y398" i="1"/>
  <c r="Y395" i="1"/>
  <c r="Y392" i="1"/>
  <c r="Y420" i="1"/>
  <c r="Y405" i="1"/>
  <c r="Y407" i="1"/>
  <c r="Y397" i="1"/>
  <c r="Y389" i="1"/>
  <c r="Y386" i="1"/>
  <c r="Y399" i="1"/>
  <c r="Y408" i="1"/>
  <c r="Y394" i="1"/>
  <c r="Y393" i="1"/>
  <c r="Y387" i="1"/>
  <c r="Y383" i="1"/>
  <c r="Y382" i="1"/>
  <c r="Y379" i="1"/>
  <c r="Y376" i="1"/>
  <c r="Y373" i="1"/>
  <c r="Y422" i="1"/>
  <c r="Y403" i="1"/>
  <c r="Y402" i="1"/>
  <c r="Y388" i="1"/>
  <c r="Y411" i="1"/>
  <c r="Y400" i="1"/>
  <c r="Y390" i="1"/>
  <c r="Y385" i="1"/>
  <c r="Y384" i="1"/>
  <c r="Y418" i="1"/>
  <c r="Y417" i="1"/>
  <c r="Y380" i="1"/>
  <c r="Y377" i="1"/>
  <c r="Y374" i="1"/>
  <c r="Y371" i="1"/>
  <c r="Y370" i="1"/>
  <c r="Y367" i="1"/>
  <c r="Y364" i="1"/>
  <c r="Y361" i="1"/>
  <c r="Y358" i="1"/>
  <c r="Y355" i="1"/>
  <c r="Y352" i="1"/>
  <c r="Y349" i="1"/>
  <c r="Y346" i="1"/>
  <c r="Y391" i="1"/>
  <c r="Y378" i="1"/>
  <c r="Y375" i="1"/>
  <c r="Y372" i="1"/>
  <c r="Y369" i="1"/>
  <c r="Y366" i="1"/>
  <c r="Y363" i="1"/>
  <c r="Y360" i="1"/>
  <c r="Y357" i="1"/>
  <c r="Y354" i="1"/>
  <c r="Y351" i="1"/>
  <c r="Y348" i="1"/>
  <c r="Y345" i="1"/>
  <c r="Y342" i="1"/>
  <c r="Y339" i="1"/>
  <c r="Y336" i="1"/>
  <c r="Y396" i="1"/>
  <c r="Y365" i="1"/>
  <c r="Y359" i="1"/>
  <c r="Y353" i="1"/>
  <c r="Y347" i="1"/>
  <c r="Y344" i="1"/>
  <c r="Y341" i="1"/>
  <c r="Y338" i="1"/>
  <c r="Y368" i="1"/>
  <c r="Y362" i="1"/>
  <c r="Y356" i="1"/>
  <c r="Y350" i="1"/>
  <c r="Y334" i="1"/>
  <c r="Y335" i="1"/>
  <c r="Y381" i="1"/>
  <c r="Y340" i="1"/>
  <c r="Y331" i="1"/>
  <c r="Y328" i="1"/>
  <c r="Y325" i="1"/>
  <c r="Y9" i="1"/>
  <c r="Y216" i="1"/>
  <c r="Y156" i="1"/>
  <c r="Y118" i="1"/>
  <c r="Y57" i="1"/>
  <c r="Y60" i="1"/>
  <c r="Y128" i="1"/>
  <c r="Y337" i="1"/>
  <c r="Y333" i="1"/>
  <c r="Y330" i="1"/>
  <c r="Y327" i="1"/>
  <c r="Y324" i="1"/>
  <c r="Y302" i="1"/>
  <c r="Y206" i="1"/>
  <c r="Y143" i="1"/>
  <c r="Y104" i="1"/>
  <c r="Y45" i="1"/>
  <c r="Y137" i="1"/>
  <c r="Y212" i="1"/>
  <c r="Y235" i="1"/>
  <c r="Y556" i="1"/>
  <c r="Y180" i="1"/>
  <c r="Y544" i="1"/>
  <c r="Y514" i="1"/>
  <c r="Y508" i="1"/>
  <c r="Y504" i="1"/>
  <c r="Y332" i="1"/>
  <c r="Y123" i="1"/>
  <c r="Y37" i="1"/>
  <c r="Y570" i="1"/>
  <c r="Y568" i="1"/>
  <c r="Y523" i="1"/>
  <c r="Y522" i="1"/>
  <c r="Y329" i="1"/>
  <c r="Y97" i="1"/>
  <c r="Y550" i="1"/>
  <c r="Y543" i="1"/>
  <c r="Y540" i="1"/>
  <c r="Y520" i="1"/>
  <c r="Y513" i="1"/>
  <c r="Y479" i="1"/>
  <c r="Y343" i="1"/>
  <c r="Y203" i="1"/>
  <c r="Y541" i="1"/>
  <c r="Y517" i="1"/>
  <c r="Y476" i="1"/>
  <c r="Y505" i="1"/>
  <c r="Y500" i="1"/>
  <c r="Y519" i="1"/>
  <c r="Y482" i="1"/>
  <c r="Y460" i="1"/>
  <c r="Y457" i="1"/>
  <c r="Y516" i="1"/>
  <c r="Y455" i="1"/>
  <c r="Y323" i="1"/>
  <c r="Y502" i="1"/>
  <c r="Y326" i="1"/>
  <c r="Y489" i="1"/>
  <c r="Y458" i="1"/>
  <c r="Y449" i="1"/>
  <c r="Y445" i="1"/>
  <c r="Y444" i="1"/>
  <c r="Y463" i="1"/>
  <c r="Y443" i="1"/>
  <c r="Y467" i="1"/>
  <c r="Y453" i="1"/>
  <c r="Y462" i="1"/>
  <c r="Y484" i="1"/>
  <c r="Y493" i="1"/>
  <c r="Y531" i="1"/>
  <c r="Y515" i="1"/>
  <c r="Y524" i="1"/>
  <c r="Y533" i="1"/>
  <c r="Y545" i="1"/>
  <c r="Y563" i="1"/>
  <c r="Y573" i="1"/>
  <c r="Y579" i="1"/>
  <c r="Y583" i="1"/>
  <c r="Y496" i="1"/>
  <c r="Y549" i="1"/>
  <c r="Y575" i="1"/>
  <c r="Y581" i="1"/>
  <c r="Y509" i="1"/>
  <c r="Y547" i="1"/>
  <c r="Y565" i="1"/>
  <c r="Y506" i="1"/>
  <c r="Y495" i="1"/>
  <c r="Y474" i="1"/>
  <c r="Y473" i="1"/>
  <c r="Y498" i="1"/>
  <c r="Y468" i="1"/>
  <c r="Y481" i="1"/>
  <c r="Y512" i="1"/>
  <c r="Y491" i="1"/>
  <c r="Y537" i="1"/>
  <c r="Y525" i="1"/>
  <c r="Y538" i="1"/>
  <c r="Y562" i="1"/>
  <c r="Y560" i="1"/>
  <c r="Y558" i="1"/>
  <c r="Y580" i="1"/>
  <c r="Y446" i="1"/>
  <c r="Y469" i="1"/>
  <c r="Y456" i="1"/>
  <c r="Y471" i="1"/>
  <c r="Y487" i="1"/>
  <c r="Y510" i="1"/>
  <c r="Y552" i="1"/>
  <c r="Y578" i="1"/>
  <c r="Y448" i="1"/>
  <c r="Y470" i="1"/>
  <c r="Y532" i="1"/>
  <c r="Y526" i="1"/>
  <c r="Y466" i="1"/>
  <c r="Y480" i="1"/>
  <c r="Y472" i="1"/>
  <c r="Y450" i="1"/>
  <c r="Y459" i="1"/>
  <c r="Y478" i="1"/>
  <c r="Y490" i="1"/>
  <c r="Y499" i="1"/>
  <c r="Y503" i="1"/>
  <c r="Y501" i="1"/>
  <c r="Y511" i="1"/>
  <c r="Y534" i="1"/>
  <c r="Y529" i="1"/>
  <c r="Y535" i="1"/>
  <c r="Y521" i="1"/>
  <c r="Y530" i="1"/>
  <c r="Y536" i="1"/>
  <c r="Y542" i="1"/>
  <c r="Y551" i="1"/>
  <c r="Y557" i="1"/>
  <c r="Y555" i="1"/>
  <c r="Y569" i="1"/>
  <c r="Y461" i="1"/>
  <c r="Y447" i="1"/>
  <c r="Y486" i="1"/>
  <c r="Y518" i="1"/>
  <c r="Y553" i="1"/>
  <c r="Y548" i="1"/>
  <c r="Y452" i="1"/>
  <c r="Y492" i="1"/>
  <c r="Y494" i="1"/>
  <c r="Y507" i="1"/>
  <c r="Y561" i="1"/>
  <c r="Y483" i="1"/>
  <c r="Y454" i="1"/>
  <c r="Y475" i="1"/>
  <c r="Y528" i="1"/>
  <c r="Y488" i="1"/>
  <c r="Y497" i="1"/>
  <c r="Y559" i="1"/>
  <c r="Y564" i="1"/>
  <c r="Y571" i="1"/>
  <c r="Y576" i="1"/>
  <c r="Y582" i="1"/>
  <c r="Y577" i="1"/>
  <c r="Y464" i="1"/>
  <c r="Y477" i="1"/>
  <c r="Y465" i="1"/>
  <c r="Y527" i="1"/>
  <c r="Y539" i="1"/>
  <c r="Y554" i="1"/>
  <c r="Y451" i="1"/>
  <c r="Y485" i="1"/>
  <c r="Y546" i="1"/>
  <c r="Y566" i="1"/>
  <c r="Y567" i="1"/>
  <c r="Y574" i="1"/>
  <c r="R442" i="1"/>
  <c r="R439" i="1"/>
  <c r="R436" i="1"/>
  <c r="R441" i="1"/>
  <c r="R438" i="1"/>
  <c r="R435" i="1"/>
  <c r="R431" i="1"/>
  <c r="R429" i="1"/>
  <c r="R426" i="1"/>
  <c r="R423" i="1"/>
  <c r="R437" i="1"/>
  <c r="R433" i="1"/>
  <c r="R428" i="1"/>
  <c r="R425" i="1"/>
  <c r="R440" i="1"/>
  <c r="R427" i="1"/>
  <c r="R421" i="1"/>
  <c r="R432" i="1"/>
  <c r="R420" i="1"/>
  <c r="R417" i="1"/>
  <c r="R434" i="1"/>
  <c r="R422" i="1"/>
  <c r="R414" i="1"/>
  <c r="R413" i="1"/>
  <c r="R412" i="1"/>
  <c r="R405" i="1"/>
  <c r="R404" i="1"/>
  <c r="R401" i="1"/>
  <c r="R398" i="1"/>
  <c r="R395" i="1"/>
  <c r="R419" i="1"/>
  <c r="R410" i="1"/>
  <c r="R403" i="1"/>
  <c r="R400" i="1"/>
  <c r="R397" i="1"/>
  <c r="R418" i="1"/>
  <c r="R415" i="1"/>
  <c r="R411" i="1"/>
  <c r="R408" i="1"/>
  <c r="R389" i="1"/>
  <c r="R386" i="1"/>
  <c r="R383" i="1"/>
  <c r="R409" i="1"/>
  <c r="R407" i="1"/>
  <c r="R396" i="1"/>
  <c r="R391" i="1"/>
  <c r="R388" i="1"/>
  <c r="R430" i="1"/>
  <c r="R399" i="1"/>
  <c r="R382" i="1"/>
  <c r="R416" i="1"/>
  <c r="R390" i="1"/>
  <c r="R402" i="1"/>
  <c r="R393" i="1"/>
  <c r="R392" i="1"/>
  <c r="R385" i="1"/>
  <c r="R381" i="1"/>
  <c r="R378" i="1"/>
  <c r="R375" i="1"/>
  <c r="R372" i="1"/>
  <c r="R394" i="1"/>
  <c r="R380" i="1"/>
  <c r="R379" i="1"/>
  <c r="R377" i="1"/>
  <c r="R376" i="1"/>
  <c r="R374" i="1"/>
  <c r="R373" i="1"/>
  <c r="R371" i="1"/>
  <c r="R368" i="1"/>
  <c r="R365" i="1"/>
  <c r="R362" i="1"/>
  <c r="R359" i="1"/>
  <c r="R356" i="1"/>
  <c r="R353" i="1"/>
  <c r="R350" i="1"/>
  <c r="R347" i="1"/>
  <c r="R344" i="1"/>
  <c r="R341" i="1"/>
  <c r="R338" i="1"/>
  <c r="R387" i="1"/>
  <c r="R424" i="1"/>
  <c r="R384" i="1"/>
  <c r="R406" i="1"/>
  <c r="R370" i="1"/>
  <c r="R369" i="1"/>
  <c r="R364" i="1"/>
  <c r="R363" i="1"/>
  <c r="R358" i="1"/>
  <c r="R357" i="1"/>
  <c r="R352" i="1"/>
  <c r="R351" i="1"/>
  <c r="R346" i="1"/>
  <c r="R335" i="1"/>
  <c r="R342" i="1"/>
  <c r="R336" i="1"/>
  <c r="R332" i="1"/>
  <c r="R329" i="1"/>
  <c r="R326" i="1"/>
  <c r="R323" i="1"/>
  <c r="R235" i="1"/>
  <c r="R180" i="1"/>
  <c r="R123" i="1"/>
  <c r="R97" i="1"/>
  <c r="R37" i="1"/>
  <c r="R203" i="1"/>
  <c r="R343" i="1"/>
  <c r="R334" i="1"/>
  <c r="R582" i="1"/>
  <c r="R367" i="1"/>
  <c r="R360" i="1"/>
  <c r="R355" i="1"/>
  <c r="R348" i="1"/>
  <c r="R339" i="1"/>
  <c r="R331" i="1"/>
  <c r="R328" i="1"/>
  <c r="R325" i="1"/>
  <c r="R9" i="1"/>
  <c r="R216" i="1"/>
  <c r="R156" i="1"/>
  <c r="R118" i="1"/>
  <c r="R57" i="1"/>
  <c r="R345" i="1"/>
  <c r="R340" i="1"/>
  <c r="R567" i="1"/>
  <c r="R566" i="1"/>
  <c r="R366" i="1"/>
  <c r="R349" i="1"/>
  <c r="R330" i="1"/>
  <c r="R104" i="1"/>
  <c r="R128" i="1"/>
  <c r="R212" i="1"/>
  <c r="R571" i="1"/>
  <c r="R555" i="1"/>
  <c r="R544" i="1"/>
  <c r="R534" i="1"/>
  <c r="R361" i="1"/>
  <c r="R327" i="1"/>
  <c r="R45" i="1"/>
  <c r="R573" i="1"/>
  <c r="R557" i="1"/>
  <c r="R536" i="1"/>
  <c r="R524" i="1"/>
  <c r="R337" i="1"/>
  <c r="R324" i="1"/>
  <c r="R563" i="1"/>
  <c r="R560" i="1"/>
  <c r="R548" i="1"/>
  <c r="R545" i="1"/>
  <c r="R527" i="1"/>
  <c r="R522" i="1"/>
  <c r="R302" i="1"/>
  <c r="R60" i="1"/>
  <c r="R137" i="1"/>
  <c r="R558" i="1"/>
  <c r="R543" i="1"/>
  <c r="R541" i="1"/>
  <c r="R539" i="1"/>
  <c r="R530" i="1"/>
  <c r="R518" i="1"/>
  <c r="R517" i="1"/>
  <c r="R513" i="1"/>
  <c r="R564" i="1"/>
  <c r="R519" i="1"/>
  <c r="R505" i="1"/>
  <c r="R496" i="1"/>
  <c r="R468" i="1"/>
  <c r="R143" i="1"/>
  <c r="R507" i="1"/>
  <c r="R502" i="1"/>
  <c r="R579" i="1"/>
  <c r="R568" i="1"/>
  <c r="R554" i="1"/>
  <c r="R542" i="1"/>
  <c r="R520" i="1"/>
  <c r="R510" i="1"/>
  <c r="R478" i="1"/>
  <c r="R470" i="1"/>
  <c r="R333" i="1"/>
  <c r="R206" i="1"/>
  <c r="R569" i="1"/>
  <c r="R561" i="1"/>
  <c r="R533" i="1"/>
  <c r="R523" i="1"/>
  <c r="R521" i="1"/>
  <c r="R516" i="1"/>
  <c r="R489" i="1"/>
  <c r="R475" i="1"/>
  <c r="R467" i="1"/>
  <c r="R445" i="1"/>
  <c r="R570" i="1"/>
  <c r="R514" i="1"/>
  <c r="R511" i="1"/>
  <c r="R504" i="1"/>
  <c r="R490" i="1"/>
  <c r="R458" i="1"/>
  <c r="R576" i="1"/>
  <c r="R493" i="1"/>
  <c r="R484" i="1"/>
  <c r="R473" i="1"/>
  <c r="R455" i="1"/>
  <c r="R354" i="1"/>
  <c r="R551" i="1"/>
  <c r="R462" i="1"/>
  <c r="R443" i="1"/>
  <c r="R447" i="1"/>
  <c r="R508" i="1"/>
  <c r="R465" i="1"/>
  <c r="R459" i="1"/>
  <c r="R450" i="1"/>
  <c r="R453" i="1"/>
  <c r="R449" i="1"/>
  <c r="R487" i="1"/>
  <c r="R471" i="1"/>
  <c r="R451" i="1"/>
  <c r="R515" i="1"/>
  <c r="R481" i="1"/>
  <c r="R456" i="1"/>
  <c r="R448" i="1"/>
  <c r="R506" i="1"/>
  <c r="R477" i="1"/>
  <c r="R444" i="1"/>
  <c r="R476" i="1"/>
  <c r="R526" i="1"/>
  <c r="R503" i="1"/>
  <c r="R525" i="1"/>
  <c r="R547" i="1"/>
  <c r="R509" i="1"/>
  <c r="R528" i="1"/>
  <c r="R454" i="1"/>
  <c r="R549" i="1"/>
  <c r="R583" i="1"/>
  <c r="R463" i="1"/>
  <c r="R498" i="1"/>
  <c r="R512" i="1"/>
  <c r="R499" i="1"/>
  <c r="R501" i="1"/>
  <c r="R553" i="1"/>
  <c r="R562" i="1"/>
  <c r="R556" i="1"/>
  <c r="R574" i="1"/>
  <c r="R577" i="1"/>
  <c r="R580" i="1"/>
  <c r="R535" i="1"/>
  <c r="R486" i="1"/>
  <c r="R494" i="1"/>
  <c r="R529" i="1"/>
  <c r="R550" i="1"/>
  <c r="R466" i="1"/>
  <c r="R464" i="1"/>
  <c r="R461" i="1"/>
  <c r="R472" i="1"/>
  <c r="R479" i="1"/>
  <c r="R485" i="1"/>
  <c r="R491" i="1"/>
  <c r="R497" i="1"/>
  <c r="R540" i="1"/>
  <c r="R578" i="1"/>
  <c r="R575" i="1"/>
  <c r="R581" i="1"/>
  <c r="R452" i="1"/>
  <c r="R469" i="1"/>
  <c r="R482" i="1"/>
  <c r="R483" i="1"/>
  <c r="R495" i="1"/>
  <c r="R492" i="1"/>
  <c r="R488" i="1"/>
  <c r="R446" i="1"/>
  <c r="R474" i="1"/>
  <c r="R457" i="1"/>
  <c r="R500" i="1"/>
  <c r="R532" i="1"/>
  <c r="R552" i="1"/>
  <c r="R559" i="1"/>
  <c r="R480" i="1"/>
  <c r="R460" i="1"/>
  <c r="R537" i="1"/>
  <c r="R531" i="1"/>
  <c r="R538" i="1"/>
  <c r="R546" i="1"/>
  <c r="R565" i="1"/>
  <c r="N441" i="1"/>
  <c r="N438" i="1"/>
  <c r="N440" i="1"/>
  <c r="N437" i="1"/>
  <c r="N434" i="1"/>
  <c r="N436" i="1"/>
  <c r="N428" i="1"/>
  <c r="N425" i="1"/>
  <c r="N430" i="1"/>
  <c r="N427" i="1"/>
  <c r="N424" i="1"/>
  <c r="N423" i="1"/>
  <c r="N420" i="1"/>
  <c r="N422" i="1"/>
  <c r="N419" i="1"/>
  <c r="N442" i="1"/>
  <c r="N439" i="1"/>
  <c r="N426" i="1"/>
  <c r="N416" i="1"/>
  <c r="N413" i="1"/>
  <c r="N421" i="1"/>
  <c r="N418" i="1"/>
  <c r="N433" i="1"/>
  <c r="N431" i="1"/>
  <c r="N435" i="1"/>
  <c r="N415" i="1"/>
  <c r="N411" i="1"/>
  <c r="N410" i="1"/>
  <c r="N409" i="1"/>
  <c r="N408" i="1"/>
  <c r="N403" i="1"/>
  <c r="N400" i="1"/>
  <c r="N397" i="1"/>
  <c r="N394" i="1"/>
  <c r="N417" i="1"/>
  <c r="N412" i="1"/>
  <c r="N406" i="1"/>
  <c r="N402" i="1"/>
  <c r="N399" i="1"/>
  <c r="N396" i="1"/>
  <c r="N432" i="1"/>
  <c r="N404" i="1"/>
  <c r="N398" i="1"/>
  <c r="N392" i="1"/>
  <c r="N405" i="1"/>
  <c r="N391" i="1"/>
  <c r="N388" i="1"/>
  <c r="N385" i="1"/>
  <c r="N382" i="1"/>
  <c r="N401" i="1"/>
  <c r="N390" i="1"/>
  <c r="N407" i="1"/>
  <c r="N387" i="1"/>
  <c r="N386" i="1"/>
  <c r="N381" i="1"/>
  <c r="N383" i="1"/>
  <c r="N380" i="1"/>
  <c r="N377" i="1"/>
  <c r="N374" i="1"/>
  <c r="N371" i="1"/>
  <c r="N429" i="1"/>
  <c r="N370" i="1"/>
  <c r="N367" i="1"/>
  <c r="N364" i="1"/>
  <c r="N361" i="1"/>
  <c r="N358" i="1"/>
  <c r="N355" i="1"/>
  <c r="N352" i="1"/>
  <c r="N349" i="1"/>
  <c r="N346" i="1"/>
  <c r="N343" i="1"/>
  <c r="N340" i="1"/>
  <c r="N337" i="1"/>
  <c r="N393" i="1"/>
  <c r="N389" i="1"/>
  <c r="N414" i="1"/>
  <c r="N395" i="1"/>
  <c r="N379" i="1"/>
  <c r="N378" i="1"/>
  <c r="N376" i="1"/>
  <c r="N375" i="1"/>
  <c r="N373" i="1"/>
  <c r="N372" i="1"/>
  <c r="N384" i="1"/>
  <c r="N366" i="1"/>
  <c r="N360" i="1"/>
  <c r="N354" i="1"/>
  <c r="N348" i="1"/>
  <c r="N368" i="1"/>
  <c r="N362" i="1"/>
  <c r="N356" i="1"/>
  <c r="N350" i="1"/>
  <c r="N345" i="1"/>
  <c r="N344" i="1"/>
  <c r="N342" i="1"/>
  <c r="N341" i="1"/>
  <c r="N339" i="1"/>
  <c r="N338" i="1"/>
  <c r="N336" i="1"/>
  <c r="N369" i="1"/>
  <c r="N363" i="1"/>
  <c r="N357" i="1"/>
  <c r="N351" i="1"/>
  <c r="N359" i="1"/>
  <c r="N347" i="1"/>
  <c r="N331" i="1"/>
  <c r="N328" i="1"/>
  <c r="N325" i="1"/>
  <c r="N9" i="1"/>
  <c r="N216" i="1"/>
  <c r="N156" i="1"/>
  <c r="N118" i="1"/>
  <c r="N57" i="1"/>
  <c r="N60" i="1"/>
  <c r="N128" i="1"/>
  <c r="N335" i="1"/>
  <c r="N333" i="1"/>
  <c r="N330" i="1"/>
  <c r="N327" i="1"/>
  <c r="N324" i="1"/>
  <c r="N302" i="1"/>
  <c r="N206" i="1"/>
  <c r="N143" i="1"/>
  <c r="N104" i="1"/>
  <c r="N45" i="1"/>
  <c r="N365" i="1"/>
  <c r="N353" i="1"/>
  <c r="N329" i="1"/>
  <c r="N97" i="1"/>
  <c r="N580" i="1"/>
  <c r="N577" i="1"/>
  <c r="N548" i="1"/>
  <c r="N545" i="1"/>
  <c r="N541" i="1"/>
  <c r="N527" i="1"/>
  <c r="N326" i="1"/>
  <c r="N37" i="1"/>
  <c r="N583" i="1"/>
  <c r="N579" i="1"/>
  <c r="N576" i="1"/>
  <c r="N556" i="1"/>
  <c r="N554" i="1"/>
  <c r="N539" i="1"/>
  <c r="N530" i="1"/>
  <c r="N518" i="1"/>
  <c r="N509" i="1"/>
  <c r="N323" i="1"/>
  <c r="N212" i="1"/>
  <c r="N574" i="1"/>
  <c r="N569" i="1"/>
  <c r="N565" i="1"/>
  <c r="N551" i="1"/>
  <c r="N547" i="1"/>
  <c r="N521" i="1"/>
  <c r="N235" i="1"/>
  <c r="N573" i="1"/>
  <c r="N544" i="1"/>
  <c r="N542" i="1"/>
  <c r="N533" i="1"/>
  <c r="N514" i="1"/>
  <c r="N578" i="1"/>
  <c r="N510" i="1"/>
  <c r="N494" i="1"/>
  <c r="N491" i="1"/>
  <c r="N488" i="1"/>
  <c r="N485" i="1"/>
  <c r="N557" i="1"/>
  <c r="N517" i="1"/>
  <c r="N512" i="1"/>
  <c r="N497" i="1"/>
  <c r="N334" i="1"/>
  <c r="N123" i="1"/>
  <c r="N203" i="1"/>
  <c r="N559" i="1"/>
  <c r="N524" i="1"/>
  <c r="N515" i="1"/>
  <c r="N501" i="1"/>
  <c r="N498" i="1"/>
  <c r="N479" i="1"/>
  <c r="N476" i="1"/>
  <c r="N471" i="1"/>
  <c r="N466" i="1"/>
  <c r="N450" i="1"/>
  <c r="N468" i="1"/>
  <c r="N454" i="1"/>
  <c r="N482" i="1"/>
  <c r="N520" i="1"/>
  <c r="N507" i="1"/>
  <c r="N456" i="1"/>
  <c r="N455" i="1"/>
  <c r="N453" i="1"/>
  <c r="N447" i="1"/>
  <c r="N137" i="1"/>
  <c r="N180" i="1"/>
  <c r="N463" i="1"/>
  <c r="N462" i="1"/>
  <c r="N459" i="1"/>
  <c r="N536" i="1"/>
  <c r="N445" i="1"/>
  <c r="N332" i="1"/>
  <c r="N465" i="1"/>
  <c r="N495" i="1"/>
  <c r="N458" i="1"/>
  <c r="N500" i="1"/>
  <c r="N528" i="1"/>
  <c r="N475" i="1"/>
  <c r="N481" i="1"/>
  <c r="N487" i="1"/>
  <c r="N493" i="1"/>
  <c r="N537" i="1"/>
  <c r="N522" i="1"/>
  <c r="N564" i="1"/>
  <c r="N552" i="1"/>
  <c r="N523" i="1"/>
  <c r="N543" i="1"/>
  <c r="N461" i="1"/>
  <c r="N513" i="1"/>
  <c r="N568" i="1"/>
  <c r="N561" i="1"/>
  <c r="N582" i="1"/>
  <c r="N472" i="1"/>
  <c r="N464" i="1"/>
  <c r="N452" i="1"/>
  <c r="N448" i="1"/>
  <c r="N451" i="1"/>
  <c r="N474" i="1"/>
  <c r="N443" i="1"/>
  <c r="N470" i="1"/>
  <c r="N540" i="1"/>
  <c r="N549" i="1"/>
  <c r="N534" i="1"/>
  <c r="N511" i="1"/>
  <c r="N529" i="1"/>
  <c r="N563" i="1"/>
  <c r="N555" i="1"/>
  <c r="N477" i="1"/>
  <c r="N558" i="1"/>
  <c r="N473" i="1"/>
  <c r="N505" i="1"/>
  <c r="N460" i="1"/>
  <c r="N480" i="1"/>
  <c r="N526" i="1"/>
  <c r="N531" i="1"/>
  <c r="N516" i="1"/>
  <c r="N538" i="1"/>
  <c r="N550" i="1"/>
  <c r="N566" i="1"/>
  <c r="N567" i="1"/>
  <c r="N581" i="1"/>
  <c r="N444" i="1"/>
  <c r="N508" i="1"/>
  <c r="N535" i="1"/>
  <c r="N492" i="1"/>
  <c r="N506" i="1"/>
  <c r="N486" i="1"/>
  <c r="N532" i="1"/>
  <c r="N469" i="1"/>
  <c r="N575" i="1"/>
  <c r="N446" i="1"/>
  <c r="N483" i="1"/>
  <c r="N449" i="1"/>
  <c r="N457" i="1"/>
  <c r="N467" i="1"/>
  <c r="N489" i="1"/>
  <c r="N502" i="1"/>
  <c r="N478" i="1"/>
  <c r="N484" i="1"/>
  <c r="N490" i="1"/>
  <c r="N496" i="1"/>
  <c r="N504" i="1"/>
  <c r="N499" i="1"/>
  <c r="N503" i="1"/>
  <c r="N519" i="1"/>
  <c r="N546" i="1"/>
  <c r="N570" i="1"/>
  <c r="N560" i="1"/>
  <c r="N571" i="1"/>
  <c r="N525" i="1"/>
  <c r="N553" i="1"/>
  <c r="N562" i="1"/>
  <c r="AN585" i="1"/>
  <c r="AN13" i="1"/>
  <c r="AN69" i="1"/>
  <c r="AN25" i="1"/>
  <c r="AN114" i="1"/>
  <c r="AN316" i="1"/>
  <c r="AN249" i="1"/>
  <c r="AN230" i="1"/>
  <c r="AN153" i="1"/>
  <c r="AN39" i="1"/>
  <c r="AN36" i="1"/>
  <c r="AN222" i="1"/>
  <c r="AN320" i="1"/>
  <c r="AN66" i="1"/>
  <c r="AN168" i="1"/>
  <c r="AN103" i="1"/>
  <c r="AN176" i="1"/>
  <c r="AN221" i="1"/>
  <c r="AN149" i="1"/>
  <c r="AN117" i="1"/>
  <c r="AN175" i="1"/>
  <c r="AN127" i="1"/>
  <c r="AN86" i="1"/>
  <c r="AN213" i="1"/>
  <c r="AN166" i="1"/>
  <c r="AN115" i="1"/>
  <c r="AN49" i="1"/>
  <c r="AN96" i="1"/>
  <c r="AN94" i="1"/>
  <c r="AN253" i="1"/>
  <c r="AN170" i="1"/>
  <c r="AN29" i="1"/>
  <c r="AN160" i="1"/>
  <c r="AN129" i="1"/>
  <c r="AN172" i="1"/>
  <c r="AN215" i="1"/>
  <c r="AN111" i="1"/>
  <c r="AN110" i="1"/>
  <c r="AN284" i="1"/>
  <c r="AN584" i="1"/>
  <c r="AN102" i="1"/>
  <c r="AN202" i="1"/>
  <c r="AN246" i="1"/>
  <c r="AN109" i="1"/>
  <c r="AN70" i="1"/>
  <c r="AN42" i="1"/>
  <c r="AN48" i="1"/>
  <c r="AN8" i="1"/>
  <c r="AN197" i="1"/>
  <c r="AN184" i="1"/>
  <c r="AN38" i="1"/>
  <c r="AN188" i="1"/>
  <c r="AN122" i="1"/>
  <c r="AN205" i="1"/>
  <c r="AN76" i="1"/>
  <c r="AN130" i="1"/>
  <c r="AN79" i="1"/>
  <c r="AN234" i="1"/>
  <c r="AN72" i="1"/>
  <c r="AN286" i="1"/>
  <c r="AN167" i="1"/>
  <c r="AN113" i="1"/>
  <c r="AN68" i="1"/>
  <c r="AN220" i="1"/>
  <c r="AN165" i="1"/>
  <c r="AN247" i="1"/>
  <c r="AN71" i="1"/>
  <c r="AN59" i="1"/>
  <c r="AN171" i="1"/>
  <c r="AN33" i="1"/>
  <c r="AN214" i="1"/>
  <c r="AN164" i="1"/>
  <c r="K114" i="1"/>
  <c r="K585" i="1"/>
  <c r="K36" i="1"/>
  <c r="K69" i="1"/>
  <c r="K316" i="1"/>
  <c r="K153" i="1"/>
  <c r="K202" i="1"/>
  <c r="K49" i="1"/>
  <c r="K168" i="1"/>
  <c r="K221" i="1"/>
  <c r="K205" i="1"/>
  <c r="K102" i="1"/>
  <c r="K160" i="1"/>
  <c r="K164" i="1"/>
  <c r="K79" i="1"/>
  <c r="K184" i="1"/>
  <c r="K215" i="1"/>
  <c r="K222" i="1"/>
  <c r="K86" i="1"/>
  <c r="K175" i="1"/>
  <c r="K172" i="1"/>
  <c r="K71" i="1"/>
  <c r="K103" i="1"/>
  <c r="K176" i="1"/>
  <c r="K127" i="1"/>
  <c r="K33" i="1"/>
  <c r="K188" i="1"/>
  <c r="K94" i="1"/>
  <c r="K117" i="1"/>
  <c r="K166" i="1"/>
  <c r="K253" i="1"/>
  <c r="K29" i="1"/>
  <c r="K214" i="1"/>
  <c r="K171" i="1"/>
  <c r="K129" i="1"/>
  <c r="K149" i="1"/>
  <c r="K66" i="1"/>
  <c r="K165" i="1"/>
  <c r="K96" i="1"/>
  <c r="K220" i="1"/>
  <c r="K38" i="1"/>
  <c r="K213" i="1"/>
  <c r="K76" i="1"/>
  <c r="K68" i="1"/>
  <c r="K167" i="1"/>
  <c r="K113" i="1"/>
  <c r="K247" i="1"/>
  <c r="K284" i="1"/>
  <c r="K72" i="1"/>
  <c r="K109" i="1"/>
  <c r="K59" i="1"/>
  <c r="K111" i="1"/>
  <c r="K70" i="1"/>
  <c r="K122" i="1"/>
  <c r="K234" i="1"/>
  <c r="K48" i="1"/>
  <c r="K230" i="1"/>
  <c r="K197" i="1"/>
  <c r="K246" i="1"/>
  <c r="K130" i="1"/>
  <c r="K286" i="1"/>
  <c r="K25" i="1"/>
  <c r="K115" i="1"/>
  <c r="K42" i="1"/>
  <c r="K320" i="1"/>
  <c r="K39" i="1"/>
  <c r="K110" i="1"/>
  <c r="K8" i="1"/>
  <c r="K170" i="1"/>
  <c r="K249" i="1"/>
  <c r="K584" i="1"/>
  <c r="K13" i="1"/>
  <c r="AS76" i="1"/>
  <c r="AS584" i="1"/>
  <c r="AS585" i="1"/>
  <c r="AS25" i="1"/>
  <c r="AS36" i="1"/>
  <c r="AS320" i="1"/>
  <c r="AS316" i="1"/>
  <c r="AS114" i="1"/>
  <c r="AS42" i="1"/>
  <c r="AS39" i="1"/>
  <c r="AS246" i="1"/>
  <c r="AS130" i="1"/>
  <c r="AS13" i="1"/>
  <c r="AS8" i="1"/>
  <c r="AS249" i="1"/>
  <c r="AS68" i="1"/>
  <c r="AS69" i="1"/>
  <c r="AS230" i="1"/>
  <c r="AS286" i="1"/>
  <c r="AS168" i="1"/>
  <c r="AS49" i="1"/>
  <c r="AS205" i="1"/>
  <c r="AS102" i="1"/>
  <c r="AS160" i="1"/>
  <c r="AS164" i="1"/>
  <c r="AS79" i="1"/>
  <c r="AS222" i="1"/>
  <c r="AS103" i="1"/>
  <c r="AS176" i="1"/>
  <c r="AS221" i="1"/>
  <c r="AS215" i="1"/>
  <c r="AS117" i="1"/>
  <c r="AS127" i="1"/>
  <c r="AS33" i="1"/>
  <c r="AS188" i="1"/>
  <c r="AS184" i="1"/>
  <c r="AS172" i="1"/>
  <c r="AS111" i="1"/>
  <c r="AS66" i="1"/>
  <c r="AS149" i="1"/>
  <c r="AS38" i="1"/>
  <c r="AS171" i="1"/>
  <c r="AS94" i="1"/>
  <c r="AS197" i="1"/>
  <c r="AS59" i="1"/>
  <c r="AS284" i="1"/>
  <c r="AS175" i="1"/>
  <c r="AS166" i="1"/>
  <c r="AS110" i="1"/>
  <c r="AS48" i="1"/>
  <c r="AS170" i="1"/>
  <c r="AS220" i="1"/>
  <c r="AS165" i="1"/>
  <c r="AS96" i="1"/>
  <c r="AS29" i="1"/>
  <c r="AS167" i="1"/>
  <c r="AS214" i="1"/>
  <c r="AS129" i="1"/>
  <c r="AS234" i="1"/>
  <c r="AS86" i="1"/>
  <c r="AS115" i="1"/>
  <c r="AS202" i="1"/>
  <c r="AS122" i="1"/>
  <c r="AS109" i="1"/>
  <c r="AS72" i="1"/>
  <c r="AS213" i="1"/>
  <c r="AS153" i="1"/>
  <c r="AS71" i="1"/>
  <c r="AS70" i="1"/>
  <c r="AS247" i="1"/>
  <c r="AS113" i="1"/>
  <c r="AS253" i="1"/>
  <c r="AM114" i="1"/>
  <c r="AM39" i="1"/>
  <c r="AM13" i="1"/>
  <c r="AM69" i="1"/>
  <c r="AM316" i="1"/>
  <c r="AM25" i="1"/>
  <c r="AM36" i="1"/>
  <c r="AM153" i="1"/>
  <c r="AM249" i="1"/>
  <c r="AM103" i="1"/>
  <c r="AM160" i="1"/>
  <c r="AM284" i="1"/>
  <c r="AM66" i="1"/>
  <c r="AM109" i="1"/>
  <c r="AM221" i="1"/>
  <c r="AM197" i="1"/>
  <c r="AM149" i="1"/>
  <c r="AM117" i="1"/>
  <c r="AM48" i="1"/>
  <c r="AM33" i="1"/>
  <c r="AM188" i="1"/>
  <c r="AM175" i="1"/>
  <c r="AM94" i="1"/>
  <c r="AM110" i="1"/>
  <c r="AM29" i="1"/>
  <c r="AM320" i="1"/>
  <c r="AM86" i="1"/>
  <c r="AM79" i="1"/>
  <c r="AM205" i="1"/>
  <c r="AM215" i="1"/>
  <c r="AM129" i="1"/>
  <c r="AM96" i="1"/>
  <c r="AM127" i="1"/>
  <c r="AM172" i="1"/>
  <c r="AM68" i="1"/>
  <c r="AM222" i="1"/>
  <c r="AM49" i="1"/>
  <c r="AM102" i="1"/>
  <c r="AM166" i="1"/>
  <c r="AM164" i="1"/>
  <c r="AM220" i="1"/>
  <c r="AM184" i="1"/>
  <c r="AM111" i="1"/>
  <c r="AM122" i="1"/>
  <c r="AM72" i="1"/>
  <c r="AM76" i="1"/>
  <c r="AM130" i="1"/>
  <c r="AM247" i="1"/>
  <c r="AM115" i="1"/>
  <c r="AM253" i="1"/>
  <c r="AM176" i="1"/>
  <c r="AM71" i="1"/>
  <c r="AM165" i="1"/>
  <c r="AM171" i="1"/>
  <c r="AM214" i="1"/>
  <c r="AM286" i="1"/>
  <c r="AM585" i="1"/>
  <c r="AM167" i="1"/>
  <c r="AM113" i="1"/>
  <c r="AM213" i="1"/>
  <c r="AM230" i="1"/>
  <c r="AM59" i="1"/>
  <c r="AM234" i="1"/>
  <c r="AM168" i="1"/>
  <c r="AM8" i="1"/>
  <c r="AM70" i="1"/>
  <c r="AM584" i="1"/>
  <c r="AM38" i="1"/>
  <c r="AM170" i="1"/>
  <c r="AM246" i="1"/>
  <c r="AM42" i="1"/>
  <c r="AM202" i="1"/>
  <c r="AH585" i="1"/>
  <c r="AH25" i="1"/>
  <c r="AH69" i="1"/>
  <c r="AH114" i="1"/>
  <c r="AH320" i="1"/>
  <c r="AH316" i="1"/>
  <c r="AH36" i="1"/>
  <c r="AH153" i="1"/>
  <c r="AH222" i="1"/>
  <c r="AH249" i="1"/>
  <c r="AH39" i="1"/>
  <c r="AH230" i="1"/>
  <c r="AH68" i="1"/>
  <c r="AH66" i="1"/>
  <c r="AH109" i="1"/>
  <c r="AH103" i="1"/>
  <c r="AH286" i="1"/>
  <c r="AH149" i="1"/>
  <c r="AH48" i="1"/>
  <c r="AH221" i="1"/>
  <c r="AH33" i="1"/>
  <c r="AH168" i="1"/>
  <c r="AH117" i="1"/>
  <c r="AH127" i="1"/>
  <c r="AH86" i="1"/>
  <c r="AH175" i="1"/>
  <c r="AH49" i="1"/>
  <c r="AH176" i="1"/>
  <c r="AH284" i="1"/>
  <c r="AH197" i="1"/>
  <c r="AH215" i="1"/>
  <c r="AH170" i="1"/>
  <c r="AH166" i="1"/>
  <c r="AH164" i="1"/>
  <c r="AH110" i="1"/>
  <c r="AH96" i="1"/>
  <c r="AH13" i="1"/>
  <c r="AH205" i="1"/>
  <c r="AH111" i="1"/>
  <c r="AH29" i="1"/>
  <c r="AH129" i="1"/>
  <c r="AH220" i="1"/>
  <c r="AH213" i="1"/>
  <c r="AH94" i="1"/>
  <c r="AH172" i="1"/>
  <c r="AH160" i="1"/>
  <c r="AH115" i="1"/>
  <c r="AH247" i="1"/>
  <c r="AH167" i="1"/>
  <c r="AH253" i="1"/>
  <c r="AH70" i="1"/>
  <c r="AH584" i="1"/>
  <c r="AH102" i="1"/>
  <c r="AH202" i="1"/>
  <c r="AH246" i="1"/>
  <c r="AH234" i="1"/>
  <c r="AH42" i="1"/>
  <c r="AH8" i="1"/>
  <c r="AH71" i="1"/>
  <c r="AH184" i="1"/>
  <c r="AH38" i="1"/>
  <c r="AH188" i="1"/>
  <c r="AH122" i="1"/>
  <c r="AH76" i="1"/>
  <c r="AH130" i="1"/>
  <c r="AH59" i="1"/>
  <c r="AH113" i="1"/>
  <c r="AH165" i="1"/>
  <c r="AH79" i="1"/>
  <c r="AH171" i="1"/>
  <c r="AH214" i="1"/>
  <c r="AH72" i="1"/>
  <c r="AB13" i="1"/>
  <c r="AB585" i="1"/>
  <c r="AB114" i="1"/>
  <c r="AB69" i="1"/>
  <c r="AB39" i="1"/>
  <c r="AB320" i="1"/>
  <c r="AB153" i="1"/>
  <c r="AB222" i="1"/>
  <c r="AB68" i="1"/>
  <c r="AB66" i="1"/>
  <c r="AB103" i="1"/>
  <c r="AB221" i="1"/>
  <c r="AB284" i="1"/>
  <c r="AB36" i="1"/>
  <c r="AB117" i="1"/>
  <c r="AB175" i="1"/>
  <c r="AB249" i="1"/>
  <c r="AB197" i="1"/>
  <c r="AB109" i="1"/>
  <c r="AB176" i="1"/>
  <c r="AB205" i="1"/>
  <c r="AB164" i="1"/>
  <c r="AB316" i="1"/>
  <c r="AB215" i="1"/>
  <c r="AB110" i="1"/>
  <c r="AB25" i="1"/>
  <c r="AB33" i="1"/>
  <c r="AB213" i="1"/>
  <c r="AB166" i="1"/>
  <c r="AB115" i="1"/>
  <c r="AB49" i="1"/>
  <c r="AB96" i="1"/>
  <c r="AB149" i="1"/>
  <c r="AB94" i="1"/>
  <c r="AB71" i="1"/>
  <c r="AB129" i="1"/>
  <c r="AB172" i="1"/>
  <c r="AB48" i="1"/>
  <c r="AB113" i="1"/>
  <c r="AB170" i="1"/>
  <c r="AB29" i="1"/>
  <c r="AB220" i="1"/>
  <c r="AB253" i="1"/>
  <c r="AB165" i="1"/>
  <c r="AB171" i="1"/>
  <c r="AB214" i="1"/>
  <c r="AB127" i="1"/>
  <c r="AB168" i="1"/>
  <c r="AB160" i="1"/>
  <c r="AB72" i="1"/>
  <c r="AB247" i="1"/>
  <c r="AB584" i="1"/>
  <c r="AB102" i="1"/>
  <c r="AB202" i="1"/>
  <c r="AB246" i="1"/>
  <c r="AB167" i="1"/>
  <c r="AB86" i="1"/>
  <c r="AB234" i="1"/>
  <c r="AB42" i="1"/>
  <c r="AB8" i="1"/>
  <c r="AB230" i="1"/>
  <c r="AB286" i="1"/>
  <c r="AB122" i="1"/>
  <c r="AB130" i="1"/>
  <c r="AB59" i="1"/>
  <c r="AB38" i="1"/>
  <c r="AB188" i="1"/>
  <c r="AB111" i="1"/>
  <c r="AB70" i="1"/>
  <c r="AB79" i="1"/>
  <c r="AB76" i="1"/>
  <c r="AB184" i="1"/>
  <c r="W585" i="1"/>
  <c r="W584" i="1"/>
  <c r="W39" i="1"/>
  <c r="W36" i="1"/>
  <c r="W130" i="1"/>
  <c r="W114" i="1"/>
  <c r="W76" i="1"/>
  <c r="W25" i="1"/>
  <c r="W246" i="1"/>
  <c r="W8" i="1"/>
  <c r="W222" i="1"/>
  <c r="W69" i="1"/>
  <c r="W320" i="1"/>
  <c r="W316" i="1"/>
  <c r="W168" i="1"/>
  <c r="W13" i="1"/>
  <c r="W197" i="1"/>
  <c r="W202" i="1"/>
  <c r="W72" i="1"/>
  <c r="W176" i="1"/>
  <c r="W59" i="1"/>
  <c r="W205" i="1"/>
  <c r="W160" i="1"/>
  <c r="W164" i="1"/>
  <c r="W42" i="1"/>
  <c r="W103" i="1"/>
  <c r="W153" i="1"/>
  <c r="W66" i="1"/>
  <c r="W149" i="1"/>
  <c r="W49" i="1"/>
  <c r="W48" i="1"/>
  <c r="W188" i="1"/>
  <c r="W284" i="1"/>
  <c r="W109" i="1"/>
  <c r="W221" i="1"/>
  <c r="W184" i="1"/>
  <c r="W70" i="1"/>
  <c r="W129" i="1"/>
  <c r="W113" i="1"/>
  <c r="W68" i="1"/>
  <c r="W86" i="1"/>
  <c r="W79" i="1"/>
  <c r="W38" i="1"/>
  <c r="W165" i="1"/>
  <c r="W249" i="1"/>
  <c r="W122" i="1"/>
  <c r="W215" i="1"/>
  <c r="W94" i="1"/>
  <c r="W111" i="1"/>
  <c r="W110" i="1"/>
  <c r="W286" i="1"/>
  <c r="W127" i="1"/>
  <c r="W171" i="1"/>
  <c r="W170" i="1"/>
  <c r="W220" i="1"/>
  <c r="W96" i="1"/>
  <c r="W230" i="1"/>
  <c r="W234" i="1"/>
  <c r="W29" i="1"/>
  <c r="W253" i="1"/>
  <c r="W213" i="1"/>
  <c r="W166" i="1"/>
  <c r="W33" i="1"/>
  <c r="W115" i="1"/>
  <c r="W247" i="1"/>
  <c r="W167" i="1"/>
  <c r="W175" i="1"/>
  <c r="W102" i="1"/>
  <c r="W172" i="1"/>
  <c r="W71" i="1"/>
  <c r="W117" i="1"/>
  <c r="W214" i="1"/>
  <c r="P42" i="1"/>
  <c r="P585" i="1"/>
  <c r="P584" i="1"/>
  <c r="P114" i="1"/>
  <c r="P25" i="1"/>
  <c r="P36" i="1"/>
  <c r="P39" i="1"/>
  <c r="P69" i="1"/>
  <c r="P230" i="1"/>
  <c r="P320" i="1"/>
  <c r="P249" i="1"/>
  <c r="P222" i="1"/>
  <c r="P246" i="1"/>
  <c r="P316" i="1"/>
  <c r="P130" i="1"/>
  <c r="P168" i="1"/>
  <c r="P103" i="1"/>
  <c r="P284" i="1"/>
  <c r="P13" i="1"/>
  <c r="P8" i="1"/>
  <c r="P66" i="1"/>
  <c r="P149" i="1"/>
  <c r="P167" i="1"/>
  <c r="P188" i="1"/>
  <c r="P68" i="1"/>
  <c r="P286" i="1"/>
  <c r="P49" i="1"/>
  <c r="P59" i="1"/>
  <c r="P48" i="1"/>
  <c r="P127" i="1"/>
  <c r="P33" i="1"/>
  <c r="P86" i="1"/>
  <c r="P76" i="1"/>
  <c r="P72" i="1"/>
  <c r="P176" i="1"/>
  <c r="P205" i="1"/>
  <c r="P170" i="1"/>
  <c r="P129" i="1"/>
  <c r="P247" i="1"/>
  <c r="P197" i="1"/>
  <c r="P234" i="1"/>
  <c r="P171" i="1"/>
  <c r="P221" i="1"/>
  <c r="P79" i="1"/>
  <c r="P38" i="1"/>
  <c r="P213" i="1"/>
  <c r="P115" i="1"/>
  <c r="P94" i="1"/>
  <c r="P122" i="1"/>
  <c r="P117" i="1"/>
  <c r="P214" i="1"/>
  <c r="P71" i="1"/>
  <c r="P253" i="1"/>
  <c r="P110" i="1"/>
  <c r="P220" i="1"/>
  <c r="P165" i="1"/>
  <c r="P102" i="1"/>
  <c r="P153" i="1"/>
  <c r="P202" i="1"/>
  <c r="P184" i="1"/>
  <c r="P215" i="1"/>
  <c r="P172" i="1"/>
  <c r="P29" i="1"/>
  <c r="P113" i="1"/>
  <c r="P160" i="1"/>
  <c r="P166" i="1"/>
  <c r="P70" i="1"/>
  <c r="P111" i="1"/>
  <c r="P96" i="1"/>
  <c r="P109" i="1"/>
  <c r="P175" i="1"/>
  <c r="P164" i="1"/>
  <c r="AK13" i="1"/>
  <c r="AK585" i="1"/>
  <c r="AK584" i="1"/>
  <c r="AK42" i="1"/>
  <c r="AK76" i="1"/>
  <c r="AK39" i="1"/>
  <c r="AK8" i="1"/>
  <c r="AK222" i="1"/>
  <c r="AK130" i="1"/>
  <c r="AK25" i="1"/>
  <c r="AK320" i="1"/>
  <c r="AK114" i="1"/>
  <c r="AK246" i="1"/>
  <c r="AK316" i="1"/>
  <c r="AK149" i="1"/>
  <c r="AK68" i="1"/>
  <c r="AK69" i="1"/>
  <c r="AK249" i="1"/>
  <c r="AK122" i="1"/>
  <c r="AK49" i="1"/>
  <c r="AK167" i="1"/>
  <c r="AK59" i="1"/>
  <c r="AK234" i="1"/>
  <c r="AK205" i="1"/>
  <c r="AK102" i="1"/>
  <c r="AK164" i="1"/>
  <c r="AK79" i="1"/>
  <c r="AK230" i="1"/>
  <c r="AK153" i="1"/>
  <c r="AK103" i="1"/>
  <c r="AK72" i="1"/>
  <c r="AK176" i="1"/>
  <c r="AK160" i="1"/>
  <c r="AK284" i="1"/>
  <c r="AK36" i="1"/>
  <c r="AK170" i="1"/>
  <c r="AK71" i="1"/>
  <c r="AK111" i="1"/>
  <c r="AK96" i="1"/>
  <c r="AK247" i="1"/>
  <c r="AK113" i="1"/>
  <c r="AK109" i="1"/>
  <c r="AK175" i="1"/>
  <c r="AK172" i="1"/>
  <c r="AK33" i="1"/>
  <c r="AK188" i="1"/>
  <c r="AK86" i="1"/>
  <c r="AK184" i="1"/>
  <c r="AK38" i="1"/>
  <c r="AK214" i="1"/>
  <c r="AK213" i="1"/>
  <c r="AK115" i="1"/>
  <c r="AK66" i="1"/>
  <c r="AK110" i="1"/>
  <c r="AK94" i="1"/>
  <c r="AK220" i="1"/>
  <c r="AK253" i="1"/>
  <c r="AK197" i="1"/>
  <c r="AK117" i="1"/>
  <c r="AK221" i="1"/>
  <c r="AK165" i="1"/>
  <c r="AK70" i="1"/>
  <c r="AK129" i="1"/>
  <c r="AK168" i="1"/>
  <c r="AK48" i="1"/>
  <c r="AK29" i="1"/>
  <c r="AK286" i="1"/>
  <c r="AK202" i="1"/>
  <c r="AK127" i="1"/>
  <c r="AK171" i="1"/>
  <c r="AK166" i="1"/>
  <c r="AK215" i="1"/>
  <c r="J13" i="1"/>
  <c r="J585" i="1"/>
  <c r="J114" i="1"/>
  <c r="J39" i="1"/>
  <c r="J42" i="1"/>
  <c r="J8" i="1"/>
  <c r="J222" i="1"/>
  <c r="J130" i="1"/>
  <c r="J25" i="1"/>
  <c r="J122" i="1"/>
  <c r="J76" i="1"/>
  <c r="J36" i="1"/>
  <c r="J320" i="1"/>
  <c r="J316" i="1"/>
  <c r="J584" i="1"/>
  <c r="J230" i="1"/>
  <c r="J153" i="1"/>
  <c r="J286" i="1"/>
  <c r="J149" i="1"/>
  <c r="J109" i="1"/>
  <c r="J246" i="1"/>
  <c r="J176" i="1"/>
  <c r="J48" i="1"/>
  <c r="J127" i="1"/>
  <c r="J33" i="1"/>
  <c r="J188" i="1"/>
  <c r="J86" i="1"/>
  <c r="J202" i="1"/>
  <c r="J49" i="1"/>
  <c r="J234" i="1"/>
  <c r="J197" i="1"/>
  <c r="J167" i="1"/>
  <c r="J284" i="1"/>
  <c r="J102" i="1"/>
  <c r="J160" i="1"/>
  <c r="J164" i="1"/>
  <c r="J215" i="1"/>
  <c r="J214" i="1"/>
  <c r="J165" i="1"/>
  <c r="J96" i="1"/>
  <c r="J113" i="1"/>
  <c r="J69" i="1"/>
  <c r="J205" i="1"/>
  <c r="J175" i="1"/>
  <c r="J172" i="1"/>
  <c r="J71" i="1"/>
  <c r="J68" i="1"/>
  <c r="J66" i="1"/>
  <c r="J59" i="1"/>
  <c r="J184" i="1"/>
  <c r="J171" i="1"/>
  <c r="J70" i="1"/>
  <c r="J111" i="1"/>
  <c r="J110" i="1"/>
  <c r="J247" i="1"/>
  <c r="J168" i="1"/>
  <c r="J103" i="1"/>
  <c r="J79" i="1"/>
  <c r="J253" i="1"/>
  <c r="J170" i="1"/>
  <c r="J129" i="1"/>
  <c r="J220" i="1"/>
  <c r="J117" i="1"/>
  <c r="J94" i="1"/>
  <c r="J221" i="1"/>
  <c r="J115" i="1"/>
  <c r="J72" i="1"/>
  <c r="J213" i="1"/>
  <c r="J249" i="1"/>
  <c r="J38" i="1"/>
  <c r="J166" i="1"/>
  <c r="J29" i="1"/>
  <c r="AT13" i="1"/>
  <c r="AT114" i="1"/>
  <c r="AT585" i="1"/>
  <c r="AT39" i="1"/>
  <c r="AT69" i="1"/>
  <c r="AT36" i="1"/>
  <c r="AT66" i="1"/>
  <c r="AT25" i="1"/>
  <c r="AT316" i="1"/>
  <c r="AT222" i="1"/>
  <c r="AT197" i="1"/>
  <c r="AT205" i="1"/>
  <c r="AT160" i="1"/>
  <c r="AT164" i="1"/>
  <c r="AT103" i="1"/>
  <c r="AT221" i="1"/>
  <c r="AT68" i="1"/>
  <c r="AT117" i="1"/>
  <c r="AT175" i="1"/>
  <c r="AT320" i="1"/>
  <c r="AT149" i="1"/>
  <c r="AT94" i="1"/>
  <c r="AT29" i="1"/>
  <c r="AT168" i="1"/>
  <c r="AT49" i="1"/>
  <c r="AT48" i="1"/>
  <c r="AT170" i="1"/>
  <c r="AT153" i="1"/>
  <c r="AT129" i="1"/>
  <c r="AT172" i="1"/>
  <c r="AT166" i="1"/>
  <c r="AT220" i="1"/>
  <c r="AT86" i="1"/>
  <c r="AT115" i="1"/>
  <c r="AT249" i="1"/>
  <c r="AT127" i="1"/>
  <c r="AT215" i="1"/>
  <c r="AT110" i="1"/>
  <c r="AT96" i="1"/>
  <c r="AT109" i="1"/>
  <c r="AT33" i="1"/>
  <c r="AT213" i="1"/>
  <c r="AT253" i="1"/>
  <c r="AT70" i="1"/>
  <c r="AT247" i="1"/>
  <c r="AT111" i="1"/>
  <c r="AT284" i="1"/>
  <c r="AT42" i="1"/>
  <c r="AT8" i="1"/>
  <c r="AT184" i="1"/>
  <c r="AT38" i="1"/>
  <c r="AT188" i="1"/>
  <c r="AT122" i="1"/>
  <c r="AT176" i="1"/>
  <c r="AT76" i="1"/>
  <c r="AT167" i="1"/>
  <c r="AT71" i="1"/>
  <c r="AT79" i="1"/>
  <c r="AT59" i="1"/>
  <c r="AT165" i="1"/>
  <c r="AT171" i="1"/>
  <c r="AT214" i="1"/>
  <c r="AT584" i="1"/>
  <c r="AT72" i="1"/>
  <c r="AT230" i="1"/>
  <c r="AT130" i="1"/>
  <c r="AT113" i="1"/>
  <c r="AT246" i="1"/>
  <c r="AT102" i="1"/>
  <c r="AT202" i="1"/>
  <c r="AT234" i="1"/>
  <c r="AT286" i="1"/>
  <c r="AO585" i="1"/>
  <c r="AO69" i="1"/>
  <c r="AO114" i="1"/>
  <c r="AO316" i="1"/>
  <c r="AO153" i="1"/>
  <c r="AO36" i="1"/>
  <c r="AO222" i="1"/>
  <c r="AO66" i="1"/>
  <c r="AO149" i="1"/>
  <c r="AO117" i="1"/>
  <c r="AO175" i="1"/>
  <c r="AO33" i="1"/>
  <c r="AO286" i="1"/>
  <c r="AO202" i="1"/>
  <c r="AO234" i="1"/>
  <c r="AO166" i="1"/>
  <c r="AO165" i="1"/>
  <c r="AO164" i="1"/>
  <c r="AO215" i="1"/>
  <c r="AO129" i="1"/>
  <c r="AO103" i="1"/>
  <c r="AO172" i="1"/>
  <c r="AO171" i="1"/>
  <c r="AO111" i="1"/>
  <c r="AO49" i="1"/>
  <c r="AO176" i="1"/>
  <c r="AO29" i="1"/>
  <c r="AO130" i="1"/>
  <c r="AO168" i="1"/>
  <c r="AO247" i="1"/>
  <c r="AO205" i="1"/>
  <c r="AO94" i="1"/>
  <c r="AO71" i="1"/>
  <c r="AO221" i="1"/>
  <c r="AO284" i="1"/>
  <c r="AO96" i="1"/>
  <c r="AO110" i="1"/>
  <c r="AO115" i="1"/>
  <c r="AO122" i="1"/>
  <c r="AO584" i="1"/>
  <c r="AO246" i="1"/>
  <c r="AO253" i="1"/>
  <c r="AO170" i="1"/>
  <c r="AO214" i="1"/>
  <c r="AO59" i="1"/>
  <c r="AO127" i="1"/>
  <c r="AO102" i="1"/>
  <c r="AO42" i="1"/>
  <c r="AO8" i="1"/>
  <c r="AO220" i="1"/>
  <c r="AO184" i="1"/>
  <c r="AO38" i="1"/>
  <c r="AO213" i="1"/>
  <c r="AO160" i="1"/>
  <c r="AO76" i="1"/>
  <c r="AO68" i="1"/>
  <c r="AO70" i="1"/>
  <c r="AO39" i="1"/>
  <c r="AO167" i="1"/>
  <c r="AO86" i="1"/>
  <c r="AO72" i="1"/>
  <c r="AO230" i="1"/>
  <c r="AO249" i="1"/>
  <c r="AO25" i="1"/>
  <c r="AO48" i="1"/>
  <c r="AO13" i="1"/>
  <c r="AO109" i="1"/>
  <c r="AO113" i="1"/>
  <c r="AO188" i="1"/>
  <c r="AO197" i="1"/>
  <c r="AO320" i="1"/>
  <c r="AO79" i="1"/>
  <c r="AG114" i="1"/>
  <c r="AG69" i="1"/>
  <c r="AG13" i="1"/>
  <c r="AG249" i="1"/>
  <c r="AG316" i="1"/>
  <c r="AG222" i="1"/>
  <c r="AG153" i="1"/>
  <c r="AG36" i="1"/>
  <c r="AG320" i="1"/>
  <c r="AG66" i="1"/>
  <c r="AG39" i="1"/>
  <c r="AG149" i="1"/>
  <c r="AG221" i="1"/>
  <c r="AG117" i="1"/>
  <c r="AG127" i="1"/>
  <c r="AG86" i="1"/>
  <c r="AG175" i="1"/>
  <c r="AG25" i="1"/>
  <c r="AG103" i="1"/>
  <c r="AG94" i="1"/>
  <c r="AG29" i="1"/>
  <c r="AG49" i="1"/>
  <c r="AG129" i="1"/>
  <c r="AG38" i="1"/>
  <c r="AG172" i="1"/>
  <c r="AG166" i="1"/>
  <c r="AG160" i="1"/>
  <c r="AG215" i="1"/>
  <c r="AG96" i="1"/>
  <c r="AG42" i="1"/>
  <c r="AG48" i="1"/>
  <c r="AG8" i="1"/>
  <c r="AG168" i="1"/>
  <c r="AG197" i="1"/>
  <c r="AG184" i="1"/>
  <c r="AG111" i="1"/>
  <c r="AG284" i="1"/>
  <c r="AG122" i="1"/>
  <c r="AG102" i="1"/>
  <c r="AG205" i="1"/>
  <c r="AG76" i="1"/>
  <c r="AG247" i="1"/>
  <c r="AG113" i="1"/>
  <c r="AG253" i="1"/>
  <c r="AG176" i="1"/>
  <c r="AG71" i="1"/>
  <c r="AG165" i="1"/>
  <c r="AG171" i="1"/>
  <c r="AG214" i="1"/>
  <c r="AG115" i="1"/>
  <c r="AG188" i="1"/>
  <c r="AG33" i="1"/>
  <c r="AG286" i="1"/>
  <c r="AG213" i="1"/>
  <c r="AG109" i="1"/>
  <c r="AG59" i="1"/>
  <c r="AG234" i="1"/>
  <c r="AG220" i="1"/>
  <c r="AG167" i="1"/>
  <c r="AG110" i="1"/>
  <c r="AG584" i="1"/>
  <c r="AG230" i="1"/>
  <c r="AG164" i="1"/>
  <c r="AG72" i="1"/>
  <c r="AG246" i="1"/>
  <c r="AG68" i="1"/>
  <c r="AG130" i="1"/>
  <c r="AG70" i="1"/>
  <c r="AG170" i="1"/>
  <c r="AG79" i="1"/>
  <c r="AG202" i="1"/>
  <c r="AG585" i="1"/>
  <c r="AA25" i="1"/>
  <c r="AA114" i="1"/>
  <c r="AA13" i="1"/>
  <c r="AA69" i="1"/>
  <c r="AA320" i="1"/>
  <c r="AA36" i="1"/>
  <c r="AA316" i="1"/>
  <c r="AA39" i="1"/>
  <c r="AA68" i="1"/>
  <c r="AA249" i="1"/>
  <c r="AA222" i="1"/>
  <c r="AA153" i="1"/>
  <c r="AA149" i="1"/>
  <c r="AA127" i="1"/>
  <c r="AA86" i="1"/>
  <c r="AA221" i="1"/>
  <c r="AA234" i="1"/>
  <c r="AA117" i="1"/>
  <c r="AA102" i="1"/>
  <c r="AA79" i="1"/>
  <c r="AA175" i="1"/>
  <c r="AA160" i="1"/>
  <c r="AA94" i="1"/>
  <c r="AA29" i="1"/>
  <c r="AA188" i="1"/>
  <c r="AA215" i="1"/>
  <c r="AA66" i="1"/>
  <c r="AA48" i="1"/>
  <c r="AA129" i="1"/>
  <c r="AA115" i="1"/>
  <c r="AA220" i="1"/>
  <c r="AA213" i="1"/>
  <c r="AA166" i="1"/>
  <c r="AA109" i="1"/>
  <c r="AA172" i="1"/>
  <c r="AA170" i="1"/>
  <c r="AA197" i="1"/>
  <c r="AA96" i="1"/>
  <c r="AA103" i="1"/>
  <c r="AA49" i="1"/>
  <c r="AA59" i="1"/>
  <c r="AA584" i="1"/>
  <c r="AA205" i="1"/>
  <c r="AA202" i="1"/>
  <c r="AA230" i="1"/>
  <c r="AA246" i="1"/>
  <c r="AA42" i="1"/>
  <c r="AA72" i="1"/>
  <c r="AA8" i="1"/>
  <c r="AA168" i="1"/>
  <c r="AA167" i="1"/>
  <c r="AA184" i="1"/>
  <c r="AA111" i="1"/>
  <c r="AA284" i="1"/>
  <c r="AA33" i="1"/>
  <c r="AA122" i="1"/>
  <c r="AA76" i="1"/>
  <c r="AA130" i="1"/>
  <c r="AA247" i="1"/>
  <c r="AA253" i="1"/>
  <c r="AA113" i="1"/>
  <c r="AA110" i="1"/>
  <c r="AA164" i="1"/>
  <c r="AA176" i="1"/>
  <c r="AA214" i="1"/>
  <c r="AA70" i="1"/>
  <c r="AA286" i="1"/>
  <c r="AA171" i="1"/>
  <c r="AA71" i="1"/>
  <c r="AA165" i="1"/>
  <c r="AA585" i="1"/>
  <c r="AA38" i="1"/>
  <c r="U13" i="1"/>
  <c r="U69" i="1"/>
  <c r="U39" i="1"/>
  <c r="U153" i="1"/>
  <c r="U114" i="1"/>
  <c r="U25" i="1"/>
  <c r="U36" i="1"/>
  <c r="U222" i="1"/>
  <c r="U66" i="1"/>
  <c r="U103" i="1"/>
  <c r="U221" i="1"/>
  <c r="U102" i="1"/>
  <c r="U79" i="1"/>
  <c r="U68" i="1"/>
  <c r="U197" i="1"/>
  <c r="U109" i="1"/>
  <c r="U117" i="1"/>
  <c r="U175" i="1"/>
  <c r="U320" i="1"/>
  <c r="U49" i="1"/>
  <c r="U234" i="1"/>
  <c r="U213" i="1"/>
  <c r="U115" i="1"/>
  <c r="U316" i="1"/>
  <c r="U166" i="1"/>
  <c r="U170" i="1"/>
  <c r="U96" i="1"/>
  <c r="U215" i="1"/>
  <c r="U249" i="1"/>
  <c r="U94" i="1"/>
  <c r="U220" i="1"/>
  <c r="U149" i="1"/>
  <c r="U129" i="1"/>
  <c r="U48" i="1"/>
  <c r="U172" i="1"/>
  <c r="U29" i="1"/>
  <c r="U188" i="1"/>
  <c r="U110" i="1"/>
  <c r="U167" i="1"/>
  <c r="U160" i="1"/>
  <c r="U59" i="1"/>
  <c r="U33" i="1"/>
  <c r="U584" i="1"/>
  <c r="U202" i="1"/>
  <c r="U246" i="1"/>
  <c r="U113" i="1"/>
  <c r="U86" i="1"/>
  <c r="U164" i="1"/>
  <c r="U42" i="1"/>
  <c r="U72" i="1"/>
  <c r="U8" i="1"/>
  <c r="U230" i="1"/>
  <c r="U168" i="1"/>
  <c r="U184" i="1"/>
  <c r="U111" i="1"/>
  <c r="U70" i="1"/>
  <c r="U38" i="1"/>
  <c r="U284" i="1"/>
  <c r="U122" i="1"/>
  <c r="U76" i="1"/>
  <c r="U247" i="1"/>
  <c r="U214" i="1"/>
  <c r="U127" i="1"/>
  <c r="U176" i="1"/>
  <c r="U253" i="1"/>
  <c r="U286" i="1"/>
  <c r="U585" i="1"/>
  <c r="U71" i="1"/>
  <c r="U205" i="1"/>
  <c r="U165" i="1"/>
  <c r="U130" i="1"/>
  <c r="U171" i="1"/>
  <c r="O39" i="1"/>
  <c r="O69" i="1"/>
  <c r="O13" i="1"/>
  <c r="O36" i="1"/>
  <c r="O153" i="1"/>
  <c r="O25" i="1"/>
  <c r="O249" i="1"/>
  <c r="O222" i="1"/>
  <c r="O68" i="1"/>
  <c r="O197" i="1"/>
  <c r="O316" i="1"/>
  <c r="O117" i="1"/>
  <c r="O205" i="1"/>
  <c r="O160" i="1"/>
  <c r="O164" i="1"/>
  <c r="O175" i="1"/>
  <c r="O114" i="1"/>
  <c r="O103" i="1"/>
  <c r="O284" i="1"/>
  <c r="O585" i="1"/>
  <c r="O66" i="1"/>
  <c r="O149" i="1"/>
  <c r="O188" i="1"/>
  <c r="O166" i="1"/>
  <c r="O72" i="1"/>
  <c r="O48" i="1"/>
  <c r="O170" i="1"/>
  <c r="O109" i="1"/>
  <c r="O215" i="1"/>
  <c r="O172" i="1"/>
  <c r="O49" i="1"/>
  <c r="O102" i="1"/>
  <c r="O129" i="1"/>
  <c r="O220" i="1"/>
  <c r="O86" i="1"/>
  <c r="O213" i="1"/>
  <c r="O29" i="1"/>
  <c r="O94" i="1"/>
  <c r="O234" i="1"/>
  <c r="O127" i="1"/>
  <c r="O96" i="1"/>
  <c r="O79" i="1"/>
  <c r="O320" i="1"/>
  <c r="O221" i="1"/>
  <c r="O33" i="1"/>
  <c r="O115" i="1"/>
  <c r="O230" i="1"/>
  <c r="O38" i="1"/>
  <c r="O71" i="1"/>
  <c r="O165" i="1"/>
  <c r="O171" i="1"/>
  <c r="O214" i="1"/>
  <c r="O286" i="1"/>
  <c r="O113" i="1"/>
  <c r="O59" i="1"/>
  <c r="O584" i="1"/>
  <c r="O202" i="1"/>
  <c r="O246" i="1"/>
  <c r="O110" i="1"/>
  <c r="O42" i="1"/>
  <c r="O8" i="1"/>
  <c r="O168" i="1"/>
  <c r="O76" i="1"/>
  <c r="O247" i="1"/>
  <c r="O184" i="1"/>
  <c r="O122" i="1"/>
  <c r="O176" i="1"/>
  <c r="O70" i="1"/>
  <c r="O253" i="1"/>
  <c r="O167" i="1"/>
  <c r="O111" i="1"/>
  <c r="O130" i="1"/>
  <c r="AC585" i="1"/>
  <c r="AC69" i="1"/>
  <c r="AC114" i="1"/>
  <c r="AC153" i="1"/>
  <c r="AC222" i="1"/>
  <c r="AC36" i="1"/>
  <c r="AC117" i="1"/>
  <c r="AC234" i="1"/>
  <c r="AC175" i="1"/>
  <c r="AC205" i="1"/>
  <c r="AC102" i="1"/>
  <c r="AC164" i="1"/>
  <c r="AC79" i="1"/>
  <c r="AC286" i="1"/>
  <c r="AC202" i="1"/>
  <c r="AC160" i="1"/>
  <c r="AC130" i="1"/>
  <c r="AC168" i="1"/>
  <c r="AC59" i="1"/>
  <c r="AC33" i="1"/>
  <c r="AC188" i="1"/>
  <c r="AC86" i="1"/>
  <c r="AC166" i="1"/>
  <c r="AC149" i="1"/>
  <c r="AC103" i="1"/>
  <c r="AC127" i="1"/>
  <c r="AC172" i="1"/>
  <c r="AC247" i="1"/>
  <c r="AC215" i="1"/>
  <c r="AC111" i="1"/>
  <c r="AC316" i="1"/>
  <c r="AC221" i="1"/>
  <c r="AC96" i="1"/>
  <c r="AC94" i="1"/>
  <c r="AC66" i="1"/>
  <c r="AC49" i="1"/>
  <c r="AC29" i="1"/>
  <c r="AC129" i="1"/>
  <c r="AC167" i="1"/>
  <c r="AC165" i="1"/>
  <c r="AC113" i="1"/>
  <c r="AC72" i="1"/>
  <c r="AC109" i="1"/>
  <c r="AC176" i="1"/>
  <c r="AC70" i="1"/>
  <c r="AC214" i="1"/>
  <c r="AC48" i="1"/>
  <c r="AC230" i="1"/>
  <c r="AC197" i="1"/>
  <c r="AC110" i="1"/>
  <c r="AC171" i="1"/>
  <c r="AC253" i="1"/>
  <c r="AC115" i="1"/>
  <c r="AC584" i="1"/>
  <c r="AC246" i="1"/>
  <c r="AC284" i="1"/>
  <c r="AC42" i="1"/>
  <c r="AC13" i="1"/>
  <c r="AC25" i="1"/>
  <c r="AC38" i="1"/>
  <c r="AC122" i="1"/>
  <c r="AC8" i="1"/>
  <c r="AC68" i="1"/>
  <c r="AC213" i="1"/>
  <c r="AC71" i="1"/>
  <c r="AC170" i="1"/>
  <c r="AC76" i="1"/>
  <c r="AC320" i="1"/>
  <c r="AC39" i="1"/>
  <c r="AC220" i="1"/>
  <c r="AC184" i="1"/>
  <c r="AC249" i="1"/>
  <c r="I584" i="1"/>
  <c r="I585" i="1"/>
  <c r="I13" i="1"/>
  <c r="I25" i="1"/>
  <c r="I114" i="1"/>
  <c r="I42" i="1"/>
  <c r="I36" i="1"/>
  <c r="I320" i="1"/>
  <c r="I39" i="1"/>
  <c r="I8" i="1"/>
  <c r="I222" i="1"/>
  <c r="I130" i="1"/>
  <c r="I68" i="1"/>
  <c r="I69" i="1"/>
  <c r="I316" i="1"/>
  <c r="I76" i="1"/>
  <c r="I249" i="1"/>
  <c r="I66" i="1"/>
  <c r="I149" i="1"/>
  <c r="I72" i="1"/>
  <c r="I246" i="1"/>
  <c r="I230" i="1"/>
  <c r="I153" i="1"/>
  <c r="I176" i="1"/>
  <c r="I48" i="1"/>
  <c r="I127" i="1"/>
  <c r="I33" i="1"/>
  <c r="I188" i="1"/>
  <c r="I86" i="1"/>
  <c r="I109" i="1"/>
  <c r="I202" i="1"/>
  <c r="I49" i="1"/>
  <c r="I234" i="1"/>
  <c r="I38" i="1"/>
  <c r="I168" i="1"/>
  <c r="I221" i="1"/>
  <c r="I79" i="1"/>
  <c r="I284" i="1"/>
  <c r="I213" i="1"/>
  <c r="I115" i="1"/>
  <c r="I129" i="1"/>
  <c r="I102" i="1"/>
  <c r="I160" i="1"/>
  <c r="I164" i="1"/>
  <c r="I215" i="1"/>
  <c r="I214" i="1"/>
  <c r="I165" i="1"/>
  <c r="I103" i="1"/>
  <c r="I167" i="1"/>
  <c r="I170" i="1"/>
  <c r="I94" i="1"/>
  <c r="I175" i="1"/>
  <c r="I96" i="1"/>
  <c r="I29" i="1"/>
  <c r="I71" i="1"/>
  <c r="I171" i="1"/>
  <c r="I253" i="1"/>
  <c r="I197" i="1"/>
  <c r="I122" i="1"/>
  <c r="I247" i="1"/>
  <c r="I110" i="1"/>
  <c r="I205" i="1"/>
  <c r="I286" i="1"/>
  <c r="I117" i="1"/>
  <c r="I184" i="1"/>
  <c r="I59" i="1"/>
  <c r="I70" i="1"/>
  <c r="I113" i="1"/>
  <c r="I166" i="1"/>
  <c r="I172" i="1"/>
  <c r="I111" i="1"/>
  <c r="I220" i="1"/>
  <c r="AR584" i="1"/>
  <c r="AR114" i="1"/>
  <c r="AR585" i="1"/>
  <c r="AR246" i="1"/>
  <c r="AR249" i="1"/>
  <c r="AR222" i="1"/>
  <c r="AR230" i="1"/>
  <c r="AR42" i="1"/>
  <c r="AR36" i="1"/>
  <c r="AR68" i="1"/>
  <c r="AR320" i="1"/>
  <c r="AR76" i="1"/>
  <c r="AR39" i="1"/>
  <c r="AR25" i="1"/>
  <c r="AR13" i="1"/>
  <c r="AR153" i="1"/>
  <c r="AR69" i="1"/>
  <c r="AR122" i="1"/>
  <c r="AR149" i="1"/>
  <c r="AR316" i="1"/>
  <c r="AR202" i="1"/>
  <c r="AR72" i="1"/>
  <c r="AR286" i="1"/>
  <c r="AR168" i="1"/>
  <c r="AR49" i="1"/>
  <c r="AR130" i="1"/>
  <c r="AR205" i="1"/>
  <c r="AR102" i="1"/>
  <c r="AR160" i="1"/>
  <c r="AR164" i="1"/>
  <c r="AR79" i="1"/>
  <c r="AR38" i="1"/>
  <c r="AR109" i="1"/>
  <c r="AR86" i="1"/>
  <c r="AR214" i="1"/>
  <c r="AR213" i="1"/>
  <c r="AR115" i="1"/>
  <c r="AR70" i="1"/>
  <c r="AR96" i="1"/>
  <c r="AR103" i="1"/>
  <c r="AR117" i="1"/>
  <c r="AR127" i="1"/>
  <c r="AR33" i="1"/>
  <c r="AR188" i="1"/>
  <c r="AR184" i="1"/>
  <c r="AR172" i="1"/>
  <c r="AR48" i="1"/>
  <c r="AR170" i="1"/>
  <c r="AR71" i="1"/>
  <c r="AR113" i="1"/>
  <c r="AR197" i="1"/>
  <c r="AR59" i="1"/>
  <c r="AR247" i="1"/>
  <c r="AR253" i="1"/>
  <c r="AR284" i="1"/>
  <c r="AR215" i="1"/>
  <c r="AR110" i="1"/>
  <c r="AR220" i="1"/>
  <c r="AR66" i="1"/>
  <c r="AR166" i="1"/>
  <c r="AR167" i="1"/>
  <c r="AR171" i="1"/>
  <c r="AR129" i="1"/>
  <c r="AR111" i="1"/>
  <c r="AR221" i="1"/>
  <c r="AR29" i="1"/>
  <c r="AR176" i="1"/>
  <c r="AR8" i="1"/>
  <c r="AR234" i="1"/>
  <c r="AR175" i="1"/>
  <c r="AR165" i="1"/>
  <c r="AR94" i="1"/>
  <c r="AL585" i="1"/>
  <c r="AL584" i="1"/>
  <c r="AL76" i="1"/>
  <c r="AL36" i="1"/>
  <c r="AL39" i="1"/>
  <c r="AL13" i="1"/>
  <c r="AL316" i="1"/>
  <c r="AL25" i="1"/>
  <c r="AL320" i="1"/>
  <c r="AL69" i="1"/>
  <c r="AL249" i="1"/>
  <c r="AL246" i="1"/>
  <c r="AL42" i="1"/>
  <c r="AL68" i="1"/>
  <c r="AL197" i="1"/>
  <c r="AL122" i="1"/>
  <c r="AL49" i="1"/>
  <c r="AL167" i="1"/>
  <c r="AL59" i="1"/>
  <c r="AL234" i="1"/>
  <c r="AL205" i="1"/>
  <c r="AL102" i="1"/>
  <c r="AL164" i="1"/>
  <c r="AL79" i="1"/>
  <c r="AL230" i="1"/>
  <c r="AL153" i="1"/>
  <c r="AL103" i="1"/>
  <c r="AL72" i="1"/>
  <c r="AL176" i="1"/>
  <c r="AL160" i="1"/>
  <c r="AL284" i="1"/>
  <c r="AL66" i="1"/>
  <c r="AL109" i="1"/>
  <c r="AL221" i="1"/>
  <c r="AL215" i="1"/>
  <c r="AL175" i="1"/>
  <c r="AL172" i="1"/>
  <c r="AL165" i="1"/>
  <c r="AL94" i="1"/>
  <c r="AL70" i="1"/>
  <c r="AL114" i="1"/>
  <c r="AL222" i="1"/>
  <c r="AL286" i="1"/>
  <c r="AL149" i="1"/>
  <c r="AL168" i="1"/>
  <c r="AL202" i="1"/>
  <c r="AL117" i="1"/>
  <c r="AL127" i="1"/>
  <c r="AL166" i="1"/>
  <c r="AL213" i="1"/>
  <c r="AL71" i="1"/>
  <c r="AL220" i="1"/>
  <c r="AL96" i="1"/>
  <c r="AL253" i="1"/>
  <c r="AL86" i="1"/>
  <c r="AL8" i="1"/>
  <c r="AL48" i="1"/>
  <c r="AL188" i="1"/>
  <c r="AL113" i="1"/>
  <c r="AL29" i="1"/>
  <c r="AL171" i="1"/>
  <c r="AL115" i="1"/>
  <c r="AL38" i="1"/>
  <c r="AL130" i="1"/>
  <c r="AL214" i="1"/>
  <c r="AL170" i="1"/>
  <c r="AL247" i="1"/>
  <c r="AL33" i="1"/>
  <c r="AL184" i="1"/>
  <c r="AL129" i="1"/>
  <c r="AL110" i="1"/>
  <c r="AL111" i="1"/>
  <c r="AF36" i="1"/>
  <c r="AF25" i="1"/>
  <c r="AF316" i="1"/>
  <c r="AF39" i="1"/>
  <c r="AF13" i="1"/>
  <c r="AF8" i="1"/>
  <c r="AF249" i="1"/>
  <c r="AF130" i="1"/>
  <c r="AF320" i="1"/>
  <c r="AF197" i="1"/>
  <c r="AF103" i="1"/>
  <c r="AF49" i="1"/>
  <c r="AF68" i="1"/>
  <c r="AF66" i="1"/>
  <c r="AF48" i="1"/>
  <c r="AF33" i="1"/>
  <c r="AF188" i="1"/>
  <c r="AF69" i="1"/>
  <c r="AF149" i="1"/>
  <c r="AF168" i="1"/>
  <c r="AF221" i="1"/>
  <c r="AF215" i="1"/>
  <c r="AF153" i="1"/>
  <c r="AF117" i="1"/>
  <c r="AF172" i="1"/>
  <c r="AF176" i="1"/>
  <c r="AF234" i="1"/>
  <c r="AF94" i="1"/>
  <c r="AF109" i="1"/>
  <c r="AF79" i="1"/>
  <c r="AF175" i="1"/>
  <c r="AF166" i="1"/>
  <c r="AF164" i="1"/>
  <c r="AF205" i="1"/>
  <c r="AF71" i="1"/>
  <c r="AF111" i="1"/>
  <c r="AF29" i="1"/>
  <c r="AF220" i="1"/>
  <c r="AF222" i="1"/>
  <c r="AF102" i="1"/>
  <c r="AF129" i="1"/>
  <c r="AF253" i="1"/>
  <c r="AF96" i="1"/>
  <c r="AF38" i="1"/>
  <c r="AF170" i="1"/>
  <c r="AF127" i="1"/>
  <c r="AF246" i="1"/>
  <c r="AF184" i="1"/>
  <c r="AF213" i="1"/>
  <c r="AF160" i="1"/>
  <c r="AF42" i="1"/>
  <c r="AF114" i="1"/>
  <c r="AF113" i="1"/>
  <c r="AF165" i="1"/>
  <c r="AF171" i="1"/>
  <c r="AF214" i="1"/>
  <c r="AF286" i="1"/>
  <c r="AF70" i="1"/>
  <c r="AF86" i="1"/>
  <c r="AF167" i="1"/>
  <c r="AF247" i="1"/>
  <c r="AF72" i="1"/>
  <c r="AF76" i="1"/>
  <c r="AF122" i="1"/>
  <c r="AF230" i="1"/>
  <c r="AF584" i="1"/>
  <c r="AF585" i="1"/>
  <c r="AF202" i="1"/>
  <c r="AF115" i="1"/>
  <c r="AF284" i="1"/>
  <c r="AF59" i="1"/>
  <c r="AF110" i="1"/>
  <c r="Z114" i="1"/>
  <c r="Z36" i="1"/>
  <c r="Z25" i="1"/>
  <c r="Z249" i="1"/>
  <c r="Z69" i="1"/>
  <c r="Z320" i="1"/>
  <c r="Z316" i="1"/>
  <c r="Z8" i="1"/>
  <c r="Z13" i="1"/>
  <c r="Z39" i="1"/>
  <c r="Z66" i="1"/>
  <c r="Z49" i="1"/>
  <c r="Z33" i="1"/>
  <c r="Z222" i="1"/>
  <c r="Z153" i="1"/>
  <c r="Z149" i="1"/>
  <c r="Z221" i="1"/>
  <c r="Z215" i="1"/>
  <c r="Z286" i="1"/>
  <c r="Z202" i="1"/>
  <c r="Z164" i="1"/>
  <c r="Z175" i="1"/>
  <c r="Z172" i="1"/>
  <c r="Z111" i="1"/>
  <c r="Z247" i="1"/>
  <c r="Z168" i="1"/>
  <c r="Z205" i="1"/>
  <c r="Z94" i="1"/>
  <c r="Z246" i="1"/>
  <c r="Z103" i="1"/>
  <c r="Z117" i="1"/>
  <c r="Z166" i="1"/>
  <c r="Z129" i="1"/>
  <c r="Z29" i="1"/>
  <c r="Z96" i="1"/>
  <c r="Z165" i="1"/>
  <c r="Z176" i="1"/>
  <c r="Z171" i="1"/>
  <c r="Z167" i="1"/>
  <c r="Z110" i="1"/>
  <c r="Z253" i="1"/>
  <c r="Z115" i="1"/>
  <c r="Z122" i="1"/>
  <c r="Z102" i="1"/>
  <c r="Z72" i="1"/>
  <c r="Z76" i="1"/>
  <c r="Z38" i="1"/>
  <c r="Z214" i="1"/>
  <c r="Z170" i="1"/>
  <c r="Z127" i="1"/>
  <c r="Z234" i="1"/>
  <c r="Z130" i="1"/>
  <c r="Z71" i="1"/>
  <c r="Z59" i="1"/>
  <c r="Z213" i="1"/>
  <c r="Z188" i="1"/>
  <c r="Z160" i="1"/>
  <c r="Z220" i="1"/>
  <c r="Z113" i="1"/>
  <c r="Z584" i="1"/>
  <c r="Z79" i="1"/>
  <c r="Z68" i="1"/>
  <c r="Z197" i="1"/>
  <c r="Z585" i="1"/>
  <c r="Z70" i="1"/>
  <c r="Z86" i="1"/>
  <c r="Z109" i="1"/>
  <c r="Z184" i="1"/>
  <c r="Z284" i="1"/>
  <c r="Z42" i="1"/>
  <c r="Z230" i="1"/>
  <c r="Z48" i="1"/>
  <c r="T114" i="1"/>
  <c r="T25" i="1"/>
  <c r="T13" i="1"/>
  <c r="T69" i="1"/>
  <c r="T320" i="1"/>
  <c r="T316" i="1"/>
  <c r="T249" i="1"/>
  <c r="T36" i="1"/>
  <c r="T222" i="1"/>
  <c r="T153" i="1"/>
  <c r="T234" i="1"/>
  <c r="T202" i="1"/>
  <c r="T176" i="1"/>
  <c r="T221" i="1"/>
  <c r="T102" i="1"/>
  <c r="T79" i="1"/>
  <c r="T39" i="1"/>
  <c r="T117" i="1"/>
  <c r="T205" i="1"/>
  <c r="T164" i="1"/>
  <c r="T175" i="1"/>
  <c r="T215" i="1"/>
  <c r="T94" i="1"/>
  <c r="T29" i="1"/>
  <c r="T49" i="1"/>
  <c r="T188" i="1"/>
  <c r="T71" i="1"/>
  <c r="T129" i="1"/>
  <c r="T284" i="1"/>
  <c r="T172" i="1"/>
  <c r="T166" i="1"/>
  <c r="T96" i="1"/>
  <c r="T171" i="1"/>
  <c r="T33" i="1"/>
  <c r="T149" i="1"/>
  <c r="T165" i="1"/>
  <c r="T66" i="1"/>
  <c r="T103" i="1"/>
  <c r="T253" i="1"/>
  <c r="T42" i="1"/>
  <c r="T8" i="1"/>
  <c r="T230" i="1"/>
  <c r="T130" i="1"/>
  <c r="T167" i="1"/>
  <c r="T247" i="1"/>
  <c r="T110" i="1"/>
  <c r="T115" i="1"/>
  <c r="T584" i="1"/>
  <c r="T72" i="1"/>
  <c r="T76" i="1"/>
  <c r="T220" i="1"/>
  <c r="T184" i="1"/>
  <c r="T59" i="1"/>
  <c r="T38" i="1"/>
  <c r="T113" i="1"/>
  <c r="T170" i="1"/>
  <c r="T127" i="1"/>
  <c r="T286" i="1"/>
  <c r="T68" i="1"/>
  <c r="T111" i="1"/>
  <c r="T214" i="1"/>
  <c r="T213" i="1"/>
  <c r="T160" i="1"/>
  <c r="T109" i="1"/>
  <c r="T86" i="1"/>
  <c r="T246" i="1"/>
  <c r="T197" i="1"/>
  <c r="T122" i="1"/>
  <c r="T70" i="1"/>
  <c r="T168" i="1"/>
  <c r="T48" i="1"/>
  <c r="T585" i="1"/>
  <c r="M197" i="1"/>
  <c r="M109" i="1"/>
  <c r="M205" i="1"/>
  <c r="M164" i="1"/>
  <c r="M33" i="1"/>
  <c r="M48" i="1"/>
  <c r="M68" i="1"/>
  <c r="M38" i="1"/>
  <c r="M111" i="1"/>
  <c r="M202" i="1"/>
  <c r="M110" i="1"/>
  <c r="M220" i="1"/>
  <c r="M247" i="1"/>
  <c r="M171" i="1"/>
  <c r="M188" i="1"/>
  <c r="M122" i="1"/>
  <c r="M584" i="1"/>
  <c r="M29" i="1"/>
  <c r="M94" i="1"/>
  <c r="M215" i="1"/>
  <c r="M246" i="1"/>
  <c r="M213" i="1"/>
  <c r="M284" i="1"/>
  <c r="M86" i="1"/>
  <c r="M79" i="1"/>
  <c r="M42" i="1"/>
  <c r="M8" i="1"/>
  <c r="M230" i="1"/>
  <c r="M49" i="1"/>
  <c r="M286" i="1"/>
  <c r="M184" i="1"/>
  <c r="M59" i="1"/>
  <c r="M165" i="1"/>
  <c r="M70" i="1"/>
  <c r="M129" i="1"/>
  <c r="M172" i="1"/>
  <c r="M71" i="1"/>
  <c r="M170" i="1"/>
  <c r="M72" i="1"/>
  <c r="M176" i="1"/>
  <c r="M117" i="1"/>
  <c r="M76" i="1"/>
  <c r="M113" i="1"/>
  <c r="M115" i="1"/>
  <c r="M167" i="1"/>
  <c r="M175" i="1"/>
  <c r="M160" i="1"/>
  <c r="M130" i="1"/>
  <c r="M222" i="1"/>
  <c r="M36" i="1"/>
  <c r="M114" i="1"/>
  <c r="M168" i="1"/>
  <c r="M149" i="1"/>
  <c r="M320" i="1"/>
  <c r="M13" i="1"/>
  <c r="M585" i="1"/>
  <c r="M127" i="1"/>
  <c r="M166" i="1"/>
  <c r="M221" i="1"/>
  <c r="M153" i="1"/>
  <c r="M214" i="1"/>
  <c r="M234" i="1"/>
  <c r="M102" i="1"/>
  <c r="M103" i="1"/>
  <c r="M316" i="1"/>
  <c r="M69" i="1"/>
  <c r="M249" i="1"/>
  <c r="M39" i="1"/>
  <c r="M96" i="1"/>
  <c r="M66" i="1"/>
  <c r="M253" i="1"/>
  <c r="M25" i="1"/>
  <c r="V585" i="1"/>
  <c r="V13" i="1"/>
  <c r="V69" i="1"/>
  <c r="V39" i="1"/>
  <c r="V153" i="1"/>
  <c r="V249" i="1"/>
  <c r="V36" i="1"/>
  <c r="V222" i="1"/>
  <c r="V114" i="1"/>
  <c r="V316" i="1"/>
  <c r="V320" i="1"/>
  <c r="V286" i="1"/>
  <c r="V197" i="1"/>
  <c r="V25" i="1"/>
  <c r="V68" i="1"/>
  <c r="V109" i="1"/>
  <c r="V117" i="1"/>
  <c r="V175" i="1"/>
  <c r="V205" i="1"/>
  <c r="V160" i="1"/>
  <c r="V164" i="1"/>
  <c r="V168" i="1"/>
  <c r="V103" i="1"/>
  <c r="V230" i="1"/>
  <c r="V166" i="1"/>
  <c r="V221" i="1"/>
  <c r="V149" i="1"/>
  <c r="V127" i="1"/>
  <c r="V33" i="1"/>
  <c r="V284" i="1"/>
  <c r="V172" i="1"/>
  <c r="V247" i="1"/>
  <c r="V86" i="1"/>
  <c r="V111" i="1"/>
  <c r="V113" i="1"/>
  <c r="V94" i="1"/>
  <c r="V129" i="1"/>
  <c r="V66" i="1"/>
  <c r="V29" i="1"/>
  <c r="V49" i="1"/>
  <c r="V215" i="1"/>
  <c r="V48" i="1"/>
  <c r="V96" i="1"/>
  <c r="V115" i="1"/>
  <c r="V79" i="1"/>
  <c r="V59" i="1"/>
  <c r="V165" i="1"/>
  <c r="V171" i="1"/>
  <c r="V214" i="1"/>
  <c r="V213" i="1"/>
  <c r="V253" i="1"/>
  <c r="V584" i="1"/>
  <c r="V102" i="1"/>
  <c r="V202" i="1"/>
  <c r="V246" i="1"/>
  <c r="V110" i="1"/>
  <c r="V184" i="1"/>
  <c r="V176" i="1"/>
  <c r="V220" i="1"/>
  <c r="V170" i="1"/>
  <c r="V70" i="1"/>
  <c r="V122" i="1"/>
  <c r="V234" i="1"/>
  <c r="V42" i="1"/>
  <c r="V130" i="1"/>
  <c r="V167" i="1"/>
  <c r="V38" i="1"/>
  <c r="V188" i="1"/>
  <c r="V8" i="1"/>
  <c r="V72" i="1"/>
  <c r="V76" i="1"/>
  <c r="V71" i="1"/>
  <c r="AW8" i="1"/>
  <c r="AW130" i="1"/>
  <c r="AW176" i="1"/>
  <c r="AW127" i="1"/>
  <c r="AW86" i="1"/>
  <c r="AW109" i="1"/>
  <c r="AW48" i="1"/>
  <c r="AW234" i="1"/>
  <c r="AW33" i="1"/>
  <c r="AW188" i="1"/>
  <c r="AW284" i="1"/>
  <c r="AW168" i="1"/>
  <c r="AW202" i="1"/>
  <c r="AW286" i="1"/>
  <c r="AW71" i="1"/>
  <c r="AW102" i="1"/>
  <c r="AW111" i="1"/>
  <c r="AW220" i="1"/>
  <c r="AW110" i="1"/>
  <c r="AW160" i="1"/>
  <c r="AW79" i="1"/>
  <c r="AW197" i="1"/>
  <c r="AW164" i="1"/>
  <c r="AW247" i="1"/>
  <c r="AW36" i="1"/>
  <c r="AW215" i="1"/>
  <c r="AW39" i="1"/>
  <c r="AW25" i="1"/>
  <c r="AW214" i="1"/>
  <c r="AW253" i="1"/>
  <c r="AW113" i="1"/>
  <c r="AW72" i="1"/>
  <c r="AW42" i="1"/>
  <c r="AW68" i="1"/>
  <c r="AW170" i="1"/>
  <c r="AW94" i="1"/>
  <c r="AW70" i="1"/>
  <c r="AW149" i="1"/>
  <c r="AW66" i="1"/>
  <c r="AW13" i="1"/>
  <c r="AW165" i="1"/>
  <c r="AW38" i="1"/>
  <c r="AW205" i="1"/>
  <c r="AW213" i="1"/>
  <c r="AW172" i="1"/>
  <c r="AW316" i="1"/>
  <c r="AW117" i="1"/>
  <c r="AW153" i="1"/>
  <c r="AW230" i="1"/>
  <c r="AW29" i="1"/>
  <c r="AW96" i="1"/>
  <c r="AW184" i="1"/>
  <c r="AW103" i="1"/>
  <c r="AW249" i="1"/>
  <c r="AW59" i="1"/>
  <c r="AW122" i="1"/>
  <c r="AW175" i="1"/>
  <c r="AW221" i="1"/>
  <c r="AW69" i="1"/>
  <c r="AW167" i="1"/>
  <c r="AW584" i="1"/>
  <c r="AW129" i="1"/>
  <c r="AW166" i="1"/>
  <c r="AW76" i="1"/>
  <c r="AW222" i="1"/>
  <c r="AW49" i="1"/>
  <c r="AW246" i="1"/>
  <c r="AW115" i="1"/>
  <c r="AW320" i="1"/>
  <c r="AW171" i="1"/>
  <c r="AW114" i="1"/>
  <c r="AW585" i="1"/>
  <c r="AP114" i="1"/>
  <c r="AP36" i="1"/>
  <c r="AP69" i="1"/>
  <c r="AP222" i="1"/>
  <c r="AP130" i="1"/>
  <c r="AP585" i="1"/>
  <c r="AP153" i="1"/>
  <c r="AP109" i="1"/>
  <c r="AP316" i="1"/>
  <c r="AP197" i="1"/>
  <c r="AP48" i="1"/>
  <c r="AP127" i="1"/>
  <c r="AP188" i="1"/>
  <c r="AP86" i="1"/>
  <c r="AP49" i="1"/>
  <c r="AP79" i="1"/>
  <c r="AP215" i="1"/>
  <c r="AP129" i="1"/>
  <c r="AP102" i="1"/>
  <c r="AP160" i="1"/>
  <c r="AP68" i="1"/>
  <c r="AP66" i="1"/>
  <c r="AP221" i="1"/>
  <c r="AP94" i="1"/>
  <c r="AP103" i="1"/>
  <c r="AP117" i="1"/>
  <c r="AP220" i="1"/>
  <c r="AP172" i="1"/>
  <c r="AP166" i="1"/>
  <c r="AP149" i="1"/>
  <c r="AP110" i="1"/>
  <c r="AP96" i="1"/>
  <c r="AP175" i="1"/>
  <c r="AP29" i="1"/>
  <c r="AP253" i="1"/>
  <c r="AP72" i="1"/>
  <c r="AP167" i="1"/>
  <c r="AP111" i="1"/>
  <c r="AP284" i="1"/>
  <c r="AP202" i="1"/>
  <c r="AP33" i="1"/>
  <c r="AP234" i="1"/>
  <c r="AP70" i="1"/>
  <c r="AP71" i="1"/>
  <c r="AP165" i="1"/>
  <c r="AP171" i="1"/>
  <c r="AP115" i="1"/>
  <c r="AP170" i="1"/>
  <c r="AP164" i="1"/>
  <c r="AP176" i="1"/>
  <c r="AP246" i="1"/>
  <c r="AP168" i="1"/>
  <c r="AP38" i="1"/>
  <c r="AP213" i="1"/>
  <c r="AP42" i="1"/>
  <c r="AP8" i="1"/>
  <c r="AP59" i="1"/>
  <c r="AP205" i="1"/>
  <c r="AP249" i="1"/>
  <c r="AP320" i="1"/>
  <c r="AP25" i="1"/>
  <c r="AP39" i="1"/>
  <c r="AP13" i="1"/>
  <c r="AP76" i="1"/>
  <c r="AP247" i="1"/>
  <c r="AP214" i="1"/>
  <c r="AP184" i="1"/>
  <c r="AP584" i="1"/>
  <c r="AP122" i="1"/>
  <c r="AP230" i="1"/>
  <c r="AP286" i="1"/>
  <c r="AP113" i="1"/>
  <c r="AI69" i="1"/>
  <c r="AI114" i="1"/>
  <c r="AI36" i="1"/>
  <c r="AI153" i="1"/>
  <c r="AI585" i="1"/>
  <c r="AI222" i="1"/>
  <c r="AI117" i="1"/>
  <c r="AI188" i="1"/>
  <c r="AI175" i="1"/>
  <c r="AI316" i="1"/>
  <c r="AI205" i="1"/>
  <c r="AI164" i="1"/>
  <c r="AI66" i="1"/>
  <c r="AI215" i="1"/>
  <c r="AI166" i="1"/>
  <c r="AI221" i="1"/>
  <c r="AI71" i="1"/>
  <c r="AI102" i="1"/>
  <c r="AI172" i="1"/>
  <c r="AI33" i="1"/>
  <c r="AI129" i="1"/>
  <c r="AI176" i="1"/>
  <c r="AI79" i="1"/>
  <c r="AI214" i="1"/>
  <c r="AI96" i="1"/>
  <c r="AI103" i="1"/>
  <c r="AI49" i="1"/>
  <c r="AI94" i="1"/>
  <c r="AI149" i="1"/>
  <c r="AI202" i="1"/>
  <c r="AI29" i="1"/>
  <c r="AI111" i="1"/>
  <c r="AI70" i="1"/>
  <c r="AI165" i="1"/>
  <c r="AI48" i="1"/>
  <c r="AI230" i="1"/>
  <c r="AI197" i="1"/>
  <c r="AI59" i="1"/>
  <c r="AI253" i="1"/>
  <c r="AI171" i="1"/>
  <c r="AI127" i="1"/>
  <c r="AI168" i="1"/>
  <c r="AI110" i="1"/>
  <c r="AI115" i="1"/>
  <c r="AI234" i="1"/>
  <c r="AI584" i="1"/>
  <c r="AI160" i="1"/>
  <c r="AI246" i="1"/>
  <c r="AI247" i="1"/>
  <c r="AI170" i="1"/>
  <c r="AI284" i="1"/>
  <c r="AI122" i="1"/>
  <c r="AI42" i="1"/>
  <c r="AI8" i="1"/>
  <c r="AI38" i="1"/>
  <c r="AI86" i="1"/>
  <c r="AI68" i="1"/>
  <c r="AI249" i="1"/>
  <c r="AI25" i="1"/>
  <c r="AI113" i="1"/>
  <c r="AI184" i="1"/>
  <c r="AI130" i="1"/>
  <c r="AI76" i="1"/>
  <c r="AI13" i="1"/>
  <c r="AI167" i="1"/>
  <c r="AI220" i="1"/>
  <c r="AI72" i="1"/>
  <c r="AI213" i="1"/>
  <c r="AI286" i="1"/>
  <c r="AI320" i="1"/>
  <c r="AI39" i="1"/>
  <c r="AI109" i="1"/>
  <c r="AD584" i="1"/>
  <c r="AD76" i="1"/>
  <c r="AD585" i="1"/>
  <c r="AD246" i="1"/>
  <c r="AD13" i="1"/>
  <c r="AD39" i="1"/>
  <c r="AD42" i="1"/>
  <c r="AD36" i="1"/>
  <c r="AD69" i="1"/>
  <c r="AD230" i="1"/>
  <c r="AD222" i="1"/>
  <c r="AD316" i="1"/>
  <c r="AD8" i="1"/>
  <c r="AD249" i="1"/>
  <c r="AD130" i="1"/>
  <c r="AD114" i="1"/>
  <c r="AD320" i="1"/>
  <c r="AD25" i="1"/>
  <c r="AD197" i="1"/>
  <c r="AD205" i="1"/>
  <c r="AD102" i="1"/>
  <c r="AD164" i="1"/>
  <c r="AD79" i="1"/>
  <c r="AD286" i="1"/>
  <c r="AD109" i="1"/>
  <c r="AD202" i="1"/>
  <c r="AD176" i="1"/>
  <c r="AD160" i="1"/>
  <c r="AD122" i="1"/>
  <c r="AD103" i="1"/>
  <c r="AD49" i="1"/>
  <c r="AD149" i="1"/>
  <c r="AD167" i="1"/>
  <c r="AD127" i="1"/>
  <c r="AD38" i="1"/>
  <c r="AD214" i="1"/>
  <c r="AD213" i="1"/>
  <c r="AD115" i="1"/>
  <c r="AD129" i="1"/>
  <c r="AD153" i="1"/>
  <c r="AD66" i="1"/>
  <c r="AD48" i="1"/>
  <c r="AD171" i="1"/>
  <c r="AD221" i="1"/>
  <c r="AD234" i="1"/>
  <c r="AD170" i="1"/>
  <c r="AD94" i="1"/>
  <c r="AD113" i="1"/>
  <c r="AD68" i="1"/>
  <c r="AD72" i="1"/>
  <c r="AD165" i="1"/>
  <c r="AD70" i="1"/>
  <c r="AD96" i="1"/>
  <c r="AD253" i="1"/>
  <c r="AD188" i="1"/>
  <c r="AD59" i="1"/>
  <c r="AD33" i="1"/>
  <c r="AD172" i="1"/>
  <c r="AD29" i="1"/>
  <c r="AD284" i="1"/>
  <c r="AD175" i="1"/>
  <c r="AD215" i="1"/>
  <c r="AD166" i="1"/>
  <c r="AD71" i="1"/>
  <c r="AD111" i="1"/>
  <c r="AD110" i="1"/>
  <c r="AD168" i="1"/>
  <c r="AD117" i="1"/>
  <c r="AD86" i="1"/>
  <c r="AD184" i="1"/>
  <c r="AD220" i="1"/>
  <c r="AD247" i="1"/>
  <c r="X584" i="1"/>
  <c r="X585" i="1"/>
  <c r="X114" i="1"/>
  <c r="X25" i="1"/>
  <c r="X76" i="1"/>
  <c r="X246" i="1"/>
  <c r="X8" i="1"/>
  <c r="X222" i="1"/>
  <c r="X36" i="1"/>
  <c r="X249" i="1"/>
  <c r="X13" i="1"/>
  <c r="X39" i="1"/>
  <c r="X42" i="1"/>
  <c r="X316" i="1"/>
  <c r="X69" i="1"/>
  <c r="X153" i="1"/>
  <c r="X122" i="1"/>
  <c r="X130" i="1"/>
  <c r="X230" i="1"/>
  <c r="X68" i="1"/>
  <c r="X149" i="1"/>
  <c r="X103" i="1"/>
  <c r="X320" i="1"/>
  <c r="X66" i="1"/>
  <c r="X168" i="1"/>
  <c r="X49" i="1"/>
  <c r="X48" i="1"/>
  <c r="X188" i="1"/>
  <c r="X284" i="1"/>
  <c r="X127" i="1"/>
  <c r="X33" i="1"/>
  <c r="X86" i="1"/>
  <c r="X38" i="1"/>
  <c r="X79" i="1"/>
  <c r="X165" i="1"/>
  <c r="X96" i="1"/>
  <c r="X286" i="1"/>
  <c r="X167" i="1"/>
  <c r="X59" i="1"/>
  <c r="X102" i="1"/>
  <c r="X175" i="1"/>
  <c r="X214" i="1"/>
  <c r="X172" i="1"/>
  <c r="X170" i="1"/>
  <c r="X71" i="1"/>
  <c r="X205" i="1"/>
  <c r="X171" i="1"/>
  <c r="X202" i="1"/>
  <c r="X234" i="1"/>
  <c r="X160" i="1"/>
  <c r="X184" i="1"/>
  <c r="X253" i="1"/>
  <c r="X220" i="1"/>
  <c r="X72" i="1"/>
  <c r="X115" i="1"/>
  <c r="X94" i="1"/>
  <c r="X70" i="1"/>
  <c r="X129" i="1"/>
  <c r="X247" i="1"/>
  <c r="X29" i="1"/>
  <c r="X109" i="1"/>
  <c r="X221" i="1"/>
  <c r="X164" i="1"/>
  <c r="X197" i="1"/>
  <c r="X176" i="1"/>
  <c r="X117" i="1"/>
  <c r="X215" i="1"/>
  <c r="X213" i="1"/>
  <c r="X166" i="1"/>
  <c r="X110" i="1"/>
  <c r="X113" i="1"/>
  <c r="X111" i="1"/>
  <c r="S76" i="1"/>
  <c r="S130" i="1"/>
  <c r="S68" i="1"/>
  <c r="S286" i="1"/>
  <c r="S33" i="1"/>
  <c r="S197" i="1"/>
  <c r="S109" i="1"/>
  <c r="S202" i="1"/>
  <c r="S176" i="1"/>
  <c r="S160" i="1"/>
  <c r="S48" i="1"/>
  <c r="S213" i="1"/>
  <c r="S115" i="1"/>
  <c r="S164" i="1"/>
  <c r="S86" i="1"/>
  <c r="S111" i="1"/>
  <c r="S127" i="1"/>
  <c r="S170" i="1"/>
  <c r="S205" i="1"/>
  <c r="S247" i="1"/>
  <c r="S168" i="1"/>
  <c r="S220" i="1"/>
  <c r="S113" i="1"/>
  <c r="S234" i="1"/>
  <c r="S221" i="1"/>
  <c r="S71" i="1"/>
  <c r="S38" i="1"/>
  <c r="S188" i="1"/>
  <c r="S29" i="1"/>
  <c r="S94" i="1"/>
  <c r="S215" i="1"/>
  <c r="S171" i="1"/>
  <c r="S110" i="1"/>
  <c r="S584" i="1"/>
  <c r="S79" i="1"/>
  <c r="S72" i="1"/>
  <c r="S49" i="1"/>
  <c r="S149" i="1"/>
  <c r="S167" i="1"/>
  <c r="S184" i="1"/>
  <c r="S122" i="1"/>
  <c r="S129" i="1"/>
  <c r="S172" i="1"/>
  <c r="S246" i="1"/>
  <c r="S70" i="1"/>
  <c r="S230" i="1"/>
  <c r="S25" i="1"/>
  <c r="S103" i="1"/>
  <c r="S316" i="1"/>
  <c r="S59" i="1"/>
  <c r="S96" i="1"/>
  <c r="S175" i="1"/>
  <c r="S42" i="1"/>
  <c r="S222" i="1"/>
  <c r="S36" i="1"/>
  <c r="S114" i="1"/>
  <c r="S8" i="1"/>
  <c r="S320" i="1"/>
  <c r="S13" i="1"/>
  <c r="S585" i="1"/>
  <c r="S165" i="1"/>
  <c r="S284" i="1"/>
  <c r="S166" i="1"/>
  <c r="S117" i="1"/>
  <c r="S153" i="1"/>
  <c r="S253" i="1"/>
  <c r="S102" i="1"/>
  <c r="S69" i="1"/>
  <c r="S249" i="1"/>
  <c r="S39" i="1"/>
  <c r="S214" i="1"/>
  <c r="S66" i="1"/>
  <c r="L585" i="1"/>
  <c r="L69" i="1"/>
  <c r="L114" i="1"/>
  <c r="L316" i="1"/>
  <c r="L153" i="1"/>
  <c r="L36" i="1"/>
  <c r="L234" i="1"/>
  <c r="L197" i="1"/>
  <c r="L168" i="1"/>
  <c r="L109" i="1"/>
  <c r="L221" i="1"/>
  <c r="L102" i="1"/>
  <c r="L160" i="1"/>
  <c r="L79" i="1"/>
  <c r="L130" i="1"/>
  <c r="L103" i="1"/>
  <c r="L117" i="1"/>
  <c r="L175" i="1"/>
  <c r="L127" i="1"/>
  <c r="L188" i="1"/>
  <c r="L94" i="1"/>
  <c r="L29" i="1"/>
  <c r="L66" i="1"/>
  <c r="L149" i="1"/>
  <c r="L48" i="1"/>
  <c r="L129" i="1"/>
  <c r="L247" i="1"/>
  <c r="L222" i="1"/>
  <c r="L215" i="1"/>
  <c r="L172" i="1"/>
  <c r="L286" i="1"/>
  <c r="L49" i="1"/>
  <c r="L166" i="1"/>
  <c r="L86" i="1"/>
  <c r="L113" i="1"/>
  <c r="L96" i="1"/>
  <c r="L38" i="1"/>
  <c r="L213" i="1"/>
  <c r="L76" i="1"/>
  <c r="L184" i="1"/>
  <c r="L110" i="1"/>
  <c r="L59" i="1"/>
  <c r="L584" i="1"/>
  <c r="L214" i="1"/>
  <c r="L205" i="1"/>
  <c r="L230" i="1"/>
  <c r="L70" i="1"/>
  <c r="L111" i="1"/>
  <c r="L72" i="1"/>
  <c r="L202" i="1"/>
  <c r="L165" i="1"/>
  <c r="L115" i="1"/>
  <c r="L170" i="1"/>
  <c r="L33" i="1"/>
  <c r="L176" i="1"/>
  <c r="L171" i="1"/>
  <c r="L220" i="1"/>
  <c r="L164" i="1"/>
  <c r="L246" i="1"/>
  <c r="L42" i="1"/>
  <c r="L253" i="1"/>
  <c r="L122" i="1"/>
  <c r="L8" i="1"/>
  <c r="L249" i="1"/>
  <c r="L320" i="1"/>
  <c r="L25" i="1"/>
  <c r="L39" i="1"/>
  <c r="L13" i="1"/>
  <c r="L284" i="1"/>
  <c r="L71" i="1"/>
  <c r="L68" i="1"/>
  <c r="L167" i="1"/>
  <c r="AV585" i="1"/>
  <c r="AV69" i="1"/>
  <c r="AV246" i="1"/>
  <c r="AV130" i="1"/>
  <c r="AV153" i="1"/>
  <c r="AV316" i="1"/>
  <c r="AV222" i="1"/>
  <c r="AV8" i="1"/>
  <c r="AV66" i="1"/>
  <c r="AV103" i="1"/>
  <c r="AV117" i="1"/>
  <c r="AV175" i="1"/>
  <c r="AV149" i="1"/>
  <c r="AV127" i="1"/>
  <c r="AV86" i="1"/>
  <c r="AV166" i="1"/>
  <c r="AV221" i="1"/>
  <c r="AV129" i="1"/>
  <c r="AV172" i="1"/>
  <c r="AV96" i="1"/>
  <c r="AV114" i="1"/>
  <c r="AV215" i="1"/>
  <c r="AV29" i="1"/>
  <c r="AV59" i="1"/>
  <c r="AV160" i="1"/>
  <c r="AV94" i="1"/>
  <c r="AV49" i="1"/>
  <c r="AV36" i="1"/>
  <c r="AV220" i="1"/>
  <c r="AV70" i="1"/>
  <c r="AV33" i="1"/>
  <c r="AV234" i="1"/>
  <c r="AV122" i="1"/>
  <c r="AV79" i="1"/>
  <c r="AV286" i="1"/>
  <c r="AV113" i="1"/>
  <c r="AV110" i="1"/>
  <c r="AV71" i="1"/>
  <c r="AV165" i="1"/>
  <c r="AV171" i="1"/>
  <c r="AV115" i="1"/>
  <c r="AV170" i="1"/>
  <c r="AV164" i="1"/>
  <c r="AV176" i="1"/>
  <c r="AV76" i="1"/>
  <c r="AV109" i="1"/>
  <c r="AV38" i="1"/>
  <c r="AV253" i="1"/>
  <c r="AV213" i="1"/>
  <c r="AV42" i="1"/>
  <c r="AV72" i="1"/>
  <c r="AV48" i="1"/>
  <c r="AV197" i="1"/>
  <c r="AV184" i="1"/>
  <c r="AV584" i="1"/>
  <c r="AV102" i="1"/>
  <c r="AV168" i="1"/>
  <c r="AV202" i="1"/>
  <c r="AV111" i="1"/>
  <c r="AV167" i="1"/>
  <c r="AV214" i="1"/>
  <c r="AV249" i="1"/>
  <c r="AV320" i="1"/>
  <c r="AV25" i="1"/>
  <c r="AV39" i="1"/>
  <c r="AV13" i="1"/>
  <c r="AV284" i="1"/>
  <c r="AV247" i="1"/>
  <c r="AV230" i="1"/>
  <c r="AV188" i="1"/>
  <c r="AV205" i="1"/>
  <c r="AV68" i="1"/>
  <c r="Q585" i="1"/>
  <c r="Q584" i="1"/>
  <c r="Q246" i="1"/>
  <c r="Q114" i="1"/>
  <c r="Q13" i="1"/>
  <c r="Q76" i="1"/>
  <c r="Q320" i="1"/>
  <c r="Q249" i="1"/>
  <c r="Q222" i="1"/>
  <c r="Q8" i="1"/>
  <c r="Q25" i="1"/>
  <c r="Q68" i="1"/>
  <c r="Q69" i="1"/>
  <c r="Q42" i="1"/>
  <c r="Q316" i="1"/>
  <c r="Q122" i="1"/>
  <c r="Q149" i="1"/>
  <c r="Q130" i="1"/>
  <c r="Q230" i="1"/>
  <c r="Q66" i="1"/>
  <c r="Q167" i="1"/>
  <c r="Q188" i="1"/>
  <c r="Q286" i="1"/>
  <c r="Q49" i="1"/>
  <c r="Q59" i="1"/>
  <c r="Q48" i="1"/>
  <c r="Q127" i="1"/>
  <c r="Q33" i="1"/>
  <c r="Q86" i="1"/>
  <c r="Q36" i="1"/>
  <c r="Q72" i="1"/>
  <c r="Q234" i="1"/>
  <c r="Q197" i="1"/>
  <c r="Q103" i="1"/>
  <c r="Q171" i="1"/>
  <c r="Q111" i="1"/>
  <c r="Q110" i="1"/>
  <c r="Q96" i="1"/>
  <c r="Q109" i="1"/>
  <c r="Q117" i="1"/>
  <c r="Q184" i="1"/>
  <c r="Q215" i="1"/>
  <c r="Q172" i="1"/>
  <c r="Q70" i="1"/>
  <c r="Q39" i="1"/>
  <c r="Q153" i="1"/>
  <c r="Q202" i="1"/>
  <c r="Q102" i="1"/>
  <c r="Q214" i="1"/>
  <c r="Q165" i="1"/>
  <c r="Q113" i="1"/>
  <c r="Q213" i="1"/>
  <c r="Q29" i="1"/>
  <c r="Q220" i="1"/>
  <c r="Q164" i="1"/>
  <c r="Q115" i="1"/>
  <c r="Q168" i="1"/>
  <c r="Q160" i="1"/>
  <c r="Q284" i="1"/>
  <c r="Q166" i="1"/>
  <c r="Q71" i="1"/>
  <c r="Q129" i="1"/>
  <c r="Q38" i="1"/>
  <c r="Q170" i="1"/>
  <c r="Q221" i="1"/>
  <c r="Q247" i="1"/>
  <c r="Q176" i="1"/>
  <c r="Q205" i="1"/>
  <c r="Q79" i="1"/>
  <c r="Q175" i="1"/>
  <c r="Q94" i="1"/>
  <c r="Q253" i="1"/>
  <c r="AU585" i="1"/>
  <c r="AU69" i="1"/>
  <c r="AU153" i="1"/>
  <c r="AU222" i="1"/>
  <c r="AU114" i="1"/>
  <c r="AU316" i="1"/>
  <c r="AU168" i="1"/>
  <c r="AU103" i="1"/>
  <c r="AU221" i="1"/>
  <c r="AU102" i="1"/>
  <c r="AU79" i="1"/>
  <c r="AU176" i="1"/>
  <c r="AU117" i="1"/>
  <c r="AU175" i="1"/>
  <c r="AU66" i="1"/>
  <c r="AU149" i="1"/>
  <c r="AU49" i="1"/>
  <c r="AU171" i="1"/>
  <c r="AU247" i="1"/>
  <c r="AU202" i="1"/>
  <c r="AU166" i="1"/>
  <c r="AU215" i="1"/>
  <c r="AU165" i="1"/>
  <c r="AU96" i="1"/>
  <c r="AU188" i="1"/>
  <c r="AU129" i="1"/>
  <c r="AU111" i="1"/>
  <c r="AU94" i="1"/>
  <c r="AU29" i="1"/>
  <c r="AU36" i="1"/>
  <c r="AU286" i="1"/>
  <c r="AU184" i="1"/>
  <c r="AU172" i="1"/>
  <c r="AU110" i="1"/>
  <c r="AU59" i="1"/>
  <c r="AU71" i="1"/>
  <c r="AU115" i="1"/>
  <c r="AU86" i="1"/>
  <c r="AU584" i="1"/>
  <c r="AU164" i="1"/>
  <c r="AU246" i="1"/>
  <c r="AU170" i="1"/>
  <c r="AU42" i="1"/>
  <c r="AU8" i="1"/>
  <c r="AU220" i="1"/>
  <c r="AU38" i="1"/>
  <c r="AU213" i="1"/>
  <c r="AU122" i="1"/>
  <c r="AU76" i="1"/>
  <c r="AU68" i="1"/>
  <c r="AU167" i="1"/>
  <c r="AU253" i="1"/>
  <c r="AU113" i="1"/>
  <c r="AU127" i="1"/>
  <c r="AU205" i="1"/>
  <c r="AU72" i="1"/>
  <c r="AU109" i="1"/>
  <c r="AU230" i="1"/>
  <c r="AU234" i="1"/>
  <c r="AU284" i="1"/>
  <c r="AU160" i="1"/>
  <c r="AU48" i="1"/>
  <c r="AU130" i="1"/>
  <c r="AU39" i="1"/>
  <c r="AU249" i="1"/>
  <c r="AU25" i="1"/>
  <c r="AU33" i="1"/>
  <c r="AU197" i="1"/>
  <c r="AU13" i="1"/>
  <c r="AU70" i="1"/>
  <c r="AU320" i="1"/>
  <c r="AU214" i="1"/>
  <c r="AQ286" i="1"/>
  <c r="AQ109" i="1"/>
  <c r="AQ197" i="1"/>
  <c r="AQ48" i="1"/>
  <c r="AQ127" i="1"/>
  <c r="AQ33" i="1"/>
  <c r="AQ188" i="1"/>
  <c r="AQ86" i="1"/>
  <c r="AQ202" i="1"/>
  <c r="AQ168" i="1"/>
  <c r="AQ102" i="1"/>
  <c r="AQ160" i="1"/>
  <c r="AQ164" i="1"/>
  <c r="AQ205" i="1"/>
  <c r="AQ214" i="1"/>
  <c r="AQ176" i="1"/>
  <c r="AQ247" i="1"/>
  <c r="AQ79" i="1"/>
  <c r="AQ113" i="1"/>
  <c r="AQ111" i="1"/>
  <c r="AQ68" i="1"/>
  <c r="AQ167" i="1"/>
  <c r="AQ59" i="1"/>
  <c r="AQ184" i="1"/>
  <c r="AQ213" i="1"/>
  <c r="AQ117" i="1"/>
  <c r="AQ70" i="1"/>
  <c r="AQ96" i="1"/>
  <c r="AQ166" i="1"/>
  <c r="AQ175" i="1"/>
  <c r="AQ171" i="1"/>
  <c r="AQ220" i="1"/>
  <c r="AQ38" i="1"/>
  <c r="AQ284" i="1"/>
  <c r="AQ221" i="1"/>
  <c r="AQ76" i="1"/>
  <c r="AQ234" i="1"/>
  <c r="AQ29" i="1"/>
  <c r="AQ94" i="1"/>
  <c r="AQ215" i="1"/>
  <c r="AQ230" i="1"/>
  <c r="AQ122" i="1"/>
  <c r="AQ72" i="1"/>
  <c r="AQ8" i="1"/>
  <c r="AQ103" i="1"/>
  <c r="AQ316" i="1"/>
  <c r="AQ69" i="1"/>
  <c r="AQ249" i="1"/>
  <c r="AQ39" i="1"/>
  <c r="AQ320" i="1"/>
  <c r="AQ13" i="1"/>
  <c r="AQ170" i="1"/>
  <c r="AQ153" i="1"/>
  <c r="AQ129" i="1"/>
  <c r="AQ66" i="1"/>
  <c r="AQ165" i="1"/>
  <c r="AQ71" i="1"/>
  <c r="AQ584" i="1"/>
  <c r="AQ130" i="1"/>
  <c r="AQ25" i="1"/>
  <c r="AQ253" i="1"/>
  <c r="AQ110" i="1"/>
  <c r="AQ115" i="1"/>
  <c r="AQ149" i="1"/>
  <c r="AQ222" i="1"/>
  <c r="AQ36" i="1"/>
  <c r="AQ114" i="1"/>
  <c r="AQ246" i="1"/>
  <c r="AQ585" i="1"/>
  <c r="AQ172" i="1"/>
  <c r="AQ42" i="1"/>
  <c r="AQ49" i="1"/>
  <c r="AJ114" i="1"/>
  <c r="AJ76" i="1"/>
  <c r="AJ36" i="1"/>
  <c r="AJ585" i="1"/>
  <c r="AJ222" i="1"/>
  <c r="AJ68" i="1"/>
  <c r="AJ69" i="1"/>
  <c r="AJ316" i="1"/>
  <c r="AJ168" i="1"/>
  <c r="AJ127" i="1"/>
  <c r="AJ86" i="1"/>
  <c r="AJ49" i="1"/>
  <c r="AJ234" i="1"/>
  <c r="AJ102" i="1"/>
  <c r="AJ79" i="1"/>
  <c r="AJ197" i="1"/>
  <c r="AJ48" i="1"/>
  <c r="AJ221" i="1"/>
  <c r="AJ129" i="1"/>
  <c r="AJ160" i="1"/>
  <c r="AJ94" i="1"/>
  <c r="AJ109" i="1"/>
  <c r="AJ175" i="1"/>
  <c r="AJ215" i="1"/>
  <c r="AJ247" i="1"/>
  <c r="AJ153" i="1"/>
  <c r="AJ286" i="1"/>
  <c r="AJ66" i="1"/>
  <c r="AJ103" i="1"/>
  <c r="AJ113" i="1"/>
  <c r="AJ117" i="1"/>
  <c r="AJ188" i="1"/>
  <c r="AJ96" i="1"/>
  <c r="AJ29" i="1"/>
  <c r="AJ166" i="1"/>
  <c r="AJ149" i="1"/>
  <c r="AJ172" i="1"/>
  <c r="AJ70" i="1"/>
  <c r="AJ214" i="1"/>
  <c r="AJ205" i="1"/>
  <c r="AJ72" i="1"/>
  <c r="AJ230" i="1"/>
  <c r="AJ167" i="1"/>
  <c r="AJ220" i="1"/>
  <c r="AJ111" i="1"/>
  <c r="AJ284" i="1"/>
  <c r="AJ202" i="1"/>
  <c r="AJ33" i="1"/>
  <c r="AJ130" i="1"/>
  <c r="AJ59" i="1"/>
  <c r="AJ71" i="1"/>
  <c r="AJ165" i="1"/>
  <c r="AJ171" i="1"/>
  <c r="AJ115" i="1"/>
  <c r="AJ170" i="1"/>
  <c r="AJ164" i="1"/>
  <c r="AJ176" i="1"/>
  <c r="AJ246" i="1"/>
  <c r="AJ213" i="1"/>
  <c r="AJ584" i="1"/>
  <c r="AJ8" i="1"/>
  <c r="AJ25" i="1"/>
  <c r="AJ184" i="1"/>
  <c r="AJ249" i="1"/>
  <c r="AJ39" i="1"/>
  <c r="AJ253" i="1"/>
  <c r="AJ110" i="1"/>
  <c r="AJ38" i="1"/>
  <c r="AJ122" i="1"/>
  <c r="AJ42" i="1"/>
  <c r="AJ320" i="1"/>
  <c r="AJ13" i="1"/>
  <c r="AE585" i="1"/>
  <c r="AE13" i="1"/>
  <c r="AE39" i="1"/>
  <c r="AE584" i="1"/>
  <c r="AE42" i="1"/>
  <c r="AE222" i="1"/>
  <c r="AE122" i="1"/>
  <c r="AE25" i="1"/>
  <c r="AE36" i="1"/>
  <c r="AE69" i="1"/>
  <c r="AE320" i="1"/>
  <c r="AE8" i="1"/>
  <c r="AE76" i="1"/>
  <c r="AE246" i="1"/>
  <c r="AE249" i="1"/>
  <c r="AE130" i="1"/>
  <c r="AE316" i="1"/>
  <c r="AE153" i="1"/>
  <c r="AE286" i="1"/>
  <c r="AE149" i="1"/>
  <c r="AE168" i="1"/>
  <c r="AE114" i="1"/>
  <c r="AE109" i="1"/>
  <c r="AE202" i="1"/>
  <c r="AE176" i="1"/>
  <c r="AE160" i="1"/>
  <c r="AE197" i="1"/>
  <c r="AE103" i="1"/>
  <c r="AE49" i="1"/>
  <c r="AE68" i="1"/>
  <c r="AE66" i="1"/>
  <c r="AE167" i="1"/>
  <c r="AE59" i="1"/>
  <c r="AE48" i="1"/>
  <c r="AE33" i="1"/>
  <c r="AE188" i="1"/>
  <c r="AE184" i="1"/>
  <c r="AE205" i="1"/>
  <c r="AE171" i="1"/>
  <c r="AE96" i="1"/>
  <c r="AE117" i="1"/>
  <c r="AE284" i="1"/>
  <c r="AE172" i="1"/>
  <c r="AE72" i="1"/>
  <c r="AE215" i="1"/>
  <c r="AE165" i="1"/>
  <c r="AE71" i="1"/>
  <c r="AE70" i="1"/>
  <c r="AE111" i="1"/>
  <c r="AE247" i="1"/>
  <c r="AE230" i="1"/>
  <c r="AE221" i="1"/>
  <c r="AE29" i="1"/>
  <c r="AE129" i="1"/>
  <c r="AE113" i="1"/>
  <c r="AE164" i="1"/>
  <c r="AE175" i="1"/>
  <c r="AE38" i="1"/>
  <c r="AE166" i="1"/>
  <c r="AE110" i="1"/>
  <c r="AE102" i="1"/>
  <c r="AE170" i="1"/>
  <c r="AE234" i="1"/>
  <c r="AE127" i="1"/>
  <c r="AE115" i="1"/>
  <c r="AE79" i="1"/>
  <c r="AE213" i="1"/>
  <c r="AE86" i="1"/>
  <c r="AE214" i="1"/>
  <c r="AE94" i="1"/>
  <c r="AE220" i="1"/>
  <c r="AE253" i="1"/>
  <c r="Y246" i="1"/>
  <c r="Y230" i="1"/>
  <c r="Y109" i="1"/>
  <c r="Y8" i="1"/>
  <c r="Y168" i="1"/>
  <c r="Y48" i="1"/>
  <c r="Y188" i="1"/>
  <c r="Y127" i="1"/>
  <c r="Y33" i="1"/>
  <c r="Y86" i="1"/>
  <c r="Y234" i="1"/>
  <c r="Y68" i="1"/>
  <c r="Y102" i="1"/>
  <c r="Y170" i="1"/>
  <c r="Y71" i="1"/>
  <c r="Y202" i="1"/>
  <c r="Y160" i="1"/>
  <c r="Y164" i="1"/>
  <c r="Y197" i="1"/>
  <c r="Y176" i="1"/>
  <c r="Y213" i="1"/>
  <c r="Y115" i="1"/>
  <c r="Y253" i="1"/>
  <c r="Y220" i="1"/>
  <c r="Y79" i="1"/>
  <c r="Y205" i="1"/>
  <c r="Y110" i="1"/>
  <c r="Y111" i="1"/>
  <c r="Y59" i="1"/>
  <c r="Y70" i="1"/>
  <c r="Y38" i="1"/>
  <c r="Y171" i="1"/>
  <c r="Y96" i="1"/>
  <c r="Y166" i="1"/>
  <c r="Y175" i="1"/>
  <c r="Y122" i="1"/>
  <c r="Y113" i="1"/>
  <c r="Y221" i="1"/>
  <c r="Y286" i="1"/>
  <c r="Y167" i="1"/>
  <c r="Y29" i="1"/>
  <c r="Y94" i="1"/>
  <c r="Y215" i="1"/>
  <c r="Y184" i="1"/>
  <c r="Y247" i="1"/>
  <c r="Y284" i="1"/>
  <c r="Y49" i="1"/>
  <c r="Y130" i="1"/>
  <c r="Y76" i="1"/>
  <c r="Y129" i="1"/>
  <c r="Y66" i="1"/>
  <c r="Y320" i="1"/>
  <c r="Y117" i="1"/>
  <c r="Y153" i="1"/>
  <c r="Y72" i="1"/>
  <c r="Y249" i="1"/>
  <c r="Y25" i="1"/>
  <c r="Y103" i="1"/>
  <c r="Y316" i="1"/>
  <c r="Y39" i="1"/>
  <c r="Y149" i="1"/>
  <c r="Y222" i="1"/>
  <c r="Y36" i="1"/>
  <c r="Y114" i="1"/>
  <c r="Y584" i="1"/>
  <c r="Y13" i="1"/>
  <c r="Y585" i="1"/>
  <c r="Y165" i="1"/>
  <c r="Y172" i="1"/>
  <c r="Y42" i="1"/>
  <c r="Y214" i="1"/>
  <c r="Y69" i="1"/>
  <c r="R114" i="1"/>
  <c r="R585" i="1"/>
  <c r="R36" i="1"/>
  <c r="R76" i="1"/>
  <c r="R316" i="1"/>
  <c r="R246" i="1"/>
  <c r="R8" i="1"/>
  <c r="R109" i="1"/>
  <c r="R149" i="1"/>
  <c r="R49" i="1"/>
  <c r="R48" i="1"/>
  <c r="R127" i="1"/>
  <c r="R86" i="1"/>
  <c r="R72" i="1"/>
  <c r="R234" i="1"/>
  <c r="R222" i="1"/>
  <c r="R221" i="1"/>
  <c r="R102" i="1"/>
  <c r="R79" i="1"/>
  <c r="R215" i="1"/>
  <c r="R69" i="1"/>
  <c r="R66" i="1"/>
  <c r="R117" i="1"/>
  <c r="R172" i="1"/>
  <c r="R94" i="1"/>
  <c r="R168" i="1"/>
  <c r="R160" i="1"/>
  <c r="R175" i="1"/>
  <c r="R166" i="1"/>
  <c r="R153" i="1"/>
  <c r="R110" i="1"/>
  <c r="R96" i="1"/>
  <c r="R113" i="1"/>
  <c r="R253" i="1"/>
  <c r="R103" i="1"/>
  <c r="R188" i="1"/>
  <c r="R197" i="1"/>
  <c r="R129" i="1"/>
  <c r="R29" i="1"/>
  <c r="R68" i="1"/>
  <c r="R184" i="1"/>
  <c r="R220" i="1"/>
  <c r="R584" i="1"/>
  <c r="R286" i="1"/>
  <c r="R130" i="1"/>
  <c r="R59" i="1"/>
  <c r="R214" i="1"/>
  <c r="R122" i="1"/>
  <c r="R205" i="1"/>
  <c r="R230" i="1"/>
  <c r="R247" i="1"/>
  <c r="R111" i="1"/>
  <c r="R284" i="1"/>
  <c r="R202" i="1"/>
  <c r="R167" i="1"/>
  <c r="R33" i="1"/>
  <c r="R42" i="1"/>
  <c r="R171" i="1"/>
  <c r="R164" i="1"/>
  <c r="R13" i="1"/>
  <c r="R165" i="1"/>
  <c r="R213" i="1"/>
  <c r="R70" i="1"/>
  <c r="R38" i="1"/>
  <c r="R71" i="1"/>
  <c r="R176" i="1"/>
  <c r="R249" i="1"/>
  <c r="R320" i="1"/>
  <c r="R25" i="1"/>
  <c r="R39" i="1"/>
  <c r="R115" i="1"/>
  <c r="R170" i="1"/>
  <c r="N39" i="1"/>
  <c r="N69" i="1"/>
  <c r="N246" i="1"/>
  <c r="N25" i="1"/>
  <c r="N13" i="1"/>
  <c r="N36" i="1"/>
  <c r="N230" i="1"/>
  <c r="N153" i="1"/>
  <c r="N320" i="1"/>
  <c r="N249" i="1"/>
  <c r="N222" i="1"/>
  <c r="N114" i="1"/>
  <c r="N66" i="1"/>
  <c r="N168" i="1"/>
  <c r="N103" i="1"/>
  <c r="N221" i="1"/>
  <c r="N102" i="1"/>
  <c r="N79" i="1"/>
  <c r="N316" i="1"/>
  <c r="N130" i="1"/>
  <c r="N117" i="1"/>
  <c r="N175" i="1"/>
  <c r="N8" i="1"/>
  <c r="N149" i="1"/>
  <c r="N166" i="1"/>
  <c r="N286" i="1"/>
  <c r="N49" i="1"/>
  <c r="N234" i="1"/>
  <c r="N96" i="1"/>
  <c r="N188" i="1"/>
  <c r="N94" i="1"/>
  <c r="N129" i="1"/>
  <c r="N29" i="1"/>
  <c r="N59" i="1"/>
  <c r="N215" i="1"/>
  <c r="N172" i="1"/>
  <c r="N247" i="1"/>
  <c r="N184" i="1"/>
  <c r="N70" i="1"/>
  <c r="N86" i="1"/>
  <c r="N33" i="1"/>
  <c r="N42" i="1"/>
  <c r="N176" i="1"/>
  <c r="N220" i="1"/>
  <c r="N113" i="1"/>
  <c r="N71" i="1"/>
  <c r="N165" i="1"/>
  <c r="N171" i="1"/>
  <c r="N253" i="1"/>
  <c r="N164" i="1"/>
  <c r="N167" i="1"/>
  <c r="N110" i="1"/>
  <c r="N115" i="1"/>
  <c r="N122" i="1"/>
  <c r="N72" i="1"/>
  <c r="N76" i="1"/>
  <c r="N109" i="1"/>
  <c r="N38" i="1"/>
  <c r="N170" i="1"/>
  <c r="N127" i="1"/>
  <c r="N584" i="1"/>
  <c r="N48" i="1"/>
  <c r="N202" i="1"/>
  <c r="N197" i="1"/>
  <c r="N160" i="1"/>
  <c r="N111" i="1"/>
  <c r="N214" i="1"/>
  <c r="N284" i="1"/>
  <c r="N205" i="1"/>
  <c r="N68" i="1"/>
  <c r="N585" i="1"/>
  <c r="N213" i="1"/>
  <c r="AK200" i="1"/>
  <c r="K200" i="1"/>
  <c r="AS200" i="1"/>
  <c r="AM200" i="1"/>
  <c r="AH200" i="1"/>
  <c r="AB200" i="1"/>
  <c r="W200" i="1"/>
  <c r="P200" i="1"/>
  <c r="AN200" i="1"/>
  <c r="J200" i="1"/>
  <c r="AT200" i="1"/>
  <c r="AO200" i="1"/>
  <c r="AG200" i="1"/>
  <c r="AA200" i="1"/>
  <c r="U200" i="1"/>
  <c r="O200" i="1"/>
  <c r="V200" i="1"/>
  <c r="I200" i="1"/>
  <c r="AR200" i="1"/>
  <c r="AL200" i="1"/>
  <c r="AF200" i="1"/>
  <c r="Z200" i="1"/>
  <c r="T200" i="1"/>
  <c r="M200" i="1"/>
  <c r="AC200" i="1"/>
  <c r="AW200" i="1"/>
  <c r="AP200" i="1"/>
  <c r="AI200" i="1"/>
  <c r="AD200" i="1"/>
  <c r="X200" i="1"/>
  <c r="S200" i="1"/>
  <c r="L200" i="1"/>
  <c r="AV200" i="1"/>
  <c r="Q200" i="1"/>
  <c r="AU200" i="1"/>
  <c r="AQ200" i="1"/>
  <c r="AJ200" i="1"/>
  <c r="AE200" i="1"/>
  <c r="Y200" i="1"/>
  <c r="R200" i="1"/>
  <c r="N200" i="1"/>
  <c r="AU254" i="1"/>
  <c r="AU318" i="1"/>
  <c r="AQ254" i="1"/>
  <c r="AQ318" i="1"/>
  <c r="AV254" i="1"/>
  <c r="AV318" i="1"/>
  <c r="AN254" i="1"/>
  <c r="AN318" i="1"/>
  <c r="AK254" i="1"/>
  <c r="AK318" i="1"/>
  <c r="AC254" i="1"/>
  <c r="AC318" i="1"/>
  <c r="V254" i="1"/>
  <c r="V318" i="1"/>
  <c r="Q254" i="1"/>
  <c r="Q318" i="1"/>
  <c r="AM254" i="1"/>
  <c r="AM318" i="1"/>
  <c r="AH254" i="1"/>
  <c r="AH318" i="1"/>
  <c r="AB254" i="1"/>
  <c r="AB318" i="1"/>
  <c r="W254" i="1"/>
  <c r="W318" i="1"/>
  <c r="P254" i="1"/>
  <c r="P318" i="1"/>
  <c r="J254" i="1"/>
  <c r="J318" i="1"/>
  <c r="AT254" i="1"/>
  <c r="AT318" i="1"/>
  <c r="AO254" i="1"/>
  <c r="AO318" i="1"/>
  <c r="AG254" i="1"/>
  <c r="AG318" i="1"/>
  <c r="AA254" i="1"/>
  <c r="AA318" i="1"/>
  <c r="U254" i="1"/>
  <c r="U318" i="1"/>
  <c r="O254" i="1"/>
  <c r="O318" i="1"/>
  <c r="AS254" i="1"/>
  <c r="AS318" i="1"/>
  <c r="I254" i="1"/>
  <c r="I318" i="1"/>
  <c r="AR254" i="1"/>
  <c r="AR318" i="1"/>
  <c r="AL254" i="1"/>
  <c r="AL318" i="1"/>
  <c r="AF254" i="1"/>
  <c r="AF318" i="1"/>
  <c r="Z254" i="1"/>
  <c r="Z318" i="1"/>
  <c r="T254" i="1"/>
  <c r="T318" i="1"/>
  <c r="M254" i="1"/>
  <c r="M318" i="1"/>
  <c r="K254" i="1"/>
  <c r="K318" i="1"/>
  <c r="AW254" i="1"/>
  <c r="AW318" i="1"/>
  <c r="AP254" i="1"/>
  <c r="AP318" i="1"/>
  <c r="AI254" i="1"/>
  <c r="AI318" i="1"/>
  <c r="AD254" i="1"/>
  <c r="AD318" i="1"/>
  <c r="X254" i="1"/>
  <c r="X318" i="1"/>
  <c r="S254" i="1"/>
  <c r="S318" i="1"/>
  <c r="L254" i="1"/>
  <c r="L318" i="1"/>
  <c r="AJ254" i="1"/>
  <c r="AJ318" i="1"/>
  <c r="AE254" i="1"/>
  <c r="AE318" i="1"/>
  <c r="Y254" i="1"/>
  <c r="Y318" i="1"/>
  <c r="R254" i="1"/>
  <c r="R318" i="1"/>
  <c r="N254" i="1"/>
  <c r="N318" i="1"/>
  <c r="AV295" i="1"/>
  <c r="AV261" i="1"/>
  <c r="Q295" i="1"/>
  <c r="Q261" i="1"/>
  <c r="AM295" i="1"/>
  <c r="AM261" i="1"/>
  <c r="AH295" i="1"/>
  <c r="AH261" i="1"/>
  <c r="AB295" i="1"/>
  <c r="AB261" i="1"/>
  <c r="W295" i="1"/>
  <c r="W261" i="1"/>
  <c r="P295" i="1"/>
  <c r="P261" i="1"/>
  <c r="V295" i="1"/>
  <c r="V261" i="1"/>
  <c r="AS295" i="1"/>
  <c r="AS261" i="1"/>
  <c r="J295" i="1"/>
  <c r="J261" i="1"/>
  <c r="AT295" i="1"/>
  <c r="AT261" i="1"/>
  <c r="AO295" i="1"/>
  <c r="AO261" i="1"/>
  <c r="AG295" i="1"/>
  <c r="AG261" i="1"/>
  <c r="AA295" i="1"/>
  <c r="AA261" i="1"/>
  <c r="U295" i="1"/>
  <c r="U261" i="1"/>
  <c r="O295" i="1"/>
  <c r="O261" i="1"/>
  <c r="AN295" i="1"/>
  <c r="AN261" i="1"/>
  <c r="K295" i="1"/>
  <c r="K261" i="1"/>
  <c r="AL295" i="1"/>
  <c r="AL261" i="1"/>
  <c r="AF295" i="1"/>
  <c r="AF261" i="1"/>
  <c r="Z295" i="1"/>
  <c r="Z261" i="1"/>
  <c r="T295" i="1"/>
  <c r="T261" i="1"/>
  <c r="M295" i="1"/>
  <c r="M261" i="1"/>
  <c r="AK295" i="1"/>
  <c r="AK261" i="1"/>
  <c r="I295" i="1"/>
  <c r="I261" i="1"/>
  <c r="AW295" i="1"/>
  <c r="AW261" i="1"/>
  <c r="AP295" i="1"/>
  <c r="AP261" i="1"/>
  <c r="AI295" i="1"/>
  <c r="AI261" i="1"/>
  <c r="AD295" i="1"/>
  <c r="AD261" i="1"/>
  <c r="X295" i="1"/>
  <c r="X261" i="1"/>
  <c r="S295" i="1"/>
  <c r="S261" i="1"/>
  <c r="L295" i="1"/>
  <c r="L261" i="1"/>
  <c r="AC295" i="1"/>
  <c r="AC261" i="1"/>
  <c r="AR295" i="1"/>
  <c r="AR261" i="1"/>
  <c r="AU295" i="1"/>
  <c r="AU261" i="1"/>
  <c r="AQ295" i="1"/>
  <c r="AQ261" i="1"/>
  <c r="AJ295" i="1"/>
  <c r="AJ261" i="1"/>
  <c r="AE295" i="1"/>
  <c r="AE261" i="1"/>
  <c r="Y295" i="1"/>
  <c r="Y261" i="1"/>
  <c r="R295" i="1"/>
  <c r="R261" i="1"/>
  <c r="N295" i="1"/>
  <c r="N261" i="1"/>
  <c r="V292" i="1"/>
  <c r="V281" i="1"/>
  <c r="K292" i="1"/>
  <c r="K281" i="1"/>
  <c r="AS292" i="1"/>
  <c r="AS281" i="1"/>
  <c r="AM292" i="1"/>
  <c r="AM281" i="1"/>
  <c r="AH292" i="1"/>
  <c r="AH281" i="1"/>
  <c r="AB292" i="1"/>
  <c r="AB281" i="1"/>
  <c r="W292" i="1"/>
  <c r="W281" i="1"/>
  <c r="P292" i="1"/>
  <c r="P281" i="1"/>
  <c r="AC292" i="1"/>
  <c r="AC281" i="1"/>
  <c r="J292" i="1"/>
  <c r="J281" i="1"/>
  <c r="AT292" i="1"/>
  <c r="AT281" i="1"/>
  <c r="AO292" i="1"/>
  <c r="AO281" i="1"/>
  <c r="AG292" i="1"/>
  <c r="AG281" i="1"/>
  <c r="AA292" i="1"/>
  <c r="AA281" i="1"/>
  <c r="U292" i="1"/>
  <c r="U281" i="1"/>
  <c r="O292" i="1"/>
  <c r="O281" i="1"/>
  <c r="AK292" i="1"/>
  <c r="AK281" i="1"/>
  <c r="I292" i="1"/>
  <c r="I281" i="1"/>
  <c r="AR292" i="1"/>
  <c r="AR281" i="1"/>
  <c r="AL292" i="1"/>
  <c r="AL281" i="1"/>
  <c r="AF292" i="1"/>
  <c r="AF281" i="1"/>
  <c r="Z292" i="1"/>
  <c r="Z281" i="1"/>
  <c r="T292" i="1"/>
  <c r="T281" i="1"/>
  <c r="M292" i="1"/>
  <c r="M281" i="1"/>
  <c r="AV292" i="1"/>
  <c r="AV281" i="1"/>
  <c r="Q292" i="1"/>
  <c r="Q281" i="1"/>
  <c r="AW292" i="1"/>
  <c r="AW281" i="1"/>
  <c r="AP292" i="1"/>
  <c r="AP281" i="1"/>
  <c r="AI292" i="1"/>
  <c r="AI281" i="1"/>
  <c r="AD292" i="1"/>
  <c r="AD281" i="1"/>
  <c r="X292" i="1"/>
  <c r="X281" i="1"/>
  <c r="S292" i="1"/>
  <c r="S281" i="1"/>
  <c r="L292" i="1"/>
  <c r="L281" i="1"/>
  <c r="AN292" i="1"/>
  <c r="AN281" i="1"/>
  <c r="AU292" i="1"/>
  <c r="AU281" i="1"/>
  <c r="AQ292" i="1"/>
  <c r="AQ281" i="1"/>
  <c r="AJ292" i="1"/>
  <c r="AJ281" i="1"/>
  <c r="AE292" i="1"/>
  <c r="AE281" i="1"/>
  <c r="Y292" i="1"/>
  <c r="Y281" i="1"/>
  <c r="R292" i="1"/>
  <c r="R281" i="1"/>
  <c r="N292" i="1"/>
  <c r="N281" i="1"/>
  <c r="AV290" i="1"/>
  <c r="AV258" i="1"/>
  <c r="AC290" i="1"/>
  <c r="AC258" i="1"/>
  <c r="K290" i="1"/>
  <c r="K258" i="1"/>
  <c r="AS290" i="1"/>
  <c r="AS258" i="1"/>
  <c r="AM290" i="1"/>
  <c r="AM258" i="1"/>
  <c r="AH290" i="1"/>
  <c r="AH258" i="1"/>
  <c r="AB290" i="1"/>
  <c r="AB258" i="1"/>
  <c r="W290" i="1"/>
  <c r="W258" i="1"/>
  <c r="P290" i="1"/>
  <c r="P258" i="1"/>
  <c r="AN290" i="1"/>
  <c r="AN258" i="1"/>
  <c r="V290" i="1"/>
  <c r="V258" i="1"/>
  <c r="J290" i="1"/>
  <c r="J258" i="1"/>
  <c r="AT290" i="1"/>
  <c r="AT258" i="1"/>
  <c r="AO290" i="1"/>
  <c r="AO258" i="1"/>
  <c r="AG290" i="1"/>
  <c r="AG258" i="1"/>
  <c r="AA290" i="1"/>
  <c r="AA258" i="1"/>
  <c r="U290" i="1"/>
  <c r="U258" i="1"/>
  <c r="O290" i="1"/>
  <c r="O258" i="1"/>
  <c r="AK290" i="1"/>
  <c r="AK258" i="1"/>
  <c r="Q290" i="1"/>
  <c r="Q258" i="1"/>
  <c r="I290" i="1"/>
  <c r="I258" i="1"/>
  <c r="AR290" i="1"/>
  <c r="AR258" i="1"/>
  <c r="AL290" i="1"/>
  <c r="AL258" i="1"/>
  <c r="AF290" i="1"/>
  <c r="AF258" i="1"/>
  <c r="Z290" i="1"/>
  <c r="Z258" i="1"/>
  <c r="T290" i="1"/>
  <c r="T258" i="1"/>
  <c r="M290" i="1"/>
  <c r="M258" i="1"/>
  <c r="AW290" i="1"/>
  <c r="AW258" i="1"/>
  <c r="AP290" i="1"/>
  <c r="AP258" i="1"/>
  <c r="AI290" i="1"/>
  <c r="AI258" i="1"/>
  <c r="AD290" i="1"/>
  <c r="AD258" i="1"/>
  <c r="X290" i="1"/>
  <c r="X258" i="1"/>
  <c r="S290" i="1"/>
  <c r="S258" i="1"/>
  <c r="L290" i="1"/>
  <c r="L258" i="1"/>
  <c r="AU290" i="1"/>
  <c r="AU258" i="1"/>
  <c r="AQ290" i="1"/>
  <c r="AQ258" i="1"/>
  <c r="AJ290" i="1"/>
  <c r="AJ258" i="1"/>
  <c r="AE290" i="1"/>
  <c r="AE258" i="1"/>
  <c r="Y290" i="1"/>
  <c r="Y258" i="1"/>
  <c r="R290" i="1"/>
  <c r="R258" i="1"/>
  <c r="N290" i="1"/>
  <c r="N258" i="1"/>
  <c r="AV304" i="1"/>
  <c r="AV264" i="1"/>
  <c r="V304" i="1"/>
  <c r="V264" i="1"/>
  <c r="AM304" i="1"/>
  <c r="AM264" i="1"/>
  <c r="P304" i="1"/>
  <c r="P264" i="1"/>
  <c r="J304" i="1"/>
  <c r="J264" i="1"/>
  <c r="AT304" i="1"/>
  <c r="AT264" i="1"/>
  <c r="AO304" i="1"/>
  <c r="AO264" i="1"/>
  <c r="AG304" i="1"/>
  <c r="AG264" i="1"/>
  <c r="AA304" i="1"/>
  <c r="AA264" i="1"/>
  <c r="U304" i="1"/>
  <c r="U264" i="1"/>
  <c r="O304" i="1"/>
  <c r="O264" i="1"/>
  <c r="AK304" i="1"/>
  <c r="AK264" i="1"/>
  <c r="AS304" i="1"/>
  <c r="AS264" i="1"/>
  <c r="W304" i="1"/>
  <c r="W264" i="1"/>
  <c r="I304" i="1"/>
  <c r="I264" i="1"/>
  <c r="AR304" i="1"/>
  <c r="AR264" i="1"/>
  <c r="AL304" i="1"/>
  <c r="AL264" i="1"/>
  <c r="AF304" i="1"/>
  <c r="AF264" i="1"/>
  <c r="Z304" i="1"/>
  <c r="Z264" i="1"/>
  <c r="T304" i="1"/>
  <c r="T264" i="1"/>
  <c r="M304" i="1"/>
  <c r="M264" i="1"/>
  <c r="AC304" i="1"/>
  <c r="AC264" i="1"/>
  <c r="K304" i="1"/>
  <c r="K264" i="1"/>
  <c r="AB304" i="1"/>
  <c r="AB264" i="1"/>
  <c r="AW304" i="1"/>
  <c r="AW264" i="1"/>
  <c r="AP304" i="1"/>
  <c r="AP264" i="1"/>
  <c r="AI304" i="1"/>
  <c r="AI264" i="1"/>
  <c r="AD304" i="1"/>
  <c r="AD264" i="1"/>
  <c r="X304" i="1"/>
  <c r="X264" i="1"/>
  <c r="S304" i="1"/>
  <c r="S264" i="1"/>
  <c r="L304" i="1"/>
  <c r="L264" i="1"/>
  <c r="AN304" i="1"/>
  <c r="AN264" i="1"/>
  <c r="Q304" i="1"/>
  <c r="Q264" i="1"/>
  <c r="AH304" i="1"/>
  <c r="AH264" i="1"/>
  <c r="AU304" i="1"/>
  <c r="AU264" i="1"/>
  <c r="AQ304" i="1"/>
  <c r="AQ264" i="1"/>
  <c r="AJ304" i="1"/>
  <c r="AJ264" i="1"/>
  <c r="AE304" i="1"/>
  <c r="AE264" i="1"/>
  <c r="Y304" i="1"/>
  <c r="Y264" i="1"/>
  <c r="R304" i="1"/>
  <c r="R264" i="1"/>
  <c r="N304" i="1"/>
  <c r="N264" i="1"/>
  <c r="J287" i="1"/>
  <c r="J294" i="1"/>
  <c r="AV287" i="1"/>
  <c r="AV294" i="1"/>
  <c r="AN287" i="1"/>
  <c r="AN294" i="1"/>
  <c r="AK287" i="1"/>
  <c r="AK294" i="1"/>
  <c r="AC287" i="1"/>
  <c r="AC294" i="1"/>
  <c r="V287" i="1"/>
  <c r="V294" i="1"/>
  <c r="Q287" i="1"/>
  <c r="Q294" i="1"/>
  <c r="K287" i="1"/>
  <c r="K294" i="1"/>
  <c r="AS287" i="1"/>
  <c r="AS294" i="1"/>
  <c r="AM287" i="1"/>
  <c r="AM294" i="1"/>
  <c r="AH287" i="1"/>
  <c r="AH294" i="1"/>
  <c r="AB287" i="1"/>
  <c r="AB294" i="1"/>
  <c r="W287" i="1"/>
  <c r="W294" i="1"/>
  <c r="P287" i="1"/>
  <c r="P294" i="1"/>
  <c r="AT287" i="1"/>
  <c r="AT294" i="1"/>
  <c r="AO287" i="1"/>
  <c r="AO294" i="1"/>
  <c r="AG287" i="1"/>
  <c r="AG294" i="1"/>
  <c r="AA287" i="1"/>
  <c r="AA294" i="1"/>
  <c r="U287" i="1"/>
  <c r="U294" i="1"/>
  <c r="O287" i="1"/>
  <c r="O294" i="1"/>
  <c r="I287" i="1"/>
  <c r="I294" i="1"/>
  <c r="AR287" i="1"/>
  <c r="AR294" i="1"/>
  <c r="AL287" i="1"/>
  <c r="AL294" i="1"/>
  <c r="AF287" i="1"/>
  <c r="AF294" i="1"/>
  <c r="Z287" i="1"/>
  <c r="Z294" i="1"/>
  <c r="T287" i="1"/>
  <c r="T294" i="1"/>
  <c r="M287" i="1"/>
  <c r="M294" i="1"/>
  <c r="AW287" i="1"/>
  <c r="AW294" i="1"/>
  <c r="AP287" i="1"/>
  <c r="AP294" i="1"/>
  <c r="AI287" i="1"/>
  <c r="AI294" i="1"/>
  <c r="AD287" i="1"/>
  <c r="AD294" i="1"/>
  <c r="X287" i="1"/>
  <c r="X294" i="1"/>
  <c r="S287" i="1"/>
  <c r="S294" i="1"/>
  <c r="L287" i="1"/>
  <c r="L294" i="1"/>
  <c r="AU287" i="1"/>
  <c r="AU294" i="1"/>
  <c r="AQ287" i="1"/>
  <c r="AQ294" i="1"/>
  <c r="AJ287" i="1"/>
  <c r="AJ294" i="1"/>
  <c r="AE287" i="1"/>
  <c r="AE294" i="1"/>
  <c r="Y287" i="1"/>
  <c r="Y294" i="1"/>
  <c r="R287" i="1"/>
  <c r="R294" i="1"/>
  <c r="N287" i="1"/>
  <c r="N294" i="1"/>
  <c r="AC266" i="1"/>
  <c r="AC272" i="1"/>
  <c r="AS266" i="1"/>
  <c r="AS272" i="1"/>
  <c r="W266" i="1"/>
  <c r="W272" i="1"/>
  <c r="J266" i="1"/>
  <c r="J272" i="1"/>
  <c r="AT266" i="1"/>
  <c r="AT272" i="1"/>
  <c r="AO266" i="1"/>
  <c r="AO272" i="1"/>
  <c r="AG266" i="1"/>
  <c r="AG272" i="1"/>
  <c r="AA266" i="1"/>
  <c r="AA272" i="1"/>
  <c r="U266" i="1"/>
  <c r="U272" i="1"/>
  <c r="O266" i="1"/>
  <c r="O272" i="1"/>
  <c r="AN266" i="1"/>
  <c r="AN272" i="1"/>
  <c r="Q266" i="1"/>
  <c r="Q272" i="1"/>
  <c r="AH266" i="1"/>
  <c r="AH272" i="1"/>
  <c r="I266" i="1"/>
  <c r="I272" i="1"/>
  <c r="AR266" i="1"/>
  <c r="AR272" i="1"/>
  <c r="AL266" i="1"/>
  <c r="AL272" i="1"/>
  <c r="AF266" i="1"/>
  <c r="AF272" i="1"/>
  <c r="Z266" i="1"/>
  <c r="Z272" i="1"/>
  <c r="T266" i="1"/>
  <c r="T272" i="1"/>
  <c r="M266" i="1"/>
  <c r="M272" i="1"/>
  <c r="AV266" i="1"/>
  <c r="AV272" i="1"/>
  <c r="V266" i="1"/>
  <c r="V272" i="1"/>
  <c r="AM266" i="1"/>
  <c r="AM272" i="1"/>
  <c r="P266" i="1"/>
  <c r="P272" i="1"/>
  <c r="AW266" i="1"/>
  <c r="AW272" i="1"/>
  <c r="AP266" i="1"/>
  <c r="AP272" i="1"/>
  <c r="AI266" i="1"/>
  <c r="AI272" i="1"/>
  <c r="AD266" i="1"/>
  <c r="AD272" i="1"/>
  <c r="X266" i="1"/>
  <c r="X272" i="1"/>
  <c r="S266" i="1"/>
  <c r="S272" i="1"/>
  <c r="L266" i="1"/>
  <c r="L272" i="1"/>
  <c r="AK266" i="1"/>
  <c r="AK272" i="1"/>
  <c r="K266" i="1"/>
  <c r="K272" i="1"/>
  <c r="AB266" i="1"/>
  <c r="AB272" i="1"/>
  <c r="AU266" i="1"/>
  <c r="AU272" i="1"/>
  <c r="AQ266" i="1"/>
  <c r="AQ272" i="1"/>
  <c r="AJ266" i="1"/>
  <c r="AJ272" i="1"/>
  <c r="AE266" i="1"/>
  <c r="AE272" i="1"/>
  <c r="Y266" i="1"/>
  <c r="Y272" i="1"/>
  <c r="R266" i="1"/>
  <c r="R272" i="1"/>
  <c r="N266" i="1"/>
  <c r="N272" i="1"/>
  <c r="AV262" i="1"/>
  <c r="AV265" i="1"/>
  <c r="V262" i="1"/>
  <c r="V265" i="1"/>
  <c r="AM262" i="1"/>
  <c r="AM265" i="1"/>
  <c r="W262" i="1"/>
  <c r="W265" i="1"/>
  <c r="J262" i="1"/>
  <c r="J265" i="1"/>
  <c r="AT262" i="1"/>
  <c r="AT265" i="1"/>
  <c r="AO262" i="1"/>
  <c r="AO265" i="1"/>
  <c r="AG262" i="1"/>
  <c r="AG265" i="1"/>
  <c r="AA262" i="1"/>
  <c r="AA265" i="1"/>
  <c r="U262" i="1"/>
  <c r="U265" i="1"/>
  <c r="O262" i="1"/>
  <c r="O265" i="1"/>
  <c r="AC262" i="1"/>
  <c r="AC265" i="1"/>
  <c r="AS262" i="1"/>
  <c r="AS265" i="1"/>
  <c r="P262" i="1"/>
  <c r="P265" i="1"/>
  <c r="I262" i="1"/>
  <c r="I265" i="1"/>
  <c r="AR262" i="1"/>
  <c r="AR265" i="1"/>
  <c r="AL262" i="1"/>
  <c r="AL265" i="1"/>
  <c r="AF262" i="1"/>
  <c r="AF265" i="1"/>
  <c r="Z262" i="1"/>
  <c r="Z265" i="1"/>
  <c r="T262" i="1"/>
  <c r="T265" i="1"/>
  <c r="M262" i="1"/>
  <c r="M265" i="1"/>
  <c r="AN262" i="1"/>
  <c r="AN265" i="1"/>
  <c r="Q262" i="1"/>
  <c r="Q265" i="1"/>
  <c r="AB262" i="1"/>
  <c r="AB265" i="1"/>
  <c r="AW262" i="1"/>
  <c r="AW265" i="1"/>
  <c r="AP262" i="1"/>
  <c r="AP265" i="1"/>
  <c r="AI262" i="1"/>
  <c r="AI265" i="1"/>
  <c r="AD262" i="1"/>
  <c r="AD265" i="1"/>
  <c r="X262" i="1"/>
  <c r="X265" i="1"/>
  <c r="S262" i="1"/>
  <c r="S265" i="1"/>
  <c r="L262" i="1"/>
  <c r="L265" i="1"/>
  <c r="AK262" i="1"/>
  <c r="AK265" i="1"/>
  <c r="K262" i="1"/>
  <c r="K265" i="1"/>
  <c r="AH262" i="1"/>
  <c r="AH265" i="1"/>
  <c r="AU262" i="1"/>
  <c r="AU265" i="1"/>
  <c r="AQ262" i="1"/>
  <c r="AQ265" i="1"/>
  <c r="AJ262" i="1"/>
  <c r="AJ265" i="1"/>
  <c r="AE262" i="1"/>
  <c r="AE265" i="1"/>
  <c r="Y262" i="1"/>
  <c r="Y265" i="1"/>
  <c r="R262" i="1"/>
  <c r="R265" i="1"/>
  <c r="N262" i="1"/>
  <c r="N265" i="1"/>
  <c r="AV14" i="1"/>
  <c r="AV23" i="1"/>
  <c r="AV30" i="1"/>
  <c r="AV43" i="1"/>
  <c r="AV54" i="1"/>
  <c r="AV64" i="1"/>
  <c r="AV16" i="1"/>
  <c r="AV24" i="1"/>
  <c r="AV31" i="1"/>
  <c r="AV44" i="1"/>
  <c r="AV65" i="1"/>
  <c r="AV18" i="1"/>
  <c r="AV26" i="1"/>
  <c r="AV34" i="1"/>
  <c r="AV50" i="1"/>
  <c r="AV55" i="1"/>
  <c r="AV67" i="1"/>
  <c r="AV20" i="1"/>
  <c r="AV27" i="1"/>
  <c r="AV35" i="1"/>
  <c r="AV51" i="1"/>
  <c r="AV61" i="1"/>
  <c r="AV21" i="1"/>
  <c r="AV28" i="1"/>
  <c r="AV40" i="1"/>
  <c r="AV52" i="1"/>
  <c r="AV78" i="1"/>
  <c r="AV85" i="1"/>
  <c r="AV99" i="1"/>
  <c r="AV108" i="1"/>
  <c r="AV125" i="1"/>
  <c r="AV80" i="1"/>
  <c r="AV87" i="1"/>
  <c r="AV100" i="1"/>
  <c r="AV112" i="1"/>
  <c r="AV126" i="1"/>
  <c r="AV53" i="1"/>
  <c r="AV75" i="1"/>
  <c r="AV81" i="1"/>
  <c r="AV89" i="1"/>
  <c r="AV101" i="1"/>
  <c r="AV119" i="1"/>
  <c r="AV131" i="1"/>
  <c r="AV22" i="1"/>
  <c r="AV74" i="1"/>
  <c r="AV82" i="1"/>
  <c r="AV91" i="1"/>
  <c r="AV105" i="1"/>
  <c r="AV120" i="1"/>
  <c r="AV133" i="1"/>
  <c r="AV73" i="1"/>
  <c r="AV106" i="1"/>
  <c r="AV134" i="1"/>
  <c r="AV142" i="1"/>
  <c r="AV152" i="1"/>
  <c r="AV157" i="1"/>
  <c r="AV58" i="1"/>
  <c r="AV84" i="1"/>
  <c r="AV124" i="1"/>
  <c r="AV135" i="1"/>
  <c r="AV144" i="1"/>
  <c r="AV151" i="1"/>
  <c r="AV158" i="1"/>
  <c r="AV83" i="1"/>
  <c r="AV121" i="1"/>
  <c r="AV138" i="1"/>
  <c r="AV145" i="1"/>
  <c r="AV150" i="1"/>
  <c r="AV161" i="1"/>
  <c r="AV41" i="1"/>
  <c r="AV62" i="1"/>
  <c r="AV98" i="1"/>
  <c r="AV140" i="1"/>
  <c r="AV146" i="1"/>
  <c r="AV155" i="1"/>
  <c r="AV163" i="1"/>
  <c r="AV92" i="1"/>
  <c r="AV154" i="1"/>
  <c r="AV185" i="1"/>
  <c r="AV193" i="1"/>
  <c r="AV201" i="1"/>
  <c r="AV211" i="1"/>
  <c r="AV141" i="1"/>
  <c r="AV173" i="1"/>
  <c r="AV177" i="1"/>
  <c r="AV186" i="1"/>
  <c r="AV194" i="1"/>
  <c r="AV204" i="1"/>
  <c r="AV217" i="1"/>
  <c r="AV32" i="1"/>
  <c r="AV63" i="1"/>
  <c r="AV139" i="1"/>
  <c r="AV169" i="1"/>
  <c r="AV178" i="1"/>
  <c r="AV187" i="1"/>
  <c r="AV196" i="1"/>
  <c r="AV207" i="1"/>
  <c r="AV218" i="1"/>
  <c r="AV77" i="1"/>
  <c r="AV148" i="1"/>
  <c r="AV183" i="1"/>
  <c r="AV190" i="1"/>
  <c r="AV195" i="1"/>
  <c r="AV208" i="1"/>
  <c r="AV189" i="1"/>
  <c r="AV226" i="1"/>
  <c r="AV236" i="1"/>
  <c r="AV242" i="1"/>
  <c r="AV250" i="1"/>
  <c r="AV268" i="1"/>
  <c r="AV275" i="1"/>
  <c r="AV288" i="1"/>
  <c r="AV298" i="1"/>
  <c r="AV306" i="1"/>
  <c r="AV314" i="1"/>
  <c r="AV256" i="1"/>
  <c r="AV107" i="1"/>
  <c r="AV136" i="1"/>
  <c r="AV199" i="1"/>
  <c r="AV227" i="1"/>
  <c r="AV237" i="1"/>
  <c r="AV244" i="1"/>
  <c r="AV255" i="1"/>
  <c r="AV269" i="1"/>
  <c r="AV279" i="1"/>
  <c r="AV289" i="1"/>
  <c r="AV299" i="1"/>
  <c r="AV307" i="1"/>
  <c r="AV317" i="1"/>
  <c r="AV260" i="1"/>
  <c r="AV198" i="1"/>
  <c r="AV219" i="1"/>
  <c r="AV228" i="1"/>
  <c r="AV238" i="1"/>
  <c r="AV245" i="1"/>
  <c r="AV257" i="1"/>
  <c r="AV270" i="1"/>
  <c r="AV280" i="1"/>
  <c r="AV291" i="1"/>
  <c r="AV300" i="1"/>
  <c r="AV309" i="1"/>
  <c r="AV319" i="1"/>
  <c r="AV159" i="1"/>
  <c r="AV181" i="1"/>
  <c r="AV210" i="1"/>
  <c r="AV223" i="1"/>
  <c r="AV231" i="1"/>
  <c r="AV239" i="1"/>
  <c r="AV248" i="1"/>
  <c r="AV259" i="1"/>
  <c r="AV271" i="1"/>
  <c r="AV282" i="1"/>
  <c r="AV293" i="1"/>
  <c r="AV301" i="1"/>
  <c r="AV310" i="1"/>
  <c r="AV321" i="1"/>
  <c r="AV209" i="1"/>
  <c r="AV232" i="1"/>
  <c r="AV263" i="1"/>
  <c r="AV296" i="1"/>
  <c r="AV322" i="1"/>
  <c r="AV308" i="1"/>
  <c r="AV15" i="1"/>
  <c r="AV179" i="1"/>
  <c r="AV241" i="1"/>
  <c r="AV274" i="1"/>
  <c r="AV305" i="1"/>
  <c r="AV10" i="1"/>
  <c r="AV191" i="1"/>
  <c r="AV47" i="1"/>
  <c r="AV240" i="1"/>
  <c r="AV273" i="1"/>
  <c r="AV303" i="1"/>
  <c r="AV11" i="1"/>
  <c r="AV243" i="1"/>
  <c r="AV276" i="1"/>
  <c r="AV95" i="1"/>
  <c r="AV192" i="1"/>
  <c r="AV225" i="1"/>
  <c r="AV251" i="1"/>
  <c r="AV285" i="1"/>
  <c r="AV312" i="1"/>
  <c r="AV229" i="1"/>
  <c r="AV277" i="1"/>
  <c r="AV147" i="1"/>
  <c r="AV182" i="1"/>
  <c r="AV224" i="1"/>
  <c r="AV252" i="1"/>
  <c r="AV283" i="1"/>
  <c r="AV311" i="1"/>
  <c r="AV17" i="1"/>
  <c r="AV315" i="1"/>
  <c r="AV19" i="1"/>
  <c r="AV278" i="1"/>
  <c r="AV93" i="1"/>
  <c r="AV46" i="1"/>
  <c r="AV233" i="1"/>
  <c r="AV267" i="1"/>
  <c r="AV297" i="1"/>
  <c r="AN20" i="1"/>
  <c r="AN27" i="1"/>
  <c r="AN35" i="1"/>
  <c r="AN51" i="1"/>
  <c r="AN61" i="1"/>
  <c r="AN75" i="1"/>
  <c r="AN21" i="1"/>
  <c r="AN28" i="1"/>
  <c r="AN40" i="1"/>
  <c r="AN52" i="1"/>
  <c r="AN62" i="1"/>
  <c r="AN74" i="1"/>
  <c r="AN22" i="1"/>
  <c r="AN32" i="1"/>
  <c r="AN41" i="1"/>
  <c r="AN53" i="1"/>
  <c r="AN63" i="1"/>
  <c r="AN14" i="1"/>
  <c r="AN23" i="1"/>
  <c r="AN30" i="1"/>
  <c r="AN43" i="1"/>
  <c r="AN54" i="1"/>
  <c r="AN64" i="1"/>
  <c r="AN16" i="1"/>
  <c r="AN24" i="1"/>
  <c r="AN31" i="1"/>
  <c r="AN44" i="1"/>
  <c r="AN65" i="1"/>
  <c r="AN82" i="1"/>
  <c r="AN91" i="1"/>
  <c r="AN105" i="1"/>
  <c r="AN120" i="1"/>
  <c r="AN133" i="1"/>
  <c r="AN67" i="1"/>
  <c r="AN73" i="1"/>
  <c r="AN83" i="1"/>
  <c r="AN92" i="1"/>
  <c r="AN106" i="1"/>
  <c r="AN121" i="1"/>
  <c r="AN18" i="1"/>
  <c r="AN55" i="1"/>
  <c r="AN77" i="1"/>
  <c r="AN84" i="1"/>
  <c r="AN98" i="1"/>
  <c r="AN107" i="1"/>
  <c r="AN124" i="1"/>
  <c r="AN26" i="1"/>
  <c r="AN56" i="1"/>
  <c r="AN78" i="1"/>
  <c r="AN85" i="1"/>
  <c r="AN99" i="1"/>
  <c r="AN108" i="1"/>
  <c r="AN125" i="1"/>
  <c r="AN34" i="1"/>
  <c r="AN80" i="1"/>
  <c r="AN112" i="1"/>
  <c r="AN140" i="1"/>
  <c r="AN146" i="1"/>
  <c r="AN155" i="1"/>
  <c r="AN163" i="1"/>
  <c r="AN89" i="1"/>
  <c r="AN131" i="1"/>
  <c r="AN139" i="1"/>
  <c r="AN147" i="1"/>
  <c r="AN154" i="1"/>
  <c r="AN169" i="1"/>
  <c r="AN87" i="1"/>
  <c r="AN126" i="1"/>
  <c r="AN136" i="1"/>
  <c r="AN141" i="1"/>
  <c r="AN148" i="1"/>
  <c r="AN159" i="1"/>
  <c r="AN173" i="1"/>
  <c r="AN101" i="1"/>
  <c r="AN134" i="1"/>
  <c r="AN142" i="1"/>
  <c r="AN152" i="1"/>
  <c r="AN157" i="1"/>
  <c r="AN58" i="1"/>
  <c r="AN135" i="1"/>
  <c r="AN158" i="1"/>
  <c r="AN183" i="1"/>
  <c r="AN190" i="1"/>
  <c r="AN195" i="1"/>
  <c r="AN208" i="1"/>
  <c r="AN219" i="1"/>
  <c r="AN81" i="1"/>
  <c r="AN145" i="1"/>
  <c r="AN182" i="1"/>
  <c r="AN189" i="1"/>
  <c r="AN198" i="1"/>
  <c r="AN209" i="1"/>
  <c r="AN144" i="1"/>
  <c r="AN181" i="1"/>
  <c r="AN192" i="1"/>
  <c r="AN199" i="1"/>
  <c r="AN210" i="1"/>
  <c r="AN119" i="1"/>
  <c r="AN150" i="1"/>
  <c r="AN185" i="1"/>
  <c r="AN193" i="1"/>
  <c r="AN201" i="1"/>
  <c r="AN211" i="1"/>
  <c r="AN194" i="1"/>
  <c r="AN223" i="1"/>
  <c r="AN231" i="1"/>
  <c r="AN239" i="1"/>
  <c r="AN248" i="1"/>
  <c r="AN259" i="1"/>
  <c r="AN271" i="1"/>
  <c r="AN282" i="1"/>
  <c r="AN293" i="1"/>
  <c r="AN301" i="1"/>
  <c r="AN310" i="1"/>
  <c r="AN321" i="1"/>
  <c r="AN50" i="1"/>
  <c r="AN161" i="1"/>
  <c r="AN178" i="1"/>
  <c r="AN207" i="1"/>
  <c r="AN224" i="1"/>
  <c r="AN232" i="1"/>
  <c r="AN240" i="1"/>
  <c r="AN252" i="1"/>
  <c r="AN263" i="1"/>
  <c r="AN273" i="1"/>
  <c r="AN283" i="1"/>
  <c r="AN296" i="1"/>
  <c r="AN303" i="1"/>
  <c r="AN311" i="1"/>
  <c r="AN322" i="1"/>
  <c r="AN151" i="1"/>
  <c r="AN177" i="1"/>
  <c r="AN204" i="1"/>
  <c r="AN225" i="1"/>
  <c r="AN233" i="1"/>
  <c r="AN241" i="1"/>
  <c r="AN251" i="1"/>
  <c r="AN267" i="1"/>
  <c r="AN274" i="1"/>
  <c r="AN285" i="1"/>
  <c r="AN297" i="1"/>
  <c r="AN305" i="1"/>
  <c r="AN312" i="1"/>
  <c r="AN315" i="1"/>
  <c r="AN187" i="1"/>
  <c r="AN218" i="1"/>
  <c r="AN226" i="1"/>
  <c r="AN236" i="1"/>
  <c r="AN242" i="1"/>
  <c r="AN250" i="1"/>
  <c r="AN268" i="1"/>
  <c r="AN275" i="1"/>
  <c r="AN288" i="1"/>
  <c r="AN298" i="1"/>
  <c r="AN306" i="1"/>
  <c r="AN314" i="1"/>
  <c r="AN256" i="1"/>
  <c r="AN237" i="1"/>
  <c r="AN269" i="1"/>
  <c r="AN299" i="1"/>
  <c r="AN260" i="1"/>
  <c r="AN229" i="1"/>
  <c r="AN277" i="1"/>
  <c r="AN138" i="1"/>
  <c r="AN196" i="1"/>
  <c r="AN245" i="1"/>
  <c r="AN280" i="1"/>
  <c r="AN309" i="1"/>
  <c r="AN17" i="1"/>
  <c r="AN93" i="1"/>
  <c r="AN278" i="1"/>
  <c r="AN100" i="1"/>
  <c r="AN186" i="1"/>
  <c r="AN244" i="1"/>
  <c r="AN279" i="1"/>
  <c r="AN307" i="1"/>
  <c r="AN19" i="1"/>
  <c r="AN46" i="1"/>
  <c r="AN228" i="1"/>
  <c r="AN257" i="1"/>
  <c r="AN291" i="1"/>
  <c r="AN319" i="1"/>
  <c r="AN308" i="1"/>
  <c r="AN15" i="1"/>
  <c r="AN179" i="1"/>
  <c r="AN217" i="1"/>
  <c r="AN227" i="1"/>
  <c r="AN255" i="1"/>
  <c r="AN289" i="1"/>
  <c r="AN317" i="1"/>
  <c r="AN10" i="1"/>
  <c r="AN270" i="1"/>
  <c r="AN300" i="1"/>
  <c r="AN11" i="1"/>
  <c r="AN95" i="1"/>
  <c r="AN238" i="1"/>
  <c r="AN47" i="1"/>
  <c r="AN276" i="1"/>
  <c r="AN191" i="1"/>
  <c r="AN243" i="1"/>
  <c r="AK17" i="1"/>
  <c r="AK315" i="1"/>
  <c r="AK47" i="1"/>
  <c r="AK314" i="1"/>
  <c r="AK46" i="1"/>
  <c r="AK15" i="1"/>
  <c r="AK243" i="1"/>
  <c r="AK179" i="1"/>
  <c r="AK312" i="1"/>
  <c r="AK256" i="1"/>
  <c r="AK317" i="1"/>
  <c r="AK308" i="1"/>
  <c r="AK319" i="1"/>
  <c r="AK322" i="1"/>
  <c r="AK19" i="1"/>
  <c r="AK93" i="1"/>
  <c r="AK311" i="1"/>
  <c r="AK229" i="1"/>
  <c r="AK310" i="1"/>
  <c r="AK95" i="1"/>
  <c r="AK276" i="1"/>
  <c r="AK191" i="1"/>
  <c r="AK11" i="1"/>
  <c r="AK309" i="1"/>
  <c r="AK278" i="1"/>
  <c r="AK321" i="1"/>
  <c r="AK277" i="1"/>
  <c r="AK260" i="1"/>
  <c r="AK10" i="1"/>
  <c r="AK274" i="1"/>
  <c r="AK307" i="1"/>
  <c r="AK250" i="1"/>
  <c r="AK186" i="1"/>
  <c r="AK125" i="1"/>
  <c r="AK78" i="1"/>
  <c r="AK64" i="1"/>
  <c r="AK54" i="1"/>
  <c r="AK112" i="1"/>
  <c r="AK135" i="1"/>
  <c r="AK24" i="1"/>
  <c r="AK67" i="1"/>
  <c r="AK193" i="1"/>
  <c r="AK282" i="1"/>
  <c r="AK26" i="1"/>
  <c r="AK108" i="1"/>
  <c r="AK99" i="1"/>
  <c r="AK85" i="1"/>
  <c r="AK65" i="1"/>
  <c r="AK134" i="1"/>
  <c r="AK107" i="1"/>
  <c r="AK151" i="1"/>
  <c r="AK144" i="1"/>
  <c r="AK44" i="1"/>
  <c r="AK31" i="1"/>
  <c r="AK237" i="1"/>
  <c r="AK291" i="1"/>
  <c r="AK56" i="1"/>
  <c r="AK43" i="1"/>
  <c r="AK23" i="1"/>
  <c r="AK299" i="1"/>
  <c r="AK288" i="1"/>
  <c r="AK196" i="1"/>
  <c r="AK217" i="1"/>
  <c r="AK98" i="1"/>
  <c r="AK255" i="1"/>
  <c r="AK177" i="1"/>
  <c r="AK185" i="1"/>
  <c r="AK279" i="1"/>
  <c r="AK84" i="1"/>
  <c r="AK77" i="1"/>
  <c r="AK30" i="1"/>
  <c r="AK126" i="1"/>
  <c r="AK87" i="1"/>
  <c r="AK50" i="1"/>
  <c r="AK269" i="1"/>
  <c r="AK161" i="1"/>
  <c r="AK226" i="1"/>
  <c r="AK150" i="1"/>
  <c r="AK124" i="1"/>
  <c r="AK14" i="1"/>
  <c r="AK301" i="1"/>
  <c r="AK251" i="1"/>
  <c r="AK240" i="1"/>
  <c r="AK141" i="1"/>
  <c r="AK297" i="1"/>
  <c r="AK273" i="1"/>
  <c r="AK239" i="1"/>
  <c r="AK218" i="1"/>
  <c r="AK298" i="1"/>
  <c r="AK199" i="1"/>
  <c r="AK106" i="1"/>
  <c r="AK92" i="1"/>
  <c r="AK22" i="1"/>
  <c r="AK270" i="1"/>
  <c r="AK145" i="1"/>
  <c r="AK236" i="1"/>
  <c r="AK16" i="1"/>
  <c r="AK152" i="1"/>
  <c r="AK275" i="1"/>
  <c r="AK232" i="1"/>
  <c r="AK159" i="1"/>
  <c r="AK73" i="1"/>
  <c r="AK53" i="1"/>
  <c r="AK41" i="1"/>
  <c r="AK100" i="1"/>
  <c r="AK55" i="1"/>
  <c r="AK18" i="1"/>
  <c r="AK267" i="1"/>
  <c r="AK157" i="1"/>
  <c r="AK305" i="1"/>
  <c r="AK248" i="1"/>
  <c r="AK225" i="1"/>
  <c r="AK210" i="1"/>
  <c r="AK192" i="1"/>
  <c r="AK83" i="1"/>
  <c r="AK32" i="1"/>
  <c r="AK263" i="1"/>
  <c r="AK63" i="1"/>
  <c r="AK227" i="1"/>
  <c r="AK252" i="1"/>
  <c r="AK136" i="1"/>
  <c r="AK223" i="1"/>
  <c r="AK198" i="1"/>
  <c r="AK40" i="1"/>
  <c r="AK207" i="1"/>
  <c r="AK178" i="1"/>
  <c r="AK138" i="1"/>
  <c r="AK204" i="1"/>
  <c r="AK283" i="1"/>
  <c r="AK257" i="1"/>
  <c r="AK228" i="1"/>
  <c r="AK195" i="1"/>
  <c r="AK163" i="1"/>
  <c r="AK140" i="1"/>
  <c r="AK101" i="1"/>
  <c r="AK181" i="1"/>
  <c r="AK187" i="1"/>
  <c r="AK233" i="1"/>
  <c r="AK182" i="1"/>
  <c r="AK147" i="1"/>
  <c r="AK120" i="1"/>
  <c r="AK52" i="1"/>
  <c r="AK242" i="1"/>
  <c r="AK211" i="1"/>
  <c r="AK148" i="1"/>
  <c r="AK280" i="1"/>
  <c r="AK194" i="1"/>
  <c r="AK209" i="1"/>
  <c r="AK74" i="1"/>
  <c r="AK244" i="1"/>
  <c r="AK300" i="1"/>
  <c r="AK296" i="1"/>
  <c r="AK238" i="1"/>
  <c r="AK183" i="1"/>
  <c r="AK146" i="1"/>
  <c r="AK119" i="1"/>
  <c r="AK259" i="1"/>
  <c r="AK189" i="1"/>
  <c r="AK154" i="1"/>
  <c r="AK133" i="1"/>
  <c r="AK91" i="1"/>
  <c r="AK82" i="1"/>
  <c r="AK62" i="1"/>
  <c r="AK21" i="1"/>
  <c r="AK80" i="1"/>
  <c r="AK158" i="1"/>
  <c r="AK241" i="1"/>
  <c r="AK173" i="1"/>
  <c r="AK121" i="1"/>
  <c r="AK306" i="1"/>
  <c r="AK303" i="1"/>
  <c r="AK139" i="1"/>
  <c r="AK34" i="1"/>
  <c r="AK58" i="1"/>
  <c r="AK131" i="1"/>
  <c r="AK81" i="1"/>
  <c r="AK61" i="1"/>
  <c r="AK271" i="1"/>
  <c r="AK75" i="1"/>
  <c r="AK285" i="1"/>
  <c r="AK289" i="1"/>
  <c r="AK35" i="1"/>
  <c r="AK224" i="1"/>
  <c r="AK268" i="1"/>
  <c r="AK105" i="1"/>
  <c r="AK28" i="1"/>
  <c r="AK293" i="1"/>
  <c r="AK190" i="1"/>
  <c r="AK27" i="1"/>
  <c r="AK201" i="1"/>
  <c r="AK231" i="1"/>
  <c r="AK219" i="1"/>
  <c r="AK208" i="1"/>
  <c r="AK169" i="1"/>
  <c r="AK142" i="1"/>
  <c r="AK245" i="1"/>
  <c r="AK155" i="1"/>
  <c r="AK89" i="1"/>
  <c r="AK51" i="1"/>
  <c r="AK20" i="1"/>
  <c r="AC277" i="1"/>
  <c r="AC322" i="1"/>
  <c r="AC179" i="1"/>
  <c r="AC312" i="1"/>
  <c r="AC191" i="1"/>
  <c r="AC314" i="1"/>
  <c r="AC47" i="1"/>
  <c r="AC315" i="1"/>
  <c r="AC243" i="1"/>
  <c r="AC319" i="1"/>
  <c r="AC308" i="1"/>
  <c r="AC311" i="1"/>
  <c r="AC17" i="1"/>
  <c r="AC10" i="1"/>
  <c r="AC310" i="1"/>
  <c r="AC260" i="1"/>
  <c r="AC11" i="1"/>
  <c r="AC321" i="1"/>
  <c r="AC15" i="1"/>
  <c r="AC229" i="1"/>
  <c r="AC95" i="1"/>
  <c r="AC278" i="1"/>
  <c r="AC309" i="1"/>
  <c r="AC93" i="1"/>
  <c r="AC276" i="1"/>
  <c r="AC317" i="1"/>
  <c r="AC46" i="1"/>
  <c r="AC19" i="1"/>
  <c r="AC256" i="1"/>
  <c r="AC274" i="1"/>
  <c r="AC307" i="1"/>
  <c r="AC250" i="1"/>
  <c r="AC144" i="1"/>
  <c r="AC108" i="1"/>
  <c r="AC44" i="1"/>
  <c r="AC24" i="1"/>
  <c r="AC16" i="1"/>
  <c r="AC291" i="1"/>
  <c r="AC196" i="1"/>
  <c r="AC279" i="1"/>
  <c r="AC282" i="1"/>
  <c r="AC151" i="1"/>
  <c r="AC125" i="1"/>
  <c r="AC56" i="1"/>
  <c r="AC67" i="1"/>
  <c r="AC193" i="1"/>
  <c r="AC84" i="1"/>
  <c r="AC64" i="1"/>
  <c r="AC26" i="1"/>
  <c r="AC78" i="1"/>
  <c r="AC150" i="1"/>
  <c r="AC186" i="1"/>
  <c r="AC135" i="1"/>
  <c r="AC99" i="1"/>
  <c r="AC31" i="1"/>
  <c r="AC98" i="1"/>
  <c r="AC30" i="1"/>
  <c r="AC275" i="1"/>
  <c r="AC232" i="1"/>
  <c r="AC217" i="1"/>
  <c r="AC14" i="1"/>
  <c r="AC218" i="1"/>
  <c r="AC87" i="1"/>
  <c r="AC226" i="1"/>
  <c r="AC152" i="1"/>
  <c r="AC288" i="1"/>
  <c r="AC112" i="1"/>
  <c r="AC237" i="1"/>
  <c r="AC134" i="1"/>
  <c r="AC43" i="1"/>
  <c r="AC23" i="1"/>
  <c r="AC255" i="1"/>
  <c r="AC126" i="1"/>
  <c r="AC299" i="1"/>
  <c r="AC85" i="1"/>
  <c r="AC124" i="1"/>
  <c r="AC107" i="1"/>
  <c r="AC77" i="1"/>
  <c r="AC54" i="1"/>
  <c r="AC269" i="1"/>
  <c r="AC177" i="1"/>
  <c r="AC251" i="1"/>
  <c r="AC263" i="1"/>
  <c r="AC252" i="1"/>
  <c r="AC199" i="1"/>
  <c r="AC192" i="1"/>
  <c r="AC159" i="1"/>
  <c r="AC121" i="1"/>
  <c r="AC53" i="1"/>
  <c r="AC32" i="1"/>
  <c r="AC201" i="1"/>
  <c r="AC301" i="1"/>
  <c r="AC50" i="1"/>
  <c r="AC225" i="1"/>
  <c r="AC298" i="1"/>
  <c r="AC240" i="1"/>
  <c r="AC270" i="1"/>
  <c r="AC227" i="1"/>
  <c r="AC100" i="1"/>
  <c r="AC233" i="1"/>
  <c r="AC224" i="1"/>
  <c r="AC210" i="1"/>
  <c r="AC141" i="1"/>
  <c r="AC136" i="1"/>
  <c r="AC106" i="1"/>
  <c r="AC267" i="1"/>
  <c r="AC306" i="1"/>
  <c r="AC273" i="1"/>
  <c r="AC223" i="1"/>
  <c r="AC92" i="1"/>
  <c r="AC73" i="1"/>
  <c r="AC145" i="1"/>
  <c r="AC65" i="1"/>
  <c r="AC181" i="1"/>
  <c r="AC173" i="1"/>
  <c r="AC148" i="1"/>
  <c r="AC41" i="1"/>
  <c r="AC22" i="1"/>
  <c r="AC185" i="1"/>
  <c r="AC18" i="1"/>
  <c r="AC157" i="1"/>
  <c r="AC231" i="1"/>
  <c r="AC189" i="1"/>
  <c r="AC133" i="1"/>
  <c r="AC120" i="1"/>
  <c r="AC21" i="1"/>
  <c r="AC178" i="1"/>
  <c r="AC34" i="1"/>
  <c r="AC204" i="1"/>
  <c r="AC296" i="1"/>
  <c r="AC257" i="1"/>
  <c r="AC183" i="1"/>
  <c r="AC161" i="1"/>
  <c r="AC182" i="1"/>
  <c r="AC91" i="1"/>
  <c r="AC82" i="1"/>
  <c r="AC242" i="1"/>
  <c r="AC158" i="1"/>
  <c r="AC58" i="1"/>
  <c r="AC63" i="1"/>
  <c r="AC268" i="1"/>
  <c r="AC305" i="1"/>
  <c r="AC297" i="1"/>
  <c r="AC198" i="1"/>
  <c r="AC52" i="1"/>
  <c r="AC28" i="1"/>
  <c r="AC207" i="1"/>
  <c r="AC80" i="1"/>
  <c r="AC289" i="1"/>
  <c r="AC303" i="1"/>
  <c r="AC238" i="1"/>
  <c r="AC228" i="1"/>
  <c r="AC101" i="1"/>
  <c r="AC83" i="1"/>
  <c r="AC187" i="1"/>
  <c r="AC285" i="1"/>
  <c r="AC259" i="1"/>
  <c r="AC169" i="1"/>
  <c r="AC105" i="1"/>
  <c r="AC241" i="1"/>
  <c r="AC211" i="1"/>
  <c r="AC280" i="1"/>
  <c r="AC236" i="1"/>
  <c r="AC194" i="1"/>
  <c r="AC248" i="1"/>
  <c r="AC239" i="1"/>
  <c r="AC209" i="1"/>
  <c r="AC154" i="1"/>
  <c r="AC147" i="1"/>
  <c r="AC139" i="1"/>
  <c r="AC62" i="1"/>
  <c r="AC40" i="1"/>
  <c r="AC244" i="1"/>
  <c r="AC138" i="1"/>
  <c r="AC142" i="1"/>
  <c r="AC293" i="1"/>
  <c r="AC271" i="1"/>
  <c r="AC245" i="1"/>
  <c r="AC20" i="1"/>
  <c r="AC146" i="1"/>
  <c r="AC119" i="1"/>
  <c r="AC300" i="1"/>
  <c r="AC283" i="1"/>
  <c r="AC27" i="1"/>
  <c r="AC140" i="1"/>
  <c r="AC195" i="1"/>
  <c r="AC131" i="1"/>
  <c r="AC75" i="1"/>
  <c r="AC208" i="1"/>
  <c r="AC55" i="1"/>
  <c r="AC219" i="1"/>
  <c r="AC163" i="1"/>
  <c r="AC155" i="1"/>
  <c r="AC81" i="1"/>
  <c r="AC35" i="1"/>
  <c r="AC89" i="1"/>
  <c r="AC74" i="1"/>
  <c r="AC190" i="1"/>
  <c r="AC61" i="1"/>
  <c r="AC51" i="1"/>
  <c r="V243" i="1"/>
  <c r="V321" i="1"/>
  <c r="V93" i="1"/>
  <c r="V311" i="1"/>
  <c r="V309" i="1"/>
  <c r="V278" i="1"/>
  <c r="V179" i="1"/>
  <c r="V312" i="1"/>
  <c r="V229" i="1"/>
  <c r="V46" i="1"/>
  <c r="V322" i="1"/>
  <c r="V277" i="1"/>
  <c r="V11" i="1"/>
  <c r="V310" i="1"/>
  <c r="V47" i="1"/>
  <c r="V19" i="1"/>
  <c r="V10" i="1"/>
  <c r="V17" i="1"/>
  <c r="V315" i="1"/>
  <c r="V15" i="1"/>
  <c r="V191" i="1"/>
  <c r="V314" i="1"/>
  <c r="V319" i="1"/>
  <c r="V317" i="1"/>
  <c r="V308" i="1"/>
  <c r="V276" i="1"/>
  <c r="V260" i="1"/>
  <c r="V95" i="1"/>
  <c r="V256" i="1"/>
  <c r="V307" i="1"/>
  <c r="V274" i="1"/>
  <c r="V250" i="1"/>
  <c r="V144" i="1"/>
  <c r="V108" i="1"/>
  <c r="V44" i="1"/>
  <c r="V16" i="1"/>
  <c r="V84" i="1"/>
  <c r="V282" i="1"/>
  <c r="V196" i="1"/>
  <c r="V150" i="1"/>
  <c r="V279" i="1"/>
  <c r="V151" i="1"/>
  <c r="V125" i="1"/>
  <c r="V85" i="1"/>
  <c r="V78" i="1"/>
  <c r="V65" i="1"/>
  <c r="V56" i="1"/>
  <c r="V24" i="1"/>
  <c r="V67" i="1"/>
  <c r="V77" i="1"/>
  <c r="V64" i="1"/>
  <c r="V26" i="1"/>
  <c r="V237" i="1"/>
  <c r="V291" i="1"/>
  <c r="V112" i="1"/>
  <c r="V186" i="1"/>
  <c r="V135" i="1"/>
  <c r="V99" i="1"/>
  <c r="V31" i="1"/>
  <c r="V217" i="1"/>
  <c r="V124" i="1"/>
  <c r="V107" i="1"/>
  <c r="V161" i="1"/>
  <c r="V275" i="1"/>
  <c r="V240" i="1"/>
  <c r="V232" i="1"/>
  <c r="V193" i="1"/>
  <c r="V98" i="1"/>
  <c r="V255" i="1"/>
  <c r="V226" i="1"/>
  <c r="V299" i="1"/>
  <c r="V185" i="1"/>
  <c r="V30" i="1"/>
  <c r="V218" i="1"/>
  <c r="V126" i="1"/>
  <c r="V288" i="1"/>
  <c r="V252" i="1"/>
  <c r="V23" i="1"/>
  <c r="V14" i="1"/>
  <c r="V50" i="1"/>
  <c r="V43" i="1"/>
  <c r="V301" i="1"/>
  <c r="V177" i="1"/>
  <c r="V225" i="1"/>
  <c r="V54" i="1"/>
  <c r="V87" i="1"/>
  <c r="V173" i="1"/>
  <c r="V159" i="1"/>
  <c r="V121" i="1"/>
  <c r="V92" i="1"/>
  <c r="V83" i="1"/>
  <c r="V53" i="1"/>
  <c r="V32" i="1"/>
  <c r="V280" i="1"/>
  <c r="V268" i="1"/>
  <c r="V201" i="1"/>
  <c r="V259" i="1"/>
  <c r="V199" i="1"/>
  <c r="V192" i="1"/>
  <c r="V187" i="1"/>
  <c r="V55" i="1"/>
  <c r="V233" i="1"/>
  <c r="V134" i="1"/>
  <c r="V152" i="1"/>
  <c r="V136" i="1"/>
  <c r="V270" i="1"/>
  <c r="V145" i="1"/>
  <c r="V194" i="1"/>
  <c r="V306" i="1"/>
  <c r="V273" i="1"/>
  <c r="V239" i="1"/>
  <c r="V223" i="1"/>
  <c r="V269" i="1"/>
  <c r="V298" i="1"/>
  <c r="V210" i="1"/>
  <c r="V73" i="1"/>
  <c r="V18" i="1"/>
  <c r="V251" i="1"/>
  <c r="V181" i="1"/>
  <c r="V148" i="1"/>
  <c r="V141" i="1"/>
  <c r="V106" i="1"/>
  <c r="V41" i="1"/>
  <c r="V22" i="1"/>
  <c r="V227" i="1"/>
  <c r="V209" i="1"/>
  <c r="V182" i="1"/>
  <c r="V62" i="1"/>
  <c r="V21" i="1"/>
  <c r="V34" i="1"/>
  <c r="V289" i="1"/>
  <c r="V58" i="1"/>
  <c r="V63" i="1"/>
  <c r="V236" i="1"/>
  <c r="V157" i="1"/>
  <c r="V248" i="1"/>
  <c r="V105" i="1"/>
  <c r="V82" i="1"/>
  <c r="V242" i="1"/>
  <c r="V283" i="1"/>
  <c r="V231" i="1"/>
  <c r="V52" i="1"/>
  <c r="V28" i="1"/>
  <c r="V80" i="1"/>
  <c r="V300" i="1"/>
  <c r="V204" i="1"/>
  <c r="V219" i="1"/>
  <c r="V101" i="1"/>
  <c r="V263" i="1"/>
  <c r="V224" i="1"/>
  <c r="V100" i="1"/>
  <c r="V267" i="1"/>
  <c r="V154" i="1"/>
  <c r="V147" i="1"/>
  <c r="V139" i="1"/>
  <c r="V207" i="1"/>
  <c r="V178" i="1"/>
  <c r="V158" i="1"/>
  <c r="V211" i="1"/>
  <c r="V305" i="1"/>
  <c r="V297" i="1"/>
  <c r="V198" i="1"/>
  <c r="V40" i="1"/>
  <c r="V293" i="1"/>
  <c r="V244" i="1"/>
  <c r="V241" i="1"/>
  <c r="V142" i="1"/>
  <c r="V285" i="1"/>
  <c r="V133" i="1"/>
  <c r="V120" i="1"/>
  <c r="V138" i="1"/>
  <c r="V190" i="1"/>
  <c r="V163" i="1"/>
  <c r="V51" i="1"/>
  <c r="V155" i="1"/>
  <c r="V257" i="1"/>
  <c r="V245" i="1"/>
  <c r="V146" i="1"/>
  <c r="V131" i="1"/>
  <c r="V61" i="1"/>
  <c r="V20" i="1"/>
  <c r="V169" i="1"/>
  <c r="V91" i="1"/>
  <c r="V271" i="1"/>
  <c r="V238" i="1"/>
  <c r="V228" i="1"/>
  <c r="V195" i="1"/>
  <c r="V183" i="1"/>
  <c r="V75" i="1"/>
  <c r="V35" i="1"/>
  <c r="V189" i="1"/>
  <c r="V296" i="1"/>
  <c r="V208" i="1"/>
  <c r="V140" i="1"/>
  <c r="V27" i="1"/>
  <c r="V303" i="1"/>
  <c r="V74" i="1"/>
  <c r="V119" i="1"/>
  <c r="V81" i="1"/>
  <c r="V89" i="1"/>
  <c r="Q278" i="1"/>
  <c r="Q311" i="1"/>
  <c r="Q46" i="1"/>
  <c r="Q93" i="1"/>
  <c r="Q11" i="1"/>
  <c r="Q17" i="1"/>
  <c r="Q19" i="1"/>
  <c r="Q243" i="1"/>
  <c r="Q310" i="1"/>
  <c r="Q319" i="1"/>
  <c r="Q322" i="1"/>
  <c r="Q179" i="1"/>
  <c r="Q312" i="1"/>
  <c r="Q308" i="1"/>
  <c r="Q309" i="1"/>
  <c r="Q47" i="1"/>
  <c r="Q276" i="1"/>
  <c r="Q317" i="1"/>
  <c r="Q229" i="1"/>
  <c r="Q10" i="1"/>
  <c r="Q256" i="1"/>
  <c r="Q314" i="1"/>
  <c r="Q260" i="1"/>
  <c r="Q321" i="1"/>
  <c r="Q315" i="1"/>
  <c r="Q15" i="1"/>
  <c r="Q277" i="1"/>
  <c r="Q95" i="1"/>
  <c r="Q191" i="1"/>
  <c r="Q274" i="1"/>
  <c r="Q307" i="1"/>
  <c r="Q151" i="1"/>
  <c r="Q125" i="1"/>
  <c r="Q78" i="1"/>
  <c r="Q56" i="1"/>
  <c r="Q67" i="1"/>
  <c r="Q84" i="1"/>
  <c r="Q64" i="1"/>
  <c r="Q26" i="1"/>
  <c r="Q150" i="1"/>
  <c r="Q217" i="1"/>
  <c r="Q186" i="1"/>
  <c r="Q135" i="1"/>
  <c r="Q99" i="1"/>
  <c r="Q282" i="1"/>
  <c r="Q112" i="1"/>
  <c r="Q85" i="1"/>
  <c r="Q65" i="1"/>
  <c r="Q237" i="1"/>
  <c r="Q250" i="1"/>
  <c r="Q144" i="1"/>
  <c r="Q108" i="1"/>
  <c r="Q44" i="1"/>
  <c r="Q288" i="1"/>
  <c r="Q240" i="1"/>
  <c r="Q193" i="1"/>
  <c r="Q124" i="1"/>
  <c r="Q98" i="1"/>
  <c r="Q77" i="1"/>
  <c r="Q43" i="1"/>
  <c r="Q23" i="1"/>
  <c r="Q255" i="1"/>
  <c r="Q126" i="1"/>
  <c r="Q269" i="1"/>
  <c r="Q226" i="1"/>
  <c r="Q299" i="1"/>
  <c r="Q225" i="1"/>
  <c r="Q16" i="1"/>
  <c r="Q134" i="1"/>
  <c r="Q54" i="1"/>
  <c r="Q177" i="1"/>
  <c r="Q152" i="1"/>
  <c r="Q298" i="1"/>
  <c r="Q252" i="1"/>
  <c r="Q24" i="1"/>
  <c r="Q279" i="1"/>
  <c r="Q218" i="1"/>
  <c r="Q161" i="1"/>
  <c r="Q50" i="1"/>
  <c r="Q196" i="1"/>
  <c r="Q30" i="1"/>
  <c r="Q301" i="1"/>
  <c r="Q251" i="1"/>
  <c r="Q291" i="1"/>
  <c r="Q192" i="1"/>
  <c r="Q136" i="1"/>
  <c r="Q270" i="1"/>
  <c r="Q194" i="1"/>
  <c r="Q306" i="1"/>
  <c r="Q273" i="1"/>
  <c r="Q223" i="1"/>
  <c r="Q31" i="1"/>
  <c r="Q185" i="1"/>
  <c r="Q275" i="1"/>
  <c r="Q263" i="1"/>
  <c r="Q224" i="1"/>
  <c r="Q181" i="1"/>
  <c r="Q92" i="1"/>
  <c r="Q73" i="1"/>
  <c r="Q145" i="1"/>
  <c r="Q18" i="1"/>
  <c r="Q173" i="1"/>
  <c r="Q148" i="1"/>
  <c r="Q41" i="1"/>
  <c r="Q22" i="1"/>
  <c r="Q236" i="1"/>
  <c r="Q267" i="1"/>
  <c r="Q107" i="1"/>
  <c r="Q232" i="1"/>
  <c r="Q199" i="1"/>
  <c r="Q141" i="1"/>
  <c r="Q106" i="1"/>
  <c r="Q83" i="1"/>
  <c r="Q63" i="1"/>
  <c r="Q187" i="1"/>
  <c r="Q55" i="1"/>
  <c r="Q14" i="1"/>
  <c r="Q87" i="1"/>
  <c r="Q159" i="1"/>
  <c r="Q121" i="1"/>
  <c r="Q53" i="1"/>
  <c r="Q32" i="1"/>
  <c r="Q100" i="1"/>
  <c r="Q268" i="1"/>
  <c r="Q305" i="1"/>
  <c r="Q198" i="1"/>
  <c r="Q169" i="1"/>
  <c r="Q154" i="1"/>
  <c r="Q52" i="1"/>
  <c r="Q28" i="1"/>
  <c r="Q80" i="1"/>
  <c r="Q289" i="1"/>
  <c r="Q142" i="1"/>
  <c r="Q219" i="1"/>
  <c r="Q155" i="1"/>
  <c r="Q146" i="1"/>
  <c r="Q201" i="1"/>
  <c r="Q297" i="1"/>
  <c r="Q147" i="1"/>
  <c r="Q105" i="1"/>
  <c r="Q211" i="1"/>
  <c r="Q296" i="1"/>
  <c r="Q233" i="1"/>
  <c r="Q157" i="1"/>
  <c r="Q285" i="1"/>
  <c r="Q259" i="1"/>
  <c r="Q248" i="1"/>
  <c r="Q209" i="1"/>
  <c r="Q189" i="1"/>
  <c r="Q40" i="1"/>
  <c r="Q244" i="1"/>
  <c r="Q138" i="1"/>
  <c r="Q158" i="1"/>
  <c r="Q271" i="1"/>
  <c r="Q131" i="1"/>
  <c r="Q210" i="1"/>
  <c r="Q280" i="1"/>
  <c r="Q239" i="1"/>
  <c r="Q133" i="1"/>
  <c r="Q120" i="1"/>
  <c r="Q74" i="1"/>
  <c r="Q300" i="1"/>
  <c r="Q241" i="1"/>
  <c r="Q227" i="1"/>
  <c r="Q231" i="1"/>
  <c r="Q182" i="1"/>
  <c r="Q91" i="1"/>
  <c r="Q62" i="1"/>
  <c r="Q21" i="1"/>
  <c r="Q207" i="1"/>
  <c r="Q178" i="1"/>
  <c r="Q34" i="1"/>
  <c r="Q204" i="1"/>
  <c r="Q82" i="1"/>
  <c r="Q228" i="1"/>
  <c r="Q183" i="1"/>
  <c r="Q89" i="1"/>
  <c r="Q75" i="1"/>
  <c r="Q61" i="1"/>
  <c r="Q27" i="1"/>
  <c r="Q101" i="1"/>
  <c r="Q20" i="1"/>
  <c r="Q58" i="1"/>
  <c r="Q190" i="1"/>
  <c r="Q140" i="1"/>
  <c r="Q51" i="1"/>
  <c r="Q238" i="1"/>
  <c r="Q303" i="1"/>
  <c r="Q119" i="1"/>
  <c r="Q35" i="1"/>
  <c r="Q257" i="1"/>
  <c r="Q139" i="1"/>
  <c r="Q293" i="1"/>
  <c r="Q242" i="1"/>
  <c r="Q245" i="1"/>
  <c r="Q195" i="1"/>
  <c r="Q163" i="1"/>
  <c r="Q81" i="1"/>
  <c r="Q283" i="1"/>
  <c r="Q208" i="1"/>
  <c r="K15" i="1"/>
  <c r="K229" i="1"/>
  <c r="K10" i="1"/>
  <c r="K321" i="1"/>
  <c r="K93" i="1"/>
  <c r="K260" i="1"/>
  <c r="K311" i="1"/>
  <c r="K17" i="1"/>
  <c r="K19" i="1"/>
  <c r="K243" i="1"/>
  <c r="K11" i="1"/>
  <c r="K278" i="1"/>
  <c r="K317" i="1"/>
  <c r="K179" i="1"/>
  <c r="K312" i="1"/>
  <c r="K46" i="1"/>
  <c r="K95" i="1"/>
  <c r="K191" i="1"/>
  <c r="K319" i="1"/>
  <c r="K309" i="1"/>
  <c r="K310" i="1"/>
  <c r="K256" i="1"/>
  <c r="K314" i="1"/>
  <c r="K276" i="1"/>
  <c r="K47" i="1"/>
  <c r="K277" i="1"/>
  <c r="K308" i="1"/>
  <c r="K322" i="1"/>
  <c r="K315" i="1"/>
  <c r="K274" i="1"/>
  <c r="K307" i="1"/>
  <c r="K26" i="1"/>
  <c r="K150" i="1"/>
  <c r="K217" i="1"/>
  <c r="K193" i="1"/>
  <c r="K43" i="1"/>
  <c r="K30" i="1"/>
  <c r="K186" i="1"/>
  <c r="K135" i="1"/>
  <c r="K99" i="1"/>
  <c r="K31" i="1"/>
  <c r="K24" i="1"/>
  <c r="K16" i="1"/>
  <c r="K282" i="1"/>
  <c r="K112" i="1"/>
  <c r="K85" i="1"/>
  <c r="K65" i="1"/>
  <c r="K237" i="1"/>
  <c r="K250" i="1"/>
  <c r="K144" i="1"/>
  <c r="K108" i="1"/>
  <c r="K44" i="1"/>
  <c r="K196" i="1"/>
  <c r="K125" i="1"/>
  <c r="K77" i="1"/>
  <c r="K23" i="1"/>
  <c r="K255" i="1"/>
  <c r="K126" i="1"/>
  <c r="K269" i="1"/>
  <c r="K226" i="1"/>
  <c r="K299" i="1"/>
  <c r="K225" i="1"/>
  <c r="K263" i="1"/>
  <c r="K134" i="1"/>
  <c r="K54" i="1"/>
  <c r="K218" i="1"/>
  <c r="K177" i="1"/>
  <c r="K67" i="1"/>
  <c r="K279" i="1"/>
  <c r="K124" i="1"/>
  <c r="K107" i="1"/>
  <c r="K98" i="1"/>
  <c r="K64" i="1"/>
  <c r="K301" i="1"/>
  <c r="K161" i="1"/>
  <c r="K50" i="1"/>
  <c r="K240" i="1"/>
  <c r="K78" i="1"/>
  <c r="K84" i="1"/>
  <c r="K151" i="1"/>
  <c r="K56" i="1"/>
  <c r="K291" i="1"/>
  <c r="K14" i="1"/>
  <c r="K87" i="1"/>
  <c r="K288" i="1"/>
  <c r="K275" i="1"/>
  <c r="K173" i="1"/>
  <c r="K92" i="1"/>
  <c r="K73" i="1"/>
  <c r="K41" i="1"/>
  <c r="K145" i="1"/>
  <c r="K18" i="1"/>
  <c r="K297" i="1"/>
  <c r="K239" i="1"/>
  <c r="K224" i="1"/>
  <c r="K159" i="1"/>
  <c r="K141" i="1"/>
  <c r="K22" i="1"/>
  <c r="K236" i="1"/>
  <c r="K267" i="1"/>
  <c r="K232" i="1"/>
  <c r="K199" i="1"/>
  <c r="K106" i="1"/>
  <c r="K83" i="1"/>
  <c r="K63" i="1"/>
  <c r="K187" i="1"/>
  <c r="K55" i="1"/>
  <c r="K268" i="1"/>
  <c r="K305" i="1"/>
  <c r="K248" i="1"/>
  <c r="K231" i="1"/>
  <c r="K251" i="1"/>
  <c r="K185" i="1"/>
  <c r="K252" i="1"/>
  <c r="K148" i="1"/>
  <c r="K53" i="1"/>
  <c r="K32" i="1"/>
  <c r="K270" i="1"/>
  <c r="K210" i="1"/>
  <c r="K192" i="1"/>
  <c r="K181" i="1"/>
  <c r="K121" i="1"/>
  <c r="K227" i="1"/>
  <c r="K100" i="1"/>
  <c r="K201" i="1"/>
  <c r="K147" i="1"/>
  <c r="K211" i="1"/>
  <c r="K296" i="1"/>
  <c r="K208" i="1"/>
  <c r="K119" i="1"/>
  <c r="K233" i="1"/>
  <c r="K285" i="1"/>
  <c r="K259" i="1"/>
  <c r="K223" i="1"/>
  <c r="K209" i="1"/>
  <c r="K154" i="1"/>
  <c r="K52" i="1"/>
  <c r="K40" i="1"/>
  <c r="K244" i="1"/>
  <c r="K138" i="1"/>
  <c r="K306" i="1"/>
  <c r="K139" i="1"/>
  <c r="K133" i="1"/>
  <c r="K120" i="1"/>
  <c r="K91" i="1"/>
  <c r="K74" i="1"/>
  <c r="K293" i="1"/>
  <c r="K207" i="1"/>
  <c r="K300" i="1"/>
  <c r="K241" i="1"/>
  <c r="K142" i="1"/>
  <c r="K303" i="1"/>
  <c r="K163" i="1"/>
  <c r="K152" i="1"/>
  <c r="K157" i="1"/>
  <c r="K182" i="1"/>
  <c r="K62" i="1"/>
  <c r="K21" i="1"/>
  <c r="K178" i="1"/>
  <c r="K34" i="1"/>
  <c r="K204" i="1"/>
  <c r="K158" i="1"/>
  <c r="K298" i="1"/>
  <c r="K136" i="1"/>
  <c r="K273" i="1"/>
  <c r="K105" i="1"/>
  <c r="K82" i="1"/>
  <c r="K80" i="1"/>
  <c r="K242" i="1"/>
  <c r="K58" i="1"/>
  <c r="K28" i="1"/>
  <c r="K238" i="1"/>
  <c r="K190" i="1"/>
  <c r="K140" i="1"/>
  <c r="K27" i="1"/>
  <c r="K289" i="1"/>
  <c r="K245" i="1"/>
  <c r="K155" i="1"/>
  <c r="K146" i="1"/>
  <c r="K101" i="1"/>
  <c r="K81" i="1"/>
  <c r="K61" i="1"/>
  <c r="K219" i="1"/>
  <c r="K183" i="1"/>
  <c r="K280" i="1"/>
  <c r="K283" i="1"/>
  <c r="K131" i="1"/>
  <c r="K51" i="1"/>
  <c r="K35" i="1"/>
  <c r="K169" i="1"/>
  <c r="K89" i="1"/>
  <c r="K198" i="1"/>
  <c r="K195" i="1"/>
  <c r="K75" i="1"/>
  <c r="K189" i="1"/>
  <c r="K271" i="1"/>
  <c r="K228" i="1"/>
  <c r="K20" i="1"/>
  <c r="K194" i="1"/>
  <c r="K257" i="1"/>
  <c r="AS256" i="1"/>
  <c r="AS317" i="1"/>
  <c r="AS15" i="1"/>
  <c r="AS10" i="1"/>
  <c r="AS11" i="1"/>
  <c r="AS243" i="1"/>
  <c r="AS191" i="1"/>
  <c r="AS260" i="1"/>
  <c r="AS276" i="1"/>
  <c r="AS310" i="1"/>
  <c r="AS95" i="1"/>
  <c r="AS308" i="1"/>
  <c r="AS277" i="1"/>
  <c r="AS319" i="1"/>
  <c r="AS322" i="1"/>
  <c r="AS311" i="1"/>
  <c r="AS47" i="1"/>
  <c r="AS315" i="1"/>
  <c r="AS314" i="1"/>
  <c r="AS19" i="1"/>
  <c r="AS229" i="1"/>
  <c r="AS321" i="1"/>
  <c r="AS309" i="1"/>
  <c r="AS17" i="1"/>
  <c r="AS46" i="1"/>
  <c r="AS93" i="1"/>
  <c r="AS278" i="1"/>
  <c r="AS179" i="1"/>
  <c r="AS312" i="1"/>
  <c r="AS307" i="1"/>
  <c r="AS274" i="1"/>
  <c r="AS282" i="1"/>
  <c r="AS26" i="1"/>
  <c r="AS99" i="1"/>
  <c r="AS78" i="1"/>
  <c r="AS56" i="1"/>
  <c r="AS150" i="1"/>
  <c r="AS193" i="1"/>
  <c r="AS107" i="1"/>
  <c r="AS43" i="1"/>
  <c r="AS250" i="1"/>
  <c r="AS151" i="1"/>
  <c r="AS125" i="1"/>
  <c r="AS44" i="1"/>
  <c r="AS31" i="1"/>
  <c r="AS196" i="1"/>
  <c r="AS144" i="1"/>
  <c r="AS135" i="1"/>
  <c r="AS217" i="1"/>
  <c r="AS279" i="1"/>
  <c r="AS124" i="1"/>
  <c r="AS186" i="1"/>
  <c r="AS108" i="1"/>
  <c r="AS65" i="1"/>
  <c r="AS16" i="1"/>
  <c r="AS85" i="1"/>
  <c r="AS237" i="1"/>
  <c r="AS30" i="1"/>
  <c r="AS218" i="1"/>
  <c r="AS298" i="1"/>
  <c r="AS67" i="1"/>
  <c r="AS161" i="1"/>
  <c r="AS126" i="1"/>
  <c r="AS226" i="1"/>
  <c r="AS225" i="1"/>
  <c r="AS24" i="1"/>
  <c r="AS291" i="1"/>
  <c r="AS54" i="1"/>
  <c r="AS14" i="1"/>
  <c r="AS301" i="1"/>
  <c r="AS255" i="1"/>
  <c r="AS299" i="1"/>
  <c r="AS251" i="1"/>
  <c r="AS152" i="1"/>
  <c r="AS134" i="1"/>
  <c r="AS77" i="1"/>
  <c r="AS50" i="1"/>
  <c r="AS84" i="1"/>
  <c r="AS64" i="1"/>
  <c r="AS23" i="1"/>
  <c r="AS87" i="1"/>
  <c r="AS269" i="1"/>
  <c r="AS177" i="1"/>
  <c r="AS288" i="1"/>
  <c r="AS210" i="1"/>
  <c r="AS145" i="1"/>
  <c r="AS18" i="1"/>
  <c r="AS268" i="1"/>
  <c r="AS267" i="1"/>
  <c r="AS157" i="1"/>
  <c r="AS297" i="1"/>
  <c r="AS112" i="1"/>
  <c r="AS275" i="1"/>
  <c r="AS173" i="1"/>
  <c r="AS141" i="1"/>
  <c r="AS106" i="1"/>
  <c r="AS41" i="1"/>
  <c r="AS32" i="1"/>
  <c r="AS22" i="1"/>
  <c r="AS263" i="1"/>
  <c r="AS224" i="1"/>
  <c r="AS63" i="1"/>
  <c r="AS227" i="1"/>
  <c r="AS187" i="1"/>
  <c r="AS236" i="1"/>
  <c r="AS194" i="1"/>
  <c r="AS305" i="1"/>
  <c r="AS231" i="1"/>
  <c r="AS252" i="1"/>
  <c r="AS181" i="1"/>
  <c r="AS159" i="1"/>
  <c r="AS148" i="1"/>
  <c r="AS121" i="1"/>
  <c r="AS73" i="1"/>
  <c r="AS53" i="1"/>
  <c r="AS185" i="1"/>
  <c r="AS240" i="1"/>
  <c r="AS232" i="1"/>
  <c r="AS199" i="1"/>
  <c r="AS83" i="1"/>
  <c r="AS280" i="1"/>
  <c r="AS201" i="1"/>
  <c r="AS273" i="1"/>
  <c r="AS209" i="1"/>
  <c r="AS139" i="1"/>
  <c r="AS80" i="1"/>
  <c r="AS211" i="1"/>
  <c r="AS296" i="1"/>
  <c r="AS257" i="1"/>
  <c r="AS140" i="1"/>
  <c r="AS306" i="1"/>
  <c r="AS169" i="1"/>
  <c r="AS147" i="1"/>
  <c r="AS105" i="1"/>
  <c r="AS82" i="1"/>
  <c r="AS40" i="1"/>
  <c r="AS207" i="1"/>
  <c r="AS158" i="1"/>
  <c r="AS289" i="1"/>
  <c r="AS241" i="1"/>
  <c r="AS142" i="1"/>
  <c r="AS270" i="1"/>
  <c r="AS55" i="1"/>
  <c r="AS120" i="1"/>
  <c r="AS242" i="1"/>
  <c r="AS303" i="1"/>
  <c r="AS238" i="1"/>
  <c r="AS155" i="1"/>
  <c r="AS136" i="1"/>
  <c r="AS285" i="1"/>
  <c r="AS223" i="1"/>
  <c r="AS182" i="1"/>
  <c r="AS62" i="1"/>
  <c r="AS21" i="1"/>
  <c r="AS293" i="1"/>
  <c r="AS244" i="1"/>
  <c r="AS34" i="1"/>
  <c r="AS300" i="1"/>
  <c r="AS100" i="1"/>
  <c r="AS233" i="1"/>
  <c r="AS259" i="1"/>
  <c r="AS248" i="1"/>
  <c r="AS198" i="1"/>
  <c r="AS189" i="1"/>
  <c r="AS154" i="1"/>
  <c r="AS178" i="1"/>
  <c r="AS138" i="1"/>
  <c r="AS98" i="1"/>
  <c r="AS204" i="1"/>
  <c r="AS271" i="1"/>
  <c r="AS228" i="1"/>
  <c r="AS163" i="1"/>
  <c r="AS101" i="1"/>
  <c r="AS27" i="1"/>
  <c r="AS92" i="1"/>
  <c r="AS131" i="1"/>
  <c r="AS81" i="1"/>
  <c r="AS239" i="1"/>
  <c r="AS133" i="1"/>
  <c r="AS74" i="1"/>
  <c r="AS58" i="1"/>
  <c r="AS183" i="1"/>
  <c r="AS51" i="1"/>
  <c r="AS35" i="1"/>
  <c r="AS91" i="1"/>
  <c r="AS52" i="1"/>
  <c r="AS208" i="1"/>
  <c r="AS190" i="1"/>
  <c r="AS146" i="1"/>
  <c r="AS89" i="1"/>
  <c r="AS28" i="1"/>
  <c r="AS245" i="1"/>
  <c r="AS192" i="1"/>
  <c r="AS283" i="1"/>
  <c r="AS219" i="1"/>
  <c r="AS195" i="1"/>
  <c r="AS119" i="1"/>
  <c r="AS61" i="1"/>
  <c r="AS20" i="1"/>
  <c r="AS75" i="1"/>
  <c r="AM243" i="1"/>
  <c r="AM191" i="1"/>
  <c r="AM278" i="1"/>
  <c r="AM321" i="1"/>
  <c r="AM46" i="1"/>
  <c r="AM322" i="1"/>
  <c r="AM308" i="1"/>
  <c r="AM317" i="1"/>
  <c r="AM310" i="1"/>
  <c r="AM277" i="1"/>
  <c r="AM256" i="1"/>
  <c r="AM15" i="1"/>
  <c r="AM309" i="1"/>
  <c r="AM10" i="1"/>
  <c r="AM95" i="1"/>
  <c r="AM319" i="1"/>
  <c r="AM229" i="1"/>
  <c r="AM179" i="1"/>
  <c r="AM312" i="1"/>
  <c r="AM19" i="1"/>
  <c r="AM311" i="1"/>
  <c r="AM260" i="1"/>
  <c r="AM47" i="1"/>
  <c r="AM315" i="1"/>
  <c r="AM314" i="1"/>
  <c r="AM276" i="1"/>
  <c r="AM17" i="1"/>
  <c r="AM93" i="1"/>
  <c r="AM11" i="1"/>
  <c r="AM274" i="1"/>
  <c r="AM307" i="1"/>
  <c r="AM31" i="1"/>
  <c r="AM217" i="1"/>
  <c r="AM196" i="1"/>
  <c r="AM279" i="1"/>
  <c r="AM112" i="1"/>
  <c r="AM186" i="1"/>
  <c r="AM125" i="1"/>
  <c r="AM108" i="1"/>
  <c r="AM85" i="1"/>
  <c r="AM16" i="1"/>
  <c r="AM250" i="1"/>
  <c r="AM151" i="1"/>
  <c r="AM135" i="1"/>
  <c r="AM99" i="1"/>
  <c r="AM56" i="1"/>
  <c r="AM237" i="1"/>
  <c r="AM150" i="1"/>
  <c r="AM144" i="1"/>
  <c r="AM78" i="1"/>
  <c r="AM44" i="1"/>
  <c r="AM24" i="1"/>
  <c r="AM67" i="1"/>
  <c r="AM291" i="1"/>
  <c r="AM193" i="1"/>
  <c r="AM126" i="1"/>
  <c r="AM226" i="1"/>
  <c r="AM225" i="1"/>
  <c r="AM275" i="1"/>
  <c r="AM252" i="1"/>
  <c r="AM282" i="1"/>
  <c r="AM54" i="1"/>
  <c r="AM43" i="1"/>
  <c r="AM14" i="1"/>
  <c r="AM301" i="1"/>
  <c r="AM255" i="1"/>
  <c r="AM251" i="1"/>
  <c r="AM152" i="1"/>
  <c r="AM134" i="1"/>
  <c r="AM84" i="1"/>
  <c r="AM77" i="1"/>
  <c r="AM263" i="1"/>
  <c r="AM232" i="1"/>
  <c r="AM26" i="1"/>
  <c r="AM65" i="1"/>
  <c r="AM124" i="1"/>
  <c r="AM23" i="1"/>
  <c r="AM87" i="1"/>
  <c r="AM269" i="1"/>
  <c r="AM177" i="1"/>
  <c r="AM107" i="1"/>
  <c r="AM98" i="1"/>
  <c r="AM161" i="1"/>
  <c r="AM50" i="1"/>
  <c r="AM298" i="1"/>
  <c r="AM173" i="1"/>
  <c r="AM141" i="1"/>
  <c r="AM106" i="1"/>
  <c r="AM73" i="1"/>
  <c r="AM41" i="1"/>
  <c r="AM145" i="1"/>
  <c r="AM100" i="1"/>
  <c r="AM201" i="1"/>
  <c r="AM306" i="1"/>
  <c r="AM239" i="1"/>
  <c r="AM223" i="1"/>
  <c r="AM288" i="1"/>
  <c r="AM224" i="1"/>
  <c r="AM63" i="1"/>
  <c r="AM227" i="1"/>
  <c r="AM194" i="1"/>
  <c r="AM218" i="1"/>
  <c r="AM181" i="1"/>
  <c r="AM148" i="1"/>
  <c r="AM121" i="1"/>
  <c r="AM83" i="1"/>
  <c r="AM53" i="1"/>
  <c r="AM55" i="1"/>
  <c r="AM280" i="1"/>
  <c r="AM268" i="1"/>
  <c r="AM248" i="1"/>
  <c r="AM185" i="1"/>
  <c r="AM240" i="1"/>
  <c r="AM199" i="1"/>
  <c r="AM64" i="1"/>
  <c r="AM30" i="1"/>
  <c r="AM299" i="1"/>
  <c r="AM192" i="1"/>
  <c r="AM136" i="1"/>
  <c r="AM92" i="1"/>
  <c r="AM32" i="1"/>
  <c r="AM22" i="1"/>
  <c r="AM270" i="1"/>
  <c r="AM157" i="1"/>
  <c r="AM169" i="1"/>
  <c r="AM40" i="1"/>
  <c r="AM207" i="1"/>
  <c r="AM158" i="1"/>
  <c r="AM241" i="1"/>
  <c r="AM142" i="1"/>
  <c r="AM271" i="1"/>
  <c r="AM208" i="1"/>
  <c r="AM190" i="1"/>
  <c r="AM155" i="1"/>
  <c r="AM101" i="1"/>
  <c r="AM210" i="1"/>
  <c r="AM305" i="1"/>
  <c r="AM259" i="1"/>
  <c r="AM189" i="1"/>
  <c r="AM133" i="1"/>
  <c r="AM120" i="1"/>
  <c r="AM178" i="1"/>
  <c r="AM138" i="1"/>
  <c r="AM303" i="1"/>
  <c r="AM267" i="1"/>
  <c r="AM297" i="1"/>
  <c r="AM285" i="1"/>
  <c r="AM182" i="1"/>
  <c r="AM91" i="1"/>
  <c r="AM62" i="1"/>
  <c r="AM21" i="1"/>
  <c r="AM293" i="1"/>
  <c r="AM244" i="1"/>
  <c r="AM34" i="1"/>
  <c r="AM58" i="1"/>
  <c r="AM119" i="1"/>
  <c r="AM159" i="1"/>
  <c r="AM18" i="1"/>
  <c r="AM236" i="1"/>
  <c r="AM233" i="1"/>
  <c r="AM198" i="1"/>
  <c r="AM300" i="1"/>
  <c r="AM204" i="1"/>
  <c r="AM211" i="1"/>
  <c r="AM105" i="1"/>
  <c r="AM52" i="1"/>
  <c r="AM28" i="1"/>
  <c r="AM242" i="1"/>
  <c r="AM289" i="1"/>
  <c r="AM257" i="1"/>
  <c r="AM183" i="1"/>
  <c r="AM81" i="1"/>
  <c r="AM20" i="1"/>
  <c r="AM187" i="1"/>
  <c r="AM74" i="1"/>
  <c r="AM245" i="1"/>
  <c r="AM238" i="1"/>
  <c r="AM195" i="1"/>
  <c r="AM51" i="1"/>
  <c r="AM35" i="1"/>
  <c r="AM80" i="1"/>
  <c r="AM296" i="1"/>
  <c r="AM89" i="1"/>
  <c r="AM61" i="1"/>
  <c r="AM228" i="1"/>
  <c r="AM27" i="1"/>
  <c r="AM273" i="1"/>
  <c r="AM147" i="1"/>
  <c r="AM139" i="1"/>
  <c r="AM82" i="1"/>
  <c r="AM283" i="1"/>
  <c r="AM131" i="1"/>
  <c r="AM154" i="1"/>
  <c r="AM231" i="1"/>
  <c r="AM209" i="1"/>
  <c r="AM219" i="1"/>
  <c r="AM163" i="1"/>
  <c r="AM146" i="1"/>
  <c r="AM140" i="1"/>
  <c r="AM75" i="1"/>
  <c r="AH21" i="1"/>
  <c r="AH28" i="1"/>
  <c r="AH40" i="1"/>
  <c r="AH52" i="1"/>
  <c r="AH62" i="1"/>
  <c r="AH74" i="1"/>
  <c r="AH22" i="1"/>
  <c r="AH32" i="1"/>
  <c r="AH41" i="1"/>
  <c r="AH53" i="1"/>
  <c r="AH63" i="1"/>
  <c r="AH14" i="1"/>
  <c r="AH23" i="1"/>
  <c r="AH30" i="1"/>
  <c r="AH43" i="1"/>
  <c r="AH54" i="1"/>
  <c r="AH64" i="1"/>
  <c r="AH16" i="1"/>
  <c r="AH24" i="1"/>
  <c r="AH31" i="1"/>
  <c r="AH44" i="1"/>
  <c r="AH56" i="1"/>
  <c r="AH18" i="1"/>
  <c r="AH26" i="1"/>
  <c r="AH34" i="1"/>
  <c r="AH50" i="1"/>
  <c r="AH35" i="1"/>
  <c r="AH61" i="1"/>
  <c r="AH67" i="1"/>
  <c r="AH73" i="1"/>
  <c r="AH83" i="1"/>
  <c r="AH92" i="1"/>
  <c r="AH106" i="1"/>
  <c r="AH121" i="1"/>
  <c r="AH51" i="1"/>
  <c r="AH55" i="1"/>
  <c r="AH75" i="1"/>
  <c r="AH77" i="1"/>
  <c r="AH84" i="1"/>
  <c r="AH98" i="1"/>
  <c r="AH107" i="1"/>
  <c r="AH124" i="1"/>
  <c r="AH78" i="1"/>
  <c r="AH85" i="1"/>
  <c r="AH99" i="1"/>
  <c r="AH108" i="1"/>
  <c r="AH125" i="1"/>
  <c r="AH80" i="1"/>
  <c r="AH87" i="1"/>
  <c r="AH100" i="1"/>
  <c r="AH112" i="1"/>
  <c r="AH126" i="1"/>
  <c r="AH89" i="1"/>
  <c r="AH131" i="1"/>
  <c r="AH139" i="1"/>
  <c r="AH147" i="1"/>
  <c r="AH154" i="1"/>
  <c r="AH169" i="1"/>
  <c r="AH65" i="1"/>
  <c r="AH105" i="1"/>
  <c r="AH136" i="1"/>
  <c r="AH141" i="1"/>
  <c r="AH148" i="1"/>
  <c r="AH159" i="1"/>
  <c r="AH173" i="1"/>
  <c r="AH101" i="1"/>
  <c r="AH134" i="1"/>
  <c r="AH142" i="1"/>
  <c r="AH152" i="1"/>
  <c r="AH157" i="1"/>
  <c r="AH58" i="1"/>
  <c r="AH27" i="1"/>
  <c r="AH82" i="1"/>
  <c r="AH120" i="1"/>
  <c r="AH135" i="1"/>
  <c r="AH144" i="1"/>
  <c r="AH151" i="1"/>
  <c r="AH158" i="1"/>
  <c r="AH20" i="1"/>
  <c r="AH81" i="1"/>
  <c r="AH145" i="1"/>
  <c r="AH182" i="1"/>
  <c r="AH189" i="1"/>
  <c r="AH198" i="1"/>
  <c r="AH209" i="1"/>
  <c r="AH133" i="1"/>
  <c r="AH155" i="1"/>
  <c r="AH181" i="1"/>
  <c r="AH192" i="1"/>
  <c r="AH199" i="1"/>
  <c r="AH210" i="1"/>
  <c r="AH119" i="1"/>
  <c r="AH150" i="1"/>
  <c r="AH185" i="1"/>
  <c r="AH193" i="1"/>
  <c r="AH201" i="1"/>
  <c r="AH211" i="1"/>
  <c r="AH140" i="1"/>
  <c r="AH163" i="1"/>
  <c r="AH177" i="1"/>
  <c r="AH186" i="1"/>
  <c r="AH194" i="1"/>
  <c r="AH204" i="1"/>
  <c r="AH217" i="1"/>
  <c r="AH161" i="1"/>
  <c r="AH178" i="1"/>
  <c r="AH207" i="1"/>
  <c r="AH224" i="1"/>
  <c r="AH232" i="1"/>
  <c r="AH240" i="1"/>
  <c r="AH252" i="1"/>
  <c r="AH263" i="1"/>
  <c r="AH273" i="1"/>
  <c r="AH283" i="1"/>
  <c r="AH296" i="1"/>
  <c r="AH303" i="1"/>
  <c r="AH311" i="1"/>
  <c r="AH322" i="1"/>
  <c r="AH190" i="1"/>
  <c r="AH219" i="1"/>
  <c r="AH225" i="1"/>
  <c r="AH233" i="1"/>
  <c r="AH241" i="1"/>
  <c r="AH251" i="1"/>
  <c r="AH267" i="1"/>
  <c r="AH274" i="1"/>
  <c r="AH285" i="1"/>
  <c r="AH297" i="1"/>
  <c r="AH305" i="1"/>
  <c r="AH312" i="1"/>
  <c r="AH315" i="1"/>
  <c r="AH187" i="1"/>
  <c r="AH218" i="1"/>
  <c r="AH226" i="1"/>
  <c r="AH236" i="1"/>
  <c r="AH242" i="1"/>
  <c r="AH250" i="1"/>
  <c r="AH268" i="1"/>
  <c r="AH275" i="1"/>
  <c r="AH288" i="1"/>
  <c r="AH298" i="1"/>
  <c r="AH306" i="1"/>
  <c r="AH314" i="1"/>
  <c r="AH256" i="1"/>
  <c r="AH91" i="1"/>
  <c r="AH146" i="1"/>
  <c r="AH195" i="1"/>
  <c r="AH227" i="1"/>
  <c r="AH237" i="1"/>
  <c r="AH244" i="1"/>
  <c r="AH255" i="1"/>
  <c r="AH269" i="1"/>
  <c r="AH279" i="1"/>
  <c r="AH289" i="1"/>
  <c r="AH299" i="1"/>
  <c r="AH307" i="1"/>
  <c r="AH317" i="1"/>
  <c r="AH260" i="1"/>
  <c r="AH138" i="1"/>
  <c r="AH196" i="1"/>
  <c r="AH245" i="1"/>
  <c r="AH280" i="1"/>
  <c r="AH309" i="1"/>
  <c r="AH93" i="1"/>
  <c r="AH278" i="1"/>
  <c r="AH231" i="1"/>
  <c r="AH259" i="1"/>
  <c r="AH293" i="1"/>
  <c r="AH321" i="1"/>
  <c r="AH19" i="1"/>
  <c r="AH179" i="1"/>
  <c r="AH46" i="1"/>
  <c r="AH228" i="1"/>
  <c r="AH257" i="1"/>
  <c r="AH291" i="1"/>
  <c r="AH319" i="1"/>
  <c r="AH308" i="1"/>
  <c r="AH15" i="1"/>
  <c r="AH183" i="1"/>
  <c r="AH239" i="1"/>
  <c r="AH271" i="1"/>
  <c r="AH301" i="1"/>
  <c r="AH10" i="1"/>
  <c r="AH191" i="1"/>
  <c r="AH47" i="1"/>
  <c r="AH238" i="1"/>
  <c r="AH270" i="1"/>
  <c r="AH300" i="1"/>
  <c r="AH11" i="1"/>
  <c r="AH310" i="1"/>
  <c r="AH95" i="1"/>
  <c r="AH208" i="1"/>
  <c r="AH277" i="1"/>
  <c r="AH276" i="1"/>
  <c r="AH223" i="1"/>
  <c r="AH17" i="1"/>
  <c r="AH229" i="1"/>
  <c r="AH248" i="1"/>
  <c r="AH243" i="1"/>
  <c r="AH282" i="1"/>
  <c r="AB243" i="1"/>
  <c r="AB15" i="1"/>
  <c r="AB278" i="1"/>
  <c r="AB46" i="1"/>
  <c r="AB322" i="1"/>
  <c r="AB229" i="1"/>
  <c r="AB47" i="1"/>
  <c r="AB315" i="1"/>
  <c r="AB308" i="1"/>
  <c r="AB319" i="1"/>
  <c r="AB10" i="1"/>
  <c r="AB276" i="1"/>
  <c r="AB260" i="1"/>
  <c r="AB19" i="1"/>
  <c r="AB93" i="1"/>
  <c r="AB311" i="1"/>
  <c r="AB179" i="1"/>
  <c r="AB17" i="1"/>
  <c r="AB191" i="1"/>
  <c r="AB314" i="1"/>
  <c r="AB317" i="1"/>
  <c r="AB11" i="1"/>
  <c r="AB312" i="1"/>
  <c r="AB309" i="1"/>
  <c r="AB95" i="1"/>
  <c r="AB256" i="1"/>
  <c r="AB277" i="1"/>
  <c r="AB321" i="1"/>
  <c r="AB310" i="1"/>
  <c r="AB274" i="1"/>
  <c r="AB307" i="1"/>
  <c r="AB124" i="1"/>
  <c r="AB54" i="1"/>
  <c r="AB250" i="1"/>
  <c r="AB144" i="1"/>
  <c r="AB108" i="1"/>
  <c r="AB65" i="1"/>
  <c r="AB44" i="1"/>
  <c r="AB16" i="1"/>
  <c r="AB217" i="1"/>
  <c r="AB134" i="1"/>
  <c r="AB98" i="1"/>
  <c r="AB77" i="1"/>
  <c r="AB112" i="1"/>
  <c r="AB151" i="1"/>
  <c r="AB125" i="1"/>
  <c r="AB78" i="1"/>
  <c r="AB56" i="1"/>
  <c r="AB24" i="1"/>
  <c r="AB150" i="1"/>
  <c r="AB67" i="1"/>
  <c r="AB291" i="1"/>
  <c r="AB26" i="1"/>
  <c r="AB196" i="1"/>
  <c r="AB237" i="1"/>
  <c r="AB64" i="1"/>
  <c r="AB14" i="1"/>
  <c r="AB126" i="1"/>
  <c r="AB251" i="1"/>
  <c r="AB152" i="1"/>
  <c r="AB252" i="1"/>
  <c r="AB135" i="1"/>
  <c r="AB107" i="1"/>
  <c r="AB23" i="1"/>
  <c r="AB299" i="1"/>
  <c r="AB279" i="1"/>
  <c r="AB193" i="1"/>
  <c r="AB301" i="1"/>
  <c r="AB87" i="1"/>
  <c r="AB269" i="1"/>
  <c r="AB185" i="1"/>
  <c r="AB263" i="1"/>
  <c r="AB282" i="1"/>
  <c r="AB99" i="1"/>
  <c r="AB255" i="1"/>
  <c r="AB226" i="1"/>
  <c r="AB31" i="1"/>
  <c r="AB30" i="1"/>
  <c r="AB50" i="1"/>
  <c r="AB225" i="1"/>
  <c r="AB224" i="1"/>
  <c r="AB63" i="1"/>
  <c r="AB187" i="1"/>
  <c r="AB305" i="1"/>
  <c r="AB231" i="1"/>
  <c r="AB232" i="1"/>
  <c r="AB159" i="1"/>
  <c r="AB121" i="1"/>
  <c r="AB106" i="1"/>
  <c r="AB53" i="1"/>
  <c r="AB32" i="1"/>
  <c r="AB227" i="1"/>
  <c r="AB100" i="1"/>
  <c r="AB280" i="1"/>
  <c r="AB268" i="1"/>
  <c r="AB201" i="1"/>
  <c r="AB161" i="1"/>
  <c r="AB199" i="1"/>
  <c r="AB192" i="1"/>
  <c r="AB233" i="1"/>
  <c r="AB157" i="1"/>
  <c r="AB285" i="1"/>
  <c r="AB186" i="1"/>
  <c r="AB85" i="1"/>
  <c r="AB84" i="1"/>
  <c r="AB177" i="1"/>
  <c r="AB173" i="1"/>
  <c r="AB136" i="1"/>
  <c r="AB83" i="1"/>
  <c r="AB73" i="1"/>
  <c r="AB270" i="1"/>
  <c r="AB145" i="1"/>
  <c r="AB55" i="1"/>
  <c r="AB43" i="1"/>
  <c r="AB218" i="1"/>
  <c r="AB298" i="1"/>
  <c r="AB288" i="1"/>
  <c r="AB210" i="1"/>
  <c r="AB92" i="1"/>
  <c r="AB148" i="1"/>
  <c r="AB306" i="1"/>
  <c r="AB189" i="1"/>
  <c r="AB147" i="1"/>
  <c r="AB120" i="1"/>
  <c r="AB91" i="1"/>
  <c r="AB74" i="1"/>
  <c r="AB207" i="1"/>
  <c r="AB289" i="1"/>
  <c r="AB303" i="1"/>
  <c r="AB257" i="1"/>
  <c r="AB208" i="1"/>
  <c r="AB131" i="1"/>
  <c r="AB22" i="1"/>
  <c r="AB209" i="1"/>
  <c r="AB182" i="1"/>
  <c r="AB62" i="1"/>
  <c r="AB21" i="1"/>
  <c r="AB34" i="1"/>
  <c r="AB58" i="1"/>
  <c r="AB236" i="1"/>
  <c r="AB273" i="1"/>
  <c r="AB259" i="1"/>
  <c r="AB248" i="1"/>
  <c r="AB154" i="1"/>
  <c r="AB105" i="1"/>
  <c r="AB82" i="1"/>
  <c r="AB293" i="1"/>
  <c r="AB178" i="1"/>
  <c r="AB138" i="1"/>
  <c r="AB300" i="1"/>
  <c r="AB242" i="1"/>
  <c r="AB283" i="1"/>
  <c r="AB238" i="1"/>
  <c r="AB228" i="1"/>
  <c r="AB240" i="1"/>
  <c r="AB194" i="1"/>
  <c r="AB239" i="1"/>
  <c r="AB52" i="1"/>
  <c r="AB28" i="1"/>
  <c r="AB80" i="1"/>
  <c r="AB275" i="1"/>
  <c r="AB18" i="1"/>
  <c r="AB267" i="1"/>
  <c r="AB223" i="1"/>
  <c r="AB139" i="1"/>
  <c r="AB133" i="1"/>
  <c r="AB244" i="1"/>
  <c r="AB204" i="1"/>
  <c r="AB158" i="1"/>
  <c r="AB211" i="1"/>
  <c r="AB198" i="1"/>
  <c r="AB195" i="1"/>
  <c r="AB155" i="1"/>
  <c r="AB35" i="1"/>
  <c r="AB89" i="1"/>
  <c r="AB169" i="1"/>
  <c r="AB40" i="1"/>
  <c r="AB142" i="1"/>
  <c r="AB219" i="1"/>
  <c r="AB163" i="1"/>
  <c r="AB119" i="1"/>
  <c r="AB241" i="1"/>
  <c r="AB141" i="1"/>
  <c r="AB245" i="1"/>
  <c r="AB190" i="1"/>
  <c r="AB140" i="1"/>
  <c r="AB101" i="1"/>
  <c r="AB20" i="1"/>
  <c r="AB181" i="1"/>
  <c r="AB61" i="1"/>
  <c r="AB41" i="1"/>
  <c r="AB297" i="1"/>
  <c r="AB271" i="1"/>
  <c r="AB183" i="1"/>
  <c r="AB75" i="1"/>
  <c r="AB51" i="1"/>
  <c r="AB81" i="1"/>
  <c r="AB296" i="1"/>
  <c r="AB146" i="1"/>
  <c r="AB27" i="1"/>
  <c r="W243" i="1"/>
  <c r="W310" i="1"/>
  <c r="W93" i="1"/>
  <c r="W229" i="1"/>
  <c r="W11" i="1"/>
  <c r="W322" i="1"/>
  <c r="W179" i="1"/>
  <c r="W312" i="1"/>
  <c r="W191" i="1"/>
  <c r="W314" i="1"/>
  <c r="W278" i="1"/>
  <c r="W277" i="1"/>
  <c r="W319" i="1"/>
  <c r="W10" i="1"/>
  <c r="W321" i="1"/>
  <c r="W309" i="1"/>
  <c r="W19" i="1"/>
  <c r="W256" i="1"/>
  <c r="W311" i="1"/>
  <c r="W260" i="1"/>
  <c r="W317" i="1"/>
  <c r="W308" i="1"/>
  <c r="W47" i="1"/>
  <c r="W17" i="1"/>
  <c r="W315" i="1"/>
  <c r="W15" i="1"/>
  <c r="W95" i="1"/>
  <c r="W46" i="1"/>
  <c r="W276" i="1"/>
  <c r="W274" i="1"/>
  <c r="W307" i="1"/>
  <c r="W196" i="1"/>
  <c r="W279" i="1"/>
  <c r="W134" i="1"/>
  <c r="W151" i="1"/>
  <c r="W125" i="1"/>
  <c r="W78" i="1"/>
  <c r="W56" i="1"/>
  <c r="W67" i="1"/>
  <c r="W291" i="1"/>
  <c r="W193" i="1"/>
  <c r="W26" i="1"/>
  <c r="W31" i="1"/>
  <c r="W150" i="1"/>
  <c r="W217" i="1"/>
  <c r="W124" i="1"/>
  <c r="W98" i="1"/>
  <c r="W84" i="1"/>
  <c r="W77" i="1"/>
  <c r="W186" i="1"/>
  <c r="W135" i="1"/>
  <c r="W99" i="1"/>
  <c r="W24" i="1"/>
  <c r="W16" i="1"/>
  <c r="W282" i="1"/>
  <c r="W112" i="1"/>
  <c r="W85" i="1"/>
  <c r="W65" i="1"/>
  <c r="W237" i="1"/>
  <c r="W14" i="1"/>
  <c r="W87" i="1"/>
  <c r="W250" i="1"/>
  <c r="W107" i="1"/>
  <c r="W226" i="1"/>
  <c r="W251" i="1"/>
  <c r="W43" i="1"/>
  <c r="W23" i="1"/>
  <c r="W255" i="1"/>
  <c r="W126" i="1"/>
  <c r="W299" i="1"/>
  <c r="W225" i="1"/>
  <c r="W185" i="1"/>
  <c r="W144" i="1"/>
  <c r="W44" i="1"/>
  <c r="W64" i="1"/>
  <c r="W54" i="1"/>
  <c r="W269" i="1"/>
  <c r="W177" i="1"/>
  <c r="W218" i="1"/>
  <c r="W161" i="1"/>
  <c r="W50" i="1"/>
  <c r="W301" i="1"/>
  <c r="W298" i="1"/>
  <c r="W227" i="1"/>
  <c r="W100" i="1"/>
  <c r="W280" i="1"/>
  <c r="W194" i="1"/>
  <c r="W233" i="1"/>
  <c r="W285" i="1"/>
  <c r="W259" i="1"/>
  <c r="W108" i="1"/>
  <c r="W30" i="1"/>
  <c r="W288" i="1"/>
  <c r="W263" i="1"/>
  <c r="W210" i="1"/>
  <c r="W136" i="1"/>
  <c r="W275" i="1"/>
  <c r="W252" i="1"/>
  <c r="W240" i="1"/>
  <c r="W192" i="1"/>
  <c r="W92" i="1"/>
  <c r="W73" i="1"/>
  <c r="W145" i="1"/>
  <c r="W18" i="1"/>
  <c r="W297" i="1"/>
  <c r="W239" i="1"/>
  <c r="W181" i="1"/>
  <c r="W173" i="1"/>
  <c r="W159" i="1"/>
  <c r="W148" i="1"/>
  <c r="W41" i="1"/>
  <c r="W22" i="1"/>
  <c r="W232" i="1"/>
  <c r="W106" i="1"/>
  <c r="W83" i="1"/>
  <c r="W63" i="1"/>
  <c r="W187" i="1"/>
  <c r="W55" i="1"/>
  <c r="W189" i="1"/>
  <c r="W82" i="1"/>
  <c r="W293" i="1"/>
  <c r="W300" i="1"/>
  <c r="W242" i="1"/>
  <c r="W241" i="1"/>
  <c r="W296" i="1"/>
  <c r="W238" i="1"/>
  <c r="W155" i="1"/>
  <c r="W146" i="1"/>
  <c r="W131" i="1"/>
  <c r="W141" i="1"/>
  <c r="W53" i="1"/>
  <c r="W268" i="1"/>
  <c r="W305" i="1"/>
  <c r="W223" i="1"/>
  <c r="W198" i="1"/>
  <c r="W169" i="1"/>
  <c r="W62" i="1"/>
  <c r="W28" i="1"/>
  <c r="W80" i="1"/>
  <c r="W289" i="1"/>
  <c r="W152" i="1"/>
  <c r="W267" i="1"/>
  <c r="W201" i="1"/>
  <c r="W154" i="1"/>
  <c r="W147" i="1"/>
  <c r="W211" i="1"/>
  <c r="W303" i="1"/>
  <c r="W245" i="1"/>
  <c r="W183" i="1"/>
  <c r="W199" i="1"/>
  <c r="W121" i="1"/>
  <c r="W32" i="1"/>
  <c r="W270" i="1"/>
  <c r="W236" i="1"/>
  <c r="W306" i="1"/>
  <c r="W248" i="1"/>
  <c r="W209" i="1"/>
  <c r="W139" i="1"/>
  <c r="W40" i="1"/>
  <c r="W244" i="1"/>
  <c r="W138" i="1"/>
  <c r="W224" i="1"/>
  <c r="W133" i="1"/>
  <c r="W120" i="1"/>
  <c r="W105" i="1"/>
  <c r="W74" i="1"/>
  <c r="W52" i="1"/>
  <c r="W142" i="1"/>
  <c r="W219" i="1"/>
  <c r="W195" i="1"/>
  <c r="W81" i="1"/>
  <c r="W20" i="1"/>
  <c r="W190" i="1"/>
  <c r="W157" i="1"/>
  <c r="W283" i="1"/>
  <c r="W208" i="1"/>
  <c r="W119" i="1"/>
  <c r="W89" i="1"/>
  <c r="W75" i="1"/>
  <c r="W21" i="1"/>
  <c r="W207" i="1"/>
  <c r="W204" i="1"/>
  <c r="W257" i="1"/>
  <c r="W101" i="1"/>
  <c r="W61" i="1"/>
  <c r="W27" i="1"/>
  <c r="W51" i="1"/>
  <c r="W231" i="1"/>
  <c r="W140" i="1"/>
  <c r="W182" i="1"/>
  <c r="W34" i="1"/>
  <c r="W158" i="1"/>
  <c r="W163" i="1"/>
  <c r="W271" i="1"/>
  <c r="W228" i="1"/>
  <c r="W273" i="1"/>
  <c r="W91" i="1"/>
  <c r="W178" i="1"/>
  <c r="W58" i="1"/>
  <c r="W35" i="1"/>
  <c r="P243" i="1"/>
  <c r="P10" i="1"/>
  <c r="P260" i="1"/>
  <c r="P310" i="1"/>
  <c r="P277" i="1"/>
  <c r="P308" i="1"/>
  <c r="P321" i="1"/>
  <c r="P93" i="1"/>
  <c r="P311" i="1"/>
  <c r="P15" i="1"/>
  <c r="P179" i="1"/>
  <c r="P312" i="1"/>
  <c r="P278" i="1"/>
  <c r="P319" i="1"/>
  <c r="P317" i="1"/>
  <c r="P229" i="1"/>
  <c r="P322" i="1"/>
  <c r="P95" i="1"/>
  <c r="P256" i="1"/>
  <c r="P276" i="1"/>
  <c r="P47" i="1"/>
  <c r="P19" i="1"/>
  <c r="P46" i="1"/>
  <c r="P17" i="1"/>
  <c r="P315" i="1"/>
  <c r="P191" i="1"/>
  <c r="P314" i="1"/>
  <c r="P309" i="1"/>
  <c r="P11" i="1"/>
  <c r="P274" i="1"/>
  <c r="P307" i="1"/>
  <c r="P196" i="1"/>
  <c r="P85" i="1"/>
  <c r="P291" i="1"/>
  <c r="P134" i="1"/>
  <c r="P98" i="1"/>
  <c r="P112" i="1"/>
  <c r="P151" i="1"/>
  <c r="P125" i="1"/>
  <c r="P78" i="1"/>
  <c r="P56" i="1"/>
  <c r="P24" i="1"/>
  <c r="P150" i="1"/>
  <c r="P67" i="1"/>
  <c r="P26" i="1"/>
  <c r="P65" i="1"/>
  <c r="P237" i="1"/>
  <c r="P217" i="1"/>
  <c r="P193" i="1"/>
  <c r="P107" i="1"/>
  <c r="P282" i="1"/>
  <c r="P186" i="1"/>
  <c r="P135" i="1"/>
  <c r="P99" i="1"/>
  <c r="P31" i="1"/>
  <c r="P250" i="1"/>
  <c r="P23" i="1"/>
  <c r="P255" i="1"/>
  <c r="P218" i="1"/>
  <c r="P226" i="1"/>
  <c r="P185" i="1"/>
  <c r="P240" i="1"/>
  <c r="P16" i="1"/>
  <c r="P279" i="1"/>
  <c r="P84" i="1"/>
  <c r="P301" i="1"/>
  <c r="P126" i="1"/>
  <c r="P50" i="1"/>
  <c r="P144" i="1"/>
  <c r="P44" i="1"/>
  <c r="P269" i="1"/>
  <c r="P43" i="1"/>
  <c r="P177" i="1"/>
  <c r="P108" i="1"/>
  <c r="P54" i="1"/>
  <c r="P299" i="1"/>
  <c r="P251" i="1"/>
  <c r="P77" i="1"/>
  <c r="P232" i="1"/>
  <c r="P199" i="1"/>
  <c r="P227" i="1"/>
  <c r="P187" i="1"/>
  <c r="P233" i="1"/>
  <c r="P285" i="1"/>
  <c r="P223" i="1"/>
  <c r="P161" i="1"/>
  <c r="P152" i="1"/>
  <c r="P141" i="1"/>
  <c r="P136" i="1"/>
  <c r="P270" i="1"/>
  <c r="P100" i="1"/>
  <c r="P194" i="1"/>
  <c r="P64" i="1"/>
  <c r="P14" i="1"/>
  <c r="P298" i="1"/>
  <c r="P210" i="1"/>
  <c r="P181" i="1"/>
  <c r="P173" i="1"/>
  <c r="P148" i="1"/>
  <c r="P106" i="1"/>
  <c r="P92" i="1"/>
  <c r="P18" i="1"/>
  <c r="P267" i="1"/>
  <c r="P297" i="1"/>
  <c r="P87" i="1"/>
  <c r="P288" i="1"/>
  <c r="P263" i="1"/>
  <c r="P41" i="1"/>
  <c r="P22" i="1"/>
  <c r="P275" i="1"/>
  <c r="P252" i="1"/>
  <c r="P224" i="1"/>
  <c r="P121" i="1"/>
  <c r="P63" i="1"/>
  <c r="P53" i="1"/>
  <c r="P236" i="1"/>
  <c r="P105" i="1"/>
  <c r="P82" i="1"/>
  <c r="P80" i="1"/>
  <c r="P242" i="1"/>
  <c r="P283" i="1"/>
  <c r="P238" i="1"/>
  <c r="P228" i="1"/>
  <c r="P101" i="1"/>
  <c r="P159" i="1"/>
  <c r="P273" i="1"/>
  <c r="P231" i="1"/>
  <c r="P52" i="1"/>
  <c r="P28" i="1"/>
  <c r="P293" i="1"/>
  <c r="P244" i="1"/>
  <c r="P207" i="1"/>
  <c r="P138" i="1"/>
  <c r="P192" i="1"/>
  <c r="P32" i="1"/>
  <c r="P280" i="1"/>
  <c r="P157" i="1"/>
  <c r="P259" i="1"/>
  <c r="P169" i="1"/>
  <c r="P154" i="1"/>
  <c r="P147" i="1"/>
  <c r="P139" i="1"/>
  <c r="P178" i="1"/>
  <c r="P158" i="1"/>
  <c r="P211" i="1"/>
  <c r="P296" i="1"/>
  <c r="P245" i="1"/>
  <c r="P190" i="1"/>
  <c r="P146" i="1"/>
  <c r="P140" i="1"/>
  <c r="P131" i="1"/>
  <c r="P30" i="1"/>
  <c r="P225" i="1"/>
  <c r="P305" i="1"/>
  <c r="P248" i="1"/>
  <c r="P198" i="1"/>
  <c r="P40" i="1"/>
  <c r="P289" i="1"/>
  <c r="P241" i="1"/>
  <c r="P124" i="1"/>
  <c r="P73" i="1"/>
  <c r="P55" i="1"/>
  <c r="P239" i="1"/>
  <c r="P189" i="1"/>
  <c r="P133" i="1"/>
  <c r="P120" i="1"/>
  <c r="P91" i="1"/>
  <c r="P74" i="1"/>
  <c r="P303" i="1"/>
  <c r="P83" i="1"/>
  <c r="P209" i="1"/>
  <c r="P142" i="1"/>
  <c r="P257" i="1"/>
  <c r="P119" i="1"/>
  <c r="P20" i="1"/>
  <c r="P268" i="1"/>
  <c r="P271" i="1"/>
  <c r="P75" i="1"/>
  <c r="P145" i="1"/>
  <c r="P201" i="1"/>
  <c r="P306" i="1"/>
  <c r="P182" i="1"/>
  <c r="P34" i="1"/>
  <c r="P300" i="1"/>
  <c r="P219" i="1"/>
  <c r="P208" i="1"/>
  <c r="P163" i="1"/>
  <c r="P27" i="1"/>
  <c r="P58" i="1"/>
  <c r="P155" i="1"/>
  <c r="P81" i="1"/>
  <c r="P61" i="1"/>
  <c r="P195" i="1"/>
  <c r="P62" i="1"/>
  <c r="P21" i="1"/>
  <c r="P204" i="1"/>
  <c r="P183" i="1"/>
  <c r="P89" i="1"/>
  <c r="P51" i="1"/>
  <c r="P35" i="1"/>
  <c r="J191" i="1"/>
  <c r="J309" i="1"/>
  <c r="J11" i="1"/>
  <c r="J17" i="1"/>
  <c r="J243" i="1"/>
  <c r="J308" i="1"/>
  <c r="J10" i="1"/>
  <c r="J278" i="1"/>
  <c r="J19" i="1"/>
  <c r="J277" i="1"/>
  <c r="J260" i="1"/>
  <c r="J321" i="1"/>
  <c r="J229" i="1"/>
  <c r="J93" i="1"/>
  <c r="J95" i="1"/>
  <c r="J317" i="1"/>
  <c r="J46" i="1"/>
  <c r="J322" i="1"/>
  <c r="J310" i="1"/>
  <c r="J276" i="1"/>
  <c r="J314" i="1"/>
  <c r="J311" i="1"/>
  <c r="J47" i="1"/>
  <c r="J179" i="1"/>
  <c r="J15" i="1"/>
  <c r="J256" i="1"/>
  <c r="J319" i="1"/>
  <c r="J315" i="1"/>
  <c r="J312" i="1"/>
  <c r="J307" i="1"/>
  <c r="J274" i="1"/>
  <c r="J112" i="1"/>
  <c r="J151" i="1"/>
  <c r="J125" i="1"/>
  <c r="J78" i="1"/>
  <c r="J56" i="1"/>
  <c r="J24" i="1"/>
  <c r="J67" i="1"/>
  <c r="J279" i="1"/>
  <c r="J77" i="1"/>
  <c r="J64" i="1"/>
  <c r="J282" i="1"/>
  <c r="J26" i="1"/>
  <c r="J85" i="1"/>
  <c r="J237" i="1"/>
  <c r="J193" i="1"/>
  <c r="J186" i="1"/>
  <c r="J135" i="1"/>
  <c r="J99" i="1"/>
  <c r="J31" i="1"/>
  <c r="J196" i="1"/>
  <c r="J250" i="1"/>
  <c r="J144" i="1"/>
  <c r="J108" i="1"/>
  <c r="J65" i="1"/>
  <c r="J44" i="1"/>
  <c r="J16" i="1"/>
  <c r="J150" i="1"/>
  <c r="J98" i="1"/>
  <c r="J299" i="1"/>
  <c r="J288" i="1"/>
  <c r="J30" i="1"/>
  <c r="J14" i="1"/>
  <c r="J269" i="1"/>
  <c r="J84" i="1"/>
  <c r="J43" i="1"/>
  <c r="J23" i="1"/>
  <c r="J218" i="1"/>
  <c r="J161" i="1"/>
  <c r="J50" i="1"/>
  <c r="J177" i="1"/>
  <c r="J225" i="1"/>
  <c r="J298" i="1"/>
  <c r="J291" i="1"/>
  <c r="J217" i="1"/>
  <c r="J54" i="1"/>
  <c r="J301" i="1"/>
  <c r="J134" i="1"/>
  <c r="J124" i="1"/>
  <c r="J126" i="1"/>
  <c r="J87" i="1"/>
  <c r="J226" i="1"/>
  <c r="J152" i="1"/>
  <c r="J263" i="1"/>
  <c r="J136" i="1"/>
  <c r="J121" i="1"/>
  <c r="J270" i="1"/>
  <c r="J145" i="1"/>
  <c r="J194" i="1"/>
  <c r="J157" i="1"/>
  <c r="J306" i="1"/>
  <c r="J273" i="1"/>
  <c r="J259" i="1"/>
  <c r="J252" i="1"/>
  <c r="J210" i="1"/>
  <c r="J173" i="1"/>
  <c r="J148" i="1"/>
  <c r="J106" i="1"/>
  <c r="J92" i="1"/>
  <c r="J41" i="1"/>
  <c r="J18" i="1"/>
  <c r="J267" i="1"/>
  <c r="J107" i="1"/>
  <c r="J240" i="1"/>
  <c r="J141" i="1"/>
  <c r="J83" i="1"/>
  <c r="J73" i="1"/>
  <c r="J22" i="1"/>
  <c r="J55" i="1"/>
  <c r="J236" i="1"/>
  <c r="J239" i="1"/>
  <c r="J251" i="1"/>
  <c r="J275" i="1"/>
  <c r="J224" i="1"/>
  <c r="J181" i="1"/>
  <c r="J63" i="1"/>
  <c r="J227" i="1"/>
  <c r="J187" i="1"/>
  <c r="J159" i="1"/>
  <c r="J53" i="1"/>
  <c r="J32" i="1"/>
  <c r="J255" i="1"/>
  <c r="J199" i="1"/>
  <c r="J192" i="1"/>
  <c r="J231" i="1"/>
  <c r="J52" i="1"/>
  <c r="J28" i="1"/>
  <c r="J244" i="1"/>
  <c r="J183" i="1"/>
  <c r="J280" i="1"/>
  <c r="J154" i="1"/>
  <c r="J147" i="1"/>
  <c r="J139" i="1"/>
  <c r="J158" i="1"/>
  <c r="J211" i="1"/>
  <c r="J296" i="1"/>
  <c r="J100" i="1"/>
  <c r="J305" i="1"/>
  <c r="J198" i="1"/>
  <c r="J40" i="1"/>
  <c r="J204" i="1"/>
  <c r="J241" i="1"/>
  <c r="J142" i="1"/>
  <c r="J271" i="1"/>
  <c r="J195" i="1"/>
  <c r="J101" i="1"/>
  <c r="J297" i="1"/>
  <c r="J189" i="1"/>
  <c r="J133" i="1"/>
  <c r="J120" i="1"/>
  <c r="J91" i="1"/>
  <c r="J74" i="1"/>
  <c r="J207" i="1"/>
  <c r="J268" i="1"/>
  <c r="J201" i="1"/>
  <c r="J285" i="1"/>
  <c r="J223" i="1"/>
  <c r="J209" i="1"/>
  <c r="J182" i="1"/>
  <c r="J169" i="1"/>
  <c r="J62" i="1"/>
  <c r="J21" i="1"/>
  <c r="J293" i="1"/>
  <c r="J34" i="1"/>
  <c r="J300" i="1"/>
  <c r="J58" i="1"/>
  <c r="J233" i="1"/>
  <c r="J178" i="1"/>
  <c r="J245" i="1"/>
  <c r="J146" i="1"/>
  <c r="J75" i="1"/>
  <c r="J51" i="1"/>
  <c r="J35" i="1"/>
  <c r="J248" i="1"/>
  <c r="J257" i="1"/>
  <c r="J232" i="1"/>
  <c r="J238" i="1"/>
  <c r="J228" i="1"/>
  <c r="J219" i="1"/>
  <c r="J208" i="1"/>
  <c r="J163" i="1"/>
  <c r="J27" i="1"/>
  <c r="J82" i="1"/>
  <c r="J119" i="1"/>
  <c r="J20" i="1"/>
  <c r="J289" i="1"/>
  <c r="J81" i="1"/>
  <c r="J61" i="1"/>
  <c r="J283" i="1"/>
  <c r="J131" i="1"/>
  <c r="J185" i="1"/>
  <c r="J105" i="1"/>
  <c r="J242" i="1"/>
  <c r="J89" i="1"/>
  <c r="J138" i="1"/>
  <c r="J80" i="1"/>
  <c r="J303" i="1"/>
  <c r="J190" i="1"/>
  <c r="J155" i="1"/>
  <c r="J140" i="1"/>
  <c r="AT277" i="1"/>
  <c r="AT310" i="1"/>
  <c r="AT46" i="1"/>
  <c r="AT322" i="1"/>
  <c r="AT47" i="1"/>
  <c r="AT315" i="1"/>
  <c r="AT319" i="1"/>
  <c r="AT309" i="1"/>
  <c r="AT308" i="1"/>
  <c r="AT229" i="1"/>
  <c r="AT11" i="1"/>
  <c r="AT321" i="1"/>
  <c r="AT93" i="1"/>
  <c r="AT311" i="1"/>
  <c r="AT179" i="1"/>
  <c r="AT17" i="1"/>
  <c r="AT191" i="1"/>
  <c r="AT314" i="1"/>
  <c r="AT276" i="1"/>
  <c r="AT10" i="1"/>
  <c r="AT317" i="1"/>
  <c r="AT15" i="1"/>
  <c r="AT312" i="1"/>
  <c r="AT95" i="1"/>
  <c r="AT256" i="1"/>
  <c r="AT243" i="1"/>
  <c r="AT260" i="1"/>
  <c r="AT278" i="1"/>
  <c r="AT19" i="1"/>
  <c r="AT307" i="1"/>
  <c r="AT274" i="1"/>
  <c r="AT186" i="1"/>
  <c r="AT135" i="1"/>
  <c r="AT99" i="1"/>
  <c r="AT65" i="1"/>
  <c r="AT31" i="1"/>
  <c r="AT84" i="1"/>
  <c r="AT85" i="1"/>
  <c r="AT282" i="1"/>
  <c r="AT250" i="1"/>
  <c r="AT144" i="1"/>
  <c r="AT108" i="1"/>
  <c r="AT44" i="1"/>
  <c r="AT16" i="1"/>
  <c r="AT291" i="1"/>
  <c r="AT196" i="1"/>
  <c r="AT112" i="1"/>
  <c r="AT151" i="1"/>
  <c r="AT125" i="1"/>
  <c r="AT56" i="1"/>
  <c r="AT24" i="1"/>
  <c r="AT237" i="1"/>
  <c r="AT150" i="1"/>
  <c r="AT67" i="1"/>
  <c r="AT134" i="1"/>
  <c r="AT54" i="1"/>
  <c r="AT43" i="1"/>
  <c r="AT269" i="1"/>
  <c r="AT177" i="1"/>
  <c r="AT298" i="1"/>
  <c r="AT124" i="1"/>
  <c r="AT64" i="1"/>
  <c r="AT218" i="1"/>
  <c r="AT126" i="1"/>
  <c r="AT226" i="1"/>
  <c r="AT251" i="1"/>
  <c r="AT152" i="1"/>
  <c r="AT78" i="1"/>
  <c r="AT217" i="1"/>
  <c r="AT107" i="1"/>
  <c r="AT98" i="1"/>
  <c r="AT255" i="1"/>
  <c r="AT275" i="1"/>
  <c r="AT232" i="1"/>
  <c r="AT279" i="1"/>
  <c r="AT193" i="1"/>
  <c r="AT30" i="1"/>
  <c r="AT161" i="1"/>
  <c r="AT87" i="1"/>
  <c r="AT26" i="1"/>
  <c r="AT14" i="1"/>
  <c r="AT301" i="1"/>
  <c r="AT225" i="1"/>
  <c r="AT185" i="1"/>
  <c r="AT181" i="1"/>
  <c r="AT173" i="1"/>
  <c r="AT159" i="1"/>
  <c r="AT148" i="1"/>
  <c r="AT83" i="1"/>
  <c r="AT41" i="1"/>
  <c r="AT22" i="1"/>
  <c r="AT187" i="1"/>
  <c r="AT100" i="1"/>
  <c r="AT236" i="1"/>
  <c r="AT77" i="1"/>
  <c r="AT224" i="1"/>
  <c r="AT192" i="1"/>
  <c r="AT73" i="1"/>
  <c r="AT63" i="1"/>
  <c r="AT145" i="1"/>
  <c r="AT263" i="1"/>
  <c r="AT252" i="1"/>
  <c r="AT121" i="1"/>
  <c r="AT53" i="1"/>
  <c r="AT32" i="1"/>
  <c r="AT280" i="1"/>
  <c r="AT201" i="1"/>
  <c r="AT23" i="1"/>
  <c r="AT240" i="1"/>
  <c r="AT199" i="1"/>
  <c r="AT92" i="1"/>
  <c r="AT141" i="1"/>
  <c r="AT136" i="1"/>
  <c r="AT270" i="1"/>
  <c r="AT268" i="1"/>
  <c r="AT233" i="1"/>
  <c r="AT297" i="1"/>
  <c r="AT285" i="1"/>
  <c r="AT259" i="1"/>
  <c r="AT209" i="1"/>
  <c r="AT154" i="1"/>
  <c r="AT139" i="1"/>
  <c r="AT40" i="1"/>
  <c r="AT241" i="1"/>
  <c r="AT142" i="1"/>
  <c r="AT271" i="1"/>
  <c r="AT146" i="1"/>
  <c r="AT119" i="1"/>
  <c r="AT299" i="1"/>
  <c r="AT288" i="1"/>
  <c r="AT306" i="1"/>
  <c r="AT248" i="1"/>
  <c r="AT169" i="1"/>
  <c r="AT91" i="1"/>
  <c r="AT74" i="1"/>
  <c r="AT300" i="1"/>
  <c r="AT204" i="1"/>
  <c r="AT303" i="1"/>
  <c r="AT210" i="1"/>
  <c r="AT227" i="1"/>
  <c r="AT239" i="1"/>
  <c r="AT189" i="1"/>
  <c r="AT147" i="1"/>
  <c r="AT120" i="1"/>
  <c r="AT62" i="1"/>
  <c r="AT21" i="1"/>
  <c r="AT207" i="1"/>
  <c r="AT178" i="1"/>
  <c r="AT138" i="1"/>
  <c r="AT34" i="1"/>
  <c r="AT289" i="1"/>
  <c r="AT58" i="1"/>
  <c r="AT131" i="1"/>
  <c r="AT106" i="1"/>
  <c r="AT55" i="1"/>
  <c r="AT273" i="1"/>
  <c r="AT231" i="1"/>
  <c r="AT223" i="1"/>
  <c r="AT182" i="1"/>
  <c r="AT105" i="1"/>
  <c r="AT82" i="1"/>
  <c r="AT244" i="1"/>
  <c r="AT242" i="1"/>
  <c r="AT50" i="1"/>
  <c r="AT194" i="1"/>
  <c r="AT157" i="1"/>
  <c r="AT198" i="1"/>
  <c r="AT133" i="1"/>
  <c r="AT52" i="1"/>
  <c r="AT28" i="1"/>
  <c r="AT293" i="1"/>
  <c r="AT80" i="1"/>
  <c r="AT305" i="1"/>
  <c r="AT283" i="1"/>
  <c r="AT219" i="1"/>
  <c r="AT81" i="1"/>
  <c r="AT61" i="1"/>
  <c r="AT296" i="1"/>
  <c r="AT158" i="1"/>
  <c r="AT195" i="1"/>
  <c r="AT155" i="1"/>
  <c r="AT35" i="1"/>
  <c r="AT257" i="1"/>
  <c r="AT163" i="1"/>
  <c r="AT89" i="1"/>
  <c r="AT20" i="1"/>
  <c r="AT211" i="1"/>
  <c r="AT245" i="1"/>
  <c r="AT238" i="1"/>
  <c r="AT228" i="1"/>
  <c r="AT190" i="1"/>
  <c r="AT140" i="1"/>
  <c r="AT18" i="1"/>
  <c r="AT267" i="1"/>
  <c r="AT208" i="1"/>
  <c r="AT183" i="1"/>
  <c r="AT101" i="1"/>
  <c r="AT75" i="1"/>
  <c r="AT51" i="1"/>
  <c r="AT27" i="1"/>
  <c r="AO18" i="1"/>
  <c r="AO26" i="1"/>
  <c r="AO34" i="1"/>
  <c r="AO50" i="1"/>
  <c r="AO55" i="1"/>
  <c r="AO67" i="1"/>
  <c r="AO20" i="1"/>
  <c r="AO27" i="1"/>
  <c r="AO35" i="1"/>
  <c r="AO51" i="1"/>
  <c r="AO61" i="1"/>
  <c r="AO75" i="1"/>
  <c r="AO21" i="1"/>
  <c r="AO28" i="1"/>
  <c r="AO40" i="1"/>
  <c r="AO52" i="1"/>
  <c r="AO62" i="1"/>
  <c r="AO74" i="1"/>
  <c r="AO22" i="1"/>
  <c r="AO32" i="1"/>
  <c r="AO41" i="1"/>
  <c r="AO53" i="1"/>
  <c r="AO63" i="1"/>
  <c r="AO14" i="1"/>
  <c r="AO23" i="1"/>
  <c r="AO30" i="1"/>
  <c r="AO43" i="1"/>
  <c r="AO16" i="1"/>
  <c r="AO81" i="1"/>
  <c r="AO89" i="1"/>
  <c r="AO101" i="1"/>
  <c r="AO119" i="1"/>
  <c r="AO131" i="1"/>
  <c r="AO24" i="1"/>
  <c r="AO64" i="1"/>
  <c r="AO65" i="1"/>
  <c r="AO82" i="1"/>
  <c r="AO91" i="1"/>
  <c r="AO105" i="1"/>
  <c r="AO120" i="1"/>
  <c r="AO133" i="1"/>
  <c r="AO31" i="1"/>
  <c r="AO73" i="1"/>
  <c r="AO83" i="1"/>
  <c r="AO92" i="1"/>
  <c r="AO106" i="1"/>
  <c r="AO121" i="1"/>
  <c r="AO44" i="1"/>
  <c r="AO77" i="1"/>
  <c r="AO84" i="1"/>
  <c r="AO98" i="1"/>
  <c r="AO107" i="1"/>
  <c r="AO124" i="1"/>
  <c r="AO99" i="1"/>
  <c r="AO138" i="1"/>
  <c r="AO145" i="1"/>
  <c r="AO150" i="1"/>
  <c r="AO161" i="1"/>
  <c r="AO80" i="1"/>
  <c r="AO112" i="1"/>
  <c r="AO140" i="1"/>
  <c r="AO146" i="1"/>
  <c r="AO155" i="1"/>
  <c r="AO163" i="1"/>
  <c r="AO78" i="1"/>
  <c r="AO108" i="1"/>
  <c r="AO139" i="1"/>
  <c r="AO147" i="1"/>
  <c r="AO154" i="1"/>
  <c r="AO169" i="1"/>
  <c r="AO54" i="1"/>
  <c r="AO87" i="1"/>
  <c r="AO126" i="1"/>
  <c r="AO136" i="1"/>
  <c r="AO141" i="1"/>
  <c r="AO148" i="1"/>
  <c r="AO159" i="1"/>
  <c r="AO173" i="1"/>
  <c r="AO56" i="1"/>
  <c r="AO85" i="1"/>
  <c r="AO152" i="1"/>
  <c r="AO178" i="1"/>
  <c r="AO187" i="1"/>
  <c r="AO196" i="1"/>
  <c r="AO207" i="1"/>
  <c r="AO218" i="1"/>
  <c r="AO135" i="1"/>
  <c r="AO158" i="1"/>
  <c r="AO183" i="1"/>
  <c r="AO190" i="1"/>
  <c r="AO195" i="1"/>
  <c r="AO208" i="1"/>
  <c r="AO219" i="1"/>
  <c r="AO125" i="1"/>
  <c r="AO134" i="1"/>
  <c r="AO157" i="1"/>
  <c r="AO182" i="1"/>
  <c r="AO189" i="1"/>
  <c r="AO198" i="1"/>
  <c r="AO209" i="1"/>
  <c r="AO144" i="1"/>
  <c r="AO181" i="1"/>
  <c r="AO192" i="1"/>
  <c r="AO199" i="1"/>
  <c r="AO210" i="1"/>
  <c r="AO58" i="1"/>
  <c r="AO185" i="1"/>
  <c r="AO211" i="1"/>
  <c r="AO228" i="1"/>
  <c r="AO238" i="1"/>
  <c r="AO245" i="1"/>
  <c r="AO257" i="1"/>
  <c r="AO270" i="1"/>
  <c r="AO280" i="1"/>
  <c r="AO291" i="1"/>
  <c r="AO300" i="1"/>
  <c r="AO309" i="1"/>
  <c r="AO319" i="1"/>
  <c r="AO194" i="1"/>
  <c r="AO223" i="1"/>
  <c r="AO231" i="1"/>
  <c r="AO239" i="1"/>
  <c r="AO248" i="1"/>
  <c r="AO259" i="1"/>
  <c r="AO271" i="1"/>
  <c r="AO282" i="1"/>
  <c r="AO293" i="1"/>
  <c r="AO301" i="1"/>
  <c r="AO310" i="1"/>
  <c r="AO321" i="1"/>
  <c r="AO193" i="1"/>
  <c r="AO224" i="1"/>
  <c r="AO232" i="1"/>
  <c r="AO240" i="1"/>
  <c r="AO252" i="1"/>
  <c r="AO263" i="1"/>
  <c r="AO273" i="1"/>
  <c r="AO283" i="1"/>
  <c r="AO296" i="1"/>
  <c r="AO303" i="1"/>
  <c r="AO311" i="1"/>
  <c r="AO322" i="1"/>
  <c r="AO151" i="1"/>
  <c r="AO177" i="1"/>
  <c r="AO204" i="1"/>
  <c r="AO225" i="1"/>
  <c r="AO233" i="1"/>
  <c r="AO241" i="1"/>
  <c r="AO251" i="1"/>
  <c r="AO267" i="1"/>
  <c r="AO274" i="1"/>
  <c r="AO285" i="1"/>
  <c r="AO297" i="1"/>
  <c r="AO305" i="1"/>
  <c r="AO312" i="1"/>
  <c r="AO315" i="1"/>
  <c r="AO201" i="1"/>
  <c r="AO226" i="1"/>
  <c r="AO250" i="1"/>
  <c r="AO288" i="1"/>
  <c r="AO314" i="1"/>
  <c r="AO11" i="1"/>
  <c r="AO243" i="1"/>
  <c r="AO276" i="1"/>
  <c r="AO95" i="1"/>
  <c r="AO237" i="1"/>
  <c r="AO269" i="1"/>
  <c r="AO299" i="1"/>
  <c r="AO260" i="1"/>
  <c r="AO229" i="1"/>
  <c r="AO277" i="1"/>
  <c r="AO142" i="1"/>
  <c r="AO236" i="1"/>
  <c r="AO268" i="1"/>
  <c r="AO298" i="1"/>
  <c r="AO256" i="1"/>
  <c r="AO17" i="1"/>
  <c r="AO93" i="1"/>
  <c r="AO278" i="1"/>
  <c r="AO100" i="1"/>
  <c r="AO186" i="1"/>
  <c r="AO244" i="1"/>
  <c r="AO279" i="1"/>
  <c r="AO307" i="1"/>
  <c r="AO19" i="1"/>
  <c r="AO46" i="1"/>
  <c r="AO242" i="1"/>
  <c r="AO275" i="1"/>
  <c r="AO306" i="1"/>
  <c r="AO308" i="1"/>
  <c r="AO15" i="1"/>
  <c r="AO227" i="1"/>
  <c r="AO179" i="1"/>
  <c r="AO255" i="1"/>
  <c r="AO217" i="1"/>
  <c r="AO289" i="1"/>
  <c r="AO191" i="1"/>
  <c r="AO317" i="1"/>
  <c r="AO47" i="1"/>
  <c r="AO10" i="1"/>
  <c r="AG22" i="1"/>
  <c r="AG32" i="1"/>
  <c r="AG41" i="1"/>
  <c r="AG53" i="1"/>
  <c r="AG63" i="1"/>
  <c r="AG14" i="1"/>
  <c r="AG23" i="1"/>
  <c r="AG30" i="1"/>
  <c r="AG43" i="1"/>
  <c r="AG54" i="1"/>
  <c r="AG64" i="1"/>
  <c r="AG16" i="1"/>
  <c r="AG24" i="1"/>
  <c r="AG31" i="1"/>
  <c r="AG44" i="1"/>
  <c r="AG56" i="1"/>
  <c r="AG65" i="1"/>
  <c r="AG18" i="1"/>
  <c r="AG26" i="1"/>
  <c r="AG34" i="1"/>
  <c r="AG50" i="1"/>
  <c r="AG55" i="1"/>
  <c r="AG20" i="1"/>
  <c r="AG27" i="1"/>
  <c r="AG35" i="1"/>
  <c r="AG51" i="1"/>
  <c r="AG21" i="1"/>
  <c r="AG75" i="1"/>
  <c r="AG77" i="1"/>
  <c r="AG84" i="1"/>
  <c r="AG98" i="1"/>
  <c r="AG107" i="1"/>
  <c r="AG124" i="1"/>
  <c r="AG28" i="1"/>
  <c r="AG74" i="1"/>
  <c r="AG78" i="1"/>
  <c r="AG85" i="1"/>
  <c r="AG99" i="1"/>
  <c r="AG108" i="1"/>
  <c r="AG125" i="1"/>
  <c r="AG40" i="1"/>
  <c r="AG80" i="1"/>
  <c r="AG87" i="1"/>
  <c r="AG100" i="1"/>
  <c r="AG112" i="1"/>
  <c r="AG126" i="1"/>
  <c r="AG52" i="1"/>
  <c r="AG81" i="1"/>
  <c r="AG89" i="1"/>
  <c r="AG101" i="1"/>
  <c r="AG119" i="1"/>
  <c r="AG131" i="1"/>
  <c r="AG105" i="1"/>
  <c r="AG136" i="1"/>
  <c r="AG141" i="1"/>
  <c r="AG148" i="1"/>
  <c r="AG159" i="1"/>
  <c r="AG173" i="1"/>
  <c r="AG61" i="1"/>
  <c r="AG83" i="1"/>
  <c r="AG121" i="1"/>
  <c r="AG134" i="1"/>
  <c r="AG142" i="1"/>
  <c r="AG152" i="1"/>
  <c r="AG157" i="1"/>
  <c r="AG58" i="1"/>
  <c r="AG62" i="1"/>
  <c r="AG82" i="1"/>
  <c r="AG120" i="1"/>
  <c r="AG135" i="1"/>
  <c r="AG144" i="1"/>
  <c r="AG151" i="1"/>
  <c r="AG158" i="1"/>
  <c r="AG67" i="1"/>
  <c r="AG92" i="1"/>
  <c r="AG138" i="1"/>
  <c r="AG145" i="1"/>
  <c r="AG150" i="1"/>
  <c r="AG161" i="1"/>
  <c r="AG133" i="1"/>
  <c r="AG155" i="1"/>
  <c r="AG181" i="1"/>
  <c r="AG192" i="1"/>
  <c r="AG199" i="1"/>
  <c r="AG210" i="1"/>
  <c r="AG73" i="1"/>
  <c r="AG139" i="1"/>
  <c r="AG169" i="1"/>
  <c r="AG185" i="1"/>
  <c r="AG193" i="1"/>
  <c r="AG201" i="1"/>
  <c r="AG211" i="1"/>
  <c r="AG140" i="1"/>
  <c r="AG163" i="1"/>
  <c r="AG177" i="1"/>
  <c r="AG186" i="1"/>
  <c r="AG194" i="1"/>
  <c r="AG204" i="1"/>
  <c r="AG217" i="1"/>
  <c r="AG106" i="1"/>
  <c r="AG147" i="1"/>
  <c r="AG178" i="1"/>
  <c r="AG187" i="1"/>
  <c r="AG196" i="1"/>
  <c r="AG207" i="1"/>
  <c r="AG218" i="1"/>
  <c r="AG190" i="1"/>
  <c r="AG219" i="1"/>
  <c r="AG225" i="1"/>
  <c r="AG233" i="1"/>
  <c r="AG241" i="1"/>
  <c r="AG251" i="1"/>
  <c r="AG267" i="1"/>
  <c r="AG274" i="1"/>
  <c r="AG285" i="1"/>
  <c r="AG297" i="1"/>
  <c r="AG305" i="1"/>
  <c r="AG312" i="1"/>
  <c r="AG315" i="1"/>
  <c r="AG154" i="1"/>
  <c r="AG198" i="1"/>
  <c r="AG226" i="1"/>
  <c r="AG236" i="1"/>
  <c r="AG242" i="1"/>
  <c r="AG250" i="1"/>
  <c r="AG268" i="1"/>
  <c r="AG275" i="1"/>
  <c r="AG288" i="1"/>
  <c r="AG298" i="1"/>
  <c r="AG306" i="1"/>
  <c r="AG314" i="1"/>
  <c r="AG256" i="1"/>
  <c r="AG91" i="1"/>
  <c r="AG146" i="1"/>
  <c r="AG195" i="1"/>
  <c r="AG227" i="1"/>
  <c r="AG237" i="1"/>
  <c r="AG244" i="1"/>
  <c r="AG255" i="1"/>
  <c r="AG269" i="1"/>
  <c r="AG279" i="1"/>
  <c r="AG289" i="1"/>
  <c r="AG299" i="1"/>
  <c r="AG307" i="1"/>
  <c r="AG317" i="1"/>
  <c r="AG260" i="1"/>
  <c r="AG182" i="1"/>
  <c r="AG209" i="1"/>
  <c r="AG228" i="1"/>
  <c r="AG238" i="1"/>
  <c r="AG245" i="1"/>
  <c r="AG257" i="1"/>
  <c r="AG270" i="1"/>
  <c r="AG280" i="1"/>
  <c r="AG291" i="1"/>
  <c r="AG300" i="1"/>
  <c r="AG309" i="1"/>
  <c r="AG319" i="1"/>
  <c r="AG231" i="1"/>
  <c r="AG259" i="1"/>
  <c r="AG293" i="1"/>
  <c r="AG321" i="1"/>
  <c r="AG19" i="1"/>
  <c r="AG179" i="1"/>
  <c r="AG46" i="1"/>
  <c r="AG189" i="1"/>
  <c r="AG240" i="1"/>
  <c r="AG273" i="1"/>
  <c r="AG303" i="1"/>
  <c r="AG308" i="1"/>
  <c r="AG15" i="1"/>
  <c r="AG183" i="1"/>
  <c r="AG239" i="1"/>
  <c r="AG271" i="1"/>
  <c r="AG301" i="1"/>
  <c r="AG10" i="1"/>
  <c r="AG191" i="1"/>
  <c r="AG47" i="1"/>
  <c r="AG224" i="1"/>
  <c r="AG252" i="1"/>
  <c r="AG283" i="1"/>
  <c r="AG311" i="1"/>
  <c r="AG11" i="1"/>
  <c r="AG243" i="1"/>
  <c r="AG276" i="1"/>
  <c r="AG95" i="1"/>
  <c r="AG208" i="1"/>
  <c r="AG223" i="1"/>
  <c r="AG248" i="1"/>
  <c r="AG282" i="1"/>
  <c r="AG310" i="1"/>
  <c r="AG17" i="1"/>
  <c r="AG277" i="1"/>
  <c r="AG93" i="1"/>
  <c r="AG278" i="1"/>
  <c r="AG232" i="1"/>
  <c r="AG229" i="1"/>
  <c r="AG263" i="1"/>
  <c r="AG296" i="1"/>
  <c r="AG322" i="1"/>
  <c r="AA14" i="1"/>
  <c r="AA23" i="1"/>
  <c r="AA30" i="1"/>
  <c r="AA43" i="1"/>
  <c r="AA54" i="1"/>
  <c r="AA64" i="1"/>
  <c r="AA16" i="1"/>
  <c r="AA24" i="1"/>
  <c r="AA31" i="1"/>
  <c r="AA44" i="1"/>
  <c r="AA56" i="1"/>
  <c r="AA65" i="1"/>
  <c r="AA18" i="1"/>
  <c r="AA26" i="1"/>
  <c r="AA34" i="1"/>
  <c r="AA50" i="1"/>
  <c r="AA55" i="1"/>
  <c r="AA67" i="1"/>
  <c r="AA20" i="1"/>
  <c r="AA27" i="1"/>
  <c r="AA35" i="1"/>
  <c r="AA51" i="1"/>
  <c r="AA61" i="1"/>
  <c r="AA21" i="1"/>
  <c r="AA28" i="1"/>
  <c r="AA40" i="1"/>
  <c r="AA52" i="1"/>
  <c r="AA53" i="1"/>
  <c r="AA74" i="1"/>
  <c r="AA78" i="1"/>
  <c r="AA85" i="1"/>
  <c r="AA99" i="1"/>
  <c r="AA108" i="1"/>
  <c r="AA125" i="1"/>
  <c r="AA80" i="1"/>
  <c r="AA87" i="1"/>
  <c r="AA100" i="1"/>
  <c r="AA112" i="1"/>
  <c r="AA126" i="1"/>
  <c r="AA22" i="1"/>
  <c r="AA63" i="1"/>
  <c r="AA81" i="1"/>
  <c r="AA89" i="1"/>
  <c r="AA101" i="1"/>
  <c r="AA119" i="1"/>
  <c r="AA131" i="1"/>
  <c r="AA32" i="1"/>
  <c r="AA62" i="1"/>
  <c r="AA82" i="1"/>
  <c r="AA91" i="1"/>
  <c r="AA105" i="1"/>
  <c r="AA120" i="1"/>
  <c r="AA133" i="1"/>
  <c r="AA83" i="1"/>
  <c r="AA121" i="1"/>
  <c r="AA134" i="1"/>
  <c r="AA142" i="1"/>
  <c r="AA152" i="1"/>
  <c r="AA157" i="1"/>
  <c r="AA58" i="1"/>
  <c r="AA98" i="1"/>
  <c r="AA135" i="1"/>
  <c r="AA144" i="1"/>
  <c r="AA151" i="1"/>
  <c r="AA158" i="1"/>
  <c r="AA177" i="1"/>
  <c r="AA41" i="1"/>
  <c r="AA92" i="1"/>
  <c r="AA138" i="1"/>
  <c r="AA145" i="1"/>
  <c r="AA150" i="1"/>
  <c r="AA161" i="1"/>
  <c r="AA77" i="1"/>
  <c r="AA107" i="1"/>
  <c r="AA140" i="1"/>
  <c r="AA146" i="1"/>
  <c r="AA155" i="1"/>
  <c r="AA163" i="1"/>
  <c r="AA73" i="1"/>
  <c r="AA139" i="1"/>
  <c r="AA169" i="1"/>
  <c r="AA185" i="1"/>
  <c r="AA193" i="1"/>
  <c r="AA201" i="1"/>
  <c r="AA211" i="1"/>
  <c r="AA124" i="1"/>
  <c r="AA148" i="1"/>
  <c r="AA186" i="1"/>
  <c r="AA194" i="1"/>
  <c r="AA204" i="1"/>
  <c r="AA217" i="1"/>
  <c r="AA106" i="1"/>
  <c r="AA147" i="1"/>
  <c r="AA178" i="1"/>
  <c r="AA187" i="1"/>
  <c r="AA196" i="1"/>
  <c r="AA207" i="1"/>
  <c r="AA218" i="1"/>
  <c r="AA136" i="1"/>
  <c r="AA159" i="1"/>
  <c r="AA183" i="1"/>
  <c r="AA190" i="1"/>
  <c r="AA195" i="1"/>
  <c r="AA208" i="1"/>
  <c r="AA219" i="1"/>
  <c r="AA154" i="1"/>
  <c r="AA198" i="1"/>
  <c r="AA226" i="1"/>
  <c r="AA236" i="1"/>
  <c r="AA242" i="1"/>
  <c r="AA250" i="1"/>
  <c r="AA268" i="1"/>
  <c r="AA275" i="1"/>
  <c r="AA288" i="1"/>
  <c r="AA298" i="1"/>
  <c r="AA306" i="1"/>
  <c r="AA314" i="1"/>
  <c r="AA256" i="1"/>
  <c r="AA84" i="1"/>
  <c r="AA181" i="1"/>
  <c r="AA210" i="1"/>
  <c r="AA227" i="1"/>
  <c r="AA237" i="1"/>
  <c r="AA244" i="1"/>
  <c r="AA255" i="1"/>
  <c r="AA269" i="1"/>
  <c r="AA279" i="1"/>
  <c r="AA289" i="1"/>
  <c r="AA299" i="1"/>
  <c r="AA307" i="1"/>
  <c r="AA317" i="1"/>
  <c r="AA260" i="1"/>
  <c r="AA182" i="1"/>
  <c r="AA209" i="1"/>
  <c r="AA228" i="1"/>
  <c r="AA238" i="1"/>
  <c r="AA245" i="1"/>
  <c r="AA257" i="1"/>
  <c r="AA270" i="1"/>
  <c r="AA280" i="1"/>
  <c r="AA291" i="1"/>
  <c r="AA300" i="1"/>
  <c r="AA309" i="1"/>
  <c r="AA319" i="1"/>
  <c r="AA75" i="1"/>
  <c r="AA141" i="1"/>
  <c r="AA192" i="1"/>
  <c r="AA223" i="1"/>
  <c r="AA231" i="1"/>
  <c r="AA239" i="1"/>
  <c r="AA248" i="1"/>
  <c r="AA259" i="1"/>
  <c r="AA271" i="1"/>
  <c r="AA282" i="1"/>
  <c r="AA293" i="1"/>
  <c r="AA301" i="1"/>
  <c r="AA310" i="1"/>
  <c r="AA321" i="1"/>
  <c r="AA189" i="1"/>
  <c r="AA240" i="1"/>
  <c r="AA273" i="1"/>
  <c r="AA303" i="1"/>
  <c r="AA308" i="1"/>
  <c r="AA15" i="1"/>
  <c r="AA47" i="1"/>
  <c r="AA225" i="1"/>
  <c r="AA251" i="1"/>
  <c r="AA285" i="1"/>
  <c r="AA312" i="1"/>
  <c r="AA10" i="1"/>
  <c r="AA191" i="1"/>
  <c r="AA224" i="1"/>
  <c r="AA252" i="1"/>
  <c r="AA283" i="1"/>
  <c r="AA311" i="1"/>
  <c r="AA11" i="1"/>
  <c r="AA243" i="1"/>
  <c r="AA276" i="1"/>
  <c r="AA95" i="1"/>
  <c r="AA233" i="1"/>
  <c r="AA267" i="1"/>
  <c r="AA297" i="1"/>
  <c r="AA315" i="1"/>
  <c r="AA17" i="1"/>
  <c r="AA229" i="1"/>
  <c r="AA277" i="1"/>
  <c r="AA232" i="1"/>
  <c r="AA263" i="1"/>
  <c r="AA296" i="1"/>
  <c r="AA322" i="1"/>
  <c r="AA199" i="1"/>
  <c r="AA93" i="1"/>
  <c r="AA241" i="1"/>
  <c r="AA173" i="1"/>
  <c r="AA274" i="1"/>
  <c r="AA19" i="1"/>
  <c r="AA305" i="1"/>
  <c r="AA46" i="1"/>
  <c r="AA278" i="1"/>
  <c r="AA179" i="1"/>
  <c r="U256" i="1"/>
  <c r="U19" i="1"/>
  <c r="U277" i="1"/>
  <c r="U191" i="1"/>
  <c r="U278" i="1"/>
  <c r="U321" i="1"/>
  <c r="U46" i="1"/>
  <c r="U322" i="1"/>
  <c r="U314" i="1"/>
  <c r="U317" i="1"/>
  <c r="U260" i="1"/>
  <c r="U10" i="1"/>
  <c r="U276" i="1"/>
  <c r="U93" i="1"/>
  <c r="U11" i="1"/>
  <c r="U310" i="1"/>
  <c r="U17" i="1"/>
  <c r="U308" i="1"/>
  <c r="U319" i="1"/>
  <c r="U179" i="1"/>
  <c r="U312" i="1"/>
  <c r="U15" i="1"/>
  <c r="U311" i="1"/>
  <c r="U229" i="1"/>
  <c r="U47" i="1"/>
  <c r="U315" i="1"/>
  <c r="U243" i="1"/>
  <c r="U95" i="1"/>
  <c r="U309" i="1"/>
  <c r="U274" i="1"/>
  <c r="U307" i="1"/>
  <c r="U112" i="1"/>
  <c r="U85" i="1"/>
  <c r="U65" i="1"/>
  <c r="U279" i="1"/>
  <c r="U124" i="1"/>
  <c r="U54" i="1"/>
  <c r="U56" i="1"/>
  <c r="U16" i="1"/>
  <c r="U150" i="1"/>
  <c r="U186" i="1"/>
  <c r="U108" i="1"/>
  <c r="U78" i="1"/>
  <c r="U44" i="1"/>
  <c r="U237" i="1"/>
  <c r="U217" i="1"/>
  <c r="U134" i="1"/>
  <c r="U98" i="1"/>
  <c r="U144" i="1"/>
  <c r="U24" i="1"/>
  <c r="U67" i="1"/>
  <c r="U282" i="1"/>
  <c r="U196" i="1"/>
  <c r="U26" i="1"/>
  <c r="U250" i="1"/>
  <c r="U125" i="1"/>
  <c r="U99" i="1"/>
  <c r="U151" i="1"/>
  <c r="U43" i="1"/>
  <c r="U14" i="1"/>
  <c r="U301" i="1"/>
  <c r="U255" i="1"/>
  <c r="U251" i="1"/>
  <c r="U225" i="1"/>
  <c r="U152" i="1"/>
  <c r="U291" i="1"/>
  <c r="U84" i="1"/>
  <c r="U77" i="1"/>
  <c r="U64" i="1"/>
  <c r="U23" i="1"/>
  <c r="U87" i="1"/>
  <c r="U50" i="1"/>
  <c r="U269" i="1"/>
  <c r="U226" i="1"/>
  <c r="U185" i="1"/>
  <c r="U31" i="1"/>
  <c r="U107" i="1"/>
  <c r="U177" i="1"/>
  <c r="U30" i="1"/>
  <c r="U218" i="1"/>
  <c r="U126" i="1"/>
  <c r="U299" i="1"/>
  <c r="U135" i="1"/>
  <c r="U224" i="1"/>
  <c r="U63" i="1"/>
  <c r="U227" i="1"/>
  <c r="U55" i="1"/>
  <c r="U305" i="1"/>
  <c r="U231" i="1"/>
  <c r="U263" i="1"/>
  <c r="U181" i="1"/>
  <c r="U148" i="1"/>
  <c r="U121" i="1"/>
  <c r="U73" i="1"/>
  <c r="U53" i="1"/>
  <c r="U280" i="1"/>
  <c r="U288" i="1"/>
  <c r="U252" i="1"/>
  <c r="U240" i="1"/>
  <c r="U199" i="1"/>
  <c r="U100" i="1"/>
  <c r="U233" i="1"/>
  <c r="U285" i="1"/>
  <c r="U161" i="1"/>
  <c r="U275" i="1"/>
  <c r="U232" i="1"/>
  <c r="U192" i="1"/>
  <c r="U159" i="1"/>
  <c r="U136" i="1"/>
  <c r="U92" i="1"/>
  <c r="U270" i="1"/>
  <c r="U187" i="1"/>
  <c r="U210" i="1"/>
  <c r="U145" i="1"/>
  <c r="U298" i="1"/>
  <c r="U106" i="1"/>
  <c r="U83" i="1"/>
  <c r="U32" i="1"/>
  <c r="U239" i="1"/>
  <c r="U182" i="1"/>
  <c r="U133" i="1"/>
  <c r="U158" i="1"/>
  <c r="U303" i="1"/>
  <c r="U236" i="1"/>
  <c r="U268" i="1"/>
  <c r="U267" i="1"/>
  <c r="U201" i="1"/>
  <c r="U297" i="1"/>
  <c r="U154" i="1"/>
  <c r="U62" i="1"/>
  <c r="U21" i="1"/>
  <c r="U293" i="1"/>
  <c r="U244" i="1"/>
  <c r="U34" i="1"/>
  <c r="U58" i="1"/>
  <c r="U173" i="1"/>
  <c r="U18" i="1"/>
  <c r="U223" i="1"/>
  <c r="U198" i="1"/>
  <c r="U283" i="1"/>
  <c r="U228" i="1"/>
  <c r="U219" i="1"/>
  <c r="U195" i="1"/>
  <c r="U163" i="1"/>
  <c r="U193" i="1"/>
  <c r="U194" i="1"/>
  <c r="U147" i="1"/>
  <c r="U139" i="1"/>
  <c r="U91" i="1"/>
  <c r="U52" i="1"/>
  <c r="U28" i="1"/>
  <c r="U289" i="1"/>
  <c r="U141" i="1"/>
  <c r="U41" i="1"/>
  <c r="U306" i="1"/>
  <c r="U273" i="1"/>
  <c r="U259" i="1"/>
  <c r="U209" i="1"/>
  <c r="U169" i="1"/>
  <c r="U74" i="1"/>
  <c r="U80" i="1"/>
  <c r="U300" i="1"/>
  <c r="U211" i="1"/>
  <c r="U40" i="1"/>
  <c r="U242" i="1"/>
  <c r="U208" i="1"/>
  <c r="U140" i="1"/>
  <c r="U119" i="1"/>
  <c r="U51" i="1"/>
  <c r="U35" i="1"/>
  <c r="U105" i="1"/>
  <c r="U138" i="1"/>
  <c r="U207" i="1"/>
  <c r="U178" i="1"/>
  <c r="U296" i="1"/>
  <c r="U257" i="1"/>
  <c r="U131" i="1"/>
  <c r="U89" i="1"/>
  <c r="U22" i="1"/>
  <c r="U142" i="1"/>
  <c r="U271" i="1"/>
  <c r="U189" i="1"/>
  <c r="U82" i="1"/>
  <c r="U245" i="1"/>
  <c r="U155" i="1"/>
  <c r="U61" i="1"/>
  <c r="U20" i="1"/>
  <c r="U120" i="1"/>
  <c r="U183" i="1"/>
  <c r="U81" i="1"/>
  <c r="U238" i="1"/>
  <c r="U146" i="1"/>
  <c r="U75" i="1"/>
  <c r="U101" i="1"/>
  <c r="U248" i="1"/>
  <c r="U241" i="1"/>
  <c r="U190" i="1"/>
  <c r="U27" i="1"/>
  <c r="U157" i="1"/>
  <c r="U204" i="1"/>
  <c r="O256" i="1"/>
  <c r="O95" i="1"/>
  <c r="O319" i="1"/>
  <c r="O229" i="1"/>
  <c r="O93" i="1"/>
  <c r="O311" i="1"/>
  <c r="O19" i="1"/>
  <c r="O309" i="1"/>
  <c r="O191" i="1"/>
  <c r="O308" i="1"/>
  <c r="O278" i="1"/>
  <c r="O321" i="1"/>
  <c r="O314" i="1"/>
  <c r="O15" i="1"/>
  <c r="O317" i="1"/>
  <c r="O17" i="1"/>
  <c r="O277" i="1"/>
  <c r="O10" i="1"/>
  <c r="O11" i="1"/>
  <c r="O322" i="1"/>
  <c r="O310" i="1"/>
  <c r="O243" i="1"/>
  <c r="O179" i="1"/>
  <c r="O312" i="1"/>
  <c r="O260" i="1"/>
  <c r="O276" i="1"/>
  <c r="O47" i="1"/>
  <c r="O315" i="1"/>
  <c r="O46" i="1"/>
  <c r="O274" i="1"/>
  <c r="O307" i="1"/>
  <c r="O112" i="1"/>
  <c r="O16" i="1"/>
  <c r="O99" i="1"/>
  <c r="O78" i="1"/>
  <c r="O237" i="1"/>
  <c r="O250" i="1"/>
  <c r="O144" i="1"/>
  <c r="O56" i="1"/>
  <c r="O24" i="1"/>
  <c r="O67" i="1"/>
  <c r="O291" i="1"/>
  <c r="O282" i="1"/>
  <c r="O26" i="1"/>
  <c r="O151" i="1"/>
  <c r="O85" i="1"/>
  <c r="O196" i="1"/>
  <c r="O186" i="1"/>
  <c r="O135" i="1"/>
  <c r="O125" i="1"/>
  <c r="O108" i="1"/>
  <c r="O65" i="1"/>
  <c r="O31" i="1"/>
  <c r="O150" i="1"/>
  <c r="O44" i="1"/>
  <c r="O279" i="1"/>
  <c r="O54" i="1"/>
  <c r="O226" i="1"/>
  <c r="O299" i="1"/>
  <c r="O263" i="1"/>
  <c r="O232" i="1"/>
  <c r="O217" i="1"/>
  <c r="O134" i="1"/>
  <c r="O23" i="1"/>
  <c r="O87" i="1"/>
  <c r="O269" i="1"/>
  <c r="O185" i="1"/>
  <c r="O124" i="1"/>
  <c r="O107" i="1"/>
  <c r="O64" i="1"/>
  <c r="O161" i="1"/>
  <c r="O225" i="1"/>
  <c r="O240" i="1"/>
  <c r="O98" i="1"/>
  <c r="O77" i="1"/>
  <c r="O30" i="1"/>
  <c r="O218" i="1"/>
  <c r="O193" i="1"/>
  <c r="O84" i="1"/>
  <c r="O126" i="1"/>
  <c r="O177" i="1"/>
  <c r="O275" i="1"/>
  <c r="O181" i="1"/>
  <c r="O148" i="1"/>
  <c r="O121" i="1"/>
  <c r="O53" i="1"/>
  <c r="O32" i="1"/>
  <c r="O280" i="1"/>
  <c r="O14" i="1"/>
  <c r="O252" i="1"/>
  <c r="O199" i="1"/>
  <c r="O73" i="1"/>
  <c r="O268" i="1"/>
  <c r="O233" i="1"/>
  <c r="O251" i="1"/>
  <c r="O192" i="1"/>
  <c r="O159" i="1"/>
  <c r="O136" i="1"/>
  <c r="O92" i="1"/>
  <c r="O83" i="1"/>
  <c r="O22" i="1"/>
  <c r="O270" i="1"/>
  <c r="O306" i="1"/>
  <c r="O273" i="1"/>
  <c r="O209" i="1"/>
  <c r="O43" i="1"/>
  <c r="O255" i="1"/>
  <c r="O298" i="1"/>
  <c r="O210" i="1"/>
  <c r="O187" i="1"/>
  <c r="O18" i="1"/>
  <c r="O301" i="1"/>
  <c r="O50" i="1"/>
  <c r="O288" i="1"/>
  <c r="O173" i="1"/>
  <c r="O141" i="1"/>
  <c r="O106" i="1"/>
  <c r="O41" i="1"/>
  <c r="O145" i="1"/>
  <c r="O100" i="1"/>
  <c r="O63" i="1"/>
  <c r="O267" i="1"/>
  <c r="O305" i="1"/>
  <c r="O297" i="1"/>
  <c r="O259" i="1"/>
  <c r="O248" i="1"/>
  <c r="O105" i="1"/>
  <c r="O82" i="1"/>
  <c r="O74" i="1"/>
  <c r="O62" i="1"/>
  <c r="O21" i="1"/>
  <c r="O293" i="1"/>
  <c r="O244" i="1"/>
  <c r="O34" i="1"/>
  <c r="O204" i="1"/>
  <c r="O58" i="1"/>
  <c r="O245" i="1"/>
  <c r="O219" i="1"/>
  <c r="O163" i="1"/>
  <c r="O131" i="1"/>
  <c r="O119" i="1"/>
  <c r="O152" i="1"/>
  <c r="O227" i="1"/>
  <c r="O285" i="1"/>
  <c r="O239" i="1"/>
  <c r="O223" i="1"/>
  <c r="O198" i="1"/>
  <c r="O91" i="1"/>
  <c r="O300" i="1"/>
  <c r="O211" i="1"/>
  <c r="O283" i="1"/>
  <c r="O224" i="1"/>
  <c r="O139" i="1"/>
  <c r="O52" i="1"/>
  <c r="O28" i="1"/>
  <c r="O289" i="1"/>
  <c r="O195" i="1"/>
  <c r="O155" i="1"/>
  <c r="O146" i="1"/>
  <c r="O194" i="1"/>
  <c r="O201" i="1"/>
  <c r="O169" i="1"/>
  <c r="O154" i="1"/>
  <c r="O133" i="1"/>
  <c r="O138" i="1"/>
  <c r="O80" i="1"/>
  <c r="O242" i="1"/>
  <c r="O158" i="1"/>
  <c r="O236" i="1"/>
  <c r="O157" i="1"/>
  <c r="O231" i="1"/>
  <c r="O189" i="1"/>
  <c r="O120" i="1"/>
  <c r="O40" i="1"/>
  <c r="O207" i="1"/>
  <c r="O241" i="1"/>
  <c r="O142" i="1"/>
  <c r="O296" i="1"/>
  <c r="O20" i="1"/>
  <c r="O238" i="1"/>
  <c r="O35" i="1"/>
  <c r="O182" i="1"/>
  <c r="O190" i="1"/>
  <c r="O183" i="1"/>
  <c r="O61" i="1"/>
  <c r="O147" i="1"/>
  <c r="O51" i="1"/>
  <c r="O178" i="1"/>
  <c r="O208" i="1"/>
  <c r="O140" i="1"/>
  <c r="O75" i="1"/>
  <c r="O27" i="1"/>
  <c r="O303" i="1"/>
  <c r="O89" i="1"/>
  <c r="O55" i="1"/>
  <c r="O271" i="1"/>
  <c r="O257" i="1"/>
  <c r="O228" i="1"/>
  <c r="O101" i="1"/>
  <c r="O81" i="1"/>
  <c r="I47" i="1"/>
  <c r="I19" i="1"/>
  <c r="I277" i="1"/>
  <c r="I260" i="1"/>
  <c r="I243" i="1"/>
  <c r="I319" i="1"/>
  <c r="I229" i="1"/>
  <c r="I93" i="1"/>
  <c r="I315" i="1"/>
  <c r="I179" i="1"/>
  <c r="I314" i="1"/>
  <c r="I312" i="1"/>
  <c r="I317" i="1"/>
  <c r="I278" i="1"/>
  <c r="I46" i="1"/>
  <c r="I309" i="1"/>
  <c r="I276" i="1"/>
  <c r="I191" i="1"/>
  <c r="I10" i="1"/>
  <c r="I11" i="1"/>
  <c r="I322" i="1"/>
  <c r="I310" i="1"/>
  <c r="I15" i="1"/>
  <c r="I321" i="1"/>
  <c r="I311" i="1"/>
  <c r="I256" i="1"/>
  <c r="I308" i="1"/>
  <c r="I17" i="1"/>
  <c r="I95" i="1"/>
  <c r="I274" i="1"/>
  <c r="I307" i="1"/>
  <c r="I78" i="1"/>
  <c r="I44" i="1"/>
  <c r="I237" i="1"/>
  <c r="I150" i="1"/>
  <c r="I134" i="1"/>
  <c r="I98" i="1"/>
  <c r="I186" i="1"/>
  <c r="I135" i="1"/>
  <c r="I125" i="1"/>
  <c r="I108" i="1"/>
  <c r="I99" i="1"/>
  <c r="I24" i="1"/>
  <c r="I67" i="1"/>
  <c r="I291" i="1"/>
  <c r="I217" i="1"/>
  <c r="I282" i="1"/>
  <c r="I196" i="1"/>
  <c r="I112" i="1"/>
  <c r="I26" i="1"/>
  <c r="I193" i="1"/>
  <c r="I107" i="1"/>
  <c r="I64" i="1"/>
  <c r="I85" i="1"/>
  <c r="I65" i="1"/>
  <c r="I31" i="1"/>
  <c r="I151" i="1"/>
  <c r="I16" i="1"/>
  <c r="I77" i="1"/>
  <c r="I23" i="1"/>
  <c r="I126" i="1"/>
  <c r="I87" i="1"/>
  <c r="I50" i="1"/>
  <c r="I185" i="1"/>
  <c r="I56" i="1"/>
  <c r="I124" i="1"/>
  <c r="I250" i="1"/>
  <c r="I30" i="1"/>
  <c r="I218" i="1"/>
  <c r="I177" i="1"/>
  <c r="I288" i="1"/>
  <c r="I84" i="1"/>
  <c r="I269" i="1"/>
  <c r="I299" i="1"/>
  <c r="I144" i="1"/>
  <c r="I43" i="1"/>
  <c r="I14" i="1"/>
  <c r="I301" i="1"/>
  <c r="I255" i="1"/>
  <c r="I161" i="1"/>
  <c r="I251" i="1"/>
  <c r="I263" i="1"/>
  <c r="I252" i="1"/>
  <c r="I199" i="1"/>
  <c r="I194" i="1"/>
  <c r="I233" i="1"/>
  <c r="I285" i="1"/>
  <c r="I248" i="1"/>
  <c r="I298" i="1"/>
  <c r="I240" i="1"/>
  <c r="I192" i="1"/>
  <c r="I159" i="1"/>
  <c r="I92" i="1"/>
  <c r="I270" i="1"/>
  <c r="I145" i="1"/>
  <c r="I100" i="1"/>
  <c r="I236" i="1"/>
  <c r="I225" i="1"/>
  <c r="I275" i="1"/>
  <c r="I232" i="1"/>
  <c r="I210" i="1"/>
  <c r="I41" i="1"/>
  <c r="I18" i="1"/>
  <c r="I267" i="1"/>
  <c r="I157" i="1"/>
  <c r="I297" i="1"/>
  <c r="I259" i="1"/>
  <c r="I173" i="1"/>
  <c r="I141" i="1"/>
  <c r="I106" i="1"/>
  <c r="I32" i="1"/>
  <c r="I22" i="1"/>
  <c r="I55" i="1"/>
  <c r="I279" i="1"/>
  <c r="I152" i="1"/>
  <c r="I224" i="1"/>
  <c r="I136" i="1"/>
  <c r="I83" i="1"/>
  <c r="I73" i="1"/>
  <c r="I63" i="1"/>
  <c r="I227" i="1"/>
  <c r="I187" i="1"/>
  <c r="I223" i="1"/>
  <c r="I198" i="1"/>
  <c r="I300" i="1"/>
  <c r="I242" i="1"/>
  <c r="I283" i="1"/>
  <c r="I245" i="1"/>
  <c r="I228" i="1"/>
  <c r="I219" i="1"/>
  <c r="I195" i="1"/>
  <c r="I190" i="1"/>
  <c r="I54" i="1"/>
  <c r="I121" i="1"/>
  <c r="I201" i="1"/>
  <c r="I139" i="1"/>
  <c r="I52" i="1"/>
  <c r="I28" i="1"/>
  <c r="I178" i="1"/>
  <c r="I211" i="1"/>
  <c r="I169" i="1"/>
  <c r="I147" i="1"/>
  <c r="I105" i="1"/>
  <c r="I80" i="1"/>
  <c r="I289" i="1"/>
  <c r="I296" i="1"/>
  <c r="I257" i="1"/>
  <c r="I208" i="1"/>
  <c r="I183" i="1"/>
  <c r="I181" i="1"/>
  <c r="I306" i="1"/>
  <c r="I273" i="1"/>
  <c r="I239" i="1"/>
  <c r="I231" i="1"/>
  <c r="I209" i="1"/>
  <c r="I189" i="1"/>
  <c r="I133" i="1"/>
  <c r="I120" i="1"/>
  <c r="I91" i="1"/>
  <c r="I74" i="1"/>
  <c r="I40" i="1"/>
  <c r="I207" i="1"/>
  <c r="I158" i="1"/>
  <c r="I241" i="1"/>
  <c r="I268" i="1"/>
  <c r="I182" i="1"/>
  <c r="I82" i="1"/>
  <c r="I138" i="1"/>
  <c r="I204" i="1"/>
  <c r="I303" i="1"/>
  <c r="I154" i="1"/>
  <c r="I146" i="1"/>
  <c r="I61" i="1"/>
  <c r="I20" i="1"/>
  <c r="I148" i="1"/>
  <c r="I280" i="1"/>
  <c r="I34" i="1"/>
  <c r="I58" i="1"/>
  <c r="I140" i="1"/>
  <c r="I75" i="1"/>
  <c r="I226" i="1"/>
  <c r="I53" i="1"/>
  <c r="I244" i="1"/>
  <c r="I89" i="1"/>
  <c r="I27" i="1"/>
  <c r="I305" i="1"/>
  <c r="I62" i="1"/>
  <c r="I21" i="1"/>
  <c r="I293" i="1"/>
  <c r="I271" i="1"/>
  <c r="I119" i="1"/>
  <c r="I101" i="1"/>
  <c r="I81" i="1"/>
  <c r="I163" i="1"/>
  <c r="I142" i="1"/>
  <c r="I238" i="1"/>
  <c r="I155" i="1"/>
  <c r="I131" i="1"/>
  <c r="I51" i="1"/>
  <c r="I35" i="1"/>
  <c r="AR19" i="1"/>
  <c r="AR310" i="1"/>
  <c r="AR308" i="1"/>
  <c r="AR10" i="1"/>
  <c r="AR315" i="1"/>
  <c r="AR179" i="1"/>
  <c r="AR256" i="1"/>
  <c r="AR17" i="1"/>
  <c r="AR95" i="1"/>
  <c r="AR317" i="1"/>
  <c r="AR243" i="1"/>
  <c r="AR47" i="1"/>
  <c r="AR312" i="1"/>
  <c r="AR260" i="1"/>
  <c r="AR277" i="1"/>
  <c r="AR191" i="1"/>
  <c r="AR15" i="1"/>
  <c r="AR314" i="1"/>
  <c r="AR278" i="1"/>
  <c r="AR229" i="1"/>
  <c r="AR11" i="1"/>
  <c r="AR309" i="1"/>
  <c r="AR321" i="1"/>
  <c r="AR93" i="1"/>
  <c r="AR311" i="1"/>
  <c r="AR276" i="1"/>
  <c r="AR319" i="1"/>
  <c r="AR46" i="1"/>
  <c r="AR322" i="1"/>
  <c r="AR307" i="1"/>
  <c r="AR274" i="1"/>
  <c r="AR144" i="1"/>
  <c r="AR135" i="1"/>
  <c r="AR24" i="1"/>
  <c r="AR150" i="1"/>
  <c r="AR67" i="1"/>
  <c r="AR217" i="1"/>
  <c r="AR98" i="1"/>
  <c r="AR282" i="1"/>
  <c r="AR26" i="1"/>
  <c r="AR85" i="1"/>
  <c r="AR65" i="1"/>
  <c r="AR44" i="1"/>
  <c r="AR237" i="1"/>
  <c r="AR112" i="1"/>
  <c r="AR151" i="1"/>
  <c r="AR31" i="1"/>
  <c r="AR291" i="1"/>
  <c r="AR193" i="1"/>
  <c r="AR196" i="1"/>
  <c r="AR99" i="1"/>
  <c r="AR250" i="1"/>
  <c r="AR56" i="1"/>
  <c r="AR16" i="1"/>
  <c r="AR108" i="1"/>
  <c r="AR84" i="1"/>
  <c r="AR177" i="1"/>
  <c r="AR152" i="1"/>
  <c r="AR240" i="1"/>
  <c r="AR78" i="1"/>
  <c r="AR30" i="1"/>
  <c r="AR50" i="1"/>
  <c r="AR269" i="1"/>
  <c r="AR77" i="1"/>
  <c r="AR54" i="1"/>
  <c r="AR251" i="1"/>
  <c r="AR185" i="1"/>
  <c r="AR298" i="1"/>
  <c r="AR275" i="1"/>
  <c r="AR252" i="1"/>
  <c r="AR186" i="1"/>
  <c r="AR125" i="1"/>
  <c r="AR124" i="1"/>
  <c r="AR14" i="1"/>
  <c r="AR301" i="1"/>
  <c r="AR126" i="1"/>
  <c r="AR87" i="1"/>
  <c r="AR279" i="1"/>
  <c r="AR107" i="1"/>
  <c r="AR64" i="1"/>
  <c r="AR161" i="1"/>
  <c r="AR43" i="1"/>
  <c r="AR299" i="1"/>
  <c r="AR224" i="1"/>
  <c r="AR192" i="1"/>
  <c r="AR159" i="1"/>
  <c r="AR92" i="1"/>
  <c r="AR22" i="1"/>
  <c r="AR270" i="1"/>
  <c r="AR236" i="1"/>
  <c r="AR267" i="1"/>
  <c r="AR201" i="1"/>
  <c r="AR306" i="1"/>
  <c r="AR273" i="1"/>
  <c r="AR232" i="1"/>
  <c r="AR210" i="1"/>
  <c r="AR136" i="1"/>
  <c r="AR55" i="1"/>
  <c r="AR18" i="1"/>
  <c r="AR23" i="1"/>
  <c r="AR226" i="1"/>
  <c r="AR173" i="1"/>
  <c r="AR141" i="1"/>
  <c r="AR106" i="1"/>
  <c r="AR32" i="1"/>
  <c r="AR145" i="1"/>
  <c r="AR233" i="1"/>
  <c r="AR223" i="1"/>
  <c r="AR218" i="1"/>
  <c r="AR288" i="1"/>
  <c r="AR63" i="1"/>
  <c r="AR41" i="1"/>
  <c r="AR227" i="1"/>
  <c r="AR134" i="1"/>
  <c r="AR255" i="1"/>
  <c r="AR181" i="1"/>
  <c r="AR148" i="1"/>
  <c r="AR121" i="1"/>
  <c r="AR83" i="1"/>
  <c r="AR53" i="1"/>
  <c r="AR187" i="1"/>
  <c r="AR100" i="1"/>
  <c r="AR285" i="1"/>
  <c r="AR259" i="1"/>
  <c r="AR182" i="1"/>
  <c r="AR154" i="1"/>
  <c r="AR147" i="1"/>
  <c r="AR120" i="1"/>
  <c r="AR52" i="1"/>
  <c r="AR244" i="1"/>
  <c r="AR207" i="1"/>
  <c r="AR190" i="1"/>
  <c r="AR163" i="1"/>
  <c r="AR140" i="1"/>
  <c r="AR263" i="1"/>
  <c r="AR248" i="1"/>
  <c r="AR21" i="1"/>
  <c r="AR178" i="1"/>
  <c r="AR138" i="1"/>
  <c r="AR80" i="1"/>
  <c r="AR300" i="1"/>
  <c r="AR241" i="1"/>
  <c r="AR296" i="1"/>
  <c r="AR199" i="1"/>
  <c r="AR194" i="1"/>
  <c r="AR157" i="1"/>
  <c r="AR239" i="1"/>
  <c r="AR231" i="1"/>
  <c r="AR209" i="1"/>
  <c r="AR189" i="1"/>
  <c r="AR133" i="1"/>
  <c r="AR91" i="1"/>
  <c r="AR82" i="1"/>
  <c r="AR74" i="1"/>
  <c r="AR158" i="1"/>
  <c r="AR271" i="1"/>
  <c r="AR208" i="1"/>
  <c r="AR195" i="1"/>
  <c r="AR119" i="1"/>
  <c r="AR268" i="1"/>
  <c r="AR28" i="1"/>
  <c r="AR204" i="1"/>
  <c r="AR211" i="1"/>
  <c r="AR225" i="1"/>
  <c r="AR280" i="1"/>
  <c r="AR305" i="1"/>
  <c r="AR169" i="1"/>
  <c r="AR139" i="1"/>
  <c r="AR105" i="1"/>
  <c r="AR62" i="1"/>
  <c r="AR293" i="1"/>
  <c r="AR34" i="1"/>
  <c r="AR289" i="1"/>
  <c r="AR58" i="1"/>
  <c r="AR142" i="1"/>
  <c r="AR219" i="1"/>
  <c r="AR89" i="1"/>
  <c r="AR61" i="1"/>
  <c r="AR73" i="1"/>
  <c r="AR183" i="1"/>
  <c r="AR81" i="1"/>
  <c r="AR27" i="1"/>
  <c r="AR198" i="1"/>
  <c r="AR303" i="1"/>
  <c r="AR283" i="1"/>
  <c r="AR155" i="1"/>
  <c r="AR146" i="1"/>
  <c r="AR51" i="1"/>
  <c r="AR35" i="1"/>
  <c r="AR257" i="1"/>
  <c r="AR245" i="1"/>
  <c r="AR228" i="1"/>
  <c r="AR131" i="1"/>
  <c r="AR101" i="1"/>
  <c r="AR242" i="1"/>
  <c r="AR20" i="1"/>
  <c r="AR297" i="1"/>
  <c r="AR40" i="1"/>
  <c r="AR238" i="1"/>
  <c r="AR75" i="1"/>
  <c r="AL95" i="1"/>
  <c r="AL314" i="1"/>
  <c r="AL19" i="1"/>
  <c r="AL276" i="1"/>
  <c r="AL308" i="1"/>
  <c r="AL10" i="1"/>
  <c r="AL179" i="1"/>
  <c r="AL256" i="1"/>
  <c r="AL315" i="1"/>
  <c r="AL17" i="1"/>
  <c r="AL191" i="1"/>
  <c r="AL46" i="1"/>
  <c r="AL322" i="1"/>
  <c r="AL47" i="1"/>
  <c r="AL277" i="1"/>
  <c r="AL317" i="1"/>
  <c r="AL278" i="1"/>
  <c r="AL229" i="1"/>
  <c r="AL11" i="1"/>
  <c r="AL312" i="1"/>
  <c r="AL309" i="1"/>
  <c r="AL243" i="1"/>
  <c r="AL321" i="1"/>
  <c r="AL93" i="1"/>
  <c r="AL311" i="1"/>
  <c r="AL310" i="1"/>
  <c r="AL260" i="1"/>
  <c r="AL319" i="1"/>
  <c r="AL15" i="1"/>
  <c r="AL274" i="1"/>
  <c r="AL307" i="1"/>
  <c r="AL282" i="1"/>
  <c r="AL26" i="1"/>
  <c r="AL125" i="1"/>
  <c r="AL85" i="1"/>
  <c r="AL237" i="1"/>
  <c r="AL193" i="1"/>
  <c r="AL54" i="1"/>
  <c r="AL196" i="1"/>
  <c r="AL151" i="1"/>
  <c r="AL31" i="1"/>
  <c r="AL291" i="1"/>
  <c r="AL56" i="1"/>
  <c r="AL150" i="1"/>
  <c r="AL279" i="1"/>
  <c r="AL134" i="1"/>
  <c r="AL250" i="1"/>
  <c r="AL186" i="1"/>
  <c r="AL44" i="1"/>
  <c r="AL16" i="1"/>
  <c r="AL112" i="1"/>
  <c r="AL135" i="1"/>
  <c r="AL108" i="1"/>
  <c r="AL78" i="1"/>
  <c r="AL99" i="1"/>
  <c r="AL67" i="1"/>
  <c r="AL217" i="1"/>
  <c r="AL124" i="1"/>
  <c r="AL84" i="1"/>
  <c r="AL30" i="1"/>
  <c r="AL218" i="1"/>
  <c r="AL161" i="1"/>
  <c r="AL50" i="1"/>
  <c r="AL269" i="1"/>
  <c r="AL24" i="1"/>
  <c r="AL107" i="1"/>
  <c r="AL251" i="1"/>
  <c r="AL185" i="1"/>
  <c r="AL65" i="1"/>
  <c r="AL14" i="1"/>
  <c r="AL301" i="1"/>
  <c r="AL225" i="1"/>
  <c r="AL98" i="1"/>
  <c r="AL64" i="1"/>
  <c r="AL43" i="1"/>
  <c r="AL77" i="1"/>
  <c r="AL23" i="1"/>
  <c r="AL255" i="1"/>
  <c r="AL226" i="1"/>
  <c r="AL240" i="1"/>
  <c r="AL232" i="1"/>
  <c r="AL210" i="1"/>
  <c r="AL136" i="1"/>
  <c r="AL55" i="1"/>
  <c r="AL18" i="1"/>
  <c r="AL305" i="1"/>
  <c r="AL248" i="1"/>
  <c r="AL126" i="1"/>
  <c r="AL299" i="1"/>
  <c r="AL152" i="1"/>
  <c r="AL173" i="1"/>
  <c r="AL141" i="1"/>
  <c r="AL106" i="1"/>
  <c r="AL83" i="1"/>
  <c r="AL32" i="1"/>
  <c r="AL187" i="1"/>
  <c r="AL87" i="1"/>
  <c r="AL73" i="1"/>
  <c r="AL41" i="1"/>
  <c r="AL227" i="1"/>
  <c r="AL145" i="1"/>
  <c r="AL268" i="1"/>
  <c r="AL201" i="1"/>
  <c r="AL157" i="1"/>
  <c r="AL259" i="1"/>
  <c r="AL231" i="1"/>
  <c r="AL181" i="1"/>
  <c r="AL148" i="1"/>
  <c r="AL121" i="1"/>
  <c r="AL53" i="1"/>
  <c r="AL100" i="1"/>
  <c r="AL298" i="1"/>
  <c r="AL263" i="1"/>
  <c r="AL224" i="1"/>
  <c r="AL199" i="1"/>
  <c r="AL144" i="1"/>
  <c r="AL177" i="1"/>
  <c r="AL275" i="1"/>
  <c r="AL159" i="1"/>
  <c r="AL306" i="1"/>
  <c r="AL297" i="1"/>
  <c r="AL74" i="1"/>
  <c r="AL40" i="1"/>
  <c r="AL80" i="1"/>
  <c r="AL300" i="1"/>
  <c r="AL296" i="1"/>
  <c r="AL238" i="1"/>
  <c r="AL163" i="1"/>
  <c r="AL101" i="1"/>
  <c r="AL270" i="1"/>
  <c r="AL194" i="1"/>
  <c r="AL267" i="1"/>
  <c r="AL285" i="1"/>
  <c r="AL239" i="1"/>
  <c r="AL209" i="1"/>
  <c r="AL189" i="1"/>
  <c r="AL154" i="1"/>
  <c r="AL133" i="1"/>
  <c r="AL91" i="1"/>
  <c r="AL82" i="1"/>
  <c r="AL207" i="1"/>
  <c r="AL158" i="1"/>
  <c r="AL142" i="1"/>
  <c r="AL236" i="1"/>
  <c r="AL273" i="1"/>
  <c r="AL28" i="1"/>
  <c r="AL21" i="1"/>
  <c r="AL204" i="1"/>
  <c r="AL58" i="1"/>
  <c r="AL303" i="1"/>
  <c r="AL245" i="1"/>
  <c r="AL190" i="1"/>
  <c r="AL183" i="1"/>
  <c r="AL155" i="1"/>
  <c r="AL140" i="1"/>
  <c r="AL288" i="1"/>
  <c r="AL280" i="1"/>
  <c r="AL233" i="1"/>
  <c r="AL169" i="1"/>
  <c r="AL139" i="1"/>
  <c r="AL105" i="1"/>
  <c r="AL62" i="1"/>
  <c r="AL293" i="1"/>
  <c r="AL178" i="1"/>
  <c r="AL138" i="1"/>
  <c r="AL34" i="1"/>
  <c r="AL252" i="1"/>
  <c r="AL192" i="1"/>
  <c r="AL92" i="1"/>
  <c r="AL63" i="1"/>
  <c r="AL22" i="1"/>
  <c r="AL198" i="1"/>
  <c r="AL242" i="1"/>
  <c r="AL223" i="1"/>
  <c r="AL182" i="1"/>
  <c r="AL211" i="1"/>
  <c r="AL208" i="1"/>
  <c r="AL195" i="1"/>
  <c r="AL131" i="1"/>
  <c r="AL75" i="1"/>
  <c r="AL27" i="1"/>
  <c r="AL219" i="1"/>
  <c r="AL283" i="1"/>
  <c r="AL89" i="1"/>
  <c r="AL147" i="1"/>
  <c r="AL52" i="1"/>
  <c r="AL241" i="1"/>
  <c r="AL271" i="1"/>
  <c r="AL228" i="1"/>
  <c r="AL119" i="1"/>
  <c r="AL51" i="1"/>
  <c r="AL35" i="1"/>
  <c r="AL146" i="1"/>
  <c r="AL289" i="1"/>
  <c r="AL81" i="1"/>
  <c r="AL120" i="1"/>
  <c r="AL244" i="1"/>
  <c r="AL257" i="1"/>
  <c r="AL61" i="1"/>
  <c r="AL20" i="1"/>
  <c r="AF260" i="1"/>
  <c r="AF277" i="1"/>
  <c r="AF319" i="1"/>
  <c r="AF278" i="1"/>
  <c r="AF321" i="1"/>
  <c r="AF11" i="1"/>
  <c r="AF46" i="1"/>
  <c r="AF191" i="1"/>
  <c r="AF47" i="1"/>
  <c r="AF314" i="1"/>
  <c r="AF322" i="1"/>
  <c r="AF93" i="1"/>
  <c r="AF17" i="1"/>
  <c r="AF315" i="1"/>
  <c r="AF19" i="1"/>
  <c r="AF308" i="1"/>
  <c r="AF310" i="1"/>
  <c r="AF15" i="1"/>
  <c r="AF317" i="1"/>
  <c r="AF243" i="1"/>
  <c r="AF309" i="1"/>
  <c r="AF311" i="1"/>
  <c r="AF276" i="1"/>
  <c r="AF179" i="1"/>
  <c r="AF312" i="1"/>
  <c r="AF95" i="1"/>
  <c r="AF229" i="1"/>
  <c r="AF10" i="1"/>
  <c r="AF256" i="1"/>
  <c r="AF274" i="1"/>
  <c r="AF307" i="1"/>
  <c r="AF196" i="1"/>
  <c r="AF151" i="1"/>
  <c r="AF144" i="1"/>
  <c r="AF44" i="1"/>
  <c r="AF31" i="1"/>
  <c r="AF291" i="1"/>
  <c r="AF124" i="1"/>
  <c r="AF107" i="1"/>
  <c r="AF77" i="1"/>
  <c r="AF186" i="1"/>
  <c r="AF108" i="1"/>
  <c r="AF279" i="1"/>
  <c r="AF250" i="1"/>
  <c r="AF16" i="1"/>
  <c r="AF125" i="1"/>
  <c r="AF78" i="1"/>
  <c r="AF56" i="1"/>
  <c r="AF65" i="1"/>
  <c r="AF24" i="1"/>
  <c r="AF237" i="1"/>
  <c r="AF67" i="1"/>
  <c r="AF282" i="1"/>
  <c r="AF112" i="1"/>
  <c r="AF64" i="1"/>
  <c r="AF54" i="1"/>
  <c r="AF185" i="1"/>
  <c r="AF275" i="1"/>
  <c r="AF252" i="1"/>
  <c r="AF99" i="1"/>
  <c r="AF14" i="1"/>
  <c r="AF301" i="1"/>
  <c r="AF161" i="1"/>
  <c r="AF26" i="1"/>
  <c r="AF85" i="1"/>
  <c r="AF255" i="1"/>
  <c r="AF177" i="1"/>
  <c r="AF299" i="1"/>
  <c r="AF251" i="1"/>
  <c r="AF263" i="1"/>
  <c r="AF232" i="1"/>
  <c r="AF193" i="1"/>
  <c r="AF43" i="1"/>
  <c r="AF23" i="1"/>
  <c r="AF218" i="1"/>
  <c r="AF126" i="1"/>
  <c r="AF226" i="1"/>
  <c r="AF135" i="1"/>
  <c r="AF134" i="1"/>
  <c r="AF98" i="1"/>
  <c r="AF87" i="1"/>
  <c r="AF225" i="1"/>
  <c r="AF199" i="1"/>
  <c r="AF173" i="1"/>
  <c r="AF141" i="1"/>
  <c r="AF106" i="1"/>
  <c r="AF73" i="1"/>
  <c r="AF32" i="1"/>
  <c r="AF267" i="1"/>
  <c r="AF297" i="1"/>
  <c r="AF223" i="1"/>
  <c r="AF217" i="1"/>
  <c r="AF83" i="1"/>
  <c r="AF41" i="1"/>
  <c r="AF227" i="1"/>
  <c r="AF268" i="1"/>
  <c r="AF233" i="1"/>
  <c r="AF269" i="1"/>
  <c r="AF298" i="1"/>
  <c r="AF288" i="1"/>
  <c r="AF210" i="1"/>
  <c r="AF181" i="1"/>
  <c r="AF148" i="1"/>
  <c r="AF121" i="1"/>
  <c r="AF63" i="1"/>
  <c r="AF53" i="1"/>
  <c r="AF187" i="1"/>
  <c r="AF100" i="1"/>
  <c r="AF280" i="1"/>
  <c r="AF306" i="1"/>
  <c r="AF30" i="1"/>
  <c r="AF50" i="1"/>
  <c r="AF224" i="1"/>
  <c r="AF145" i="1"/>
  <c r="AF150" i="1"/>
  <c r="AF84" i="1"/>
  <c r="AF152" i="1"/>
  <c r="AF192" i="1"/>
  <c r="AF159" i="1"/>
  <c r="AF92" i="1"/>
  <c r="AF22" i="1"/>
  <c r="AF270" i="1"/>
  <c r="AF194" i="1"/>
  <c r="AF157" i="1"/>
  <c r="AF248" i="1"/>
  <c r="AF239" i="1"/>
  <c r="AF209" i="1"/>
  <c r="AF189" i="1"/>
  <c r="AF154" i="1"/>
  <c r="AF133" i="1"/>
  <c r="AF91" i="1"/>
  <c r="AF21" i="1"/>
  <c r="AF271" i="1"/>
  <c r="AF245" i="1"/>
  <c r="AF208" i="1"/>
  <c r="AF195" i="1"/>
  <c r="AF140" i="1"/>
  <c r="AF240" i="1"/>
  <c r="AF55" i="1"/>
  <c r="AF18" i="1"/>
  <c r="AF236" i="1"/>
  <c r="AF273" i="1"/>
  <c r="AF231" i="1"/>
  <c r="AF74" i="1"/>
  <c r="AF204" i="1"/>
  <c r="AF289" i="1"/>
  <c r="AF241" i="1"/>
  <c r="AF58" i="1"/>
  <c r="AF303" i="1"/>
  <c r="AF136" i="1"/>
  <c r="AF305" i="1"/>
  <c r="AF169" i="1"/>
  <c r="AF139" i="1"/>
  <c r="AF105" i="1"/>
  <c r="AF82" i="1"/>
  <c r="AF62" i="1"/>
  <c r="AF40" i="1"/>
  <c r="AF293" i="1"/>
  <c r="AF244" i="1"/>
  <c r="AF138" i="1"/>
  <c r="AF34" i="1"/>
  <c r="AF257" i="1"/>
  <c r="AF219" i="1"/>
  <c r="AF163" i="1"/>
  <c r="AF119" i="1"/>
  <c r="AF201" i="1"/>
  <c r="AF285" i="1"/>
  <c r="AF198" i="1"/>
  <c r="AF242" i="1"/>
  <c r="AF182" i="1"/>
  <c r="AF147" i="1"/>
  <c r="AF120" i="1"/>
  <c r="AF52" i="1"/>
  <c r="AF28" i="1"/>
  <c r="AF207" i="1"/>
  <c r="AF178" i="1"/>
  <c r="AF211" i="1"/>
  <c r="AF259" i="1"/>
  <c r="AF300" i="1"/>
  <c r="AF142" i="1"/>
  <c r="AF283" i="1"/>
  <c r="AF155" i="1"/>
  <c r="AF131" i="1"/>
  <c r="AF89" i="1"/>
  <c r="AF27" i="1"/>
  <c r="AF80" i="1"/>
  <c r="AF228" i="1"/>
  <c r="AF101" i="1"/>
  <c r="AF51" i="1"/>
  <c r="AF35" i="1"/>
  <c r="AF81" i="1"/>
  <c r="AF238" i="1"/>
  <c r="AF190" i="1"/>
  <c r="AF146" i="1"/>
  <c r="AF61" i="1"/>
  <c r="AF20" i="1"/>
  <c r="AF296" i="1"/>
  <c r="AF183" i="1"/>
  <c r="AF158" i="1"/>
  <c r="AF75" i="1"/>
  <c r="Z16" i="1"/>
  <c r="Z24" i="1"/>
  <c r="Z31" i="1"/>
  <c r="Z44" i="1"/>
  <c r="Z56" i="1"/>
  <c r="Z65" i="1"/>
  <c r="Z18" i="1"/>
  <c r="Z26" i="1"/>
  <c r="Z34" i="1"/>
  <c r="Z50" i="1"/>
  <c r="Z55" i="1"/>
  <c r="Z67" i="1"/>
  <c r="Z20" i="1"/>
  <c r="Z27" i="1"/>
  <c r="Z35" i="1"/>
  <c r="Z51" i="1"/>
  <c r="Z61" i="1"/>
  <c r="Z75" i="1"/>
  <c r="Z21" i="1"/>
  <c r="Z28" i="1"/>
  <c r="Z40" i="1"/>
  <c r="Z52" i="1"/>
  <c r="Z62" i="1"/>
  <c r="Z22" i="1"/>
  <c r="Z32" i="1"/>
  <c r="Z41" i="1"/>
  <c r="Z43" i="1"/>
  <c r="Z64" i="1"/>
  <c r="Z80" i="1"/>
  <c r="Z87" i="1"/>
  <c r="Z100" i="1"/>
  <c r="Z112" i="1"/>
  <c r="Z126" i="1"/>
  <c r="Z63" i="1"/>
  <c r="Z81" i="1"/>
  <c r="Z89" i="1"/>
  <c r="Z101" i="1"/>
  <c r="Z119" i="1"/>
  <c r="Z131" i="1"/>
  <c r="Z82" i="1"/>
  <c r="Z91" i="1"/>
  <c r="Z105" i="1"/>
  <c r="Z120" i="1"/>
  <c r="Z133" i="1"/>
  <c r="Z14" i="1"/>
  <c r="Z73" i="1"/>
  <c r="Z83" i="1"/>
  <c r="Z92" i="1"/>
  <c r="Z106" i="1"/>
  <c r="Z121" i="1"/>
  <c r="Z23" i="1"/>
  <c r="Z98" i="1"/>
  <c r="Z135" i="1"/>
  <c r="Z144" i="1"/>
  <c r="Z151" i="1"/>
  <c r="Z158" i="1"/>
  <c r="Z177" i="1"/>
  <c r="Z53" i="1"/>
  <c r="Z74" i="1"/>
  <c r="Z78" i="1"/>
  <c r="Z108" i="1"/>
  <c r="Z138" i="1"/>
  <c r="Z145" i="1"/>
  <c r="Z150" i="1"/>
  <c r="Z161" i="1"/>
  <c r="Z54" i="1"/>
  <c r="Z77" i="1"/>
  <c r="Z107" i="1"/>
  <c r="Z140" i="1"/>
  <c r="Z146" i="1"/>
  <c r="Z155" i="1"/>
  <c r="Z163" i="1"/>
  <c r="Z85" i="1"/>
  <c r="Z125" i="1"/>
  <c r="Z139" i="1"/>
  <c r="Z147" i="1"/>
  <c r="Z154" i="1"/>
  <c r="Z169" i="1"/>
  <c r="Z124" i="1"/>
  <c r="Z148" i="1"/>
  <c r="Z186" i="1"/>
  <c r="Z194" i="1"/>
  <c r="Z204" i="1"/>
  <c r="Z217" i="1"/>
  <c r="Z134" i="1"/>
  <c r="Z157" i="1"/>
  <c r="Z178" i="1"/>
  <c r="Z187" i="1"/>
  <c r="Z196" i="1"/>
  <c r="Z207" i="1"/>
  <c r="Z218" i="1"/>
  <c r="Z136" i="1"/>
  <c r="Z159" i="1"/>
  <c r="Z183" i="1"/>
  <c r="Z190" i="1"/>
  <c r="Z195" i="1"/>
  <c r="Z208" i="1"/>
  <c r="Z219" i="1"/>
  <c r="Z30" i="1"/>
  <c r="Z99" i="1"/>
  <c r="Z142" i="1"/>
  <c r="Z58" i="1"/>
  <c r="Z182" i="1"/>
  <c r="Z189" i="1"/>
  <c r="Z198" i="1"/>
  <c r="Z209" i="1"/>
  <c r="Z84" i="1"/>
  <c r="Z181" i="1"/>
  <c r="Z210" i="1"/>
  <c r="Z227" i="1"/>
  <c r="Z237" i="1"/>
  <c r="Z244" i="1"/>
  <c r="Z255" i="1"/>
  <c r="Z269" i="1"/>
  <c r="Z279" i="1"/>
  <c r="Z289" i="1"/>
  <c r="Z299" i="1"/>
  <c r="Z307" i="1"/>
  <c r="Z317" i="1"/>
  <c r="Z260" i="1"/>
  <c r="Z152" i="1"/>
  <c r="Z193" i="1"/>
  <c r="Z228" i="1"/>
  <c r="Z238" i="1"/>
  <c r="Z245" i="1"/>
  <c r="Z257" i="1"/>
  <c r="Z270" i="1"/>
  <c r="Z280" i="1"/>
  <c r="Z291" i="1"/>
  <c r="Z300" i="1"/>
  <c r="Z309" i="1"/>
  <c r="Z319" i="1"/>
  <c r="Z141" i="1"/>
  <c r="Z192" i="1"/>
  <c r="Z223" i="1"/>
  <c r="Z231" i="1"/>
  <c r="Z239" i="1"/>
  <c r="Z248" i="1"/>
  <c r="Z259" i="1"/>
  <c r="Z271" i="1"/>
  <c r="Z282" i="1"/>
  <c r="Z293" i="1"/>
  <c r="Z301" i="1"/>
  <c r="Z310" i="1"/>
  <c r="Z321" i="1"/>
  <c r="Z201" i="1"/>
  <c r="Z224" i="1"/>
  <c r="Z232" i="1"/>
  <c r="Z240" i="1"/>
  <c r="Z252" i="1"/>
  <c r="Z263" i="1"/>
  <c r="Z273" i="1"/>
  <c r="Z283" i="1"/>
  <c r="Z296" i="1"/>
  <c r="Z303" i="1"/>
  <c r="Z311" i="1"/>
  <c r="Z322" i="1"/>
  <c r="Z225" i="1"/>
  <c r="Z251" i="1"/>
  <c r="Z285" i="1"/>
  <c r="Z312" i="1"/>
  <c r="Z10" i="1"/>
  <c r="Z191" i="1"/>
  <c r="Z185" i="1"/>
  <c r="Z236" i="1"/>
  <c r="Z268" i="1"/>
  <c r="Z298" i="1"/>
  <c r="Z256" i="1"/>
  <c r="Z11" i="1"/>
  <c r="Z243" i="1"/>
  <c r="Z276" i="1"/>
  <c r="Z95" i="1"/>
  <c r="Z233" i="1"/>
  <c r="Z267" i="1"/>
  <c r="Z297" i="1"/>
  <c r="Z315" i="1"/>
  <c r="Z17" i="1"/>
  <c r="Z229" i="1"/>
  <c r="Z277" i="1"/>
  <c r="Z211" i="1"/>
  <c r="Z242" i="1"/>
  <c r="Z275" i="1"/>
  <c r="Z306" i="1"/>
  <c r="Z93" i="1"/>
  <c r="Z278" i="1"/>
  <c r="Z173" i="1"/>
  <c r="Z199" i="1"/>
  <c r="Z241" i="1"/>
  <c r="Z274" i="1"/>
  <c r="Z305" i="1"/>
  <c r="Z19" i="1"/>
  <c r="Z250" i="1"/>
  <c r="Z288" i="1"/>
  <c r="Z15" i="1"/>
  <c r="Z47" i="1"/>
  <c r="Z314" i="1"/>
  <c r="Z308" i="1"/>
  <c r="Z46" i="1"/>
  <c r="Z179" i="1"/>
  <c r="Z226" i="1"/>
  <c r="T18" i="1"/>
  <c r="T26" i="1"/>
  <c r="T34" i="1"/>
  <c r="T50" i="1"/>
  <c r="T55" i="1"/>
  <c r="T67" i="1"/>
  <c r="T20" i="1"/>
  <c r="T27" i="1"/>
  <c r="T35" i="1"/>
  <c r="T51" i="1"/>
  <c r="T61" i="1"/>
  <c r="T75" i="1"/>
  <c r="T21" i="1"/>
  <c r="T28" i="1"/>
  <c r="T40" i="1"/>
  <c r="T52" i="1"/>
  <c r="T62" i="1"/>
  <c r="T74" i="1"/>
  <c r="T22" i="1"/>
  <c r="T32" i="1"/>
  <c r="T41" i="1"/>
  <c r="T53" i="1"/>
  <c r="T63" i="1"/>
  <c r="T14" i="1"/>
  <c r="T23" i="1"/>
  <c r="T30" i="1"/>
  <c r="T43" i="1"/>
  <c r="T24" i="1"/>
  <c r="T81" i="1"/>
  <c r="T89" i="1"/>
  <c r="T101" i="1"/>
  <c r="T119" i="1"/>
  <c r="T131" i="1"/>
  <c r="T31" i="1"/>
  <c r="T82" i="1"/>
  <c r="T91" i="1"/>
  <c r="T105" i="1"/>
  <c r="T120" i="1"/>
  <c r="T133" i="1"/>
  <c r="T44" i="1"/>
  <c r="T56" i="1"/>
  <c r="T73" i="1"/>
  <c r="T83" i="1"/>
  <c r="T92" i="1"/>
  <c r="T106" i="1"/>
  <c r="T121" i="1"/>
  <c r="T54" i="1"/>
  <c r="T77" i="1"/>
  <c r="T84" i="1"/>
  <c r="T98" i="1"/>
  <c r="T107" i="1"/>
  <c r="T124" i="1"/>
  <c r="T65" i="1"/>
  <c r="T78" i="1"/>
  <c r="T108" i="1"/>
  <c r="T138" i="1"/>
  <c r="T145" i="1"/>
  <c r="T150" i="1"/>
  <c r="T161" i="1"/>
  <c r="T87" i="1"/>
  <c r="T126" i="1"/>
  <c r="T140" i="1"/>
  <c r="T146" i="1"/>
  <c r="T155" i="1"/>
  <c r="T163" i="1"/>
  <c r="T85" i="1"/>
  <c r="T125" i="1"/>
  <c r="T139" i="1"/>
  <c r="T147" i="1"/>
  <c r="T154" i="1"/>
  <c r="T169" i="1"/>
  <c r="T16" i="1"/>
  <c r="T100" i="1"/>
  <c r="T136" i="1"/>
  <c r="T141" i="1"/>
  <c r="T148" i="1"/>
  <c r="T159" i="1"/>
  <c r="T173" i="1"/>
  <c r="T134" i="1"/>
  <c r="T157" i="1"/>
  <c r="T178" i="1"/>
  <c r="T187" i="1"/>
  <c r="T196" i="1"/>
  <c r="T207" i="1"/>
  <c r="T218" i="1"/>
  <c r="T112" i="1"/>
  <c r="T144" i="1"/>
  <c r="T177" i="1"/>
  <c r="T183" i="1"/>
  <c r="T190" i="1"/>
  <c r="T195" i="1"/>
  <c r="T208" i="1"/>
  <c r="T219" i="1"/>
  <c r="T99" i="1"/>
  <c r="T142" i="1"/>
  <c r="T58" i="1"/>
  <c r="T182" i="1"/>
  <c r="T189" i="1"/>
  <c r="T198" i="1"/>
  <c r="T209" i="1"/>
  <c r="T64" i="1"/>
  <c r="T151" i="1"/>
  <c r="T181" i="1"/>
  <c r="T192" i="1"/>
  <c r="T199" i="1"/>
  <c r="T210" i="1"/>
  <c r="T152" i="1"/>
  <c r="T193" i="1"/>
  <c r="T228" i="1"/>
  <c r="T238" i="1"/>
  <c r="T245" i="1"/>
  <c r="T257" i="1"/>
  <c r="T270" i="1"/>
  <c r="T280" i="1"/>
  <c r="T291" i="1"/>
  <c r="T300" i="1"/>
  <c r="T309" i="1"/>
  <c r="T319" i="1"/>
  <c r="T204" i="1"/>
  <c r="T223" i="1"/>
  <c r="T231" i="1"/>
  <c r="T239" i="1"/>
  <c r="T248" i="1"/>
  <c r="T259" i="1"/>
  <c r="T271" i="1"/>
  <c r="T282" i="1"/>
  <c r="T293" i="1"/>
  <c r="T301" i="1"/>
  <c r="T310" i="1"/>
  <c r="T321" i="1"/>
  <c r="T201" i="1"/>
  <c r="T224" i="1"/>
  <c r="T232" i="1"/>
  <c r="T240" i="1"/>
  <c r="T252" i="1"/>
  <c r="T263" i="1"/>
  <c r="T273" i="1"/>
  <c r="T283" i="1"/>
  <c r="T296" i="1"/>
  <c r="T303" i="1"/>
  <c r="T311" i="1"/>
  <c r="T322" i="1"/>
  <c r="T135" i="1"/>
  <c r="T186" i="1"/>
  <c r="T217" i="1"/>
  <c r="T225" i="1"/>
  <c r="T233" i="1"/>
  <c r="T241" i="1"/>
  <c r="T251" i="1"/>
  <c r="T267" i="1"/>
  <c r="T274" i="1"/>
  <c r="T285" i="1"/>
  <c r="T297" i="1"/>
  <c r="T305" i="1"/>
  <c r="T312" i="1"/>
  <c r="T315" i="1"/>
  <c r="T185" i="1"/>
  <c r="T236" i="1"/>
  <c r="T268" i="1"/>
  <c r="T298" i="1"/>
  <c r="T256" i="1"/>
  <c r="T11" i="1"/>
  <c r="T276" i="1"/>
  <c r="T95" i="1"/>
  <c r="T80" i="1"/>
  <c r="T244" i="1"/>
  <c r="T279" i="1"/>
  <c r="T307" i="1"/>
  <c r="T17" i="1"/>
  <c r="T229" i="1"/>
  <c r="T277" i="1"/>
  <c r="T211" i="1"/>
  <c r="T242" i="1"/>
  <c r="T275" i="1"/>
  <c r="T306" i="1"/>
  <c r="T93" i="1"/>
  <c r="T278" i="1"/>
  <c r="T158" i="1"/>
  <c r="T227" i="1"/>
  <c r="T255" i="1"/>
  <c r="T289" i="1"/>
  <c r="T317" i="1"/>
  <c r="T19" i="1"/>
  <c r="T179" i="1"/>
  <c r="T46" i="1"/>
  <c r="T226" i="1"/>
  <c r="T250" i="1"/>
  <c r="T288" i="1"/>
  <c r="T314" i="1"/>
  <c r="T308" i="1"/>
  <c r="T15" i="1"/>
  <c r="T299" i="1"/>
  <c r="T47" i="1"/>
  <c r="T260" i="1"/>
  <c r="T194" i="1"/>
  <c r="T243" i="1"/>
  <c r="T191" i="1"/>
  <c r="T237" i="1"/>
  <c r="T10" i="1"/>
  <c r="T269" i="1"/>
  <c r="M22" i="1"/>
  <c r="M32" i="1"/>
  <c r="M41" i="1"/>
  <c r="M53" i="1"/>
  <c r="M63" i="1"/>
  <c r="M14" i="1"/>
  <c r="M23" i="1"/>
  <c r="M30" i="1"/>
  <c r="M43" i="1"/>
  <c r="M54" i="1"/>
  <c r="M64" i="1"/>
  <c r="M16" i="1"/>
  <c r="M24" i="1"/>
  <c r="M31" i="1"/>
  <c r="M44" i="1"/>
  <c r="M56" i="1"/>
  <c r="M65" i="1"/>
  <c r="M18" i="1"/>
  <c r="M26" i="1"/>
  <c r="M34" i="1"/>
  <c r="M50" i="1"/>
  <c r="M55" i="1"/>
  <c r="M20" i="1"/>
  <c r="M27" i="1"/>
  <c r="M35" i="1"/>
  <c r="M51" i="1"/>
  <c r="M28" i="1"/>
  <c r="M77" i="1"/>
  <c r="M84" i="1"/>
  <c r="M98" i="1"/>
  <c r="M107" i="1"/>
  <c r="M124" i="1"/>
  <c r="M40" i="1"/>
  <c r="M78" i="1"/>
  <c r="M85" i="1"/>
  <c r="M99" i="1"/>
  <c r="M108" i="1"/>
  <c r="M125" i="1"/>
  <c r="M52" i="1"/>
  <c r="M62" i="1"/>
  <c r="M67" i="1"/>
  <c r="M80" i="1"/>
  <c r="M87" i="1"/>
  <c r="M100" i="1"/>
  <c r="M112" i="1"/>
  <c r="M126" i="1"/>
  <c r="M61" i="1"/>
  <c r="M75" i="1"/>
  <c r="M81" i="1"/>
  <c r="M89" i="1"/>
  <c r="M101" i="1"/>
  <c r="M119" i="1"/>
  <c r="M131" i="1"/>
  <c r="M74" i="1"/>
  <c r="M82" i="1"/>
  <c r="M120" i="1"/>
  <c r="M141" i="1"/>
  <c r="M148" i="1"/>
  <c r="M159" i="1"/>
  <c r="M173" i="1"/>
  <c r="M92" i="1"/>
  <c r="M136" i="1"/>
  <c r="M134" i="1"/>
  <c r="M142" i="1"/>
  <c r="M152" i="1"/>
  <c r="M157" i="1"/>
  <c r="M58" i="1"/>
  <c r="M91" i="1"/>
  <c r="M133" i="1"/>
  <c r="M135" i="1"/>
  <c r="M144" i="1"/>
  <c r="M151" i="1"/>
  <c r="M158" i="1"/>
  <c r="M177" i="1"/>
  <c r="M73" i="1"/>
  <c r="M106" i="1"/>
  <c r="M138" i="1"/>
  <c r="M145" i="1"/>
  <c r="M150" i="1"/>
  <c r="M161" i="1"/>
  <c r="M105" i="1"/>
  <c r="M140" i="1"/>
  <c r="M163" i="1"/>
  <c r="M181" i="1"/>
  <c r="M192" i="1"/>
  <c r="M199" i="1"/>
  <c r="M210" i="1"/>
  <c r="M21" i="1"/>
  <c r="M147" i="1"/>
  <c r="M185" i="1"/>
  <c r="M193" i="1"/>
  <c r="M201" i="1"/>
  <c r="M211" i="1"/>
  <c r="M146" i="1"/>
  <c r="M186" i="1"/>
  <c r="M194" i="1"/>
  <c r="M204" i="1"/>
  <c r="M217" i="1"/>
  <c r="M83" i="1"/>
  <c r="M154" i="1"/>
  <c r="M178" i="1"/>
  <c r="M187" i="1"/>
  <c r="M196" i="1"/>
  <c r="M207" i="1"/>
  <c r="M218" i="1"/>
  <c r="M195" i="1"/>
  <c r="M225" i="1"/>
  <c r="M233" i="1"/>
  <c r="M241" i="1"/>
  <c r="M251" i="1"/>
  <c r="M267" i="1"/>
  <c r="M274" i="1"/>
  <c r="M285" i="1"/>
  <c r="M297" i="1"/>
  <c r="M305" i="1"/>
  <c r="M312" i="1"/>
  <c r="M315" i="1"/>
  <c r="M139" i="1"/>
  <c r="M182" i="1"/>
  <c r="M209" i="1"/>
  <c r="M226" i="1"/>
  <c r="M236" i="1"/>
  <c r="M242" i="1"/>
  <c r="M250" i="1"/>
  <c r="M268" i="1"/>
  <c r="M275" i="1"/>
  <c r="M288" i="1"/>
  <c r="M298" i="1"/>
  <c r="M306" i="1"/>
  <c r="M314" i="1"/>
  <c r="M256" i="1"/>
  <c r="M183" i="1"/>
  <c r="M208" i="1"/>
  <c r="M227" i="1"/>
  <c r="M237" i="1"/>
  <c r="M244" i="1"/>
  <c r="M255" i="1"/>
  <c r="M269" i="1"/>
  <c r="M279" i="1"/>
  <c r="M289" i="1"/>
  <c r="M299" i="1"/>
  <c r="M307" i="1"/>
  <c r="M317" i="1"/>
  <c r="M260" i="1"/>
  <c r="M121" i="1"/>
  <c r="M169" i="1"/>
  <c r="M189" i="1"/>
  <c r="M228" i="1"/>
  <c r="M238" i="1"/>
  <c r="M245" i="1"/>
  <c r="M257" i="1"/>
  <c r="M270" i="1"/>
  <c r="M280" i="1"/>
  <c r="M291" i="1"/>
  <c r="M300" i="1"/>
  <c r="M309" i="1"/>
  <c r="M319" i="1"/>
  <c r="M308" i="1"/>
  <c r="M155" i="1"/>
  <c r="M219" i="1"/>
  <c r="M239" i="1"/>
  <c r="M271" i="1"/>
  <c r="M301" i="1"/>
  <c r="M19" i="1"/>
  <c r="M179" i="1"/>
  <c r="M46" i="1"/>
  <c r="M224" i="1"/>
  <c r="M252" i="1"/>
  <c r="M283" i="1"/>
  <c r="M311" i="1"/>
  <c r="M15" i="1"/>
  <c r="M47" i="1"/>
  <c r="M223" i="1"/>
  <c r="M248" i="1"/>
  <c r="M282" i="1"/>
  <c r="M310" i="1"/>
  <c r="M10" i="1"/>
  <c r="M243" i="1"/>
  <c r="M191" i="1"/>
  <c r="M198" i="1"/>
  <c r="M232" i="1"/>
  <c r="M263" i="1"/>
  <c r="M296" i="1"/>
  <c r="M322" i="1"/>
  <c r="M11" i="1"/>
  <c r="M276" i="1"/>
  <c r="M95" i="1"/>
  <c r="M190" i="1"/>
  <c r="M231" i="1"/>
  <c r="M259" i="1"/>
  <c r="M293" i="1"/>
  <c r="M321" i="1"/>
  <c r="M17" i="1"/>
  <c r="M240" i="1"/>
  <c r="M229" i="1"/>
  <c r="M273" i="1"/>
  <c r="M303" i="1"/>
  <c r="M93" i="1"/>
  <c r="M278" i="1"/>
  <c r="M277" i="1"/>
  <c r="AW322" i="1"/>
  <c r="AW93" i="1"/>
  <c r="AW46" i="1"/>
  <c r="AW11" i="1"/>
  <c r="AW256" i="1"/>
  <c r="AW276" i="1"/>
  <c r="AW317" i="1"/>
  <c r="AW277" i="1"/>
  <c r="AW319" i="1"/>
  <c r="AW310" i="1"/>
  <c r="AW179" i="1"/>
  <c r="AW17" i="1"/>
  <c r="AW312" i="1"/>
  <c r="AW311" i="1"/>
  <c r="AW315" i="1"/>
  <c r="AW19" i="1"/>
  <c r="AW191" i="1"/>
  <c r="AW278" i="1"/>
  <c r="AW321" i="1"/>
  <c r="AW47" i="1"/>
  <c r="AW314" i="1"/>
  <c r="AW260" i="1"/>
  <c r="AW95" i="1"/>
  <c r="AW10" i="1"/>
  <c r="AW243" i="1"/>
  <c r="AW308" i="1"/>
  <c r="AW15" i="1"/>
  <c r="AW309" i="1"/>
  <c r="AW229" i="1"/>
  <c r="AW274" i="1"/>
  <c r="AW307" i="1"/>
  <c r="AW279" i="1"/>
  <c r="AW250" i="1"/>
  <c r="AW151" i="1"/>
  <c r="AW56" i="1"/>
  <c r="AW16" i="1"/>
  <c r="AW193" i="1"/>
  <c r="AW144" i="1"/>
  <c r="AW78" i="1"/>
  <c r="AW112" i="1"/>
  <c r="AW135" i="1"/>
  <c r="AW108" i="1"/>
  <c r="AW24" i="1"/>
  <c r="AW150" i="1"/>
  <c r="AW282" i="1"/>
  <c r="AW196" i="1"/>
  <c r="AW26" i="1"/>
  <c r="AW186" i="1"/>
  <c r="AW125" i="1"/>
  <c r="AW99" i="1"/>
  <c r="AW85" i="1"/>
  <c r="AW291" i="1"/>
  <c r="AW14" i="1"/>
  <c r="AW301" i="1"/>
  <c r="AW251" i="1"/>
  <c r="AW263" i="1"/>
  <c r="AW65" i="1"/>
  <c r="AW237" i="1"/>
  <c r="AW218" i="1"/>
  <c r="AW161" i="1"/>
  <c r="AW87" i="1"/>
  <c r="AW31" i="1"/>
  <c r="AW64" i="1"/>
  <c r="AW43" i="1"/>
  <c r="AW23" i="1"/>
  <c r="AW299" i="1"/>
  <c r="AW288" i="1"/>
  <c r="AW240" i="1"/>
  <c r="AW67" i="1"/>
  <c r="AW134" i="1"/>
  <c r="AW124" i="1"/>
  <c r="AW107" i="1"/>
  <c r="AW84" i="1"/>
  <c r="AW255" i="1"/>
  <c r="AW126" i="1"/>
  <c r="AW77" i="1"/>
  <c r="AW30" i="1"/>
  <c r="AW50" i="1"/>
  <c r="AW269" i="1"/>
  <c r="AW44" i="1"/>
  <c r="AW152" i="1"/>
  <c r="AW224" i="1"/>
  <c r="AW148" i="1"/>
  <c r="AW106" i="1"/>
  <c r="AW73" i="1"/>
  <c r="AW227" i="1"/>
  <c r="AW236" i="1"/>
  <c r="AW194" i="1"/>
  <c r="AW233" i="1"/>
  <c r="AW201" i="1"/>
  <c r="AW305" i="1"/>
  <c r="AW259" i="1"/>
  <c r="AW231" i="1"/>
  <c r="AW98" i="1"/>
  <c r="AW226" i="1"/>
  <c r="AW177" i="1"/>
  <c r="AW252" i="1"/>
  <c r="AW232" i="1"/>
  <c r="AW199" i="1"/>
  <c r="AW92" i="1"/>
  <c r="AW83" i="1"/>
  <c r="AW280" i="1"/>
  <c r="AW217" i="1"/>
  <c r="AW54" i="1"/>
  <c r="AW298" i="1"/>
  <c r="AW181" i="1"/>
  <c r="AW141" i="1"/>
  <c r="AW187" i="1"/>
  <c r="AW157" i="1"/>
  <c r="AW239" i="1"/>
  <c r="AW223" i="1"/>
  <c r="AW210" i="1"/>
  <c r="AW22" i="1"/>
  <c r="AW270" i="1"/>
  <c r="AW145" i="1"/>
  <c r="AW225" i="1"/>
  <c r="AW185" i="1"/>
  <c r="AW275" i="1"/>
  <c r="AW192" i="1"/>
  <c r="AW173" i="1"/>
  <c r="AW159" i="1"/>
  <c r="AW136" i="1"/>
  <c r="AW121" i="1"/>
  <c r="AW63" i="1"/>
  <c r="AW41" i="1"/>
  <c r="AW100" i="1"/>
  <c r="AW55" i="1"/>
  <c r="AW18" i="1"/>
  <c r="AW245" i="1"/>
  <c r="AW190" i="1"/>
  <c r="AW155" i="1"/>
  <c r="AW131" i="1"/>
  <c r="AW267" i="1"/>
  <c r="AW273" i="1"/>
  <c r="AW169" i="1"/>
  <c r="AW139" i="1"/>
  <c r="AW105" i="1"/>
  <c r="AW82" i="1"/>
  <c r="AW40" i="1"/>
  <c r="AW28" i="1"/>
  <c r="AW293" i="1"/>
  <c r="AW34" i="1"/>
  <c r="AW204" i="1"/>
  <c r="AW158" i="1"/>
  <c r="AW289" i="1"/>
  <c r="AW303" i="1"/>
  <c r="AW198" i="1"/>
  <c r="AW62" i="1"/>
  <c r="AW207" i="1"/>
  <c r="AW80" i="1"/>
  <c r="AW242" i="1"/>
  <c r="AW257" i="1"/>
  <c r="AW228" i="1"/>
  <c r="AW195" i="1"/>
  <c r="AW163" i="1"/>
  <c r="AW140" i="1"/>
  <c r="AW101" i="1"/>
  <c r="AW53" i="1"/>
  <c r="AW182" i="1"/>
  <c r="AW147" i="1"/>
  <c r="AW120" i="1"/>
  <c r="AW52" i="1"/>
  <c r="AW244" i="1"/>
  <c r="AW138" i="1"/>
  <c r="AW211" i="1"/>
  <c r="AW268" i="1"/>
  <c r="AW297" i="1"/>
  <c r="AW209" i="1"/>
  <c r="AW74" i="1"/>
  <c r="AW178" i="1"/>
  <c r="AW300" i="1"/>
  <c r="AW241" i="1"/>
  <c r="AW238" i="1"/>
  <c r="AW146" i="1"/>
  <c r="AW51" i="1"/>
  <c r="AW27" i="1"/>
  <c r="AW208" i="1"/>
  <c r="AW189" i="1"/>
  <c r="AW91" i="1"/>
  <c r="AW21" i="1"/>
  <c r="AW271" i="1"/>
  <c r="AW89" i="1"/>
  <c r="AW285" i="1"/>
  <c r="AW142" i="1"/>
  <c r="AW296" i="1"/>
  <c r="AW119" i="1"/>
  <c r="AW81" i="1"/>
  <c r="AW75" i="1"/>
  <c r="AW61" i="1"/>
  <c r="AW35" i="1"/>
  <c r="AW248" i="1"/>
  <c r="AW154" i="1"/>
  <c r="AW58" i="1"/>
  <c r="AW32" i="1"/>
  <c r="AW306" i="1"/>
  <c r="AW283" i="1"/>
  <c r="AW219" i="1"/>
  <c r="AW183" i="1"/>
  <c r="AW20" i="1"/>
  <c r="AW133" i="1"/>
  <c r="AP47" i="1"/>
  <c r="AP315" i="1"/>
  <c r="AP93" i="1"/>
  <c r="AP191" i="1"/>
  <c r="AP314" i="1"/>
  <c r="AP276" i="1"/>
  <c r="AP317" i="1"/>
  <c r="AP278" i="1"/>
  <c r="AP321" i="1"/>
  <c r="AP311" i="1"/>
  <c r="AP46" i="1"/>
  <c r="AP95" i="1"/>
  <c r="AP256" i="1"/>
  <c r="AP179" i="1"/>
  <c r="AP229" i="1"/>
  <c r="AP17" i="1"/>
  <c r="AP312" i="1"/>
  <c r="AP19" i="1"/>
  <c r="AP322" i="1"/>
  <c r="AP15" i="1"/>
  <c r="AP260" i="1"/>
  <c r="AP308" i="1"/>
  <c r="AP310" i="1"/>
  <c r="AP243" i="1"/>
  <c r="AP309" i="1"/>
  <c r="AP11" i="1"/>
  <c r="AP10" i="1"/>
  <c r="AP277" i="1"/>
  <c r="AP319" i="1"/>
  <c r="AP274" i="1"/>
  <c r="AP307" i="1"/>
  <c r="AP151" i="1"/>
  <c r="AP108" i="1"/>
  <c r="AP99" i="1"/>
  <c r="AP44" i="1"/>
  <c r="AP31" i="1"/>
  <c r="AP291" i="1"/>
  <c r="AP77" i="1"/>
  <c r="AP196" i="1"/>
  <c r="AP26" i="1"/>
  <c r="AP144" i="1"/>
  <c r="AP279" i="1"/>
  <c r="AP85" i="1"/>
  <c r="AP56" i="1"/>
  <c r="AP16" i="1"/>
  <c r="AP67" i="1"/>
  <c r="AP98" i="1"/>
  <c r="AP84" i="1"/>
  <c r="AP64" i="1"/>
  <c r="AP186" i="1"/>
  <c r="AP125" i="1"/>
  <c r="AP150" i="1"/>
  <c r="AP250" i="1"/>
  <c r="AP135" i="1"/>
  <c r="AP24" i="1"/>
  <c r="AP65" i="1"/>
  <c r="AP301" i="1"/>
  <c r="AP275" i="1"/>
  <c r="AP252" i="1"/>
  <c r="AP134" i="1"/>
  <c r="AP14" i="1"/>
  <c r="AP225" i="1"/>
  <c r="AP185" i="1"/>
  <c r="AP282" i="1"/>
  <c r="AP43" i="1"/>
  <c r="AP218" i="1"/>
  <c r="AP288" i="1"/>
  <c r="AP263" i="1"/>
  <c r="AP54" i="1"/>
  <c r="AP23" i="1"/>
  <c r="AP255" i="1"/>
  <c r="AP126" i="1"/>
  <c r="AP87" i="1"/>
  <c r="AP177" i="1"/>
  <c r="AP299" i="1"/>
  <c r="AP112" i="1"/>
  <c r="AP78" i="1"/>
  <c r="AP237" i="1"/>
  <c r="AP217" i="1"/>
  <c r="AP226" i="1"/>
  <c r="AP193" i="1"/>
  <c r="AP124" i="1"/>
  <c r="AP161" i="1"/>
  <c r="AP192" i="1"/>
  <c r="AP32" i="1"/>
  <c r="AP269" i="1"/>
  <c r="AP240" i="1"/>
  <c r="AP41" i="1"/>
  <c r="AP227" i="1"/>
  <c r="AP100" i="1"/>
  <c r="AP18" i="1"/>
  <c r="AP233" i="1"/>
  <c r="AP30" i="1"/>
  <c r="AP50" i="1"/>
  <c r="AP251" i="1"/>
  <c r="AP199" i="1"/>
  <c r="AP106" i="1"/>
  <c r="AP280" i="1"/>
  <c r="AP236" i="1"/>
  <c r="AP306" i="1"/>
  <c r="AP285" i="1"/>
  <c r="AP273" i="1"/>
  <c r="AP181" i="1"/>
  <c r="AP159" i="1"/>
  <c r="AP141" i="1"/>
  <c r="AP73" i="1"/>
  <c r="AP53" i="1"/>
  <c r="AP145" i="1"/>
  <c r="AP107" i="1"/>
  <c r="AP152" i="1"/>
  <c r="AP232" i="1"/>
  <c r="AP224" i="1"/>
  <c r="AP210" i="1"/>
  <c r="AP92" i="1"/>
  <c r="AP22" i="1"/>
  <c r="AP270" i="1"/>
  <c r="AP55" i="1"/>
  <c r="AP194" i="1"/>
  <c r="AP82" i="1"/>
  <c r="AP21" i="1"/>
  <c r="AP178" i="1"/>
  <c r="AP204" i="1"/>
  <c r="AP158" i="1"/>
  <c r="AP211" i="1"/>
  <c r="AP142" i="1"/>
  <c r="AP157" i="1"/>
  <c r="AP259" i="1"/>
  <c r="AP209" i="1"/>
  <c r="AP182" i="1"/>
  <c r="AP147" i="1"/>
  <c r="AP293" i="1"/>
  <c r="AP80" i="1"/>
  <c r="AP303" i="1"/>
  <c r="AP121" i="1"/>
  <c r="AP201" i="1"/>
  <c r="AP248" i="1"/>
  <c r="AP239" i="1"/>
  <c r="AP133" i="1"/>
  <c r="AP120" i="1"/>
  <c r="AP91" i="1"/>
  <c r="AP28" i="1"/>
  <c r="AP289" i="1"/>
  <c r="AP58" i="1"/>
  <c r="AP283" i="1"/>
  <c r="AP271" i="1"/>
  <c r="AP148" i="1"/>
  <c r="AP63" i="1"/>
  <c r="AP268" i="1"/>
  <c r="AP267" i="1"/>
  <c r="AP40" i="1"/>
  <c r="AP207" i="1"/>
  <c r="AP83" i="1"/>
  <c r="AP187" i="1"/>
  <c r="AP231" i="1"/>
  <c r="AP189" i="1"/>
  <c r="AP154" i="1"/>
  <c r="AP139" i="1"/>
  <c r="AP244" i="1"/>
  <c r="AP138" i="1"/>
  <c r="AP34" i="1"/>
  <c r="AP241" i="1"/>
  <c r="AP173" i="1"/>
  <c r="AP169" i="1"/>
  <c r="AP105" i="1"/>
  <c r="AP74" i="1"/>
  <c r="AP190" i="1"/>
  <c r="AP20" i="1"/>
  <c r="AP27" i="1"/>
  <c r="AP62" i="1"/>
  <c r="AP81" i="1"/>
  <c r="AP242" i="1"/>
  <c r="AP257" i="1"/>
  <c r="AP208" i="1"/>
  <c r="AP183" i="1"/>
  <c r="AP163" i="1"/>
  <c r="AP51" i="1"/>
  <c r="AP297" i="1"/>
  <c r="AP198" i="1"/>
  <c r="AP35" i="1"/>
  <c r="AP305" i="1"/>
  <c r="AP245" i="1"/>
  <c r="AP155" i="1"/>
  <c r="AP89" i="1"/>
  <c r="AP75" i="1"/>
  <c r="AP52" i="1"/>
  <c r="AP300" i="1"/>
  <c r="AP101" i="1"/>
  <c r="AP136" i="1"/>
  <c r="AP223" i="1"/>
  <c r="AP238" i="1"/>
  <c r="AP228" i="1"/>
  <c r="AP219" i="1"/>
  <c r="AP195" i="1"/>
  <c r="AP146" i="1"/>
  <c r="AP140" i="1"/>
  <c r="AP61" i="1"/>
  <c r="AP298" i="1"/>
  <c r="AP296" i="1"/>
  <c r="AP131" i="1"/>
  <c r="AP119" i="1"/>
  <c r="AI243" i="1"/>
  <c r="AI11" i="1"/>
  <c r="AI277" i="1"/>
  <c r="AI47" i="1"/>
  <c r="AI315" i="1"/>
  <c r="AI95" i="1"/>
  <c r="AI256" i="1"/>
  <c r="AI10" i="1"/>
  <c r="AI321" i="1"/>
  <c r="AI229" i="1"/>
  <c r="AI311" i="1"/>
  <c r="AI314" i="1"/>
  <c r="AI15" i="1"/>
  <c r="AI308" i="1"/>
  <c r="AI17" i="1"/>
  <c r="AI278" i="1"/>
  <c r="AI322" i="1"/>
  <c r="AI46" i="1"/>
  <c r="AI276" i="1"/>
  <c r="AI317" i="1"/>
  <c r="AI319" i="1"/>
  <c r="AI191" i="1"/>
  <c r="AI19" i="1"/>
  <c r="AI310" i="1"/>
  <c r="AI309" i="1"/>
  <c r="AI93" i="1"/>
  <c r="AI179" i="1"/>
  <c r="AI312" i="1"/>
  <c r="AI260" i="1"/>
  <c r="AI274" i="1"/>
  <c r="AI307" i="1"/>
  <c r="AI112" i="1"/>
  <c r="AI65" i="1"/>
  <c r="AI237" i="1"/>
  <c r="AI124" i="1"/>
  <c r="AI77" i="1"/>
  <c r="AI54" i="1"/>
  <c r="AI250" i="1"/>
  <c r="AI144" i="1"/>
  <c r="AI108" i="1"/>
  <c r="AI78" i="1"/>
  <c r="AI44" i="1"/>
  <c r="AI196" i="1"/>
  <c r="AI24" i="1"/>
  <c r="AI279" i="1"/>
  <c r="AI134" i="1"/>
  <c r="AI107" i="1"/>
  <c r="AI98" i="1"/>
  <c r="AI84" i="1"/>
  <c r="AI282" i="1"/>
  <c r="AI151" i="1"/>
  <c r="AI125" i="1"/>
  <c r="AI85" i="1"/>
  <c r="AI56" i="1"/>
  <c r="AI31" i="1"/>
  <c r="AI67" i="1"/>
  <c r="AI26" i="1"/>
  <c r="AI16" i="1"/>
  <c r="AI150" i="1"/>
  <c r="AI186" i="1"/>
  <c r="AI291" i="1"/>
  <c r="AI301" i="1"/>
  <c r="AI161" i="1"/>
  <c r="AI87" i="1"/>
  <c r="AI50" i="1"/>
  <c r="AI185" i="1"/>
  <c r="AI30" i="1"/>
  <c r="AI251" i="1"/>
  <c r="AI135" i="1"/>
  <c r="AI217" i="1"/>
  <c r="AI14" i="1"/>
  <c r="AI99" i="1"/>
  <c r="AI193" i="1"/>
  <c r="AI64" i="1"/>
  <c r="AI43" i="1"/>
  <c r="AI23" i="1"/>
  <c r="AI255" i="1"/>
  <c r="AI218" i="1"/>
  <c r="AI126" i="1"/>
  <c r="AI226" i="1"/>
  <c r="AI299" i="1"/>
  <c r="AI225" i="1"/>
  <c r="AI269" i="1"/>
  <c r="AI210" i="1"/>
  <c r="AI181" i="1"/>
  <c r="AI148" i="1"/>
  <c r="AI141" i="1"/>
  <c r="AI106" i="1"/>
  <c r="AI83" i="1"/>
  <c r="AI63" i="1"/>
  <c r="AI187" i="1"/>
  <c r="AI55" i="1"/>
  <c r="AI268" i="1"/>
  <c r="AI305" i="1"/>
  <c r="AI248" i="1"/>
  <c r="AI231" i="1"/>
  <c r="AI173" i="1"/>
  <c r="AI53" i="1"/>
  <c r="AI32" i="1"/>
  <c r="AI280" i="1"/>
  <c r="AI298" i="1"/>
  <c r="AI288" i="1"/>
  <c r="AI159" i="1"/>
  <c r="AI121" i="1"/>
  <c r="AI270" i="1"/>
  <c r="AI227" i="1"/>
  <c r="AI100" i="1"/>
  <c r="AI233" i="1"/>
  <c r="AI285" i="1"/>
  <c r="AI259" i="1"/>
  <c r="AI152" i="1"/>
  <c r="AI275" i="1"/>
  <c r="AI263" i="1"/>
  <c r="AI224" i="1"/>
  <c r="AI192" i="1"/>
  <c r="AI136" i="1"/>
  <c r="AI177" i="1"/>
  <c r="AI252" i="1"/>
  <c r="AI240" i="1"/>
  <c r="AI199" i="1"/>
  <c r="AI92" i="1"/>
  <c r="AI73" i="1"/>
  <c r="AI145" i="1"/>
  <c r="AI232" i="1"/>
  <c r="AI41" i="1"/>
  <c r="AI273" i="1"/>
  <c r="AI169" i="1"/>
  <c r="AI147" i="1"/>
  <c r="AI105" i="1"/>
  <c r="AI74" i="1"/>
  <c r="AI293" i="1"/>
  <c r="AI241" i="1"/>
  <c r="AI58" i="1"/>
  <c r="AI228" i="1"/>
  <c r="AI219" i="1"/>
  <c r="AI195" i="1"/>
  <c r="AI183" i="1"/>
  <c r="AI18" i="1"/>
  <c r="AI189" i="1"/>
  <c r="AI133" i="1"/>
  <c r="AI120" i="1"/>
  <c r="AI62" i="1"/>
  <c r="AI52" i="1"/>
  <c r="AI21" i="1"/>
  <c r="AI178" i="1"/>
  <c r="AI34" i="1"/>
  <c r="AI204" i="1"/>
  <c r="AI296" i="1"/>
  <c r="AI22" i="1"/>
  <c r="AI182" i="1"/>
  <c r="AI82" i="1"/>
  <c r="AI242" i="1"/>
  <c r="AI158" i="1"/>
  <c r="AI257" i="1"/>
  <c r="AI208" i="1"/>
  <c r="AI190" i="1"/>
  <c r="AI146" i="1"/>
  <c r="AI140" i="1"/>
  <c r="AI201" i="1"/>
  <c r="AI157" i="1"/>
  <c r="AI297" i="1"/>
  <c r="AI198" i="1"/>
  <c r="AI28" i="1"/>
  <c r="AI289" i="1"/>
  <c r="AI306" i="1"/>
  <c r="AI91" i="1"/>
  <c r="AI80" i="1"/>
  <c r="AI300" i="1"/>
  <c r="AI211" i="1"/>
  <c r="AI194" i="1"/>
  <c r="AI238" i="1"/>
  <c r="AI101" i="1"/>
  <c r="AI35" i="1"/>
  <c r="AI239" i="1"/>
  <c r="AI223" i="1"/>
  <c r="AI139" i="1"/>
  <c r="AI244" i="1"/>
  <c r="AI271" i="1"/>
  <c r="AI155" i="1"/>
  <c r="AI40" i="1"/>
  <c r="AI20" i="1"/>
  <c r="AI75" i="1"/>
  <c r="AI163" i="1"/>
  <c r="AI51" i="1"/>
  <c r="AI236" i="1"/>
  <c r="AI207" i="1"/>
  <c r="AI138" i="1"/>
  <c r="AI142" i="1"/>
  <c r="AI283" i="1"/>
  <c r="AI119" i="1"/>
  <c r="AI154" i="1"/>
  <c r="AI303" i="1"/>
  <c r="AI245" i="1"/>
  <c r="AI131" i="1"/>
  <c r="AI89" i="1"/>
  <c r="AI81" i="1"/>
  <c r="AI61" i="1"/>
  <c r="AI27" i="1"/>
  <c r="AI267" i="1"/>
  <c r="AI209" i="1"/>
  <c r="AD47" i="1"/>
  <c r="AD312" i="1"/>
  <c r="AD19" i="1"/>
  <c r="AD15" i="1"/>
  <c r="AD10" i="1"/>
  <c r="AD321" i="1"/>
  <c r="AD315" i="1"/>
  <c r="AD191" i="1"/>
  <c r="AD314" i="1"/>
  <c r="AD17" i="1"/>
  <c r="AD229" i="1"/>
  <c r="AD310" i="1"/>
  <c r="AD95" i="1"/>
  <c r="AD179" i="1"/>
  <c r="AD322" i="1"/>
  <c r="AD256" i="1"/>
  <c r="AD93" i="1"/>
  <c r="AD276" i="1"/>
  <c r="AD277" i="1"/>
  <c r="AD319" i="1"/>
  <c r="AD243" i="1"/>
  <c r="AD278" i="1"/>
  <c r="AD260" i="1"/>
  <c r="AD317" i="1"/>
  <c r="AD46" i="1"/>
  <c r="AD308" i="1"/>
  <c r="AD311" i="1"/>
  <c r="AD309" i="1"/>
  <c r="AD11" i="1"/>
  <c r="AD274" i="1"/>
  <c r="AD307" i="1"/>
  <c r="AD282" i="1"/>
  <c r="AD26" i="1"/>
  <c r="AD56" i="1"/>
  <c r="AD16" i="1"/>
  <c r="AD107" i="1"/>
  <c r="AD98" i="1"/>
  <c r="AD84" i="1"/>
  <c r="AD64" i="1"/>
  <c r="AD150" i="1"/>
  <c r="AD217" i="1"/>
  <c r="AD250" i="1"/>
  <c r="AD151" i="1"/>
  <c r="AD135" i="1"/>
  <c r="AD99" i="1"/>
  <c r="AD78" i="1"/>
  <c r="AD24" i="1"/>
  <c r="AD196" i="1"/>
  <c r="AD112" i="1"/>
  <c r="AD65" i="1"/>
  <c r="AD237" i="1"/>
  <c r="AD108" i="1"/>
  <c r="AD44" i="1"/>
  <c r="AD31" i="1"/>
  <c r="AD67" i="1"/>
  <c r="AD291" i="1"/>
  <c r="AD144" i="1"/>
  <c r="AD279" i="1"/>
  <c r="AD134" i="1"/>
  <c r="AD124" i="1"/>
  <c r="AD43" i="1"/>
  <c r="AD218" i="1"/>
  <c r="AD226" i="1"/>
  <c r="AD177" i="1"/>
  <c r="AD251" i="1"/>
  <c r="AD152" i="1"/>
  <c r="AD288" i="1"/>
  <c r="AD263" i="1"/>
  <c r="AD54" i="1"/>
  <c r="AD23" i="1"/>
  <c r="AD301" i="1"/>
  <c r="AD255" i="1"/>
  <c r="AD126" i="1"/>
  <c r="AD87" i="1"/>
  <c r="AD299" i="1"/>
  <c r="AD186" i="1"/>
  <c r="AD125" i="1"/>
  <c r="AD225" i="1"/>
  <c r="AD298" i="1"/>
  <c r="AD240" i="1"/>
  <c r="AD85" i="1"/>
  <c r="AD30" i="1"/>
  <c r="AD161" i="1"/>
  <c r="AD50" i="1"/>
  <c r="AD269" i="1"/>
  <c r="AD193" i="1"/>
  <c r="AD185" i="1"/>
  <c r="AD224" i="1"/>
  <c r="AD199" i="1"/>
  <c r="AD106" i="1"/>
  <c r="AD18" i="1"/>
  <c r="AD280" i="1"/>
  <c r="AD306" i="1"/>
  <c r="AD273" i="1"/>
  <c r="AD239" i="1"/>
  <c r="AD159" i="1"/>
  <c r="AD73" i="1"/>
  <c r="AD63" i="1"/>
  <c r="AD145" i="1"/>
  <c r="AD194" i="1"/>
  <c r="AD268" i="1"/>
  <c r="AD232" i="1"/>
  <c r="AD210" i="1"/>
  <c r="AD192" i="1"/>
  <c r="AD181" i="1"/>
  <c r="AD22" i="1"/>
  <c r="AD270" i="1"/>
  <c r="AD236" i="1"/>
  <c r="AD248" i="1"/>
  <c r="AD223" i="1"/>
  <c r="AD136" i="1"/>
  <c r="AD121" i="1"/>
  <c r="AD83" i="1"/>
  <c r="AD53" i="1"/>
  <c r="AD41" i="1"/>
  <c r="AD187" i="1"/>
  <c r="AD55" i="1"/>
  <c r="AD173" i="1"/>
  <c r="AD148" i="1"/>
  <c r="AD32" i="1"/>
  <c r="AD77" i="1"/>
  <c r="AD141" i="1"/>
  <c r="AD182" i="1"/>
  <c r="AD139" i="1"/>
  <c r="AD105" i="1"/>
  <c r="AD28" i="1"/>
  <c r="AD289" i="1"/>
  <c r="AD241" i="1"/>
  <c r="AD100" i="1"/>
  <c r="AD209" i="1"/>
  <c r="AD207" i="1"/>
  <c r="AD296" i="1"/>
  <c r="AD92" i="1"/>
  <c r="AD267" i="1"/>
  <c r="AD201" i="1"/>
  <c r="AD169" i="1"/>
  <c r="AD82" i="1"/>
  <c r="AD40" i="1"/>
  <c r="AD244" i="1"/>
  <c r="AD138" i="1"/>
  <c r="AD80" i="1"/>
  <c r="AD158" i="1"/>
  <c r="AD211" i="1"/>
  <c r="AD142" i="1"/>
  <c r="AD219" i="1"/>
  <c r="AD208" i="1"/>
  <c r="AD89" i="1"/>
  <c r="AD157" i="1"/>
  <c r="AD305" i="1"/>
  <c r="AD231" i="1"/>
  <c r="AD189" i="1"/>
  <c r="AD154" i="1"/>
  <c r="AD147" i="1"/>
  <c r="AD74" i="1"/>
  <c r="AD52" i="1"/>
  <c r="AD300" i="1"/>
  <c r="AD242" i="1"/>
  <c r="AD14" i="1"/>
  <c r="AD297" i="1"/>
  <c r="AD285" i="1"/>
  <c r="AD91" i="1"/>
  <c r="AD62" i="1"/>
  <c r="AD21" i="1"/>
  <c r="AD178" i="1"/>
  <c r="AD204" i="1"/>
  <c r="AD58" i="1"/>
  <c r="AD252" i="1"/>
  <c r="AD227" i="1"/>
  <c r="AD303" i="1"/>
  <c r="AD257" i="1"/>
  <c r="AD163" i="1"/>
  <c r="AD75" i="1"/>
  <c r="AD293" i="1"/>
  <c r="AD233" i="1"/>
  <c r="AD259" i="1"/>
  <c r="AD133" i="1"/>
  <c r="AD120" i="1"/>
  <c r="AD245" i="1"/>
  <c r="AD238" i="1"/>
  <c r="AD155" i="1"/>
  <c r="AD146" i="1"/>
  <c r="AD81" i="1"/>
  <c r="AD61" i="1"/>
  <c r="AD27" i="1"/>
  <c r="AD283" i="1"/>
  <c r="AD271" i="1"/>
  <c r="AD228" i="1"/>
  <c r="AD140" i="1"/>
  <c r="AD35" i="1"/>
  <c r="AD190" i="1"/>
  <c r="AD20" i="1"/>
  <c r="AD131" i="1"/>
  <c r="AD119" i="1"/>
  <c r="AD183" i="1"/>
  <c r="AD51" i="1"/>
  <c r="AD198" i="1"/>
  <c r="AD34" i="1"/>
  <c r="AD195" i="1"/>
  <c r="AD101" i="1"/>
  <c r="AD275" i="1"/>
  <c r="X93" i="1"/>
  <c r="X11" i="1"/>
  <c r="X322" i="1"/>
  <c r="X278" i="1"/>
  <c r="X10" i="1"/>
  <c r="X312" i="1"/>
  <c r="X19" i="1"/>
  <c r="X15" i="1"/>
  <c r="X321" i="1"/>
  <c r="X47" i="1"/>
  <c r="X179" i="1"/>
  <c r="X311" i="1"/>
  <c r="X17" i="1"/>
  <c r="X309" i="1"/>
  <c r="X243" i="1"/>
  <c r="X229" i="1"/>
  <c r="X95" i="1"/>
  <c r="X315" i="1"/>
  <c r="X256" i="1"/>
  <c r="X276" i="1"/>
  <c r="X277" i="1"/>
  <c r="X319" i="1"/>
  <c r="X310" i="1"/>
  <c r="X314" i="1"/>
  <c r="X191" i="1"/>
  <c r="X260" i="1"/>
  <c r="X317" i="1"/>
  <c r="X308" i="1"/>
  <c r="X46" i="1"/>
  <c r="X274" i="1"/>
  <c r="X307" i="1"/>
  <c r="X250" i="1"/>
  <c r="X186" i="1"/>
  <c r="X108" i="1"/>
  <c r="X150" i="1"/>
  <c r="X217" i="1"/>
  <c r="X124" i="1"/>
  <c r="X107" i="1"/>
  <c r="X43" i="1"/>
  <c r="X30" i="1"/>
  <c r="X144" i="1"/>
  <c r="X135" i="1"/>
  <c r="X85" i="1"/>
  <c r="X24" i="1"/>
  <c r="X67" i="1"/>
  <c r="X196" i="1"/>
  <c r="X112" i="1"/>
  <c r="X26" i="1"/>
  <c r="X151" i="1"/>
  <c r="X65" i="1"/>
  <c r="X237" i="1"/>
  <c r="X125" i="1"/>
  <c r="X44" i="1"/>
  <c r="X31" i="1"/>
  <c r="X291" i="1"/>
  <c r="X282" i="1"/>
  <c r="X78" i="1"/>
  <c r="X193" i="1"/>
  <c r="X64" i="1"/>
  <c r="X54" i="1"/>
  <c r="X23" i="1"/>
  <c r="X255" i="1"/>
  <c r="X126" i="1"/>
  <c r="X87" i="1"/>
  <c r="X299" i="1"/>
  <c r="X185" i="1"/>
  <c r="X177" i="1"/>
  <c r="X161" i="1"/>
  <c r="X50" i="1"/>
  <c r="X269" i="1"/>
  <c r="X16" i="1"/>
  <c r="X98" i="1"/>
  <c r="X84" i="1"/>
  <c r="X77" i="1"/>
  <c r="X14" i="1"/>
  <c r="X225" i="1"/>
  <c r="X218" i="1"/>
  <c r="X152" i="1"/>
  <c r="X159" i="1"/>
  <c r="X73" i="1"/>
  <c r="X145" i="1"/>
  <c r="X268" i="1"/>
  <c r="X157" i="1"/>
  <c r="X239" i="1"/>
  <c r="X251" i="1"/>
  <c r="X232" i="1"/>
  <c r="X210" i="1"/>
  <c r="X192" i="1"/>
  <c r="X63" i="1"/>
  <c r="X22" i="1"/>
  <c r="X270" i="1"/>
  <c r="X236" i="1"/>
  <c r="X267" i="1"/>
  <c r="X99" i="1"/>
  <c r="X83" i="1"/>
  <c r="X53" i="1"/>
  <c r="X187" i="1"/>
  <c r="X55" i="1"/>
  <c r="X201" i="1"/>
  <c r="X305" i="1"/>
  <c r="X248" i="1"/>
  <c r="X279" i="1"/>
  <c r="X134" i="1"/>
  <c r="X298" i="1"/>
  <c r="X224" i="1"/>
  <c r="X173" i="1"/>
  <c r="X148" i="1"/>
  <c r="X41" i="1"/>
  <c r="X32" i="1"/>
  <c r="X226" i="1"/>
  <c r="X288" i="1"/>
  <c r="X275" i="1"/>
  <c r="X263" i="1"/>
  <c r="X252" i="1"/>
  <c r="X181" i="1"/>
  <c r="X141" i="1"/>
  <c r="X136" i="1"/>
  <c r="X227" i="1"/>
  <c r="X100" i="1"/>
  <c r="X92" i="1"/>
  <c r="X306" i="1"/>
  <c r="X198" i="1"/>
  <c r="X91" i="1"/>
  <c r="X293" i="1"/>
  <c r="X207" i="1"/>
  <c r="X257" i="1"/>
  <c r="X228" i="1"/>
  <c r="X195" i="1"/>
  <c r="X163" i="1"/>
  <c r="X140" i="1"/>
  <c r="X101" i="1"/>
  <c r="X56" i="1"/>
  <c r="X199" i="1"/>
  <c r="X106" i="1"/>
  <c r="X194" i="1"/>
  <c r="X231" i="1"/>
  <c r="X182" i="1"/>
  <c r="X139" i="1"/>
  <c r="X133" i="1"/>
  <c r="X120" i="1"/>
  <c r="X40" i="1"/>
  <c r="X244" i="1"/>
  <c r="X138" i="1"/>
  <c r="X80" i="1"/>
  <c r="X242" i="1"/>
  <c r="X58" i="1"/>
  <c r="X142" i="1"/>
  <c r="X240" i="1"/>
  <c r="X297" i="1"/>
  <c r="X285" i="1"/>
  <c r="X273" i="1"/>
  <c r="X209" i="1"/>
  <c r="X74" i="1"/>
  <c r="X52" i="1"/>
  <c r="X34" i="1"/>
  <c r="X300" i="1"/>
  <c r="X241" i="1"/>
  <c r="X283" i="1"/>
  <c r="X238" i="1"/>
  <c r="X183" i="1"/>
  <c r="X146" i="1"/>
  <c r="X119" i="1"/>
  <c r="X18" i="1"/>
  <c r="X259" i="1"/>
  <c r="X189" i="1"/>
  <c r="X154" i="1"/>
  <c r="X105" i="1"/>
  <c r="X82" i="1"/>
  <c r="X62" i="1"/>
  <c r="X21" i="1"/>
  <c r="X178" i="1"/>
  <c r="X204" i="1"/>
  <c r="X233" i="1"/>
  <c r="X169" i="1"/>
  <c r="X158" i="1"/>
  <c r="X280" i="1"/>
  <c r="X289" i="1"/>
  <c r="X296" i="1"/>
  <c r="X245" i="1"/>
  <c r="X208" i="1"/>
  <c r="X155" i="1"/>
  <c r="X89" i="1"/>
  <c r="X61" i="1"/>
  <c r="X27" i="1"/>
  <c r="X301" i="1"/>
  <c r="X28" i="1"/>
  <c r="X303" i="1"/>
  <c r="X223" i="1"/>
  <c r="X219" i="1"/>
  <c r="X131" i="1"/>
  <c r="X35" i="1"/>
  <c r="X211" i="1"/>
  <c r="X75" i="1"/>
  <c r="X271" i="1"/>
  <c r="X121" i="1"/>
  <c r="X147" i="1"/>
  <c r="X190" i="1"/>
  <c r="X81" i="1"/>
  <c r="X51" i="1"/>
  <c r="X20" i="1"/>
  <c r="S20" i="1"/>
  <c r="S27" i="1"/>
  <c r="S35" i="1"/>
  <c r="S51" i="1"/>
  <c r="S61" i="1"/>
  <c r="S75" i="1"/>
  <c r="S21" i="1"/>
  <c r="S28" i="1"/>
  <c r="S40" i="1"/>
  <c r="S52" i="1"/>
  <c r="S62" i="1"/>
  <c r="S74" i="1"/>
  <c r="S22" i="1"/>
  <c r="S32" i="1"/>
  <c r="S41" i="1"/>
  <c r="S53" i="1"/>
  <c r="S63" i="1"/>
  <c r="S14" i="1"/>
  <c r="S23" i="1"/>
  <c r="S30" i="1"/>
  <c r="S43" i="1"/>
  <c r="S54" i="1"/>
  <c r="S64" i="1"/>
  <c r="S16" i="1"/>
  <c r="S24" i="1"/>
  <c r="S31" i="1"/>
  <c r="S44" i="1"/>
  <c r="S55" i="1"/>
  <c r="S82" i="1"/>
  <c r="S91" i="1"/>
  <c r="S105" i="1"/>
  <c r="S120" i="1"/>
  <c r="S133" i="1"/>
  <c r="S18" i="1"/>
  <c r="S56" i="1"/>
  <c r="S73" i="1"/>
  <c r="S83" i="1"/>
  <c r="S92" i="1"/>
  <c r="S106" i="1"/>
  <c r="S121" i="1"/>
  <c r="S26" i="1"/>
  <c r="S77" i="1"/>
  <c r="S84" i="1"/>
  <c r="S98" i="1"/>
  <c r="S107" i="1"/>
  <c r="S124" i="1"/>
  <c r="S34" i="1"/>
  <c r="S65" i="1"/>
  <c r="S78" i="1"/>
  <c r="S85" i="1"/>
  <c r="S99" i="1"/>
  <c r="S108" i="1"/>
  <c r="S125" i="1"/>
  <c r="S87" i="1"/>
  <c r="S126" i="1"/>
  <c r="S140" i="1"/>
  <c r="S146" i="1"/>
  <c r="S155" i="1"/>
  <c r="S163" i="1"/>
  <c r="S101" i="1"/>
  <c r="S139" i="1"/>
  <c r="S147" i="1"/>
  <c r="S154" i="1"/>
  <c r="S169" i="1"/>
  <c r="S67" i="1"/>
  <c r="S100" i="1"/>
  <c r="S136" i="1"/>
  <c r="S141" i="1"/>
  <c r="S148" i="1"/>
  <c r="S159" i="1"/>
  <c r="S173" i="1"/>
  <c r="S81" i="1"/>
  <c r="S119" i="1"/>
  <c r="S134" i="1"/>
  <c r="S142" i="1"/>
  <c r="S152" i="1"/>
  <c r="S157" i="1"/>
  <c r="S58" i="1"/>
  <c r="S112" i="1"/>
  <c r="S144" i="1"/>
  <c r="S177" i="1"/>
  <c r="S183" i="1"/>
  <c r="S190" i="1"/>
  <c r="S195" i="1"/>
  <c r="S208" i="1"/>
  <c r="S219" i="1"/>
  <c r="S150" i="1"/>
  <c r="S182" i="1"/>
  <c r="S189" i="1"/>
  <c r="S198" i="1"/>
  <c r="S209" i="1"/>
  <c r="S151" i="1"/>
  <c r="S181" i="1"/>
  <c r="S192" i="1"/>
  <c r="S199" i="1"/>
  <c r="S210" i="1"/>
  <c r="S89" i="1"/>
  <c r="S138" i="1"/>
  <c r="S161" i="1"/>
  <c r="S185" i="1"/>
  <c r="S193" i="1"/>
  <c r="S201" i="1"/>
  <c r="S211" i="1"/>
  <c r="S50" i="1"/>
  <c r="S204" i="1"/>
  <c r="S223" i="1"/>
  <c r="S231" i="1"/>
  <c r="S239" i="1"/>
  <c r="S248" i="1"/>
  <c r="S259" i="1"/>
  <c r="S271" i="1"/>
  <c r="S282" i="1"/>
  <c r="S293" i="1"/>
  <c r="S301" i="1"/>
  <c r="S310" i="1"/>
  <c r="S321" i="1"/>
  <c r="S145" i="1"/>
  <c r="S187" i="1"/>
  <c r="S218" i="1"/>
  <c r="S224" i="1"/>
  <c r="S232" i="1"/>
  <c r="S240" i="1"/>
  <c r="S252" i="1"/>
  <c r="S263" i="1"/>
  <c r="S273" i="1"/>
  <c r="S283" i="1"/>
  <c r="S296" i="1"/>
  <c r="S303" i="1"/>
  <c r="S311" i="1"/>
  <c r="S322" i="1"/>
  <c r="S135" i="1"/>
  <c r="S186" i="1"/>
  <c r="S217" i="1"/>
  <c r="S225" i="1"/>
  <c r="S233" i="1"/>
  <c r="S241" i="1"/>
  <c r="S251" i="1"/>
  <c r="S267" i="1"/>
  <c r="S274" i="1"/>
  <c r="S285" i="1"/>
  <c r="S297" i="1"/>
  <c r="S305" i="1"/>
  <c r="S312" i="1"/>
  <c r="S315" i="1"/>
  <c r="S196" i="1"/>
  <c r="S226" i="1"/>
  <c r="S236" i="1"/>
  <c r="S242" i="1"/>
  <c r="S250" i="1"/>
  <c r="S268" i="1"/>
  <c r="S275" i="1"/>
  <c r="S288" i="1"/>
  <c r="S298" i="1"/>
  <c r="S306" i="1"/>
  <c r="S314" i="1"/>
  <c r="S256" i="1"/>
  <c r="S80" i="1"/>
  <c r="S244" i="1"/>
  <c r="S279" i="1"/>
  <c r="S307" i="1"/>
  <c r="S17" i="1"/>
  <c r="S229" i="1"/>
  <c r="S277" i="1"/>
  <c r="S178" i="1"/>
  <c r="S228" i="1"/>
  <c r="S257" i="1"/>
  <c r="S291" i="1"/>
  <c r="S319" i="1"/>
  <c r="S93" i="1"/>
  <c r="S278" i="1"/>
  <c r="S158" i="1"/>
  <c r="S227" i="1"/>
  <c r="S255" i="1"/>
  <c r="S289" i="1"/>
  <c r="S317" i="1"/>
  <c r="S19" i="1"/>
  <c r="S179" i="1"/>
  <c r="S46" i="1"/>
  <c r="S207" i="1"/>
  <c r="S238" i="1"/>
  <c r="S270" i="1"/>
  <c r="S300" i="1"/>
  <c r="S308" i="1"/>
  <c r="S15" i="1"/>
  <c r="S47" i="1"/>
  <c r="S194" i="1"/>
  <c r="S237" i="1"/>
  <c r="S269" i="1"/>
  <c r="S299" i="1"/>
  <c r="S260" i="1"/>
  <c r="S10" i="1"/>
  <c r="S243" i="1"/>
  <c r="S131" i="1"/>
  <c r="S11" i="1"/>
  <c r="S276" i="1"/>
  <c r="S191" i="1"/>
  <c r="S309" i="1"/>
  <c r="S245" i="1"/>
  <c r="S280" i="1"/>
  <c r="S95" i="1"/>
  <c r="L14" i="1"/>
  <c r="L23" i="1"/>
  <c r="L30" i="1"/>
  <c r="L43" i="1"/>
  <c r="L54" i="1"/>
  <c r="L64" i="1"/>
  <c r="L16" i="1"/>
  <c r="L24" i="1"/>
  <c r="L31" i="1"/>
  <c r="L44" i="1"/>
  <c r="L56" i="1"/>
  <c r="L65" i="1"/>
  <c r="L18" i="1"/>
  <c r="L26" i="1"/>
  <c r="L34" i="1"/>
  <c r="L50" i="1"/>
  <c r="L55" i="1"/>
  <c r="L67" i="1"/>
  <c r="L20" i="1"/>
  <c r="L27" i="1"/>
  <c r="L35" i="1"/>
  <c r="L51" i="1"/>
  <c r="L61" i="1"/>
  <c r="L21" i="1"/>
  <c r="L28" i="1"/>
  <c r="L40" i="1"/>
  <c r="L52" i="1"/>
  <c r="L63" i="1"/>
  <c r="L78" i="1"/>
  <c r="L85" i="1"/>
  <c r="L99" i="1"/>
  <c r="L108" i="1"/>
  <c r="L125" i="1"/>
  <c r="L22" i="1"/>
  <c r="L62" i="1"/>
  <c r="L80" i="1"/>
  <c r="L87" i="1"/>
  <c r="L100" i="1"/>
  <c r="L112" i="1"/>
  <c r="L126" i="1"/>
  <c r="L32" i="1"/>
  <c r="L75" i="1"/>
  <c r="L81" i="1"/>
  <c r="L89" i="1"/>
  <c r="L101" i="1"/>
  <c r="L119" i="1"/>
  <c r="L131" i="1"/>
  <c r="L41" i="1"/>
  <c r="L74" i="1"/>
  <c r="L82" i="1"/>
  <c r="L91" i="1"/>
  <c r="L105" i="1"/>
  <c r="L120" i="1"/>
  <c r="L133" i="1"/>
  <c r="L53" i="1"/>
  <c r="L92" i="1"/>
  <c r="L136" i="1"/>
  <c r="L134" i="1"/>
  <c r="L142" i="1"/>
  <c r="L152" i="1"/>
  <c r="L157" i="1"/>
  <c r="L58" i="1"/>
  <c r="L77" i="1"/>
  <c r="L107" i="1"/>
  <c r="L135" i="1"/>
  <c r="L144" i="1"/>
  <c r="L151" i="1"/>
  <c r="L158" i="1"/>
  <c r="L177" i="1"/>
  <c r="L73" i="1"/>
  <c r="L106" i="1"/>
  <c r="L138" i="1"/>
  <c r="L145" i="1"/>
  <c r="L150" i="1"/>
  <c r="L161" i="1"/>
  <c r="L84" i="1"/>
  <c r="L124" i="1"/>
  <c r="L140" i="1"/>
  <c r="L146" i="1"/>
  <c r="L155" i="1"/>
  <c r="L163" i="1"/>
  <c r="L147" i="1"/>
  <c r="L185" i="1"/>
  <c r="L193" i="1"/>
  <c r="L201" i="1"/>
  <c r="L211" i="1"/>
  <c r="L98" i="1"/>
  <c r="L159" i="1"/>
  <c r="L186" i="1"/>
  <c r="L194" i="1"/>
  <c r="L204" i="1"/>
  <c r="L217" i="1"/>
  <c r="L83" i="1"/>
  <c r="L154" i="1"/>
  <c r="L178" i="1"/>
  <c r="L187" i="1"/>
  <c r="L196" i="1"/>
  <c r="L207" i="1"/>
  <c r="L218" i="1"/>
  <c r="L141" i="1"/>
  <c r="L173" i="1"/>
  <c r="L183" i="1"/>
  <c r="L190" i="1"/>
  <c r="L195" i="1"/>
  <c r="L208" i="1"/>
  <c r="L219" i="1"/>
  <c r="L139" i="1"/>
  <c r="L182" i="1"/>
  <c r="L209" i="1"/>
  <c r="L226" i="1"/>
  <c r="L236" i="1"/>
  <c r="L242" i="1"/>
  <c r="L250" i="1"/>
  <c r="L268" i="1"/>
  <c r="L275" i="1"/>
  <c r="L288" i="1"/>
  <c r="L298" i="1"/>
  <c r="L306" i="1"/>
  <c r="L314" i="1"/>
  <c r="L256" i="1"/>
  <c r="L192" i="1"/>
  <c r="L227" i="1"/>
  <c r="L237" i="1"/>
  <c r="L244" i="1"/>
  <c r="L255" i="1"/>
  <c r="L269" i="1"/>
  <c r="L279" i="1"/>
  <c r="L289" i="1"/>
  <c r="L299" i="1"/>
  <c r="L307" i="1"/>
  <c r="L317" i="1"/>
  <c r="L260" i="1"/>
  <c r="L121" i="1"/>
  <c r="L169" i="1"/>
  <c r="L189" i="1"/>
  <c r="L228" i="1"/>
  <c r="L238" i="1"/>
  <c r="L245" i="1"/>
  <c r="L257" i="1"/>
  <c r="L270" i="1"/>
  <c r="L280" i="1"/>
  <c r="L291" i="1"/>
  <c r="L300" i="1"/>
  <c r="L309" i="1"/>
  <c r="L319" i="1"/>
  <c r="L308" i="1"/>
  <c r="L199" i="1"/>
  <c r="L223" i="1"/>
  <c r="L231" i="1"/>
  <c r="L239" i="1"/>
  <c r="L248" i="1"/>
  <c r="L259" i="1"/>
  <c r="L271" i="1"/>
  <c r="L282" i="1"/>
  <c r="L293" i="1"/>
  <c r="L301" i="1"/>
  <c r="L310" i="1"/>
  <c r="L321" i="1"/>
  <c r="L224" i="1"/>
  <c r="L252" i="1"/>
  <c r="L283" i="1"/>
  <c r="L311" i="1"/>
  <c r="L15" i="1"/>
  <c r="L47" i="1"/>
  <c r="L210" i="1"/>
  <c r="L233" i="1"/>
  <c r="L267" i="1"/>
  <c r="L297" i="1"/>
  <c r="L315" i="1"/>
  <c r="L10" i="1"/>
  <c r="L243" i="1"/>
  <c r="L191" i="1"/>
  <c r="L198" i="1"/>
  <c r="L232" i="1"/>
  <c r="L263" i="1"/>
  <c r="L296" i="1"/>
  <c r="L322" i="1"/>
  <c r="L11" i="1"/>
  <c r="L276" i="1"/>
  <c r="L95" i="1"/>
  <c r="L241" i="1"/>
  <c r="L274" i="1"/>
  <c r="L305" i="1"/>
  <c r="L17" i="1"/>
  <c r="L229" i="1"/>
  <c r="L277" i="1"/>
  <c r="L240" i="1"/>
  <c r="L273" i="1"/>
  <c r="L303" i="1"/>
  <c r="L285" i="1"/>
  <c r="L148" i="1"/>
  <c r="L312" i="1"/>
  <c r="L46" i="1"/>
  <c r="L278" i="1"/>
  <c r="L181" i="1"/>
  <c r="L179" i="1"/>
  <c r="L225" i="1"/>
  <c r="L19" i="1"/>
  <c r="L93" i="1"/>
  <c r="L251" i="1"/>
  <c r="AU16" i="1"/>
  <c r="AU24" i="1"/>
  <c r="AU31" i="1"/>
  <c r="AU44" i="1"/>
  <c r="AU56" i="1"/>
  <c r="AU65" i="1"/>
  <c r="AU18" i="1"/>
  <c r="AU26" i="1"/>
  <c r="AU34" i="1"/>
  <c r="AU50" i="1"/>
  <c r="AU55" i="1"/>
  <c r="AU67" i="1"/>
  <c r="AU20" i="1"/>
  <c r="AU27" i="1"/>
  <c r="AU35" i="1"/>
  <c r="AU51" i="1"/>
  <c r="AU61" i="1"/>
  <c r="AU75" i="1"/>
  <c r="AU21" i="1"/>
  <c r="AU28" i="1"/>
  <c r="AU40" i="1"/>
  <c r="AU52" i="1"/>
  <c r="AU62" i="1"/>
  <c r="AU22" i="1"/>
  <c r="AU32" i="1"/>
  <c r="AU41" i="1"/>
  <c r="AU30" i="1"/>
  <c r="AU54" i="1"/>
  <c r="AU80" i="1"/>
  <c r="AU87" i="1"/>
  <c r="AU100" i="1"/>
  <c r="AU112" i="1"/>
  <c r="AU126" i="1"/>
  <c r="AU43" i="1"/>
  <c r="AU53" i="1"/>
  <c r="AU81" i="1"/>
  <c r="AU89" i="1"/>
  <c r="AU101" i="1"/>
  <c r="AU119" i="1"/>
  <c r="AU131" i="1"/>
  <c r="AU64" i="1"/>
  <c r="AU74" i="1"/>
  <c r="AU82" i="1"/>
  <c r="AU91" i="1"/>
  <c r="AU105" i="1"/>
  <c r="AU120" i="1"/>
  <c r="AU133" i="1"/>
  <c r="AU63" i="1"/>
  <c r="AU73" i="1"/>
  <c r="AU83" i="1"/>
  <c r="AU92" i="1"/>
  <c r="AU106" i="1"/>
  <c r="AU121" i="1"/>
  <c r="AU84" i="1"/>
  <c r="AU124" i="1"/>
  <c r="AU135" i="1"/>
  <c r="AU144" i="1"/>
  <c r="AU151" i="1"/>
  <c r="AU158" i="1"/>
  <c r="AU23" i="1"/>
  <c r="AU99" i="1"/>
  <c r="AU138" i="1"/>
  <c r="AU145" i="1"/>
  <c r="AU150" i="1"/>
  <c r="AU161" i="1"/>
  <c r="AU14" i="1"/>
  <c r="AU98" i="1"/>
  <c r="AU140" i="1"/>
  <c r="AU146" i="1"/>
  <c r="AU155" i="1"/>
  <c r="AU163" i="1"/>
  <c r="AU78" i="1"/>
  <c r="AU108" i="1"/>
  <c r="AU139" i="1"/>
  <c r="AU147" i="1"/>
  <c r="AU154" i="1"/>
  <c r="AU169" i="1"/>
  <c r="AU141" i="1"/>
  <c r="AU173" i="1"/>
  <c r="AU177" i="1"/>
  <c r="AU186" i="1"/>
  <c r="AU194" i="1"/>
  <c r="AU204" i="1"/>
  <c r="AU217" i="1"/>
  <c r="AU85" i="1"/>
  <c r="AU152" i="1"/>
  <c r="AU178" i="1"/>
  <c r="AU187" i="1"/>
  <c r="AU196" i="1"/>
  <c r="AU207" i="1"/>
  <c r="AU218" i="1"/>
  <c r="AU77" i="1"/>
  <c r="AU148" i="1"/>
  <c r="AU183" i="1"/>
  <c r="AU190" i="1"/>
  <c r="AU195" i="1"/>
  <c r="AU208" i="1"/>
  <c r="AU219" i="1"/>
  <c r="AU125" i="1"/>
  <c r="AU134" i="1"/>
  <c r="AU157" i="1"/>
  <c r="AU182" i="1"/>
  <c r="AU189" i="1"/>
  <c r="AU198" i="1"/>
  <c r="AU209" i="1"/>
  <c r="AU107" i="1"/>
  <c r="AU136" i="1"/>
  <c r="AU199" i="1"/>
  <c r="AU227" i="1"/>
  <c r="AU237" i="1"/>
  <c r="AU244" i="1"/>
  <c r="AU255" i="1"/>
  <c r="AU269" i="1"/>
  <c r="AU279" i="1"/>
  <c r="AU289" i="1"/>
  <c r="AU299" i="1"/>
  <c r="AU307" i="1"/>
  <c r="AU317" i="1"/>
  <c r="AU260" i="1"/>
  <c r="AU58" i="1"/>
  <c r="AU185" i="1"/>
  <c r="AU211" i="1"/>
  <c r="AU228" i="1"/>
  <c r="AU238" i="1"/>
  <c r="AU245" i="1"/>
  <c r="AU257" i="1"/>
  <c r="AU270" i="1"/>
  <c r="AU280" i="1"/>
  <c r="AU291" i="1"/>
  <c r="AU300" i="1"/>
  <c r="AU309" i="1"/>
  <c r="AU319" i="1"/>
  <c r="AU159" i="1"/>
  <c r="AU181" i="1"/>
  <c r="AU210" i="1"/>
  <c r="AU223" i="1"/>
  <c r="AU231" i="1"/>
  <c r="AU239" i="1"/>
  <c r="AU248" i="1"/>
  <c r="AU259" i="1"/>
  <c r="AU271" i="1"/>
  <c r="AU282" i="1"/>
  <c r="AU293" i="1"/>
  <c r="AU301" i="1"/>
  <c r="AU310" i="1"/>
  <c r="AU321" i="1"/>
  <c r="AU193" i="1"/>
  <c r="AU224" i="1"/>
  <c r="AU232" i="1"/>
  <c r="AU240" i="1"/>
  <c r="AU252" i="1"/>
  <c r="AU263" i="1"/>
  <c r="AU273" i="1"/>
  <c r="AU283" i="1"/>
  <c r="AU296" i="1"/>
  <c r="AU303" i="1"/>
  <c r="AU311" i="1"/>
  <c r="AU322" i="1"/>
  <c r="AU241" i="1"/>
  <c r="AU274" i="1"/>
  <c r="AU305" i="1"/>
  <c r="AU10" i="1"/>
  <c r="AU191" i="1"/>
  <c r="AU47" i="1"/>
  <c r="AU201" i="1"/>
  <c r="AU226" i="1"/>
  <c r="AU250" i="1"/>
  <c r="AU288" i="1"/>
  <c r="AU314" i="1"/>
  <c r="AU11" i="1"/>
  <c r="AU243" i="1"/>
  <c r="AU276" i="1"/>
  <c r="AU95" i="1"/>
  <c r="AU192" i="1"/>
  <c r="AU225" i="1"/>
  <c r="AU251" i="1"/>
  <c r="AU285" i="1"/>
  <c r="AU312" i="1"/>
  <c r="AU229" i="1"/>
  <c r="AU277" i="1"/>
  <c r="AU142" i="1"/>
  <c r="AU236" i="1"/>
  <c r="AU268" i="1"/>
  <c r="AU298" i="1"/>
  <c r="AU256" i="1"/>
  <c r="AU17" i="1"/>
  <c r="AU93" i="1"/>
  <c r="AU278" i="1"/>
  <c r="AU233" i="1"/>
  <c r="AU267" i="1"/>
  <c r="AU297" i="1"/>
  <c r="AU315" i="1"/>
  <c r="AU19" i="1"/>
  <c r="AU179" i="1"/>
  <c r="AU242" i="1"/>
  <c r="AU15" i="1"/>
  <c r="AU275" i="1"/>
  <c r="AU308" i="1"/>
  <c r="AU306" i="1"/>
  <c r="AU46" i="1"/>
  <c r="AQ179" i="1"/>
  <c r="AQ314" i="1"/>
  <c r="AQ15" i="1"/>
  <c r="AQ311" i="1"/>
  <c r="AQ243" i="1"/>
  <c r="AQ47" i="1"/>
  <c r="AQ322" i="1"/>
  <c r="AQ17" i="1"/>
  <c r="AQ256" i="1"/>
  <c r="AQ93" i="1"/>
  <c r="AQ276" i="1"/>
  <c r="AQ317" i="1"/>
  <c r="AQ11" i="1"/>
  <c r="AQ191" i="1"/>
  <c r="AQ229" i="1"/>
  <c r="AQ312" i="1"/>
  <c r="AQ19" i="1"/>
  <c r="AQ278" i="1"/>
  <c r="AQ321" i="1"/>
  <c r="AQ95" i="1"/>
  <c r="AQ277" i="1"/>
  <c r="AQ260" i="1"/>
  <c r="AQ310" i="1"/>
  <c r="AQ309" i="1"/>
  <c r="AQ10" i="1"/>
  <c r="AQ315" i="1"/>
  <c r="AQ46" i="1"/>
  <c r="AQ308" i="1"/>
  <c r="AQ319" i="1"/>
  <c r="AQ274" i="1"/>
  <c r="AQ307" i="1"/>
  <c r="AQ196" i="1"/>
  <c r="AQ56" i="1"/>
  <c r="AQ16" i="1"/>
  <c r="AQ237" i="1"/>
  <c r="AQ217" i="1"/>
  <c r="AQ84" i="1"/>
  <c r="AQ250" i="1"/>
  <c r="AQ186" i="1"/>
  <c r="AQ144" i="1"/>
  <c r="AQ125" i="1"/>
  <c r="AQ78" i="1"/>
  <c r="AQ135" i="1"/>
  <c r="AQ24" i="1"/>
  <c r="AQ150" i="1"/>
  <c r="AQ64" i="1"/>
  <c r="AQ282" i="1"/>
  <c r="AQ26" i="1"/>
  <c r="AQ99" i="1"/>
  <c r="AQ85" i="1"/>
  <c r="AQ65" i="1"/>
  <c r="AQ151" i="1"/>
  <c r="AQ44" i="1"/>
  <c r="AQ31" i="1"/>
  <c r="AQ67" i="1"/>
  <c r="AQ291" i="1"/>
  <c r="AQ193" i="1"/>
  <c r="AQ134" i="1"/>
  <c r="AQ218" i="1"/>
  <c r="AQ161" i="1"/>
  <c r="AQ298" i="1"/>
  <c r="AQ112" i="1"/>
  <c r="AQ54" i="1"/>
  <c r="AQ23" i="1"/>
  <c r="AQ299" i="1"/>
  <c r="AQ108" i="1"/>
  <c r="AQ124" i="1"/>
  <c r="AQ107" i="1"/>
  <c r="AQ98" i="1"/>
  <c r="AQ126" i="1"/>
  <c r="AQ177" i="1"/>
  <c r="AQ152" i="1"/>
  <c r="AQ252" i="1"/>
  <c r="AQ279" i="1"/>
  <c r="AQ77" i="1"/>
  <c r="AQ30" i="1"/>
  <c r="AQ50" i="1"/>
  <c r="AQ269" i="1"/>
  <c r="AQ43" i="1"/>
  <c r="AQ255" i="1"/>
  <c r="AQ87" i="1"/>
  <c r="AQ226" i="1"/>
  <c r="AQ225" i="1"/>
  <c r="AQ14" i="1"/>
  <c r="AQ251" i="1"/>
  <c r="AQ232" i="1"/>
  <c r="AQ92" i="1"/>
  <c r="AQ83" i="1"/>
  <c r="AQ100" i="1"/>
  <c r="AQ280" i="1"/>
  <c r="AQ288" i="1"/>
  <c r="AQ181" i="1"/>
  <c r="AQ148" i="1"/>
  <c r="AQ141" i="1"/>
  <c r="AQ136" i="1"/>
  <c r="AQ187" i="1"/>
  <c r="AQ194" i="1"/>
  <c r="AQ185" i="1"/>
  <c r="AQ263" i="1"/>
  <c r="AQ224" i="1"/>
  <c r="AQ173" i="1"/>
  <c r="AQ63" i="1"/>
  <c r="AQ41" i="1"/>
  <c r="AQ22" i="1"/>
  <c r="AQ270" i="1"/>
  <c r="AQ285" i="1"/>
  <c r="AQ301" i="1"/>
  <c r="AQ275" i="1"/>
  <c r="AQ199" i="1"/>
  <c r="AQ121" i="1"/>
  <c r="AQ106" i="1"/>
  <c r="AQ55" i="1"/>
  <c r="AQ18" i="1"/>
  <c r="AQ240" i="1"/>
  <c r="AQ192" i="1"/>
  <c r="AQ159" i="1"/>
  <c r="AQ73" i="1"/>
  <c r="AQ32" i="1"/>
  <c r="AQ145" i="1"/>
  <c r="AQ227" i="1"/>
  <c r="AQ267" i="1"/>
  <c r="AQ201" i="1"/>
  <c r="AQ231" i="1"/>
  <c r="AQ223" i="1"/>
  <c r="AQ169" i="1"/>
  <c r="AQ139" i="1"/>
  <c r="AQ105" i="1"/>
  <c r="AQ28" i="1"/>
  <c r="AQ293" i="1"/>
  <c r="AQ138" i="1"/>
  <c r="AQ34" i="1"/>
  <c r="AQ242" i="1"/>
  <c r="AQ289" i="1"/>
  <c r="AQ58" i="1"/>
  <c r="AQ283" i="1"/>
  <c r="AQ219" i="1"/>
  <c r="AQ297" i="1"/>
  <c r="AQ198" i="1"/>
  <c r="AQ207" i="1"/>
  <c r="AQ53" i="1"/>
  <c r="AQ236" i="1"/>
  <c r="AQ233" i="1"/>
  <c r="AQ182" i="1"/>
  <c r="AQ147" i="1"/>
  <c r="AQ120" i="1"/>
  <c r="AQ62" i="1"/>
  <c r="AQ52" i="1"/>
  <c r="AQ211" i="1"/>
  <c r="AQ296" i="1"/>
  <c r="AQ89" i="1"/>
  <c r="AQ306" i="1"/>
  <c r="AQ209" i="1"/>
  <c r="AQ74" i="1"/>
  <c r="AQ178" i="1"/>
  <c r="AQ300" i="1"/>
  <c r="AQ204" i="1"/>
  <c r="AQ157" i="1"/>
  <c r="AQ259" i="1"/>
  <c r="AQ248" i="1"/>
  <c r="AQ189" i="1"/>
  <c r="AQ154" i="1"/>
  <c r="AQ133" i="1"/>
  <c r="AQ91" i="1"/>
  <c r="AQ82" i="1"/>
  <c r="AQ40" i="1"/>
  <c r="AQ21" i="1"/>
  <c r="AQ158" i="1"/>
  <c r="AQ241" i="1"/>
  <c r="AQ303" i="1"/>
  <c r="AQ239" i="1"/>
  <c r="AQ271" i="1"/>
  <c r="AQ228" i="1"/>
  <c r="AQ140" i="1"/>
  <c r="AQ27" i="1"/>
  <c r="AQ20" i="1"/>
  <c r="AQ51" i="1"/>
  <c r="AQ305" i="1"/>
  <c r="AQ142" i="1"/>
  <c r="AQ131" i="1"/>
  <c r="AQ119" i="1"/>
  <c r="AQ61" i="1"/>
  <c r="AQ195" i="1"/>
  <c r="AQ101" i="1"/>
  <c r="AQ75" i="1"/>
  <c r="AQ245" i="1"/>
  <c r="AQ238" i="1"/>
  <c r="AQ155" i="1"/>
  <c r="AQ210" i="1"/>
  <c r="AQ268" i="1"/>
  <c r="AQ244" i="1"/>
  <c r="AQ80" i="1"/>
  <c r="AQ190" i="1"/>
  <c r="AQ183" i="1"/>
  <c r="AQ81" i="1"/>
  <c r="AQ146" i="1"/>
  <c r="AQ257" i="1"/>
  <c r="AQ208" i="1"/>
  <c r="AQ163" i="1"/>
  <c r="AQ35" i="1"/>
  <c r="AQ273" i="1"/>
  <c r="AJ179" i="1"/>
  <c r="AJ10" i="1"/>
  <c r="AJ321" i="1"/>
  <c r="AJ315" i="1"/>
  <c r="AJ191" i="1"/>
  <c r="AJ314" i="1"/>
  <c r="AJ276" i="1"/>
  <c r="AJ317" i="1"/>
  <c r="AJ17" i="1"/>
  <c r="AJ311" i="1"/>
  <c r="AJ229" i="1"/>
  <c r="AJ11" i="1"/>
  <c r="AJ322" i="1"/>
  <c r="AJ95" i="1"/>
  <c r="AJ256" i="1"/>
  <c r="AJ277" i="1"/>
  <c r="AJ319" i="1"/>
  <c r="AJ278" i="1"/>
  <c r="AJ46" i="1"/>
  <c r="AJ19" i="1"/>
  <c r="AJ15" i="1"/>
  <c r="AJ260" i="1"/>
  <c r="AJ308" i="1"/>
  <c r="AJ309" i="1"/>
  <c r="AJ243" i="1"/>
  <c r="AJ47" i="1"/>
  <c r="AJ312" i="1"/>
  <c r="AJ310" i="1"/>
  <c r="AJ93" i="1"/>
  <c r="AJ274" i="1"/>
  <c r="AJ307" i="1"/>
  <c r="AJ282" i="1"/>
  <c r="AJ196" i="1"/>
  <c r="AJ250" i="1"/>
  <c r="AJ144" i="1"/>
  <c r="AJ67" i="1"/>
  <c r="AJ279" i="1"/>
  <c r="AJ134" i="1"/>
  <c r="AJ108" i="1"/>
  <c r="AJ56" i="1"/>
  <c r="AJ16" i="1"/>
  <c r="AJ186" i="1"/>
  <c r="AJ125" i="1"/>
  <c r="AJ99" i="1"/>
  <c r="AJ150" i="1"/>
  <c r="AJ217" i="1"/>
  <c r="AJ193" i="1"/>
  <c r="AJ26" i="1"/>
  <c r="AJ135" i="1"/>
  <c r="AJ24" i="1"/>
  <c r="AJ112" i="1"/>
  <c r="AJ85" i="1"/>
  <c r="AJ78" i="1"/>
  <c r="AJ65" i="1"/>
  <c r="AJ237" i="1"/>
  <c r="AJ107" i="1"/>
  <c r="AJ77" i="1"/>
  <c r="AJ14" i="1"/>
  <c r="AJ225" i="1"/>
  <c r="AJ31" i="1"/>
  <c r="AJ124" i="1"/>
  <c r="AJ64" i="1"/>
  <c r="AJ43" i="1"/>
  <c r="AJ218" i="1"/>
  <c r="AJ152" i="1"/>
  <c r="AJ54" i="1"/>
  <c r="AJ23" i="1"/>
  <c r="AJ255" i="1"/>
  <c r="AJ126" i="1"/>
  <c r="AJ87" i="1"/>
  <c r="AJ299" i="1"/>
  <c r="AJ301" i="1"/>
  <c r="AJ226" i="1"/>
  <c r="AJ44" i="1"/>
  <c r="AJ30" i="1"/>
  <c r="AJ161" i="1"/>
  <c r="AJ50" i="1"/>
  <c r="AJ269" i="1"/>
  <c r="AJ177" i="1"/>
  <c r="AJ98" i="1"/>
  <c r="AJ275" i="1"/>
  <c r="AJ252" i="1"/>
  <c r="AJ240" i="1"/>
  <c r="AJ53" i="1"/>
  <c r="AJ41" i="1"/>
  <c r="AJ227" i="1"/>
  <c r="AJ100" i="1"/>
  <c r="AJ233" i="1"/>
  <c r="AJ248" i="1"/>
  <c r="AJ185" i="1"/>
  <c r="AJ224" i="1"/>
  <c r="AJ199" i="1"/>
  <c r="AJ159" i="1"/>
  <c r="AJ121" i="1"/>
  <c r="AJ63" i="1"/>
  <c r="AJ280" i="1"/>
  <c r="AJ268" i="1"/>
  <c r="AJ84" i="1"/>
  <c r="AJ141" i="1"/>
  <c r="AJ136" i="1"/>
  <c r="AJ92" i="1"/>
  <c r="AJ73" i="1"/>
  <c r="AJ145" i="1"/>
  <c r="AJ18" i="1"/>
  <c r="AJ194" i="1"/>
  <c r="AJ259" i="1"/>
  <c r="AJ231" i="1"/>
  <c r="AJ232" i="1"/>
  <c r="AJ210" i="1"/>
  <c r="AJ192" i="1"/>
  <c r="AJ106" i="1"/>
  <c r="AJ22" i="1"/>
  <c r="AJ270" i="1"/>
  <c r="AJ151" i="1"/>
  <c r="AJ251" i="1"/>
  <c r="AJ298" i="1"/>
  <c r="AJ83" i="1"/>
  <c r="AJ187" i="1"/>
  <c r="AJ55" i="1"/>
  <c r="AJ181" i="1"/>
  <c r="AJ236" i="1"/>
  <c r="AJ267" i="1"/>
  <c r="AJ297" i="1"/>
  <c r="AJ169" i="1"/>
  <c r="AJ91" i="1"/>
  <c r="AJ52" i="1"/>
  <c r="AJ245" i="1"/>
  <c r="AJ190" i="1"/>
  <c r="AJ155" i="1"/>
  <c r="AJ131" i="1"/>
  <c r="AJ148" i="1"/>
  <c r="AJ157" i="1"/>
  <c r="AJ306" i="1"/>
  <c r="AJ305" i="1"/>
  <c r="AJ239" i="1"/>
  <c r="AJ189" i="1"/>
  <c r="AJ120" i="1"/>
  <c r="AJ28" i="1"/>
  <c r="AJ289" i="1"/>
  <c r="AJ283" i="1"/>
  <c r="AJ291" i="1"/>
  <c r="AJ288" i="1"/>
  <c r="AJ263" i="1"/>
  <c r="AJ223" i="1"/>
  <c r="AJ182" i="1"/>
  <c r="AJ133" i="1"/>
  <c r="AJ105" i="1"/>
  <c r="AJ207" i="1"/>
  <c r="AJ242" i="1"/>
  <c r="AJ211" i="1"/>
  <c r="AJ257" i="1"/>
  <c r="AJ228" i="1"/>
  <c r="AJ163" i="1"/>
  <c r="AJ140" i="1"/>
  <c r="AJ101" i="1"/>
  <c r="AJ173" i="1"/>
  <c r="AJ273" i="1"/>
  <c r="AJ198" i="1"/>
  <c r="AJ40" i="1"/>
  <c r="AJ293" i="1"/>
  <c r="AJ244" i="1"/>
  <c r="AJ138" i="1"/>
  <c r="AJ80" i="1"/>
  <c r="AJ34" i="1"/>
  <c r="AJ32" i="1"/>
  <c r="AJ201" i="1"/>
  <c r="AJ285" i="1"/>
  <c r="AJ154" i="1"/>
  <c r="AJ147" i="1"/>
  <c r="AJ74" i="1"/>
  <c r="AJ300" i="1"/>
  <c r="AJ241" i="1"/>
  <c r="AJ62" i="1"/>
  <c r="AJ21" i="1"/>
  <c r="AJ183" i="1"/>
  <c r="AJ51" i="1"/>
  <c r="AJ20" i="1"/>
  <c r="AJ58" i="1"/>
  <c r="AJ209" i="1"/>
  <c r="AJ82" i="1"/>
  <c r="AJ89" i="1"/>
  <c r="AJ75" i="1"/>
  <c r="AJ296" i="1"/>
  <c r="AJ195" i="1"/>
  <c r="AJ139" i="1"/>
  <c r="AJ158" i="1"/>
  <c r="AJ238" i="1"/>
  <c r="AJ146" i="1"/>
  <c r="AJ81" i="1"/>
  <c r="AJ61" i="1"/>
  <c r="AJ27" i="1"/>
  <c r="AJ178" i="1"/>
  <c r="AJ219" i="1"/>
  <c r="AJ204" i="1"/>
  <c r="AJ303" i="1"/>
  <c r="AJ271" i="1"/>
  <c r="AJ208" i="1"/>
  <c r="AJ119" i="1"/>
  <c r="AJ35" i="1"/>
  <c r="AJ142" i="1"/>
  <c r="AE47" i="1"/>
  <c r="AE93" i="1"/>
  <c r="AE260" i="1"/>
  <c r="AE308" i="1"/>
  <c r="AE315" i="1"/>
  <c r="AE322" i="1"/>
  <c r="AE309" i="1"/>
  <c r="AE310" i="1"/>
  <c r="AE46" i="1"/>
  <c r="AE314" i="1"/>
  <c r="AE15" i="1"/>
  <c r="AE256" i="1"/>
  <c r="AE276" i="1"/>
  <c r="AE19" i="1"/>
  <c r="AE10" i="1"/>
  <c r="AE317" i="1"/>
  <c r="AE319" i="1"/>
  <c r="AE191" i="1"/>
  <c r="AE229" i="1"/>
  <c r="AE17" i="1"/>
  <c r="AE312" i="1"/>
  <c r="AE311" i="1"/>
  <c r="AE179" i="1"/>
  <c r="AE95" i="1"/>
  <c r="AE278" i="1"/>
  <c r="AE321" i="1"/>
  <c r="AE277" i="1"/>
  <c r="AE243" i="1"/>
  <c r="AE11" i="1"/>
  <c r="AE274" i="1"/>
  <c r="AE307" i="1"/>
  <c r="AE151" i="1"/>
  <c r="AE135" i="1"/>
  <c r="AE24" i="1"/>
  <c r="AE67" i="1"/>
  <c r="AE193" i="1"/>
  <c r="AE98" i="1"/>
  <c r="AE64" i="1"/>
  <c r="AE282" i="1"/>
  <c r="AE112" i="1"/>
  <c r="AE26" i="1"/>
  <c r="AE99" i="1"/>
  <c r="AE85" i="1"/>
  <c r="AE65" i="1"/>
  <c r="AE125" i="1"/>
  <c r="AE44" i="1"/>
  <c r="AE31" i="1"/>
  <c r="AE237" i="1"/>
  <c r="AE150" i="1"/>
  <c r="AE291" i="1"/>
  <c r="AE77" i="1"/>
  <c r="AE108" i="1"/>
  <c r="AE186" i="1"/>
  <c r="AE144" i="1"/>
  <c r="AE56" i="1"/>
  <c r="AE16" i="1"/>
  <c r="AE78" i="1"/>
  <c r="AE255" i="1"/>
  <c r="AE288" i="1"/>
  <c r="AE252" i="1"/>
  <c r="AE279" i="1"/>
  <c r="AE84" i="1"/>
  <c r="AE43" i="1"/>
  <c r="AE30" i="1"/>
  <c r="AE87" i="1"/>
  <c r="AE50" i="1"/>
  <c r="AE269" i="1"/>
  <c r="AE225" i="1"/>
  <c r="AE196" i="1"/>
  <c r="AE134" i="1"/>
  <c r="AE161" i="1"/>
  <c r="AE226" i="1"/>
  <c r="AE298" i="1"/>
  <c r="AE275" i="1"/>
  <c r="AE263" i="1"/>
  <c r="AE250" i="1"/>
  <c r="AE107" i="1"/>
  <c r="AE14" i="1"/>
  <c r="AE301" i="1"/>
  <c r="AE217" i="1"/>
  <c r="AE54" i="1"/>
  <c r="AE218" i="1"/>
  <c r="AE177" i="1"/>
  <c r="AE136" i="1"/>
  <c r="AE92" i="1"/>
  <c r="AE63" i="1"/>
  <c r="AE22" i="1"/>
  <c r="AE270" i="1"/>
  <c r="AE285" i="1"/>
  <c r="AE124" i="1"/>
  <c r="AE23" i="1"/>
  <c r="AE152" i="1"/>
  <c r="AE192" i="1"/>
  <c r="AE181" i="1"/>
  <c r="AE55" i="1"/>
  <c r="AE18" i="1"/>
  <c r="AE267" i="1"/>
  <c r="AE159" i="1"/>
  <c r="AE148" i="1"/>
  <c r="AE121" i="1"/>
  <c r="AE32" i="1"/>
  <c r="AE194" i="1"/>
  <c r="AE297" i="1"/>
  <c r="AE299" i="1"/>
  <c r="AE185" i="1"/>
  <c r="AE240" i="1"/>
  <c r="AE199" i="1"/>
  <c r="AE173" i="1"/>
  <c r="AE141" i="1"/>
  <c r="AE227" i="1"/>
  <c r="AE100" i="1"/>
  <c r="AE224" i="1"/>
  <c r="AE106" i="1"/>
  <c r="AE53" i="1"/>
  <c r="AE187" i="1"/>
  <c r="AE233" i="1"/>
  <c r="AE305" i="1"/>
  <c r="AE182" i="1"/>
  <c r="AE147" i="1"/>
  <c r="AE120" i="1"/>
  <c r="AE82" i="1"/>
  <c r="AE62" i="1"/>
  <c r="AE52" i="1"/>
  <c r="AE178" i="1"/>
  <c r="AE138" i="1"/>
  <c r="AE80" i="1"/>
  <c r="AE242" i="1"/>
  <c r="AE204" i="1"/>
  <c r="AE158" i="1"/>
  <c r="AE211" i="1"/>
  <c r="AE303" i="1"/>
  <c r="AE89" i="1"/>
  <c r="AE232" i="1"/>
  <c r="AE83" i="1"/>
  <c r="AE41" i="1"/>
  <c r="AE280" i="1"/>
  <c r="AE198" i="1"/>
  <c r="AE74" i="1"/>
  <c r="AE244" i="1"/>
  <c r="AE300" i="1"/>
  <c r="AE126" i="1"/>
  <c r="AE251" i="1"/>
  <c r="AE268" i="1"/>
  <c r="AE306" i="1"/>
  <c r="AE259" i="1"/>
  <c r="AE189" i="1"/>
  <c r="AE154" i="1"/>
  <c r="AE133" i="1"/>
  <c r="AE91" i="1"/>
  <c r="AE21" i="1"/>
  <c r="AE241" i="1"/>
  <c r="AE58" i="1"/>
  <c r="AE142" i="1"/>
  <c r="AE271" i="1"/>
  <c r="AE208" i="1"/>
  <c r="AE73" i="1"/>
  <c r="AE145" i="1"/>
  <c r="AE248" i="1"/>
  <c r="AE209" i="1"/>
  <c r="AE210" i="1"/>
  <c r="AE201" i="1"/>
  <c r="AE273" i="1"/>
  <c r="AE239" i="1"/>
  <c r="AE231" i="1"/>
  <c r="AE223" i="1"/>
  <c r="AE169" i="1"/>
  <c r="AE139" i="1"/>
  <c r="AE105" i="1"/>
  <c r="AE28" i="1"/>
  <c r="AE293" i="1"/>
  <c r="AE34" i="1"/>
  <c r="AE289" i="1"/>
  <c r="AE157" i="1"/>
  <c r="AE207" i="1"/>
  <c r="AE119" i="1"/>
  <c r="AE35" i="1"/>
  <c r="AE296" i="1"/>
  <c r="AE195" i="1"/>
  <c r="AE190" i="1"/>
  <c r="AE101" i="1"/>
  <c r="AE75" i="1"/>
  <c r="AE61" i="1"/>
  <c r="AE219" i="1"/>
  <c r="AE183" i="1"/>
  <c r="AE27" i="1"/>
  <c r="AE20" i="1"/>
  <c r="AE51" i="1"/>
  <c r="AE81" i="1"/>
  <c r="AE40" i="1"/>
  <c r="AE283" i="1"/>
  <c r="AE257" i="1"/>
  <c r="AE245" i="1"/>
  <c r="AE163" i="1"/>
  <c r="AE155" i="1"/>
  <c r="AE131" i="1"/>
  <c r="AE236" i="1"/>
  <c r="AE238" i="1"/>
  <c r="AE146" i="1"/>
  <c r="AE228" i="1"/>
  <c r="AE140" i="1"/>
  <c r="Y310" i="1"/>
  <c r="Y312" i="1"/>
  <c r="Y309" i="1"/>
  <c r="Y229" i="1"/>
  <c r="Y260" i="1"/>
  <c r="Y308" i="1"/>
  <c r="Y315" i="1"/>
  <c r="Y321" i="1"/>
  <c r="Y47" i="1"/>
  <c r="Y311" i="1"/>
  <c r="Y95" i="1"/>
  <c r="Y179" i="1"/>
  <c r="Y15" i="1"/>
  <c r="Y277" i="1"/>
  <c r="Y243" i="1"/>
  <c r="Y46" i="1"/>
  <c r="Y278" i="1"/>
  <c r="Y19" i="1"/>
  <c r="Y256" i="1"/>
  <c r="Y322" i="1"/>
  <c r="Y10" i="1"/>
  <c r="Y317" i="1"/>
  <c r="Y319" i="1"/>
  <c r="Y276" i="1"/>
  <c r="Y191" i="1"/>
  <c r="Y17" i="1"/>
  <c r="Y314" i="1"/>
  <c r="Y93" i="1"/>
  <c r="Y11" i="1"/>
  <c r="Y274" i="1"/>
  <c r="Y307" i="1"/>
  <c r="Y282" i="1"/>
  <c r="Y26" i="1"/>
  <c r="Y99" i="1"/>
  <c r="Y85" i="1"/>
  <c r="Y65" i="1"/>
  <c r="Y134" i="1"/>
  <c r="Y43" i="1"/>
  <c r="Y44" i="1"/>
  <c r="Y31" i="1"/>
  <c r="Y291" i="1"/>
  <c r="Y217" i="1"/>
  <c r="Y279" i="1"/>
  <c r="Y124" i="1"/>
  <c r="Y250" i="1"/>
  <c r="Y144" i="1"/>
  <c r="Y56" i="1"/>
  <c r="Y16" i="1"/>
  <c r="Y67" i="1"/>
  <c r="Y112" i="1"/>
  <c r="Y151" i="1"/>
  <c r="Y78" i="1"/>
  <c r="Y24" i="1"/>
  <c r="Y107" i="1"/>
  <c r="Y98" i="1"/>
  <c r="Y84" i="1"/>
  <c r="Y30" i="1"/>
  <c r="Y87" i="1"/>
  <c r="Y50" i="1"/>
  <c r="Y269" i="1"/>
  <c r="Y177" i="1"/>
  <c r="Y152" i="1"/>
  <c r="Y186" i="1"/>
  <c r="Y125" i="1"/>
  <c r="Y108" i="1"/>
  <c r="Y77" i="1"/>
  <c r="Y193" i="1"/>
  <c r="Y14" i="1"/>
  <c r="Y301" i="1"/>
  <c r="Y226" i="1"/>
  <c r="Y251" i="1"/>
  <c r="Y135" i="1"/>
  <c r="Y150" i="1"/>
  <c r="Y64" i="1"/>
  <c r="Y54" i="1"/>
  <c r="Y255" i="1"/>
  <c r="Y218" i="1"/>
  <c r="Y161" i="1"/>
  <c r="Y23" i="1"/>
  <c r="Y299" i="1"/>
  <c r="Y196" i="1"/>
  <c r="Y126" i="1"/>
  <c r="Y298" i="1"/>
  <c r="Y288" i="1"/>
  <c r="Y192" i="1"/>
  <c r="Y181" i="1"/>
  <c r="Y141" i="1"/>
  <c r="Y136" i="1"/>
  <c r="Y41" i="1"/>
  <c r="Y55" i="1"/>
  <c r="Y18" i="1"/>
  <c r="Y267" i="1"/>
  <c r="Y157" i="1"/>
  <c r="Y285" i="1"/>
  <c r="Y248" i="1"/>
  <c r="Y225" i="1"/>
  <c r="Y275" i="1"/>
  <c r="Y32" i="1"/>
  <c r="Y185" i="1"/>
  <c r="Y224" i="1"/>
  <c r="Y199" i="1"/>
  <c r="Y173" i="1"/>
  <c r="Y227" i="1"/>
  <c r="Y194" i="1"/>
  <c r="Y268" i="1"/>
  <c r="Y233" i="1"/>
  <c r="Y201" i="1"/>
  <c r="Y297" i="1"/>
  <c r="Y259" i="1"/>
  <c r="Y231" i="1"/>
  <c r="Y237" i="1"/>
  <c r="Y252" i="1"/>
  <c r="Y232" i="1"/>
  <c r="Y121" i="1"/>
  <c r="Y106" i="1"/>
  <c r="Y92" i="1"/>
  <c r="Y83" i="1"/>
  <c r="Y63" i="1"/>
  <c r="Y100" i="1"/>
  <c r="Y263" i="1"/>
  <c r="Y210" i="1"/>
  <c r="Y148" i="1"/>
  <c r="Y73" i="1"/>
  <c r="Y53" i="1"/>
  <c r="Y187" i="1"/>
  <c r="Y270" i="1"/>
  <c r="Y280" i="1"/>
  <c r="Y236" i="1"/>
  <c r="Y273" i="1"/>
  <c r="Y209" i="1"/>
  <c r="Y74" i="1"/>
  <c r="Y178" i="1"/>
  <c r="Y300" i="1"/>
  <c r="Y58" i="1"/>
  <c r="Y142" i="1"/>
  <c r="Y283" i="1"/>
  <c r="Y238" i="1"/>
  <c r="Y183" i="1"/>
  <c r="Y146" i="1"/>
  <c r="Y119" i="1"/>
  <c r="Y189" i="1"/>
  <c r="Y154" i="1"/>
  <c r="Y133" i="1"/>
  <c r="Y91" i="1"/>
  <c r="Y62" i="1"/>
  <c r="Y21" i="1"/>
  <c r="Y241" i="1"/>
  <c r="Y306" i="1"/>
  <c r="Y296" i="1"/>
  <c r="Y245" i="1"/>
  <c r="Y190" i="1"/>
  <c r="Y155" i="1"/>
  <c r="Y131" i="1"/>
  <c r="Y22" i="1"/>
  <c r="Y239" i="1"/>
  <c r="Y223" i="1"/>
  <c r="Y169" i="1"/>
  <c r="Y139" i="1"/>
  <c r="Y105" i="1"/>
  <c r="Y28" i="1"/>
  <c r="Y293" i="1"/>
  <c r="Y34" i="1"/>
  <c r="Y289" i="1"/>
  <c r="Y240" i="1"/>
  <c r="Y159" i="1"/>
  <c r="Y145" i="1"/>
  <c r="Y305" i="1"/>
  <c r="Y198" i="1"/>
  <c r="Y82" i="1"/>
  <c r="Y40" i="1"/>
  <c r="Y244" i="1"/>
  <c r="Y207" i="1"/>
  <c r="Y138" i="1"/>
  <c r="Y242" i="1"/>
  <c r="Y204" i="1"/>
  <c r="Y158" i="1"/>
  <c r="Y303" i="1"/>
  <c r="Y101" i="1"/>
  <c r="Y35" i="1"/>
  <c r="Y20" i="1"/>
  <c r="Y182" i="1"/>
  <c r="Y195" i="1"/>
  <c r="Y147" i="1"/>
  <c r="Y52" i="1"/>
  <c r="Y219" i="1"/>
  <c r="Y80" i="1"/>
  <c r="Y257" i="1"/>
  <c r="Y208" i="1"/>
  <c r="Y163" i="1"/>
  <c r="Y81" i="1"/>
  <c r="Y51" i="1"/>
  <c r="Y120" i="1"/>
  <c r="Y89" i="1"/>
  <c r="Y75" i="1"/>
  <c r="Y211" i="1"/>
  <c r="Y271" i="1"/>
  <c r="Y228" i="1"/>
  <c r="Y140" i="1"/>
  <c r="Y61" i="1"/>
  <c r="Y27" i="1"/>
  <c r="R10" i="1"/>
  <c r="R278" i="1"/>
  <c r="R47" i="1"/>
  <c r="R310" i="1"/>
  <c r="R95" i="1"/>
  <c r="R256" i="1"/>
  <c r="R260" i="1"/>
  <c r="R46" i="1"/>
  <c r="R243" i="1"/>
  <c r="R179" i="1"/>
  <c r="R11" i="1"/>
  <c r="R322" i="1"/>
  <c r="R312" i="1"/>
  <c r="R19" i="1"/>
  <c r="R277" i="1"/>
  <c r="R315" i="1"/>
  <c r="R191" i="1"/>
  <c r="R319" i="1"/>
  <c r="R17" i="1"/>
  <c r="R321" i="1"/>
  <c r="R308" i="1"/>
  <c r="R93" i="1"/>
  <c r="R309" i="1"/>
  <c r="R276" i="1"/>
  <c r="R15" i="1"/>
  <c r="R314" i="1"/>
  <c r="R229" i="1"/>
  <c r="R311" i="1"/>
  <c r="R317" i="1"/>
  <c r="R274" i="1"/>
  <c r="R307" i="1"/>
  <c r="R186" i="1"/>
  <c r="R135" i="1"/>
  <c r="R125" i="1"/>
  <c r="R108" i="1"/>
  <c r="R85" i="1"/>
  <c r="R24" i="1"/>
  <c r="R282" i="1"/>
  <c r="R112" i="1"/>
  <c r="R65" i="1"/>
  <c r="R237" i="1"/>
  <c r="R44" i="1"/>
  <c r="R31" i="1"/>
  <c r="R291" i="1"/>
  <c r="R124" i="1"/>
  <c r="R107" i="1"/>
  <c r="R77" i="1"/>
  <c r="R78" i="1"/>
  <c r="R196" i="1"/>
  <c r="R144" i="1"/>
  <c r="R99" i="1"/>
  <c r="R56" i="1"/>
  <c r="R16" i="1"/>
  <c r="R269" i="1"/>
  <c r="R251" i="1"/>
  <c r="R298" i="1"/>
  <c r="R240" i="1"/>
  <c r="R151" i="1"/>
  <c r="R161" i="1"/>
  <c r="R50" i="1"/>
  <c r="R177" i="1"/>
  <c r="R150" i="1"/>
  <c r="R30" i="1"/>
  <c r="R185" i="1"/>
  <c r="R275" i="1"/>
  <c r="R252" i="1"/>
  <c r="R217" i="1"/>
  <c r="R98" i="1"/>
  <c r="R84" i="1"/>
  <c r="R14" i="1"/>
  <c r="R301" i="1"/>
  <c r="R250" i="1"/>
  <c r="R67" i="1"/>
  <c r="R279" i="1"/>
  <c r="R134" i="1"/>
  <c r="R218" i="1"/>
  <c r="R226" i="1"/>
  <c r="R23" i="1"/>
  <c r="R232" i="1"/>
  <c r="R210" i="1"/>
  <c r="R63" i="1"/>
  <c r="R22" i="1"/>
  <c r="R270" i="1"/>
  <c r="R236" i="1"/>
  <c r="R268" i="1"/>
  <c r="R193" i="1"/>
  <c r="R54" i="1"/>
  <c r="R173" i="1"/>
  <c r="R148" i="1"/>
  <c r="R136" i="1"/>
  <c r="R121" i="1"/>
  <c r="R83" i="1"/>
  <c r="R53" i="1"/>
  <c r="R41" i="1"/>
  <c r="R187" i="1"/>
  <c r="R55" i="1"/>
  <c r="R194" i="1"/>
  <c r="R26" i="1"/>
  <c r="R255" i="1"/>
  <c r="R299" i="1"/>
  <c r="R225" i="1"/>
  <c r="R32" i="1"/>
  <c r="R64" i="1"/>
  <c r="R152" i="1"/>
  <c r="R288" i="1"/>
  <c r="R263" i="1"/>
  <c r="R141" i="1"/>
  <c r="R227" i="1"/>
  <c r="R100" i="1"/>
  <c r="R126" i="1"/>
  <c r="R199" i="1"/>
  <c r="R224" i="1"/>
  <c r="R285" i="1"/>
  <c r="R248" i="1"/>
  <c r="R239" i="1"/>
  <c r="R198" i="1"/>
  <c r="R139" i="1"/>
  <c r="R133" i="1"/>
  <c r="R120" i="1"/>
  <c r="R62" i="1"/>
  <c r="R40" i="1"/>
  <c r="R244" i="1"/>
  <c r="R138" i="1"/>
  <c r="R34" i="1"/>
  <c r="R303" i="1"/>
  <c r="R271" i="1"/>
  <c r="R89" i="1"/>
  <c r="R192" i="1"/>
  <c r="R92" i="1"/>
  <c r="R273" i="1"/>
  <c r="R74" i="1"/>
  <c r="R80" i="1"/>
  <c r="R300" i="1"/>
  <c r="R242" i="1"/>
  <c r="R142" i="1"/>
  <c r="R43" i="1"/>
  <c r="R159" i="1"/>
  <c r="R106" i="1"/>
  <c r="R73" i="1"/>
  <c r="R145" i="1"/>
  <c r="R18" i="1"/>
  <c r="R231" i="1"/>
  <c r="R223" i="1"/>
  <c r="R209" i="1"/>
  <c r="R189" i="1"/>
  <c r="R182" i="1"/>
  <c r="R154" i="1"/>
  <c r="R21" i="1"/>
  <c r="R178" i="1"/>
  <c r="R204" i="1"/>
  <c r="R87" i="1"/>
  <c r="R233" i="1"/>
  <c r="R305" i="1"/>
  <c r="R297" i="1"/>
  <c r="R169" i="1"/>
  <c r="R91" i="1"/>
  <c r="R82" i="1"/>
  <c r="R293" i="1"/>
  <c r="R181" i="1"/>
  <c r="R280" i="1"/>
  <c r="R267" i="1"/>
  <c r="R157" i="1"/>
  <c r="R147" i="1"/>
  <c r="R28" i="1"/>
  <c r="R158" i="1"/>
  <c r="R289" i="1"/>
  <c r="R211" i="1"/>
  <c r="R283" i="1"/>
  <c r="R238" i="1"/>
  <c r="R146" i="1"/>
  <c r="R81" i="1"/>
  <c r="R163" i="1"/>
  <c r="R27" i="1"/>
  <c r="R241" i="1"/>
  <c r="R228" i="1"/>
  <c r="R219" i="1"/>
  <c r="R140" i="1"/>
  <c r="R131" i="1"/>
  <c r="R35" i="1"/>
  <c r="R20" i="1"/>
  <c r="R245" i="1"/>
  <c r="R259" i="1"/>
  <c r="R58" i="1"/>
  <c r="R208" i="1"/>
  <c r="R119" i="1"/>
  <c r="R51" i="1"/>
  <c r="R257" i="1"/>
  <c r="R61" i="1"/>
  <c r="R306" i="1"/>
  <c r="R296" i="1"/>
  <c r="R195" i="1"/>
  <c r="R190" i="1"/>
  <c r="R101" i="1"/>
  <c r="R201" i="1"/>
  <c r="R105" i="1"/>
  <c r="R52" i="1"/>
  <c r="R183" i="1"/>
  <c r="R75" i="1"/>
  <c r="R207" i="1"/>
  <c r="R155" i="1"/>
  <c r="N21" i="1"/>
  <c r="N28" i="1"/>
  <c r="N40" i="1"/>
  <c r="N52" i="1"/>
  <c r="N62" i="1"/>
  <c r="N74" i="1"/>
  <c r="N22" i="1"/>
  <c r="N32" i="1"/>
  <c r="N41" i="1"/>
  <c r="N53" i="1"/>
  <c r="N63" i="1"/>
  <c r="N14" i="1"/>
  <c r="N23" i="1"/>
  <c r="N30" i="1"/>
  <c r="N43" i="1"/>
  <c r="N54" i="1"/>
  <c r="N64" i="1"/>
  <c r="N16" i="1"/>
  <c r="N24" i="1"/>
  <c r="N31" i="1"/>
  <c r="N44" i="1"/>
  <c r="N56" i="1"/>
  <c r="N65" i="1"/>
  <c r="N18" i="1"/>
  <c r="N26" i="1"/>
  <c r="N34" i="1"/>
  <c r="N50" i="1"/>
  <c r="N51" i="1"/>
  <c r="N73" i="1"/>
  <c r="N83" i="1"/>
  <c r="N92" i="1"/>
  <c r="N106" i="1"/>
  <c r="N121" i="1"/>
  <c r="N136" i="1"/>
  <c r="N77" i="1"/>
  <c r="N84" i="1"/>
  <c r="N98" i="1"/>
  <c r="N107" i="1"/>
  <c r="N124" i="1"/>
  <c r="N78" i="1"/>
  <c r="N85" i="1"/>
  <c r="N99" i="1"/>
  <c r="N108" i="1"/>
  <c r="N125" i="1"/>
  <c r="N20" i="1"/>
  <c r="N67" i="1"/>
  <c r="N80" i="1"/>
  <c r="N87" i="1"/>
  <c r="N100" i="1"/>
  <c r="N112" i="1"/>
  <c r="N126" i="1"/>
  <c r="N61" i="1"/>
  <c r="N101" i="1"/>
  <c r="N139" i="1"/>
  <c r="N147" i="1"/>
  <c r="N154" i="1"/>
  <c r="N169" i="1"/>
  <c r="N35" i="1"/>
  <c r="N82" i="1"/>
  <c r="N120" i="1"/>
  <c r="N141" i="1"/>
  <c r="N148" i="1"/>
  <c r="N159" i="1"/>
  <c r="N173" i="1"/>
  <c r="N27" i="1"/>
  <c r="N81" i="1"/>
  <c r="N119" i="1"/>
  <c r="N134" i="1"/>
  <c r="N142" i="1"/>
  <c r="N152" i="1"/>
  <c r="N157" i="1"/>
  <c r="N58" i="1"/>
  <c r="N91" i="1"/>
  <c r="N133" i="1"/>
  <c r="N135" i="1"/>
  <c r="N144" i="1"/>
  <c r="N151" i="1"/>
  <c r="N158" i="1"/>
  <c r="N177" i="1"/>
  <c r="N150" i="1"/>
  <c r="N182" i="1"/>
  <c r="N189" i="1"/>
  <c r="N198" i="1"/>
  <c r="N209" i="1"/>
  <c r="N55" i="1"/>
  <c r="N105" i="1"/>
  <c r="N140" i="1"/>
  <c r="N163" i="1"/>
  <c r="N181" i="1"/>
  <c r="N192" i="1"/>
  <c r="N199" i="1"/>
  <c r="N210" i="1"/>
  <c r="N89" i="1"/>
  <c r="N138" i="1"/>
  <c r="N161" i="1"/>
  <c r="N185" i="1"/>
  <c r="N193" i="1"/>
  <c r="N201" i="1"/>
  <c r="N211" i="1"/>
  <c r="N146" i="1"/>
  <c r="N186" i="1"/>
  <c r="N194" i="1"/>
  <c r="N204" i="1"/>
  <c r="N217" i="1"/>
  <c r="N145" i="1"/>
  <c r="N187" i="1"/>
  <c r="N218" i="1"/>
  <c r="N224" i="1"/>
  <c r="N232" i="1"/>
  <c r="N240" i="1"/>
  <c r="N252" i="1"/>
  <c r="N263" i="1"/>
  <c r="N273" i="1"/>
  <c r="N283" i="1"/>
  <c r="N296" i="1"/>
  <c r="N303" i="1"/>
  <c r="N311" i="1"/>
  <c r="N322" i="1"/>
  <c r="N195" i="1"/>
  <c r="N225" i="1"/>
  <c r="N233" i="1"/>
  <c r="N241" i="1"/>
  <c r="N251" i="1"/>
  <c r="N267" i="1"/>
  <c r="N274" i="1"/>
  <c r="N285" i="1"/>
  <c r="N297" i="1"/>
  <c r="N305" i="1"/>
  <c r="N312" i="1"/>
  <c r="N315" i="1"/>
  <c r="N75" i="1"/>
  <c r="N196" i="1"/>
  <c r="N226" i="1"/>
  <c r="N236" i="1"/>
  <c r="N242" i="1"/>
  <c r="N250" i="1"/>
  <c r="N268" i="1"/>
  <c r="N275" i="1"/>
  <c r="N288" i="1"/>
  <c r="N298" i="1"/>
  <c r="N306" i="1"/>
  <c r="N314" i="1"/>
  <c r="N256" i="1"/>
  <c r="N183" i="1"/>
  <c r="N208" i="1"/>
  <c r="N227" i="1"/>
  <c r="N237" i="1"/>
  <c r="N244" i="1"/>
  <c r="N255" i="1"/>
  <c r="N269" i="1"/>
  <c r="N279" i="1"/>
  <c r="N289" i="1"/>
  <c r="N299" i="1"/>
  <c r="N307" i="1"/>
  <c r="N317" i="1"/>
  <c r="N260" i="1"/>
  <c r="N178" i="1"/>
  <c r="N228" i="1"/>
  <c r="N257" i="1"/>
  <c r="N291" i="1"/>
  <c r="N319" i="1"/>
  <c r="N93" i="1"/>
  <c r="N278" i="1"/>
  <c r="N155" i="1"/>
  <c r="N219" i="1"/>
  <c r="N239" i="1"/>
  <c r="N271" i="1"/>
  <c r="N301" i="1"/>
  <c r="N19" i="1"/>
  <c r="N179" i="1"/>
  <c r="N46" i="1"/>
  <c r="N207" i="1"/>
  <c r="N238" i="1"/>
  <c r="N270" i="1"/>
  <c r="N300" i="1"/>
  <c r="N308" i="1"/>
  <c r="N15" i="1"/>
  <c r="N47" i="1"/>
  <c r="N223" i="1"/>
  <c r="N248" i="1"/>
  <c r="N282" i="1"/>
  <c r="N310" i="1"/>
  <c r="N10" i="1"/>
  <c r="N243" i="1"/>
  <c r="N191" i="1"/>
  <c r="N131" i="1"/>
  <c r="N245" i="1"/>
  <c r="N280" i="1"/>
  <c r="N309" i="1"/>
  <c r="N11" i="1"/>
  <c r="N276" i="1"/>
  <c r="N231" i="1"/>
  <c r="N229" i="1"/>
  <c r="N259" i="1"/>
  <c r="N17" i="1"/>
  <c r="N293" i="1"/>
  <c r="N190" i="1"/>
  <c r="N321" i="1"/>
  <c r="N95" i="1"/>
  <c r="N277" i="1"/>
  <c r="AP90" i="1"/>
  <c r="AV90" i="1"/>
  <c r="AN90" i="1"/>
  <c r="AK90" i="1"/>
  <c r="AC90" i="1"/>
  <c r="V90" i="1"/>
  <c r="Q90" i="1"/>
  <c r="AM90" i="1"/>
  <c r="AH90" i="1"/>
  <c r="AB90" i="1"/>
  <c r="W90" i="1"/>
  <c r="P90" i="1"/>
  <c r="AS90" i="1"/>
  <c r="J90" i="1"/>
  <c r="AT90" i="1"/>
  <c r="AO90" i="1"/>
  <c r="AG90" i="1"/>
  <c r="AA90" i="1"/>
  <c r="U90" i="1"/>
  <c r="O90" i="1"/>
  <c r="K90" i="1"/>
  <c r="I90" i="1"/>
  <c r="AR90" i="1"/>
  <c r="AL90" i="1"/>
  <c r="AF90" i="1"/>
  <c r="Z90" i="1"/>
  <c r="T90" i="1"/>
  <c r="M90" i="1"/>
  <c r="AI90" i="1"/>
  <c r="AD90" i="1"/>
  <c r="X90" i="1"/>
  <c r="S90" i="1"/>
  <c r="L90" i="1"/>
  <c r="AW90" i="1"/>
  <c r="AU90" i="1"/>
  <c r="AQ90" i="1"/>
  <c r="AJ90" i="1"/>
  <c r="AE90" i="1"/>
  <c r="Y90" i="1"/>
  <c r="R90" i="1"/>
  <c r="N90" i="1"/>
  <c r="W12" i="1"/>
  <c r="AV12" i="1"/>
  <c r="AN12" i="1"/>
  <c r="AK12" i="1"/>
  <c r="AC12" i="1"/>
  <c r="V12" i="1"/>
  <c r="Q12" i="1"/>
  <c r="AH12" i="1"/>
  <c r="P12" i="1"/>
  <c r="K12" i="1"/>
  <c r="J12" i="1"/>
  <c r="AT12" i="1"/>
  <c r="AO12" i="1"/>
  <c r="AG12" i="1"/>
  <c r="AA12" i="1"/>
  <c r="U12" i="1"/>
  <c r="O12" i="1"/>
  <c r="AS12" i="1"/>
  <c r="I12" i="1"/>
  <c r="AR12" i="1"/>
  <c r="AL12" i="1"/>
  <c r="AF12" i="1"/>
  <c r="Z12" i="1"/>
  <c r="T12" i="1"/>
  <c r="M12" i="1"/>
  <c r="AM12" i="1"/>
  <c r="AW12" i="1"/>
  <c r="AP12" i="1"/>
  <c r="AI12" i="1"/>
  <c r="AD12" i="1"/>
  <c r="X12" i="1"/>
  <c r="S12" i="1"/>
  <c r="L12" i="1"/>
  <c r="AB12" i="1"/>
  <c r="AU12" i="1"/>
  <c r="AQ12" i="1"/>
  <c r="AJ12" i="1"/>
  <c r="AE12" i="1"/>
  <c r="Y12" i="1"/>
  <c r="R12" i="1"/>
  <c r="N12" i="1"/>
  <c r="H14" i="2" l="1"/>
  <c r="I14" i="2" s="1"/>
  <c r="H19" i="2"/>
  <c r="I19" i="2" s="1"/>
  <c r="H67" i="2"/>
  <c r="I67" i="2" s="1"/>
  <c r="H47" i="2"/>
  <c r="I47" i="2" s="1"/>
  <c r="H30" i="2"/>
  <c r="I30" i="2" s="1"/>
  <c r="H25" i="2"/>
  <c r="I25" i="2" s="1"/>
  <c r="H82" i="2"/>
  <c r="I82" i="2" s="1"/>
  <c r="H32" i="2"/>
  <c r="I32" i="2" s="1"/>
  <c r="H43" i="2"/>
  <c r="I43" i="2" s="1"/>
  <c r="H40" i="2"/>
  <c r="I40" i="2" s="1"/>
  <c r="H79" i="2"/>
  <c r="I79" i="2" s="1"/>
  <c r="H23" i="2"/>
  <c r="I23" i="2" s="1"/>
  <c r="H56" i="2"/>
  <c r="I56" i="2" s="1"/>
  <c r="H64" i="2"/>
  <c r="I64" i="2" s="1"/>
  <c r="H31" i="2"/>
  <c r="I31" i="2" s="1"/>
  <c r="H80" i="2"/>
  <c r="I80" i="2" s="1"/>
  <c r="H88" i="2"/>
  <c r="I88" i="2" s="1"/>
  <c r="H12" i="2"/>
  <c r="I12" i="2" s="1"/>
  <c r="H46" i="2"/>
  <c r="I46" i="2" s="1"/>
  <c r="H44" i="2"/>
  <c r="I44" i="2" s="1"/>
  <c r="H54" i="2"/>
  <c r="I54" i="2" s="1"/>
  <c r="H87" i="2"/>
  <c r="I87" i="2" s="1"/>
  <c r="H66" i="2"/>
  <c r="I66" i="2" s="1"/>
  <c r="H55" i="2"/>
  <c r="I55" i="2" s="1"/>
  <c r="H70" i="2"/>
  <c r="I70" i="2" s="1"/>
  <c r="H20" i="2"/>
  <c r="I20" i="2" s="1"/>
  <c r="H28" i="2"/>
  <c r="I28" i="2" s="1"/>
  <c r="H85" i="2"/>
  <c r="I85" i="2" s="1"/>
  <c r="H36" i="2"/>
  <c r="I36" i="2" s="1"/>
  <c r="H10" i="2"/>
  <c r="I10" i="2" s="1"/>
  <c r="H63" i="2"/>
  <c r="I63" i="2" s="1"/>
  <c r="H60" i="2"/>
  <c r="I60" i="2" s="1"/>
  <c r="H49" i="2"/>
  <c r="I49" i="2" s="1"/>
  <c r="H18" i="2"/>
  <c r="I18" i="2" s="1"/>
  <c r="H51" i="2"/>
  <c r="I51" i="2" s="1"/>
  <c r="H41" i="2"/>
  <c r="I41" i="2" s="1"/>
  <c r="H84" i="2"/>
  <c r="I84" i="2" s="1"/>
  <c r="H34" i="2"/>
  <c r="I34" i="2" s="1"/>
  <c r="H42" i="2"/>
  <c r="I42" i="2" s="1"/>
  <c r="H75" i="2"/>
  <c r="I75" i="2" s="1"/>
  <c r="H72" i="2"/>
  <c r="I72" i="2" s="1"/>
  <c r="H69" i="2"/>
  <c r="I69" i="2" s="1"/>
  <c r="H13" i="2"/>
  <c r="I13" i="2" s="1"/>
  <c r="H74" i="2"/>
  <c r="I74" i="2" s="1"/>
  <c r="H24" i="2"/>
  <c r="I24" i="2" s="1"/>
  <c r="H57" i="2"/>
  <c r="I57" i="2" s="1"/>
  <c r="H77" i="2"/>
  <c r="I77" i="2" s="1"/>
  <c r="H65" i="2"/>
  <c r="I65" i="2" s="1"/>
  <c r="H15" i="2"/>
  <c r="I15" i="2" s="1"/>
  <c r="H16" i="2"/>
  <c r="I16" i="2" s="1"/>
  <c r="H48" i="2"/>
  <c r="I48" i="2" s="1"/>
  <c r="H81" i="2"/>
  <c r="I81" i="2" s="1"/>
  <c r="H89" i="2"/>
  <c r="I89" i="2" s="1"/>
  <c r="H39" i="2"/>
  <c r="I39" i="2" s="1"/>
  <c r="H58" i="2"/>
  <c r="I58" i="2" s="1"/>
  <c r="H83" i="2"/>
  <c r="I83" i="2" s="1"/>
  <c r="H78" i="2"/>
  <c r="I78" i="2" s="1"/>
  <c r="H38" i="2"/>
  <c r="I38" i="2" s="1"/>
  <c r="H71" i="2"/>
  <c r="I71" i="2" s="1"/>
  <c r="H21" i="2"/>
  <c r="I21" i="2" s="1"/>
  <c r="H52" i="2"/>
  <c r="I52" i="2" s="1"/>
  <c r="H29" i="2"/>
  <c r="I29" i="2" s="1"/>
  <c r="H62" i="2"/>
  <c r="I62" i="2" s="1"/>
  <c r="H37" i="2"/>
  <c r="I37" i="2" s="1"/>
  <c r="H11" i="2"/>
  <c r="I11" i="2" s="1"/>
  <c r="H45" i="2"/>
  <c r="I45" i="2" s="1"/>
  <c r="H53" i="2"/>
  <c r="I53" i="2" s="1"/>
  <c r="H86" i="2"/>
  <c r="I86" i="2" s="1"/>
  <c r="H22" i="2"/>
  <c r="I22" i="2" s="1"/>
  <c r="H33" i="2"/>
  <c r="I33" i="2" s="1"/>
  <c r="H61" i="2"/>
  <c r="I61" i="2" s="1"/>
  <c r="H73" i="2"/>
  <c r="I73" i="2" s="1"/>
  <c r="H35" i="2"/>
  <c r="I35" i="2" s="1"/>
  <c r="H68" i="2"/>
  <c r="I68" i="2" s="1"/>
  <c r="H27" i="2"/>
  <c r="I27" i="2" s="1"/>
  <c r="H76" i="2"/>
  <c r="I76" i="2" s="1"/>
  <c r="H26" i="2"/>
  <c r="I26" i="2" s="1"/>
  <c r="H90" i="2"/>
  <c r="I90" i="2" s="1"/>
  <c r="H59" i="2"/>
  <c r="I59" i="2" s="1"/>
  <c r="H17" i="2"/>
  <c r="I17" i="2" s="1"/>
  <c r="H50" i="2"/>
  <c r="I50" i="2" s="1"/>
  <c r="H109" i="2"/>
  <c r="I109" i="2" s="1"/>
  <c r="H92" i="2"/>
  <c r="I92" i="2" s="1"/>
  <c r="H104" i="2"/>
  <c r="I104" i="2" s="1"/>
  <c r="H108" i="2"/>
  <c r="I108" i="2" s="1"/>
  <c r="H95" i="2"/>
  <c r="I95" i="2" s="1"/>
  <c r="H99" i="2"/>
  <c r="I99" i="2" s="1"/>
  <c r="H101" i="2"/>
  <c r="I101" i="2" s="1"/>
  <c r="H94" i="2"/>
  <c r="I94" i="2" s="1"/>
  <c r="H107" i="2"/>
  <c r="I107" i="2" s="1"/>
  <c r="H91" i="2"/>
  <c r="I91" i="2" s="1"/>
  <c r="H110" i="2"/>
  <c r="I110" i="2" s="1"/>
  <c r="H105" i="2"/>
  <c r="I105" i="2" s="1"/>
  <c r="H103" i="2"/>
  <c r="I103" i="2" s="1"/>
  <c r="H100" i="2"/>
  <c r="I100" i="2" s="1"/>
  <c r="H102" i="2"/>
  <c r="I102" i="2" s="1"/>
  <c r="H96" i="2"/>
  <c r="I96" i="2" s="1"/>
  <c r="H97" i="2"/>
  <c r="I97" i="2" s="1"/>
  <c r="H98" i="2"/>
  <c r="I98" i="2" s="1"/>
  <c r="H106" i="2"/>
  <c r="I106" i="2" s="1"/>
  <c r="H93" i="2"/>
  <c r="I93" i="2" s="1"/>
  <c r="H6" i="2"/>
  <c r="I6" i="2" s="1"/>
  <c r="AX124" i="1"/>
  <c r="AX99" i="1"/>
  <c r="AX20" i="1"/>
  <c r="AX218" i="1"/>
  <c r="AX91" i="1"/>
  <c r="AX13" i="1"/>
  <c r="AX242" i="1"/>
  <c r="AX230" i="1"/>
  <c r="AX107" i="1"/>
  <c r="AX70" i="1"/>
  <c r="AX251" i="1"/>
  <c r="AX49" i="1"/>
  <c r="AX80" i="1"/>
  <c r="AX223" i="1"/>
  <c r="AX181" i="1"/>
  <c r="AX236" i="1"/>
  <c r="AX43" i="1"/>
  <c r="AX71" i="1"/>
  <c r="AX74" i="1"/>
  <c r="AX171" i="1"/>
  <c r="AX116" i="1"/>
  <c r="AX72" i="1"/>
  <c r="AX101" i="1"/>
  <c r="AX182" i="1"/>
  <c r="AX226" i="1"/>
  <c r="AX204" i="1"/>
  <c r="AX60" i="1"/>
  <c r="AX82" i="1"/>
  <c r="AX237" i="1"/>
  <c r="AX73" i="1"/>
  <c r="AX14" i="1"/>
  <c r="AX69" i="1"/>
  <c r="AX247" i="1"/>
  <c r="AX46" i="1"/>
  <c r="AX241" i="1"/>
  <c r="AX38" i="1"/>
  <c r="AX179" i="1"/>
  <c r="AX153" i="1"/>
  <c r="AX211" i="1"/>
  <c r="AX222" i="1"/>
  <c r="AX178" i="1"/>
  <c r="AX177" i="1"/>
  <c r="AX66" i="1"/>
  <c r="AX40" i="1"/>
  <c r="AX214" i="1"/>
  <c r="AX100" i="1"/>
  <c r="AX172" i="1"/>
  <c r="AX137" i="1"/>
  <c r="AX180" i="1"/>
  <c r="AX210" i="1"/>
  <c r="AX216" i="1"/>
  <c r="AX128" i="1"/>
  <c r="AX138" i="1"/>
  <c r="AX98" i="1"/>
  <c r="AX86" i="1"/>
  <c r="AX185" i="1"/>
  <c r="AX117" i="1"/>
  <c r="AX234" i="1"/>
  <c r="AX148" i="1"/>
  <c r="AX112" i="1"/>
  <c r="AX197" i="1"/>
  <c r="AX61" i="1"/>
  <c r="AX51" i="1"/>
  <c r="AX136" i="1"/>
  <c r="AX68" i="1"/>
  <c r="AX110" i="1"/>
  <c r="AX55" i="1"/>
  <c r="AX165" i="1"/>
  <c r="AX139" i="1"/>
  <c r="AX94" i="1"/>
  <c r="AX205" i="1"/>
  <c r="AX30" i="1"/>
  <c r="AX103" i="1"/>
  <c r="AX88" i="1"/>
  <c r="AX164" i="1"/>
  <c r="AX250" i="1"/>
  <c r="AX52" i="1"/>
  <c r="AX170" i="1"/>
  <c r="AX248" i="1"/>
  <c r="AX150" i="1"/>
  <c r="AX240" i="1"/>
  <c r="AX119" i="1"/>
  <c r="AX121" i="1"/>
  <c r="AX191" i="1"/>
  <c r="AX193" i="1"/>
  <c r="AX16" i="1"/>
  <c r="AX125" i="1"/>
  <c r="AX198" i="1"/>
  <c r="AX173" i="1"/>
  <c r="AX206" i="1"/>
  <c r="AX92" i="1"/>
  <c r="AX166" i="1"/>
  <c r="AX187" i="1"/>
  <c r="AX81" i="1"/>
  <c r="AX89" i="1"/>
  <c r="AX134" i="1"/>
  <c r="AX123" i="1"/>
  <c r="AX113" i="1"/>
  <c r="AX208" i="1"/>
  <c r="AX58" i="1"/>
  <c r="AX65" i="1"/>
  <c r="AX169" i="1"/>
  <c r="AX202" i="1"/>
  <c r="AX219" i="1"/>
  <c r="AX192" i="1"/>
  <c r="AX64" i="1"/>
  <c r="AX39" i="1"/>
  <c r="AX127" i="1"/>
  <c r="AX213" i="1"/>
  <c r="AX246" i="1"/>
  <c r="AX32" i="1"/>
  <c r="AX145" i="1"/>
  <c r="AX27" i="1"/>
  <c r="AX159" i="1"/>
  <c r="AX132" i="1"/>
  <c r="AX9" i="1"/>
  <c r="AX25" i="1"/>
  <c r="AX217" i="1"/>
  <c r="AX227" i="1"/>
  <c r="AX122" i="1"/>
  <c r="AX238" i="1"/>
  <c r="AX104" i="1"/>
  <c r="AX160" i="1"/>
  <c r="AX75" i="1"/>
  <c r="AX36" i="1"/>
  <c r="AX232" i="1"/>
  <c r="AX142" i="1"/>
  <c r="AX18" i="1"/>
  <c r="AX23" i="1"/>
  <c r="AX135" i="1"/>
  <c r="AX195" i="1"/>
  <c r="AX29" i="1"/>
  <c r="AX95" i="1"/>
  <c r="AX62" i="1"/>
  <c r="AX174" i="1"/>
  <c r="AX77" i="1"/>
  <c r="AX189" i="1"/>
  <c r="AX84" i="1"/>
  <c r="AX41" i="1"/>
  <c r="AX78" i="1"/>
  <c r="AX243" i="1"/>
  <c r="AX48" i="1"/>
  <c r="AX8" i="1"/>
  <c r="AX184" i="1"/>
  <c r="AX118" i="1"/>
  <c r="AX31" i="1"/>
  <c r="AX224" i="1"/>
  <c r="AX140" i="1"/>
  <c r="AX54" i="1"/>
  <c r="AX188" i="1"/>
  <c r="AX235" i="1"/>
  <c r="AX196" i="1"/>
  <c r="AX254" i="1"/>
  <c r="AX186" i="1"/>
  <c r="AX233" i="1"/>
  <c r="AX252" i="1"/>
  <c r="AX115" i="1"/>
  <c r="AX59" i="1"/>
  <c r="AX10" i="1"/>
  <c r="AX176" i="1"/>
  <c r="AX63" i="1"/>
  <c r="AX26" i="1"/>
  <c r="AX215" i="1"/>
  <c r="AX149" i="1"/>
  <c r="AX111" i="1"/>
  <c r="AX42" i="1"/>
  <c r="AX258" i="1"/>
  <c r="AX120" i="1"/>
  <c r="AX175" i="1"/>
  <c r="AX28" i="1"/>
  <c r="AX155" i="1"/>
  <c r="AX56" i="1"/>
  <c r="AX147" i="1"/>
  <c r="AX93" i="1"/>
  <c r="AX129" i="1"/>
  <c r="AX156" i="1"/>
  <c r="AX83" i="1"/>
  <c r="AX162" i="1"/>
  <c r="AX212" i="1"/>
  <c r="AX133" i="1"/>
  <c r="AX126" i="1"/>
  <c r="AX209" i="1"/>
  <c r="AX21" i="1"/>
  <c r="AX79" i="1"/>
  <c r="AX90" i="1"/>
  <c r="AX229" i="1"/>
  <c r="AX157" i="1"/>
  <c r="AX239" i="1"/>
  <c r="AX231" i="1"/>
  <c r="AX183" i="1"/>
  <c r="AX87" i="1"/>
  <c r="AX253" i="1"/>
  <c r="AX22" i="1"/>
  <c r="AX167" i="1"/>
  <c r="AX33" i="1"/>
  <c r="AX11" i="1"/>
  <c r="AX109" i="1"/>
  <c r="AX57" i="1"/>
  <c r="AX37" i="1"/>
  <c r="AX259" i="1"/>
  <c r="AX141" i="1"/>
  <c r="AX35" i="1"/>
  <c r="AX50" i="1"/>
  <c r="AX221" i="1"/>
  <c r="AX85" i="1"/>
  <c r="AX97" i="1"/>
  <c r="AX255" i="1"/>
  <c r="AX163" i="1"/>
  <c r="AX144" i="1"/>
  <c r="AX154" i="1"/>
  <c r="AX203" i="1"/>
  <c r="AX17" i="1"/>
  <c r="AX228" i="1"/>
  <c r="AX19" i="1"/>
  <c r="AX131" i="1"/>
  <c r="AX200" i="1"/>
  <c r="AX146" i="1"/>
  <c r="AX44" i="1"/>
  <c r="AX67" i="1"/>
  <c r="AX47" i="1"/>
  <c r="AX220" i="1"/>
  <c r="AX96" i="1"/>
  <c r="AX249" i="1"/>
  <c r="AX152" i="1"/>
  <c r="AX34" i="1"/>
  <c r="AX199" i="1"/>
  <c r="AX158" i="1"/>
  <c r="AX207" i="1"/>
  <c r="AX106" i="1"/>
  <c r="AX108" i="1"/>
  <c r="AX194" i="1"/>
  <c r="AX45" i="1"/>
  <c r="AX102" i="1"/>
  <c r="AX190" i="1"/>
  <c r="AX225" i="1"/>
  <c r="AX105" i="1"/>
  <c r="AX257" i="1"/>
  <c r="AX15" i="1"/>
  <c r="AX161" i="1"/>
  <c r="AX256" i="1"/>
  <c r="AX130" i="1"/>
  <c r="AX114" i="1"/>
  <c r="AX143" i="1"/>
  <c r="AX24" i="1"/>
  <c r="AX53" i="1"/>
  <c r="AX168" i="1"/>
  <c r="AX151" i="1"/>
  <c r="AX12" i="1"/>
  <c r="AX201" i="1"/>
  <c r="AX244" i="1"/>
  <c r="AX245" i="1"/>
  <c r="AX313" i="1"/>
  <c r="AX586" i="1"/>
  <c r="AX76" i="1"/>
  <c r="AX275" i="1"/>
  <c r="AX270" i="1"/>
  <c r="AX315" i="1"/>
  <c r="AX326" i="1"/>
  <c r="AX309" i="1"/>
  <c r="AX294" i="1"/>
  <c r="AX328" i="1"/>
  <c r="AX305" i="1"/>
  <c r="AX272" i="1"/>
  <c r="AX330" i="1"/>
  <c r="AX267" i="1"/>
  <c r="AX273" i="1"/>
  <c r="AX311" i="1"/>
  <c r="AX286" i="1"/>
  <c r="AX277" i="1"/>
  <c r="AX268" i="1"/>
  <c r="AX318" i="1"/>
  <c r="AX335" i="1"/>
  <c r="AX312" i="1"/>
  <c r="AX332" i="1"/>
  <c r="AX283" i="1"/>
  <c r="AX301" i="1"/>
  <c r="AX336" i="1"/>
  <c r="AX304" i="1"/>
  <c r="AX298" i="1"/>
  <c r="AX282" i="1"/>
  <c r="AX331" i="1"/>
  <c r="AX289" i="1"/>
  <c r="AX265" i="1"/>
  <c r="AX291" i="1"/>
  <c r="AX269" i="1"/>
  <c r="AX285" i="1"/>
  <c r="AX261" i="1"/>
  <c r="AX334" i="1"/>
  <c r="AX290" i="1"/>
  <c r="AX293" i="1"/>
  <c r="AX314" i="1"/>
  <c r="AX329" i="1"/>
  <c r="AX303" i="1"/>
  <c r="AX333" i="1"/>
  <c r="AX322" i="1"/>
  <c r="AX281" i="1"/>
  <c r="AX320" i="1"/>
  <c r="AX292" i="1"/>
  <c r="AX299" i="1"/>
  <c r="AX321" i="1"/>
  <c r="AX297" i="1"/>
  <c r="AX308" i="1"/>
  <c r="AX295" i="1"/>
  <c r="AX287" i="1"/>
  <c r="AX262" i="1"/>
  <c r="AX271" i="1"/>
  <c r="AX323" i="1"/>
  <c r="AX279" i="1"/>
  <c r="AX288" i="1"/>
  <c r="AX266" i="1"/>
  <c r="AX307" i="1"/>
  <c r="AX264" i="1"/>
  <c r="AX280" i="1"/>
  <c r="AX300" i="1"/>
  <c r="AX260" i="1"/>
  <c r="AX327" i="1"/>
  <c r="AX324" i="1"/>
  <c r="AX274" i="1"/>
  <c r="AX310" i="1"/>
  <c r="AX276" i="1"/>
  <c r="AX296" i="1"/>
  <c r="AX284" i="1"/>
  <c r="AX278" i="1"/>
  <c r="AX263" i="1"/>
  <c r="AX316" i="1"/>
  <c r="AX306" i="1"/>
  <c r="AX317" i="1"/>
  <c r="AX319" i="1"/>
  <c r="AX302" i="1"/>
  <c r="AX325" i="1"/>
  <c r="AX587" i="1"/>
</calcChain>
</file>

<file path=xl/comments1.xml><?xml version="1.0" encoding="utf-8"?>
<comments xmlns="http://schemas.openxmlformats.org/spreadsheetml/2006/main">
  <authors>
    <author>Julia PEROUX</author>
  </authors>
  <commentList>
    <comment ref="Y1" authorId="0" shapeId="0">
      <text>
        <r>
          <rPr>
            <b/>
            <sz val="9"/>
            <color indexed="81"/>
            <rFont val="Tahoma"/>
            <family val="2"/>
          </rPr>
          <t>Julia PEROUX:</t>
        </r>
        <r>
          <rPr>
            <sz val="9"/>
            <color indexed="81"/>
            <rFont val="Tahoma"/>
            <family val="2"/>
          </rPr>
          <t xml:space="preserve">
mettre les n° de semaines?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</rPr>
          <t>Tiphaine:</t>
        </r>
        <r>
          <rPr>
            <sz val="9"/>
            <color indexed="81"/>
            <rFont val="Tahoma"/>
            <family val="2"/>
          </rPr>
          <t xml:space="preserve">
Pour trier par noms et par motif d'absence
se positionnerdans la case contenant la référence de la cellule, en haut, à gauche, et taper "BDD" pour selectionner tout le tableau. 
Aller dans l'onglet "Données"&gt; Trier &gt; trier par "colonne D" , valeurs, de A à Z.
Cliquer sur "Ajouter un Niveau"
 Trier &gt; trier par "colonne B" , valeurs, de A à Z.</t>
        </r>
      </text>
    </comment>
  </commentList>
</comments>
</file>

<file path=xl/comments2.xml><?xml version="1.0" encoding="utf-8"?>
<comments xmlns="http://schemas.openxmlformats.org/spreadsheetml/2006/main">
  <authors>
    <author>Julia PEROUX</author>
  </authors>
  <commentList>
    <comment ref="C5" authorId="0" shapeId="0">
      <text>
        <r>
          <rPr>
            <b/>
            <sz val="9"/>
            <color indexed="81"/>
            <rFont val="Tahoma"/>
            <family val="2"/>
          </rPr>
          <t>Tiphaine:</t>
        </r>
        <r>
          <rPr>
            <sz val="9"/>
            <color indexed="81"/>
            <rFont val="Tahoma"/>
            <family val="2"/>
          </rPr>
          <t xml:space="preserve">
pour trier par noms, et ainsi mettre à jour la liste automatique pour le planning,
se positionner en C7 , puis appuyer sur "CTRL + MAJ + touche de direction bas, puis droite" pour selectionner tout le tableau. 
Aller dans l'onglet "Données"&gt; Trier &gt; trier par "colonne C" , valeurs, de A à Z.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1" authorId="0" shapeId="0">
      <text>
        <r>
          <rPr>
            <b/>
            <sz val="9"/>
            <color indexed="8"/>
            <rFont val="Arial"/>
            <family val="2"/>
          </rPr>
          <t>Julia PEROUX:</t>
        </r>
        <r>
          <rPr>
            <b/>
            <sz val="9"/>
            <color indexed="8"/>
            <rFont val="Arial"/>
            <family val="2"/>
          </rPr>
          <t xml:space="preserve">
</t>
        </r>
        <r>
          <rPr>
            <sz val="9"/>
            <color indexed="8"/>
            <rFont val="Arial"/>
            <family val="2"/>
          </rPr>
          <t>pour ajouter des éléments à la liste déroulante, ajouter l'item à sa catégorie d'absence, selectionner la plage en entier puis dans "Formules"&gt;""Noms définis"&gt;"depuis sélection". Conserver "Noms issus de la ligne du haut", puis valider.</t>
        </r>
        <r>
          <rPr>
            <sz val="9"/>
            <color indexed="8"/>
            <rFont val="Arial"/>
            <family val="2"/>
          </rPr>
          <t xml:space="preserve">
Ne pas oublier de rajouter le code dans les "motifs d'absence" et de mettre à jour la formule de Si imbriqués pour que celui-ci se mette à jour automatiquement.</t>
        </r>
      </text>
    </comment>
  </commentList>
</comments>
</file>

<file path=xl/comments4.xml><?xml version="1.0" encoding="utf-8"?>
<comments xmlns="http://schemas.openxmlformats.org/spreadsheetml/2006/main">
  <authors>
    <author>Julia PEROUX</author>
  </authors>
  <commentList>
    <comment ref="F3" authorId="0" shapeId="0">
      <text>
        <r>
          <rPr>
            <b/>
            <sz val="9"/>
            <color indexed="81"/>
            <rFont val="Tahoma"/>
            <family val="2"/>
          </rPr>
          <t>Julia PEROUX:nom de cette plage de données: jourferies17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Julia PEROUX:</t>
        </r>
        <r>
          <rPr>
            <sz val="9"/>
            <color indexed="81"/>
            <rFont val="Tahoma"/>
            <family val="2"/>
          </rPr>
          <t xml:space="preserve">
nom de cette plage de donnée: joursferies18</t>
        </r>
      </text>
    </comment>
    <comment ref="H3" authorId="0" shapeId="0">
      <text>
        <r>
          <rPr>
            <b/>
            <sz val="9"/>
            <color indexed="81"/>
            <rFont val="Tahoma"/>
            <family val="2"/>
          </rPr>
          <t>Julia PEROUX:</t>
        </r>
        <r>
          <rPr>
            <sz val="9"/>
            <color indexed="81"/>
            <rFont val="Tahoma"/>
            <family val="2"/>
          </rPr>
          <t xml:space="preserve">
nom de cette plage de données : joursferies19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>Julia PEROUX:</t>
        </r>
        <r>
          <rPr>
            <sz val="9"/>
            <color indexed="81"/>
            <rFont val="Tahoma"/>
            <family val="2"/>
          </rPr>
          <t xml:space="preserve">
- date_départ : représente une date correspondant à la date de début.
- date_fin : représente une date correspondant à la date de fin.
- jours_fériés : représente une plage facultative d'une ou plusieurs
dates à exclure du calendrier des jours de travail, comme les jours
fériés ou d'autres jours contractuellement chômés.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Julia PEROUX:</t>
        </r>
        <r>
          <rPr>
            <sz val="9"/>
            <color indexed="81"/>
            <rFont val="Tahoma"/>
            <family val="2"/>
          </rPr>
          <t xml:space="preserve">
=date_fin-date_départ-ENT((date_fin-date_départ
-SI(JOURSEM(date_départ)=1;0;8-JOURSEM(date_départ)))/7)
-SOMMEPROD((jours_fériés&gt;=date_départ)*(jours_fériés&lt;=date_fin)*
(JOURSEM(jours_fériés)&lt;&gt;1))</t>
        </r>
      </text>
    </comment>
  </commentList>
</comments>
</file>

<file path=xl/sharedStrings.xml><?xml version="1.0" encoding="utf-8"?>
<sst xmlns="http://schemas.openxmlformats.org/spreadsheetml/2006/main" count="995" uniqueCount="171">
  <si>
    <t>Gestion des absences</t>
  </si>
  <si>
    <t>Date</t>
  </si>
  <si>
    <t>code</t>
  </si>
  <si>
    <t>Key</t>
  </si>
  <si>
    <t>déb.</t>
  </si>
  <si>
    <t>fin</t>
  </si>
  <si>
    <t>Gestion des Absences</t>
  </si>
  <si>
    <t>N°</t>
  </si>
  <si>
    <t>Droit vac.</t>
  </si>
  <si>
    <t>Nb j. pris</t>
  </si>
  <si>
    <t>Solde vacances</t>
  </si>
  <si>
    <t>Autres absences</t>
  </si>
  <si>
    <t>week n°</t>
  </si>
  <si>
    <t>date</t>
  </si>
  <si>
    <t>l</t>
  </si>
  <si>
    <t>Nouvel-an</t>
  </si>
  <si>
    <t>m</t>
  </si>
  <si>
    <t>j</t>
  </si>
  <si>
    <t>v</t>
  </si>
  <si>
    <t>Ascension</t>
  </si>
  <si>
    <t>s</t>
  </si>
  <si>
    <t>Lundi de Pentecôte</t>
  </si>
  <si>
    <t>d</t>
  </si>
  <si>
    <t>Fête National</t>
  </si>
  <si>
    <t>Noël</t>
  </si>
  <si>
    <t>demi-jour</t>
  </si>
  <si>
    <t>Jour</t>
  </si>
  <si>
    <t>Salarié</t>
  </si>
  <si>
    <t>Type d'absence</t>
  </si>
  <si>
    <t>Catégorie d'absence</t>
  </si>
  <si>
    <t>Exécution_du_contrat_de_travail</t>
  </si>
  <si>
    <t>Santé_et_vie_familiale</t>
  </si>
  <si>
    <t>Formation</t>
  </si>
  <si>
    <t>Convenances_personnelles</t>
  </si>
  <si>
    <t>Activités_de_représentation_du_personnel</t>
  </si>
  <si>
    <t>Vie_politique_activités_judiciaires_ou_d_intérêt_général_et_civiles</t>
  </si>
  <si>
    <t>Autres</t>
  </si>
  <si>
    <t>Congés payés</t>
  </si>
  <si>
    <t>Accident de travail</t>
  </si>
  <si>
    <t>Création d’entreprise, congé sabbatique, congé sans solde</t>
  </si>
  <si>
    <t>Comité d’entreprise</t>
  </si>
  <si>
    <t>Mandat parlementaire, conseil municipal/général/régional, conseiller prud’homal, sapeur-pompier volontaire…</t>
  </si>
  <si>
    <t>Absence autorisée payées</t>
  </si>
  <si>
    <t>Jour de repos mobil</t>
  </si>
  <si>
    <t>Accident de trajet</t>
  </si>
  <si>
    <t>CHSCT</t>
  </si>
  <si>
    <t>Absence autorisée non payée</t>
  </si>
  <si>
    <t>Grève</t>
  </si>
  <si>
    <t>Maladie courte</t>
  </si>
  <si>
    <t>Délégué du personnel</t>
  </si>
  <si>
    <t>Absence non autorisée</t>
  </si>
  <si>
    <t>Recherche d’emploi</t>
  </si>
  <si>
    <t>Grossesse pathologique</t>
  </si>
  <si>
    <t>Délégation</t>
  </si>
  <si>
    <t>Chômage partiel</t>
  </si>
  <si>
    <t>Maternité</t>
  </si>
  <si>
    <t>Mise à pied</t>
  </si>
  <si>
    <t>Maladie longue</t>
  </si>
  <si>
    <t>Maladie professionnelle</t>
  </si>
  <si>
    <t>Congé paternité</t>
  </si>
  <si>
    <t>Enfant malade</t>
  </si>
  <si>
    <t>Evènements familiaux (congés spéciaux)</t>
  </si>
  <si>
    <t>CODE</t>
  </si>
  <si>
    <t>Motif de l’absence</t>
  </si>
  <si>
    <t>Les absences et congés liés à l’exécution du contrat de travail</t>
  </si>
  <si>
    <t>ZCP</t>
  </si>
  <si>
    <t>ZRJ</t>
  </si>
  <si>
    <t>ZNG</t>
  </si>
  <si>
    <t>ZRE</t>
  </si>
  <si>
    <t>Les absences et congés liés à la santé et à la vie familiale</t>
  </si>
  <si>
    <t>ZAT</t>
  </si>
  <si>
    <t>ZTJ</t>
  </si>
  <si>
    <t>ZMA</t>
  </si>
  <si>
    <t>ZMP</t>
  </si>
  <si>
    <t>ZMT</t>
  </si>
  <si>
    <t>ZLM</t>
  </si>
  <si>
    <t>ZPM</t>
  </si>
  <si>
    <t>ZPA</t>
  </si>
  <si>
    <t>ZAE</t>
  </si>
  <si>
    <t>ZAV</t>
  </si>
  <si>
    <t>Les congés liés à la formation</t>
  </si>
  <si>
    <t>ZFO</t>
  </si>
  <si>
    <t>Les congés pour convenances personnelles</t>
  </si>
  <si>
    <t>Les congés ou absences liés à des activités de représentation du personnel</t>
  </si>
  <si>
    <t>ZDE</t>
  </si>
  <si>
    <t>ZDH</t>
  </si>
  <si>
    <t>ZDP</t>
  </si>
  <si>
    <t>ZDL</t>
  </si>
  <si>
    <t>Les congés et absences liés à la vie politique, aux activités judiciaires et activités d’intérêt général et civiles</t>
  </si>
  <si>
    <t>Les congés ou absences autres</t>
  </si>
  <si>
    <t>ZAA</t>
  </si>
  <si>
    <t>ZNP</t>
  </si>
  <si>
    <t>ZNN</t>
  </si>
  <si>
    <t>ZAC</t>
  </si>
  <si>
    <t>ZNM</t>
  </si>
  <si>
    <t>L. de Pâque</t>
  </si>
  <si>
    <t>F. du travail</t>
  </si>
  <si>
    <t>Assomption</t>
  </si>
  <si>
    <t>Toussaint</t>
  </si>
  <si>
    <t>Armistice</t>
  </si>
  <si>
    <t>Jours fériés</t>
  </si>
  <si>
    <t>Structure :</t>
  </si>
  <si>
    <t>Motif absence</t>
  </si>
  <si>
    <t>Dimanche de Pâque</t>
  </si>
  <si>
    <t>Pentecôte</t>
  </si>
  <si>
    <t>Création d’entreprise, congé sabbatique, congé sans solde, congé parental, CIF</t>
  </si>
  <si>
    <t>CIF</t>
  </si>
  <si>
    <t>Congé parental</t>
  </si>
  <si>
    <t>Ajouter TPT</t>
  </si>
  <si>
    <t>macro pour tri automatique (liste sal + tableau abs? - TRI PAR NOMS / TRI PAR MOTIF D'ABS°) + pr ajouter une ligne ac les formule)</t>
  </si>
  <si>
    <t>cp jusqu’à S06 ok</t>
  </si>
  <si>
    <t>avoir poss de + d'un ans pour les boutons de défilement N, N-1, N+1</t>
  </si>
  <si>
    <t>Jours ouvrables</t>
  </si>
  <si>
    <r>
      <t>Date début</t>
    </r>
    <r>
      <rPr>
        <b/>
        <sz val="14"/>
        <color indexed="8"/>
        <rFont val="Calibri"/>
        <family val="2"/>
      </rPr>
      <t>*</t>
    </r>
  </si>
  <si>
    <r>
      <t>Date fin</t>
    </r>
    <r>
      <rPr>
        <b/>
        <sz val="14"/>
        <color indexed="8"/>
        <rFont val="Calibri"/>
        <family val="2"/>
      </rPr>
      <t>*</t>
    </r>
  </si>
  <si>
    <t>Nb de jours ouvrables</t>
  </si>
  <si>
    <t>Année N</t>
  </si>
  <si>
    <t>Année N+1</t>
  </si>
  <si>
    <t>Année N+2</t>
  </si>
  <si>
    <t>Jour de l'an</t>
  </si>
  <si>
    <t>Lundi de Pâques</t>
  </si>
  <si>
    <t>Fête du Travail</t>
  </si>
  <si>
    <t>08 mai</t>
  </si>
  <si>
    <t>Jeudi de l'Ascension</t>
  </si>
  <si>
    <t>Fête Nationale</t>
  </si>
  <si>
    <t>La Toussaint</t>
  </si>
  <si>
    <t>* champs à remplir</t>
  </si>
  <si>
    <t>jour fériés 
changeants</t>
  </si>
  <si>
    <t>= 1 jour ouvrable 
dans le calcul</t>
  </si>
  <si>
    <t>refaire la formule pour la baser sur les jf automatique</t>
  </si>
  <si>
    <t>Total des sommes filtrées</t>
  </si>
  <si>
    <t>Ma S07 ok/ AT s06 ok + zlm, zav,zpm, zjt</t>
  </si>
  <si>
    <t>Les temps partiels thérapeutiques</t>
  </si>
  <si>
    <t>TPT 50%</t>
  </si>
  <si>
    <t>TPT 60%</t>
  </si>
  <si>
    <t>TPT 70%</t>
  </si>
  <si>
    <t>TPT 80%</t>
  </si>
  <si>
    <t>TPT 90%</t>
  </si>
  <si>
    <t>Temps_partiel_thérapeutique</t>
  </si>
  <si>
    <t>TPT &lt;50%</t>
  </si>
  <si>
    <t>TPT</t>
  </si>
  <si>
    <t>revoir décembre 2019 ds le défilement</t>
  </si>
  <si>
    <t>nb j
ouvrés</t>
  </si>
  <si>
    <t>nb j
ouvrables</t>
  </si>
  <si>
    <t xml:space="preserve">SOMMEPROD((JOURSEM(LIGNE(INDIRECT(A2&amp;":"&amp;B2));2)&lt;7)*(NB.SI(Fériés;LIGNE(INDIRECT(A2&amp;":"&amp;B2)))=0
</t>
  </si>
  <si>
    <t>§ NOTER LES cp UNIQUEMENT DE LA PERIODE EN COURS!</t>
  </si>
  <si>
    <t>jfdate</t>
  </si>
  <si>
    <t>f4-h14</t>
  </si>
  <si>
    <t>retraite</t>
  </si>
  <si>
    <t>Sexe</t>
  </si>
  <si>
    <t>F</t>
  </si>
  <si>
    <t>M</t>
  </si>
  <si>
    <t>DDN</t>
  </si>
  <si>
    <t>Femmes</t>
  </si>
  <si>
    <t>Hommes</t>
  </si>
  <si>
    <t>Nb</t>
  </si>
  <si>
    <t>Infos</t>
  </si>
  <si>
    <t>Médiane d'âge</t>
  </si>
  <si>
    <t>VM</t>
  </si>
  <si>
    <t>Visite médicale</t>
  </si>
  <si>
    <t>pour ajouter une ligne, selectionner une ligne entière en cliquant sur le chiffre de la ligne (à gauche) 
faire Ctrl + C puis Ctrl+V et "décaler les cellules vers le bas</t>
  </si>
  <si>
    <t>nb j calendaires</t>
  </si>
  <si>
    <t>X</t>
  </si>
  <si>
    <t>Y</t>
  </si>
  <si>
    <t>Z</t>
  </si>
  <si>
    <t>Fin de TPH</t>
  </si>
  <si>
    <t>RDV VM</t>
  </si>
  <si>
    <t>Rendez-vous pour visite médicale</t>
  </si>
  <si>
    <t>Fin de temps partiels thérapeutiques (TPT).</t>
  </si>
  <si>
    <t>Différé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</si>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</sst>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64" formatCode="yyyy"/>
    <numFmt numFmtId="165" formatCode="mmmm"/>
    <numFmt numFmtId="166" formatCode="dd"/>
    <numFmt numFmtId="167" formatCode="ddd\ dd\ mmm"/>
    <numFmt numFmtId="168" formatCode="dd/mm"/>
    <numFmt numFmtId="169" formatCode="dddd&quot;, &quot;mmmm\ dd&quot;, &quot;yyyy"/>
    <numFmt numFmtId="170" formatCode="dd/mm/yy;@"/>
    <numFmt numFmtId="171" formatCode="dddd"/>
    <numFmt numFmtId="172" formatCode="\ #,##0.00\ ;&quot; -&quot;#,##0.00\ ;&quot; -&quot;#\ ;@\ "/>
    <numFmt numFmtId="173" formatCode="\ #,##0\ ;&quot; -&quot;#,##0\ ;&quot; -&quot;#\ ;@\ "/>
    <numFmt numFmtId="174" formatCode="ddd"/>
    <numFmt numFmtId="175" formatCode="[$-F800]dddd\,\ mmmm\ dd\,\ yyyy"/>
    <numFmt numFmtId="176" formatCode="[$-40C]General"/>
    <numFmt numFmtId="177" formatCode="ddd&quot; &quot;dd/mm/yy"/>
    <numFmt numFmtId="178" formatCode="yy"/>
  </numFmts>
  <fonts count="56" x14ac:knownFonts="1">
    <font>
      <sz val="10"/>
      <name val="Arial"/>
      <family val="2"/>
    </font>
    <font>
      <sz val="10"/>
      <name val="Trebuchet MS"/>
      <family val="2"/>
    </font>
    <font>
      <sz val="11"/>
      <name val="Trebuchet MS"/>
      <family val="2"/>
    </font>
    <font>
      <sz val="11"/>
      <color indexed="18"/>
      <name val="Trebuchet MS"/>
      <family val="2"/>
    </font>
    <font>
      <sz val="8"/>
      <name val="Trebuchet MS"/>
      <family val="2"/>
    </font>
    <font>
      <sz val="10"/>
      <color indexed="62"/>
      <name val="Trebuchet MS"/>
      <family val="2"/>
    </font>
    <font>
      <b/>
      <sz val="18"/>
      <color indexed="62"/>
      <name val="Trebuchet MS"/>
      <family val="2"/>
    </font>
    <font>
      <b/>
      <sz val="14"/>
      <color indexed="62"/>
      <name val="Trebuchet MS"/>
      <family val="2"/>
    </font>
    <font>
      <b/>
      <sz val="20"/>
      <color indexed="62"/>
      <name val="Trebuchet MS"/>
      <family val="2"/>
    </font>
    <font>
      <sz val="8"/>
      <color indexed="62"/>
      <name val="Trebuchet MS"/>
      <family val="2"/>
    </font>
    <font>
      <b/>
      <sz val="18"/>
      <color indexed="18"/>
      <name val="Trebuchet MS"/>
      <family val="2"/>
    </font>
    <font>
      <b/>
      <sz val="14"/>
      <color indexed="18"/>
      <name val="Trebuchet MS"/>
      <family val="2"/>
    </font>
    <font>
      <i/>
      <sz val="10"/>
      <name val="Trebuchet MS"/>
      <family val="2"/>
    </font>
    <font>
      <sz val="16"/>
      <name val="Trebuchet MS"/>
      <family val="2"/>
    </font>
    <font>
      <b/>
      <sz val="18"/>
      <color indexed="10"/>
      <name val="Trebuchet MS"/>
      <family val="2"/>
    </font>
    <font>
      <b/>
      <sz val="8"/>
      <name val="Trebuchet MS"/>
      <family val="2"/>
    </font>
    <font>
      <b/>
      <sz val="10"/>
      <color indexed="18"/>
      <name val="Trebuchet MS"/>
      <family val="2"/>
    </font>
    <font>
      <b/>
      <sz val="12"/>
      <color indexed="18"/>
      <name val="Trebuchet MS"/>
      <family val="2"/>
    </font>
    <font>
      <b/>
      <sz val="12"/>
      <name val="Trebuchet MS"/>
      <family val="2"/>
    </font>
    <font>
      <b/>
      <sz val="11"/>
      <color indexed="8"/>
      <name val="Trebuchet MS"/>
      <family val="2"/>
    </font>
    <font>
      <b/>
      <sz val="20"/>
      <color indexed="9"/>
      <name val="Trebuchet MS"/>
      <family val="2"/>
    </font>
    <font>
      <b/>
      <sz val="9"/>
      <color indexed="9"/>
      <name val="Trebuchet MS"/>
      <family val="2"/>
    </font>
    <font>
      <sz val="8"/>
      <color indexed="9"/>
      <name val="Trebuchet MS"/>
      <family val="2"/>
    </font>
    <font>
      <b/>
      <sz val="11"/>
      <name val="Trebuchet MS"/>
      <family val="2"/>
    </font>
    <font>
      <b/>
      <sz val="11"/>
      <color indexed="18"/>
      <name val="Trebuchet MS"/>
      <family val="2"/>
    </font>
    <font>
      <sz val="12"/>
      <name val="Trebuchet MS"/>
      <family val="2"/>
    </font>
    <font>
      <b/>
      <sz val="18"/>
      <name val="Trebuchet MS"/>
      <family val="2"/>
    </font>
    <font>
      <b/>
      <sz val="16"/>
      <color indexed="18"/>
      <name val="Trebuchet MS"/>
      <family val="2"/>
    </font>
    <font>
      <b/>
      <sz val="12"/>
      <color indexed="9"/>
      <name val="Trebuchet MS"/>
      <family val="2"/>
    </font>
    <font>
      <sz val="14"/>
      <name val="Trebuchet MS"/>
      <family val="2"/>
    </font>
    <font>
      <b/>
      <sz val="14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i/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indexed="8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indexed="9"/>
      <name val="Trebuchet MS"/>
      <family val="2"/>
    </font>
    <font>
      <b/>
      <sz val="10"/>
      <color indexed="9"/>
      <name val="Trebuchet MS"/>
      <family val="2"/>
    </font>
    <font>
      <sz val="10"/>
      <color theme="0"/>
      <name val="Trebuchet MS"/>
      <family val="2"/>
    </font>
    <font>
      <sz val="10"/>
      <name val="Arial"/>
      <family val="2"/>
    </font>
    <font>
      <sz val="18"/>
      <color rgb="FF333333"/>
      <name val="Arial"/>
      <family val="2"/>
    </font>
    <font>
      <b/>
      <sz val="10"/>
      <name val="Arial"/>
      <family val="2"/>
    </font>
    <font>
      <sz val="14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26"/>
        <bgColor indexed="31"/>
      </patternFill>
    </fill>
    <fill>
      <patternFill patternType="solid">
        <fgColor indexed="18"/>
        <bgColor indexed="32"/>
      </patternFill>
    </fill>
    <fill>
      <patternFill patternType="solid">
        <fgColor indexed="62"/>
        <bgColor indexed="56"/>
      </patternFill>
    </fill>
    <fill>
      <patternFill patternType="solid">
        <fgColor indexed="8"/>
        <bgColor indexed="58"/>
      </patternFill>
    </fill>
    <fill>
      <patternFill patternType="solid">
        <fgColor indexed="44"/>
        <bgColor indexed="22"/>
      </patternFill>
    </fill>
    <fill>
      <patternFill patternType="solid">
        <fgColor indexed="31"/>
        <bgColor indexed="26"/>
      </patternFill>
    </fill>
    <fill>
      <patternFill patternType="solid">
        <fgColor rgb="FF9CC2E5"/>
        <bgColor rgb="FF9CC2E5"/>
      </patternFill>
    </fill>
    <fill>
      <patternFill patternType="solid">
        <fgColor rgb="FFDEEAF6"/>
        <bgColor rgb="FFDEEAF6"/>
      </patternFill>
    </fill>
    <fill>
      <patternFill patternType="solid">
        <fgColor rgb="FFFFFF00"/>
        <bgColor indexed="31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9" tint="-0.24997711111789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</borders>
  <cellStyleXfs count="4">
    <xf numFmtId="0" fontId="0" fillId="0" borderId="0"/>
    <xf numFmtId="176" fontId="35" fillId="0" borderId="0" applyBorder="0" applyProtection="0"/>
    <xf numFmtId="172" fontId="32" fillId="0" borderId="0" applyFill="0" applyBorder="0" applyAlignment="0" applyProtection="0"/>
    <xf numFmtId="0" fontId="52" fillId="0" borderId="0"/>
  </cellStyleXfs>
  <cellXfs count="248">
    <xf numFmtId="0" fontId="0" fillId="0" borderId="0" xfId="0"/>
    <xf numFmtId="14" fontId="1" fillId="0" borderId="0" xfId="0" applyNumberFormat="1" applyFont="1" applyProtection="1"/>
    <xf numFmtId="0" fontId="2" fillId="0" borderId="0" xfId="0" applyFont="1" applyProtection="1">
      <protection locked="0"/>
    </xf>
    <xf numFmtId="14" fontId="2" fillId="0" borderId="0" xfId="0" applyNumberFormat="1" applyFont="1" applyProtection="1">
      <protection locked="0"/>
    </xf>
    <xf numFmtId="14" fontId="2" fillId="0" borderId="0" xfId="0" applyNumberFormat="1" applyFont="1" applyProtection="1"/>
    <xf numFmtId="0" fontId="3" fillId="0" borderId="0" xfId="0" applyFont="1" applyProtection="1"/>
    <xf numFmtId="0" fontId="4" fillId="0" borderId="0" xfId="0" applyFont="1" applyProtection="1"/>
    <xf numFmtId="0" fontId="1" fillId="0" borderId="0" xfId="0" applyFont="1" applyProtection="1"/>
    <xf numFmtId="0" fontId="11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top"/>
      <protection hidden="1"/>
    </xf>
    <xf numFmtId="165" fontId="14" fillId="0" borderId="0" xfId="0" applyNumberFormat="1" applyFont="1" applyFill="1" applyBorder="1" applyAlignment="1" applyProtection="1">
      <alignment vertical="center"/>
      <protection locked="0"/>
    </xf>
    <xf numFmtId="164" fontId="15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166" fontId="15" fillId="0" borderId="0" xfId="0" applyNumberFormat="1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15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  <protection hidden="1"/>
    </xf>
    <xf numFmtId="0" fontId="4" fillId="0" borderId="0" xfId="0" applyFont="1" applyFill="1" applyBorder="1" applyAlignment="1" applyProtection="1">
      <alignment vertical="top" wrapText="1"/>
      <protection hidden="1"/>
    </xf>
    <xf numFmtId="0" fontId="1" fillId="0" borderId="0" xfId="0" applyFont="1" applyBorder="1" applyAlignment="1" applyProtection="1">
      <alignment vertical="center"/>
    </xf>
    <xf numFmtId="14" fontId="17" fillId="2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14" fontId="17" fillId="2" borderId="2" xfId="0" applyNumberFormat="1" applyFont="1" applyFill="1" applyBorder="1" applyAlignment="1" applyProtection="1">
      <alignment horizontal="left" vertical="center"/>
    </xf>
    <xf numFmtId="168" fontId="1" fillId="0" borderId="4" xfId="0" applyNumberFormat="1" applyFont="1" applyFill="1" applyBorder="1" applyAlignment="1" applyProtection="1">
      <alignment horizontal="left" vertical="center"/>
      <protection hidden="1"/>
    </xf>
    <xf numFmtId="49" fontId="2" fillId="0" borderId="6" xfId="0" applyNumberFormat="1" applyFont="1" applyFill="1" applyBorder="1" applyAlignment="1" applyProtection="1">
      <alignment horizontal="left" vertical="center"/>
      <protection locked="0"/>
    </xf>
    <xf numFmtId="0" fontId="4" fillId="0" borderId="10" xfId="0" applyFont="1" applyFill="1" applyBorder="1" applyAlignment="1" applyProtection="1">
      <alignment horizontal="center"/>
      <protection hidden="1"/>
    </xf>
    <xf numFmtId="49" fontId="23" fillId="0" borderId="11" xfId="0" applyNumberFormat="1" applyFont="1" applyFill="1" applyBorder="1" applyAlignment="1" applyProtection="1">
      <alignment horizontal="left" vertical="center"/>
      <protection locked="0"/>
    </xf>
    <xf numFmtId="49" fontId="2" fillId="0" borderId="12" xfId="0" applyNumberFormat="1" applyFont="1" applyFill="1" applyBorder="1" applyAlignment="1" applyProtection="1">
      <alignment horizontal="left" vertical="center"/>
      <protection locked="0"/>
    </xf>
    <xf numFmtId="168" fontId="2" fillId="0" borderId="13" xfId="0" applyNumberFormat="1" applyFont="1" applyFill="1" applyBorder="1" applyAlignment="1" applyProtection="1">
      <alignment horizontal="left" vertical="center"/>
      <protection locked="0"/>
    </xf>
    <xf numFmtId="168" fontId="2" fillId="0" borderId="14" xfId="0" applyNumberFormat="1" applyFont="1" applyFill="1" applyBorder="1" applyAlignment="1" applyProtection="1">
      <alignment horizontal="left" vertical="center"/>
      <protection locked="0"/>
    </xf>
    <xf numFmtId="0" fontId="25" fillId="0" borderId="0" xfId="0" applyFont="1" applyBorder="1" applyProtection="1">
      <protection hidden="1"/>
    </xf>
    <xf numFmtId="0" fontId="25" fillId="0" borderId="0" xfId="0" applyFont="1" applyBorder="1" applyAlignment="1" applyProtection="1">
      <alignment horizontal="center"/>
      <protection hidden="1"/>
    </xf>
    <xf numFmtId="0" fontId="12" fillId="0" borderId="0" xfId="0" applyFont="1" applyBorder="1" applyAlignment="1" applyProtection="1">
      <alignment horizontal="left"/>
      <protection hidden="1"/>
    </xf>
    <xf numFmtId="0" fontId="13" fillId="0" borderId="0" xfId="0" applyFont="1" applyBorder="1" applyProtection="1">
      <protection locked="0"/>
    </xf>
    <xf numFmtId="164" fontId="27" fillId="2" borderId="0" xfId="0" applyNumberFormat="1" applyFont="1" applyFill="1" applyBorder="1" applyAlignment="1" applyProtection="1">
      <alignment horizontal="center"/>
      <protection hidden="1"/>
    </xf>
    <xf numFmtId="0" fontId="13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Protection="1">
      <protection locked="0"/>
    </xf>
    <xf numFmtId="0" fontId="25" fillId="0" borderId="0" xfId="0" applyFont="1" applyFill="1" applyBorder="1" applyAlignment="1" applyProtection="1">
      <alignment horizontal="center"/>
      <protection hidden="1"/>
    </xf>
    <xf numFmtId="0" fontId="23" fillId="0" borderId="0" xfId="0" applyFont="1" applyBorder="1" applyAlignment="1" applyProtection="1">
      <alignment vertical="center"/>
      <protection hidden="1"/>
    </xf>
    <xf numFmtId="0" fontId="24" fillId="2" borderId="9" xfId="0" applyFont="1" applyFill="1" applyBorder="1" applyAlignment="1" applyProtection="1">
      <alignment vertical="center"/>
      <protection hidden="1"/>
    </xf>
    <xf numFmtId="0" fontId="24" fillId="2" borderId="9" xfId="0" applyFont="1" applyFill="1" applyBorder="1" applyAlignment="1" applyProtection="1">
      <alignment horizontal="center" vertical="center"/>
      <protection hidden="1"/>
    </xf>
    <xf numFmtId="0" fontId="24" fillId="2" borderId="9" xfId="0" applyFont="1" applyFill="1" applyBorder="1" applyAlignment="1" applyProtection="1">
      <alignment horizontal="left" vertical="center" wrapText="1"/>
      <protection hidden="1"/>
    </xf>
    <xf numFmtId="0" fontId="25" fillId="0" borderId="9" xfId="0" applyFont="1" applyBorder="1" applyProtection="1">
      <protection hidden="1"/>
    </xf>
    <xf numFmtId="0" fontId="25" fillId="0" borderId="9" xfId="0" applyFont="1" applyBorder="1" applyAlignment="1" applyProtection="1">
      <alignment horizontal="center"/>
      <protection hidden="1"/>
    </xf>
    <xf numFmtId="0" fontId="28" fillId="5" borderId="9" xfId="0" applyFont="1" applyFill="1" applyBorder="1" applyAlignment="1" applyProtection="1">
      <alignment horizontal="center"/>
      <protection hidden="1"/>
    </xf>
    <xf numFmtId="0" fontId="25" fillId="0" borderId="0" xfId="0" applyFont="1" applyFill="1" applyBorder="1" applyAlignment="1" applyProtection="1">
      <protection hidden="1"/>
    </xf>
    <xf numFmtId="0" fontId="25" fillId="0" borderId="0" xfId="0" applyFont="1" applyFill="1" applyBorder="1" applyProtection="1">
      <protection hidden="1"/>
    </xf>
    <xf numFmtId="0" fontId="18" fillId="0" borderId="9" xfId="0" applyFont="1" applyBorder="1" applyAlignment="1" applyProtection="1">
      <alignment horizontal="center"/>
      <protection locked="0"/>
    </xf>
    <xf numFmtId="0" fontId="18" fillId="2" borderId="9" xfId="0" applyFont="1" applyFill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left"/>
      <protection hidden="1"/>
    </xf>
    <xf numFmtId="169" fontId="1" fillId="0" borderId="0" xfId="0" applyNumberFormat="1" applyFont="1" applyAlignment="1" applyProtection="1">
      <alignment horizontal="left"/>
      <protection hidden="1"/>
    </xf>
    <xf numFmtId="0" fontId="1" fillId="0" borderId="0" xfId="0" applyFont="1" applyAlignment="1" applyProtection="1">
      <alignment horizontal="center"/>
      <protection hidden="1"/>
    </xf>
    <xf numFmtId="14" fontId="1" fillId="0" borderId="0" xfId="0" applyNumberFormat="1" applyFont="1" applyAlignment="1" applyProtection="1">
      <alignment horizontal="left"/>
      <protection hidden="1"/>
    </xf>
    <xf numFmtId="0" fontId="29" fillId="0" borderId="0" xfId="0" applyFont="1" applyAlignment="1" applyProtection="1">
      <alignment horizontal="left"/>
      <protection hidden="1"/>
    </xf>
    <xf numFmtId="0" fontId="29" fillId="0" borderId="0" xfId="0" applyFont="1" applyFill="1" applyBorder="1" applyAlignment="1" applyProtection="1">
      <alignment horizontal="left"/>
      <protection hidden="1"/>
    </xf>
    <xf numFmtId="0" fontId="29" fillId="0" borderId="0" xfId="0" applyFont="1" applyFill="1" applyAlignment="1" applyProtection="1">
      <alignment horizontal="center"/>
      <protection hidden="1"/>
    </xf>
    <xf numFmtId="0" fontId="30" fillId="0" borderId="0" xfId="0" applyFont="1" applyAlignment="1" applyProtection="1">
      <alignment horizontal="left"/>
      <protection hidden="1"/>
    </xf>
    <xf numFmtId="14" fontId="29" fillId="0" borderId="0" xfId="0" applyNumberFormat="1" applyFont="1" applyAlignment="1" applyProtection="1">
      <alignment horizontal="left"/>
      <protection hidden="1"/>
    </xf>
    <xf numFmtId="0" fontId="1" fillId="0" borderId="0" xfId="0" applyFont="1" applyAlignment="1" applyProtection="1">
      <alignment vertical="center"/>
      <protection hidden="1"/>
    </xf>
    <xf numFmtId="169" fontId="1" fillId="0" borderId="0" xfId="0" applyNumberFormat="1" applyFont="1" applyAlignment="1" applyProtection="1">
      <alignment vertical="center"/>
      <protection hidden="1"/>
    </xf>
    <xf numFmtId="14" fontId="1" fillId="0" borderId="0" xfId="0" applyNumberFormat="1" applyFont="1" applyAlignment="1" applyProtection="1">
      <alignment vertical="center"/>
      <protection hidden="1"/>
    </xf>
    <xf numFmtId="173" fontId="1" fillId="0" borderId="0" xfId="2" applyNumberFormat="1" applyFont="1" applyFill="1" applyBorder="1" applyAlignment="1" applyProtection="1">
      <alignment horizontal="left"/>
      <protection hidden="1"/>
    </xf>
    <xf numFmtId="174" fontId="1" fillId="0" borderId="0" xfId="0" applyNumberFormat="1" applyFont="1" applyAlignment="1" applyProtection="1">
      <alignment horizontal="left"/>
      <protection hidden="1"/>
    </xf>
    <xf numFmtId="0" fontId="18" fillId="0" borderId="0" xfId="0" applyFont="1" applyFill="1" applyBorder="1" applyAlignment="1" applyProtection="1">
      <protection hidden="1"/>
    </xf>
    <xf numFmtId="14" fontId="16" fillId="2" borderId="15" xfId="0" applyNumberFormat="1" applyFont="1" applyFill="1" applyBorder="1" applyAlignment="1" applyProtection="1">
      <alignment horizontal="center" vertical="center"/>
    </xf>
    <xf numFmtId="0" fontId="17" fillId="6" borderId="16" xfId="0" applyFont="1" applyFill="1" applyBorder="1" applyAlignment="1" applyProtection="1">
      <alignment vertical="center"/>
      <protection locked="0"/>
    </xf>
    <xf numFmtId="0" fontId="13" fillId="0" borderId="0" xfId="0" applyFont="1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vertical="center"/>
      <protection locked="0"/>
    </xf>
    <xf numFmtId="175" fontId="30" fillId="6" borderId="2" xfId="0" applyNumberFormat="1" applyFont="1" applyFill="1" applyBorder="1" applyAlignment="1" applyProtection="1">
      <alignment horizontal="left"/>
      <protection locked="0"/>
    </xf>
    <xf numFmtId="169" fontId="31" fillId="0" borderId="3" xfId="0" applyNumberFormat="1" applyFont="1" applyBorder="1" applyAlignment="1" applyProtection="1">
      <alignment vertical="center"/>
      <protection hidden="1"/>
    </xf>
    <xf numFmtId="175" fontId="1" fillId="2" borderId="17" xfId="0" applyNumberFormat="1" applyFont="1" applyFill="1" applyBorder="1" applyAlignment="1" applyProtection="1">
      <alignment horizontal="left"/>
      <protection hidden="1"/>
    </xf>
    <xf numFmtId="0" fontId="31" fillId="0" borderId="3" xfId="0" applyFont="1" applyBorder="1" applyAlignment="1" applyProtection="1">
      <alignment vertical="center"/>
      <protection hidden="1"/>
    </xf>
    <xf numFmtId="1" fontId="1" fillId="2" borderId="17" xfId="0" applyNumberFormat="1" applyFont="1" applyFill="1" applyBorder="1" applyAlignment="1" applyProtection="1">
      <alignment horizontal="left"/>
      <protection hidden="1"/>
    </xf>
    <xf numFmtId="170" fontId="1" fillId="2" borderId="17" xfId="0" applyNumberFormat="1" applyFont="1" applyFill="1" applyBorder="1" applyAlignment="1" applyProtection="1">
      <alignment horizontal="left"/>
      <protection hidden="1"/>
    </xf>
    <xf numFmtId="171" fontId="1" fillId="2" borderId="17" xfId="0" applyNumberFormat="1" applyFont="1" applyFill="1" applyBorder="1" applyAlignment="1" applyProtection="1">
      <alignment horizontal="center"/>
      <protection hidden="1"/>
    </xf>
    <xf numFmtId="49" fontId="23" fillId="0" borderId="4" xfId="0" applyNumberFormat="1" applyFont="1" applyFill="1" applyBorder="1" applyAlignment="1" applyProtection="1">
      <alignment horizontal="left" vertical="center"/>
      <protection locked="0"/>
    </xf>
    <xf numFmtId="176" fontId="35" fillId="0" borderId="0" xfId="1" applyFont="1" applyFill="1" applyAlignment="1"/>
    <xf numFmtId="176" fontId="37" fillId="8" borderId="22" xfId="1" applyFont="1" applyFill="1" applyBorder="1" applyAlignment="1">
      <alignment vertical="center"/>
    </xf>
    <xf numFmtId="176" fontId="38" fillId="9" borderId="22" xfId="1" applyFont="1" applyFill="1" applyBorder="1" applyAlignment="1">
      <alignment vertical="center" wrapText="1"/>
    </xf>
    <xf numFmtId="176" fontId="38" fillId="9" borderId="22" xfId="1" applyFont="1" applyFill="1" applyBorder="1" applyAlignment="1">
      <alignment vertical="center"/>
    </xf>
    <xf numFmtId="176" fontId="39" fillId="0" borderId="22" xfId="1" applyFont="1" applyFill="1" applyBorder="1" applyAlignment="1">
      <alignment vertical="center"/>
    </xf>
    <xf numFmtId="176" fontId="39" fillId="0" borderId="22" xfId="1" applyFont="1" applyFill="1" applyBorder="1" applyAlignment="1">
      <alignment vertical="center" wrapText="1"/>
    </xf>
    <xf numFmtId="176" fontId="39" fillId="0" borderId="0" xfId="1" applyFont="1" applyFill="1" applyAlignment="1">
      <alignment vertical="center"/>
    </xf>
    <xf numFmtId="176" fontId="37" fillId="8" borderId="22" xfId="1" applyFont="1" applyFill="1" applyBorder="1" applyAlignment="1">
      <alignment horizontal="center" vertical="center"/>
    </xf>
    <xf numFmtId="176" fontId="39" fillId="0" borderId="22" xfId="1" applyFont="1" applyFill="1" applyBorder="1" applyAlignment="1">
      <alignment horizontal="center" vertical="center"/>
    </xf>
    <xf numFmtId="0" fontId="40" fillId="0" borderId="0" xfId="0" applyFont="1" applyFill="1" applyBorder="1" applyProtection="1">
      <protection hidden="1"/>
    </xf>
    <xf numFmtId="176" fontId="39" fillId="0" borderId="0" xfId="1" applyFont="1" applyFill="1" applyAlignment="1"/>
    <xf numFmtId="177" fontId="41" fillId="0" borderId="22" xfId="0" applyNumberFormat="1" applyFont="1" applyFill="1" applyBorder="1"/>
    <xf numFmtId="0" fontId="41" fillId="0" borderId="22" xfId="0" applyFont="1" applyFill="1" applyBorder="1"/>
    <xf numFmtId="0" fontId="24" fillId="2" borderId="9" xfId="0" applyNumberFormat="1" applyFont="1" applyFill="1" applyBorder="1" applyAlignment="1" applyProtection="1">
      <alignment horizontal="center"/>
      <protection hidden="1"/>
    </xf>
    <xf numFmtId="0" fontId="24" fillId="2" borderId="16" xfId="0" applyNumberFormat="1" applyFont="1" applyFill="1" applyBorder="1" applyAlignment="1" applyProtection="1">
      <alignment horizontal="center"/>
      <protection hidden="1"/>
    </xf>
    <xf numFmtId="176" fontId="39" fillId="0" borderId="23" xfId="1" applyFont="1" applyFill="1" applyBorder="1" applyAlignment="1">
      <alignment vertical="center"/>
    </xf>
    <xf numFmtId="176" fontId="39" fillId="0" borderId="24" xfId="1" applyFont="1" applyFill="1" applyBorder="1" applyAlignment="1">
      <alignment vertical="center"/>
    </xf>
    <xf numFmtId="176" fontId="38" fillId="9" borderId="25" xfId="1" applyFont="1" applyFill="1" applyBorder="1" applyAlignment="1">
      <alignment vertical="center"/>
    </xf>
    <xf numFmtId="176" fontId="39" fillId="0" borderId="17" xfId="1" applyFont="1" applyFill="1" applyBorder="1" applyAlignment="1">
      <alignment vertical="center"/>
    </xf>
    <xf numFmtId="176" fontId="39" fillId="0" borderId="17" xfId="1" applyFont="1" applyFill="1" applyBorder="1" applyAlignment="1">
      <alignment vertical="center" wrapText="1"/>
    </xf>
    <xf numFmtId="0" fontId="17" fillId="6" borderId="17" xfId="0" applyFont="1" applyFill="1" applyBorder="1" applyAlignment="1" applyProtection="1">
      <alignment vertical="center"/>
      <protection locked="0"/>
    </xf>
    <xf numFmtId="166" fontId="9" fillId="6" borderId="21" xfId="0" applyNumberFormat="1" applyFont="1" applyFill="1" applyBorder="1" applyAlignment="1" applyProtection="1">
      <alignment horizontal="center" vertical="center"/>
      <protection hidden="1"/>
    </xf>
    <xf numFmtId="166" fontId="9" fillId="6" borderId="16" xfId="0" applyNumberFormat="1" applyFont="1" applyFill="1" applyBorder="1" applyAlignment="1" applyProtection="1">
      <alignment horizontal="center" vertical="center"/>
      <protection hidden="1"/>
    </xf>
    <xf numFmtId="0" fontId="23" fillId="2" borderId="16" xfId="0" applyNumberFormat="1" applyFont="1" applyFill="1" applyBorder="1" applyAlignment="1" applyProtection="1">
      <alignment horizontal="center" vertical="center"/>
      <protection hidden="1"/>
    </xf>
    <xf numFmtId="0" fontId="24" fillId="10" borderId="9" xfId="0" applyNumberFormat="1" applyFont="1" applyFill="1" applyBorder="1" applyAlignment="1" applyProtection="1">
      <alignment horizontal="center"/>
      <protection hidden="1"/>
    </xf>
    <xf numFmtId="0" fontId="11" fillId="2" borderId="9" xfId="0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left"/>
      <protection hidden="1"/>
    </xf>
    <xf numFmtId="177" fontId="41" fillId="0" borderId="0" xfId="0" applyNumberFormat="1" applyFont="1" applyFill="1" applyBorder="1"/>
    <xf numFmtId="0" fontId="41" fillId="0" borderId="0" xfId="0" applyFont="1" applyFill="1" applyBorder="1"/>
    <xf numFmtId="177" fontId="41" fillId="12" borderId="22" xfId="0" applyNumberFormat="1" applyFont="1" applyFill="1" applyBorder="1"/>
    <xf numFmtId="177" fontId="41" fillId="12" borderId="25" xfId="0" applyNumberFormat="1" applyFont="1" applyFill="1" applyBorder="1"/>
    <xf numFmtId="0" fontId="41" fillId="0" borderId="25" xfId="0" applyFont="1" applyFill="1" applyBorder="1"/>
    <xf numFmtId="177" fontId="41" fillId="0" borderId="27" xfId="0" applyNumberFormat="1" applyFont="1" applyFill="1" applyBorder="1"/>
    <xf numFmtId="0" fontId="41" fillId="0" borderId="27" xfId="0" applyFont="1" applyFill="1" applyBorder="1"/>
    <xf numFmtId="0" fontId="41" fillId="0" borderId="26" xfId="0" applyFont="1" applyFill="1" applyBorder="1"/>
    <xf numFmtId="177" fontId="41" fillId="12" borderId="26" xfId="0" applyNumberFormat="1" applyFont="1" applyFill="1" applyBorder="1"/>
    <xf numFmtId="0" fontId="1" fillId="0" borderId="0" xfId="0" applyFont="1" applyFill="1" applyBorder="1" applyProtection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32" fillId="0" borderId="0" xfId="0" applyFont="1" applyFill="1" applyBorder="1"/>
    <xf numFmtId="0" fontId="0" fillId="0" borderId="0" xfId="0" applyNumberFormat="1" applyFill="1" applyBorder="1" applyAlignment="1">
      <alignment horizontal="center" vertical="center"/>
    </xf>
    <xf numFmtId="0" fontId="32" fillId="0" borderId="0" xfId="0" applyFont="1" applyFill="1" applyBorder="1" applyAlignment="1"/>
    <xf numFmtId="0" fontId="25" fillId="0" borderId="0" xfId="0" applyFont="1" applyBorder="1" applyAlignment="1" applyProtection="1">
      <alignment horizontal="center" wrapText="1"/>
      <protection hidden="1"/>
    </xf>
    <xf numFmtId="0" fontId="18" fillId="7" borderId="30" xfId="0" applyFont="1" applyFill="1" applyBorder="1" applyAlignment="1" applyProtection="1">
      <alignment vertical="center" textRotation="90"/>
    </xf>
    <xf numFmtId="14" fontId="18" fillId="7" borderId="32" xfId="0" applyNumberFormat="1" applyFont="1" applyFill="1" applyBorder="1" applyAlignment="1" applyProtection="1">
      <alignment vertical="center" textRotation="90"/>
    </xf>
    <xf numFmtId="14" fontId="18" fillId="7" borderId="28" xfId="0" applyNumberFormat="1" applyFont="1" applyFill="1" applyBorder="1" applyAlignment="1" applyProtection="1">
      <alignment horizontal="right" vertical="center"/>
    </xf>
    <xf numFmtId="14" fontId="18" fillId="0" borderId="33" xfId="0" applyNumberFormat="1" applyFont="1" applyFill="1" applyBorder="1" applyAlignment="1" applyProtection="1">
      <alignment vertical="center" textRotation="90"/>
    </xf>
    <xf numFmtId="0" fontId="17" fillId="0" borderId="15" xfId="0" applyFont="1" applyFill="1" applyBorder="1" applyAlignment="1" applyProtection="1">
      <alignment vertical="center"/>
      <protection locked="0"/>
    </xf>
    <xf numFmtId="0" fontId="17" fillId="0" borderId="20" xfId="0" applyFont="1" applyFill="1" applyBorder="1" applyAlignment="1" applyProtection="1">
      <alignment vertical="center"/>
      <protection locked="0"/>
    </xf>
    <xf numFmtId="0" fontId="18" fillId="13" borderId="9" xfId="0" applyFont="1" applyFill="1" applyBorder="1" applyAlignment="1" applyProtection="1">
      <alignment horizontal="center"/>
      <protection hidden="1"/>
    </xf>
    <xf numFmtId="0" fontId="44" fillId="0" borderId="37" xfId="0" applyFont="1" applyBorder="1" applyAlignment="1">
      <alignment horizontal="center" vertical="center"/>
    </xf>
    <xf numFmtId="0" fontId="44" fillId="0" borderId="36" xfId="0" applyFont="1" applyBorder="1" applyAlignment="1">
      <alignment horizontal="center" vertical="center" wrapText="1"/>
    </xf>
    <xf numFmtId="0" fontId="44" fillId="0" borderId="35" xfId="0" applyFont="1" applyBorder="1" applyAlignment="1">
      <alignment horizontal="center" vertical="center"/>
    </xf>
    <xf numFmtId="0" fontId="44" fillId="14" borderId="38" xfId="0" applyFont="1" applyFill="1" applyBorder="1" applyAlignment="1">
      <alignment horizontal="center" vertical="center"/>
    </xf>
    <xf numFmtId="16" fontId="44" fillId="0" borderId="38" xfId="0" applyNumberFormat="1" applyFont="1" applyBorder="1" applyAlignment="1">
      <alignment horizontal="center" vertical="center"/>
    </xf>
    <xf numFmtId="14" fontId="0" fillId="0" borderId="38" xfId="0" applyNumberFormat="1" applyBorder="1" applyAlignment="1">
      <alignment horizontal="center" vertical="center"/>
    </xf>
    <xf numFmtId="0" fontId="44" fillId="12" borderId="39" xfId="0" applyFont="1" applyFill="1" applyBorder="1" applyAlignment="1">
      <alignment horizontal="center" vertical="center"/>
    </xf>
    <xf numFmtId="14" fontId="0" fillId="12" borderId="17" xfId="0" applyNumberFormat="1" applyFill="1" applyBorder="1" applyAlignment="1">
      <alignment horizontal="center" vertical="center"/>
    </xf>
    <xf numFmtId="0" fontId="44" fillId="0" borderId="17" xfId="0" applyFont="1" applyBorder="1" applyAlignment="1">
      <alignment vertical="center" wrapText="1"/>
    </xf>
    <xf numFmtId="0" fontId="44" fillId="0" borderId="17" xfId="0" applyFon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49" fontId="44" fillId="0" borderId="17" xfId="0" applyNumberFormat="1" applyFont="1" applyBorder="1" applyAlignment="1">
      <alignment horizontal="center" vertical="center"/>
    </xf>
    <xf numFmtId="0" fontId="44" fillId="0" borderId="0" xfId="0" applyFont="1" applyBorder="1" applyAlignment="1">
      <alignment vertical="center" wrapText="1"/>
    </xf>
    <xf numFmtId="0" fontId="44" fillId="0" borderId="0" xfId="0" applyFont="1" applyBorder="1" applyAlignment="1">
      <alignment horizontal="center" vertical="center"/>
    </xf>
    <xf numFmtId="0" fontId="0" fillId="0" borderId="0" xfId="0" applyBorder="1"/>
    <xf numFmtId="0" fontId="44" fillId="0" borderId="0" xfId="0" applyFont="1" applyFill="1" applyBorder="1" applyAlignment="1">
      <alignment vertical="center" wrapText="1"/>
    </xf>
    <xf numFmtId="0" fontId="44" fillId="0" borderId="0" xfId="0" applyFont="1" applyFill="1" applyBorder="1" applyAlignment="1">
      <alignment horizontal="center" vertical="center"/>
    </xf>
    <xf numFmtId="0" fontId="0" fillId="12" borderId="17" xfId="0" applyFill="1" applyBorder="1"/>
    <xf numFmtId="0" fontId="47" fillId="0" borderId="17" xfId="0" applyFont="1" applyBorder="1" applyAlignment="1">
      <alignment wrapText="1"/>
    </xf>
    <xf numFmtId="0" fontId="0" fillId="0" borderId="17" xfId="0" quotePrefix="1" applyBorder="1" applyAlignment="1">
      <alignment wrapText="1"/>
    </xf>
    <xf numFmtId="0" fontId="44" fillId="16" borderId="39" xfId="0" applyFont="1" applyFill="1" applyBorder="1" applyAlignment="1">
      <alignment horizontal="center" vertical="center"/>
    </xf>
    <xf numFmtId="14" fontId="0" fillId="16" borderId="17" xfId="0" applyNumberFormat="1" applyFill="1" applyBorder="1" applyAlignment="1">
      <alignment horizontal="center" vertical="center"/>
    </xf>
    <xf numFmtId="0" fontId="48" fillId="0" borderId="0" xfId="0" applyFont="1"/>
    <xf numFmtId="0" fontId="50" fillId="3" borderId="3" xfId="0" applyFont="1" applyFill="1" applyBorder="1" applyAlignment="1" applyProtection="1">
      <alignment horizontal="center" vertical="center"/>
    </xf>
    <xf numFmtId="176" fontId="39" fillId="0" borderId="0" xfId="1" applyFont="1" applyFill="1" applyBorder="1" applyAlignment="1">
      <alignment vertical="center"/>
    </xf>
    <xf numFmtId="176" fontId="39" fillId="0" borderId="0" xfId="1" applyFont="1" applyFill="1" applyBorder="1" applyAlignment="1">
      <alignment vertical="center" wrapText="1"/>
    </xf>
    <xf numFmtId="0" fontId="1" fillId="17" borderId="0" xfId="0" applyFont="1" applyFill="1" applyAlignment="1" applyProtection="1">
      <alignment horizontal="left"/>
      <protection hidden="1"/>
    </xf>
    <xf numFmtId="0" fontId="29" fillId="17" borderId="0" xfId="0" applyFont="1" applyFill="1" applyBorder="1" applyAlignment="1" applyProtection="1">
      <alignment horizontal="left"/>
      <protection hidden="1"/>
    </xf>
    <xf numFmtId="0" fontId="31" fillId="17" borderId="9" xfId="0" applyFont="1" applyFill="1" applyBorder="1" applyAlignment="1" applyProtection="1">
      <alignment vertical="center"/>
      <protection hidden="1"/>
    </xf>
    <xf numFmtId="1" fontId="1" fillId="17" borderId="0" xfId="0" applyNumberFormat="1" applyFont="1" applyFill="1" applyAlignment="1" applyProtection="1">
      <alignment horizontal="left"/>
      <protection hidden="1"/>
    </xf>
    <xf numFmtId="14" fontId="5" fillId="0" borderId="0" xfId="0" applyNumberFormat="1" applyFont="1" applyBorder="1" applyAlignment="1" applyProtection="1">
      <protection hidden="1"/>
    </xf>
    <xf numFmtId="0" fontId="6" fillId="0" borderId="0" xfId="0" applyFont="1" applyFill="1" applyBorder="1" applyAlignment="1" applyProtection="1">
      <protection locked="0"/>
    </xf>
    <xf numFmtId="0" fontId="7" fillId="0" borderId="0" xfId="0" applyFont="1" applyFill="1" applyBorder="1" applyAlignment="1" applyProtection="1">
      <protection locked="0"/>
    </xf>
    <xf numFmtId="0" fontId="5" fillId="0" borderId="0" xfId="0" applyFont="1" applyBorder="1" applyAlignment="1" applyProtection="1">
      <protection locked="0"/>
    </xf>
    <xf numFmtId="14" fontId="5" fillId="0" borderId="0" xfId="0" applyNumberFormat="1" applyFont="1" applyBorder="1" applyAlignment="1" applyProtection="1">
      <protection locked="0"/>
    </xf>
    <xf numFmtId="164" fontId="8" fillId="0" borderId="0" xfId="0" applyNumberFormat="1" applyFont="1" applyFill="1" applyBorder="1" applyAlignment="1" applyProtection="1">
      <alignment horizontal="left"/>
      <protection locked="0"/>
    </xf>
    <xf numFmtId="0" fontId="9" fillId="0" borderId="0" xfId="0" applyFont="1" applyBorder="1" applyAlignment="1" applyProtection="1">
      <protection locked="0"/>
    </xf>
    <xf numFmtId="165" fontId="10" fillId="0" borderId="0" xfId="0" applyNumberFormat="1" applyFont="1" applyFill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protection hidden="1"/>
    </xf>
    <xf numFmtId="0" fontId="5" fillId="0" borderId="0" xfId="0" applyFont="1" applyBorder="1" applyAlignment="1" applyProtection="1">
      <protection hidden="1"/>
    </xf>
    <xf numFmtId="0" fontId="9" fillId="0" borderId="0" xfId="0" applyFont="1" applyBorder="1" applyAlignment="1" applyProtection="1">
      <alignment wrapText="1"/>
      <protection hidden="1"/>
    </xf>
    <xf numFmtId="0" fontId="9" fillId="0" borderId="0" xfId="0" applyFont="1" applyFill="1" applyBorder="1" applyAlignment="1" applyProtection="1">
      <protection hidden="1"/>
    </xf>
    <xf numFmtId="0" fontId="51" fillId="0" borderId="0" xfId="0" applyNumberFormat="1" applyFont="1" applyBorder="1" applyAlignment="1" applyProtection="1">
      <protection locked="0" hidden="1"/>
    </xf>
    <xf numFmtId="0" fontId="11" fillId="0" borderId="0" xfId="0" applyFont="1" applyFill="1" applyBorder="1" applyAlignment="1" applyProtection="1">
      <alignment vertical="center"/>
    </xf>
    <xf numFmtId="0" fontId="1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4" fillId="0" borderId="0" xfId="0" applyFont="1" applyBorder="1" applyProtection="1">
      <protection hidden="1"/>
    </xf>
    <xf numFmtId="0" fontId="1" fillId="0" borderId="0" xfId="0" applyFont="1" applyBorder="1" applyProtection="1">
      <protection hidden="1"/>
    </xf>
    <xf numFmtId="0" fontId="12" fillId="0" borderId="0" xfId="0" applyFont="1" applyBorder="1" applyAlignment="1" applyProtection="1">
      <alignment horizontal="right"/>
      <protection hidden="1"/>
    </xf>
    <xf numFmtId="0" fontId="4" fillId="0" borderId="0" xfId="0" applyFont="1" applyBorder="1" applyAlignment="1" applyProtection="1">
      <alignment vertical="top"/>
      <protection hidden="1"/>
    </xf>
    <xf numFmtId="0" fontId="4" fillId="0" borderId="0" xfId="0" applyFont="1" applyBorder="1" applyAlignment="1" applyProtection="1">
      <alignment vertical="top" wrapText="1"/>
      <protection hidden="1"/>
    </xf>
    <xf numFmtId="49" fontId="23" fillId="12" borderId="11" xfId="0" applyNumberFormat="1" applyFont="1" applyFill="1" applyBorder="1" applyAlignment="1" applyProtection="1">
      <alignment horizontal="left" vertical="center"/>
      <protection locked="0"/>
    </xf>
    <xf numFmtId="49" fontId="23" fillId="12" borderId="4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protection locked="0"/>
    </xf>
    <xf numFmtId="0" fontId="4" fillId="0" borderId="0" xfId="0" applyFont="1" applyBorder="1" applyAlignment="1" applyProtection="1">
      <alignment wrapText="1"/>
      <protection hidden="1"/>
    </xf>
    <xf numFmtId="0" fontId="1" fillId="0" borderId="0" xfId="0" applyFont="1" applyBorder="1" applyAlignment="1" applyProtection="1">
      <protection hidden="1"/>
    </xf>
    <xf numFmtId="0" fontId="4" fillId="0" borderId="0" xfId="0" applyFont="1" applyFill="1" applyBorder="1" applyAlignment="1" applyProtection="1">
      <protection hidden="1"/>
    </xf>
    <xf numFmtId="0" fontId="1" fillId="0" borderId="0" xfId="0" applyNumberFormat="1" applyFont="1" applyBorder="1" applyAlignment="1" applyProtection="1">
      <protection locked="0" hidden="1"/>
    </xf>
    <xf numFmtId="0" fontId="18" fillId="0" borderId="31" xfId="0" applyFont="1" applyFill="1" applyBorder="1" applyAlignment="1" applyProtection="1">
      <alignment vertical="center" textRotation="90" wrapText="1"/>
    </xf>
    <xf numFmtId="164" fontId="8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Font="1" applyAlignment="1" applyProtection="1"/>
    <xf numFmtId="0" fontId="18" fillId="7" borderId="0" xfId="0" applyFont="1" applyFill="1" applyBorder="1" applyAlignment="1" applyProtection="1">
      <alignment vertical="center" textRotation="90"/>
    </xf>
    <xf numFmtId="0" fontId="18" fillId="0" borderId="0" xfId="0" applyFont="1" applyFill="1" applyBorder="1" applyAlignment="1" applyProtection="1">
      <alignment vertical="center" textRotation="90" wrapText="1"/>
    </xf>
    <xf numFmtId="0" fontId="50" fillId="3" borderId="0" xfId="0" applyFont="1" applyFill="1" applyBorder="1" applyAlignment="1" applyProtection="1">
      <alignment horizontal="center" vertical="center"/>
    </xf>
    <xf numFmtId="177" fontId="1" fillId="0" borderId="0" xfId="0" applyNumberFormat="1" applyFont="1" applyAlignment="1" applyProtection="1">
      <alignment horizontal="left"/>
      <protection hidden="1"/>
    </xf>
    <xf numFmtId="49" fontId="23" fillId="18" borderId="11" xfId="0" applyNumberFormat="1" applyFont="1" applyFill="1" applyBorder="1" applyAlignment="1" applyProtection="1">
      <alignment horizontal="left" vertical="center"/>
      <protection locked="0"/>
    </xf>
    <xf numFmtId="0" fontId="18" fillId="7" borderId="17" xfId="0" applyFont="1" applyFill="1" applyBorder="1" applyAlignment="1" applyProtection="1">
      <alignment horizontal="center" vertical="center" textRotation="90" wrapText="1"/>
    </xf>
    <xf numFmtId="0" fontId="24" fillId="2" borderId="16" xfId="0" applyNumberFormat="1" applyFont="1" applyFill="1" applyBorder="1" applyAlignment="1" applyProtection="1">
      <alignment horizontal="center" vertical="center"/>
      <protection hidden="1"/>
    </xf>
    <xf numFmtId="0" fontId="17" fillId="6" borderId="16" xfId="0" applyFont="1" applyFill="1" applyBorder="1" applyAlignment="1" applyProtection="1">
      <alignment horizontal="center" vertical="center" textRotation="90" wrapText="1"/>
      <protection locked="0"/>
    </xf>
    <xf numFmtId="170" fontId="2" fillId="0" borderId="7" xfId="0" applyNumberFormat="1" applyFont="1" applyFill="1" applyBorder="1" applyAlignment="1" applyProtection="1">
      <alignment horizontal="left" vertical="center"/>
      <protection locked="0"/>
    </xf>
    <xf numFmtId="170" fontId="2" fillId="0" borderId="8" xfId="0" applyNumberFormat="1" applyFont="1" applyFill="1" applyBorder="1" applyAlignment="1" applyProtection="1">
      <alignment horizontal="left" vertical="center"/>
      <protection locked="0"/>
    </xf>
    <xf numFmtId="170" fontId="2" fillId="0" borderId="13" xfId="0" applyNumberFormat="1" applyFont="1" applyFill="1" applyBorder="1" applyAlignment="1" applyProtection="1">
      <alignment horizontal="left" vertical="center"/>
      <protection locked="0"/>
    </xf>
    <xf numFmtId="170" fontId="2" fillId="0" borderId="14" xfId="0" applyNumberFormat="1" applyFont="1" applyFill="1" applyBorder="1" applyAlignment="1" applyProtection="1">
      <alignment horizontal="left" vertical="center"/>
      <protection locked="0"/>
    </xf>
    <xf numFmtId="14" fontId="21" fillId="3" borderId="3" xfId="0" applyNumberFormat="1" applyFont="1" applyFill="1" applyBorder="1" applyAlignment="1" applyProtection="1">
      <alignment horizontal="center" vertical="center"/>
    </xf>
    <xf numFmtId="14" fontId="21" fillId="3" borderId="2" xfId="0" applyNumberFormat="1" applyFont="1" applyFill="1" applyBorder="1" applyAlignment="1" applyProtection="1">
      <alignment horizontal="center" vertical="center"/>
    </xf>
    <xf numFmtId="0" fontId="21" fillId="3" borderId="3" xfId="0" applyFont="1" applyFill="1" applyBorder="1" applyAlignment="1" applyProtection="1">
      <alignment horizontal="center" vertical="center"/>
    </xf>
    <xf numFmtId="167" fontId="22" fillId="4" borderId="19" xfId="0" applyNumberFormat="1" applyFont="1" applyFill="1" applyBorder="1" applyAlignment="1" applyProtection="1">
      <alignment horizontal="center" vertical="top"/>
      <protection hidden="1"/>
    </xf>
    <xf numFmtId="167" fontId="22" fillId="4" borderId="3" xfId="0" applyNumberFormat="1" applyFont="1" applyFill="1" applyBorder="1" applyAlignment="1" applyProtection="1">
      <alignment horizontal="center" vertical="top"/>
      <protection hidden="1"/>
    </xf>
    <xf numFmtId="0" fontId="24" fillId="2" borderId="9" xfId="0" applyFont="1" applyFill="1" applyBorder="1" applyAlignment="1" applyProtection="1">
      <alignment horizontal="center" vertical="center" wrapText="1"/>
      <protection hidden="1"/>
    </xf>
    <xf numFmtId="178" fontId="18" fillId="0" borderId="9" xfId="0" applyNumberFormat="1" applyFont="1" applyBorder="1" applyAlignment="1" applyProtection="1">
      <alignment horizontal="center"/>
      <protection locked="0"/>
    </xf>
    <xf numFmtId="0" fontId="25" fillId="0" borderId="0" xfId="0" applyFont="1" applyBorder="1" applyAlignment="1" applyProtection="1">
      <alignment horizontal="left"/>
      <protection hidden="1"/>
    </xf>
    <xf numFmtId="2" fontId="25" fillId="0" borderId="0" xfId="0" applyNumberFormat="1" applyFont="1" applyBorder="1" applyAlignment="1" applyProtection="1">
      <alignment horizontal="left"/>
      <protection hidden="1"/>
    </xf>
    <xf numFmtId="49" fontId="23" fillId="12" borderId="5" xfId="0" applyNumberFormat="1" applyFont="1" applyFill="1" applyBorder="1" applyAlignment="1" applyProtection="1">
      <alignment horizontal="left" vertical="center"/>
      <protection locked="0"/>
    </xf>
    <xf numFmtId="49" fontId="23" fillId="12" borderId="18" xfId="0" applyNumberFormat="1" applyFont="1" applyFill="1" applyBorder="1" applyAlignment="1" applyProtection="1">
      <alignment horizontal="left" vertical="center"/>
      <protection locked="0"/>
    </xf>
    <xf numFmtId="0" fontId="18" fillId="19" borderId="0" xfId="0" applyFont="1" applyFill="1" applyBorder="1" applyAlignment="1" applyProtection="1">
      <alignment horizontal="center" vertical="center" textRotation="90" wrapText="1"/>
    </xf>
    <xf numFmtId="0" fontId="49" fillId="3" borderId="0" xfId="0" applyFont="1" applyFill="1" applyBorder="1" applyAlignment="1" applyProtection="1">
      <alignment horizontal="center" vertical="center"/>
    </xf>
    <xf numFmtId="0" fontId="49" fillId="3" borderId="40" xfId="0" applyFont="1" applyFill="1" applyBorder="1" applyAlignment="1" applyProtection="1">
      <alignment horizontal="center" vertical="center"/>
    </xf>
    <xf numFmtId="165" fontId="19" fillId="6" borderId="17" xfId="0" applyNumberFormat="1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Fill="1" applyBorder="1" applyAlignment="1" applyProtection="1">
      <alignment horizontal="left"/>
      <protection locked="0"/>
    </xf>
    <xf numFmtId="165" fontId="10" fillId="0" borderId="0" xfId="0" applyNumberFormat="1" applyFont="1" applyFill="1" applyBorder="1" applyAlignment="1" applyProtection="1">
      <alignment horizontal="center"/>
      <protection locked="0"/>
    </xf>
    <xf numFmtId="14" fontId="17" fillId="6" borderId="17" xfId="0" applyNumberFormat="1" applyFont="1" applyFill="1" applyBorder="1" applyAlignment="1" applyProtection="1">
      <alignment horizontal="center" vertical="center"/>
      <protection locked="0"/>
    </xf>
    <xf numFmtId="14" fontId="17" fillId="6" borderId="28" xfId="0" applyNumberFormat="1" applyFont="1" applyFill="1" applyBorder="1" applyAlignment="1" applyProtection="1">
      <alignment horizontal="center" vertical="center"/>
      <protection locked="0"/>
    </xf>
    <xf numFmtId="165" fontId="19" fillId="6" borderId="29" xfId="0" applyNumberFormat="1" applyFont="1" applyFill="1" applyBorder="1" applyAlignment="1" applyProtection="1">
      <alignment horizontal="center" vertical="center" wrapText="1"/>
      <protection hidden="1"/>
    </xf>
    <xf numFmtId="165" fontId="20" fillId="4" borderId="17" xfId="0" applyNumberFormat="1" applyFont="1" applyFill="1" applyBorder="1" applyAlignment="1" applyProtection="1">
      <alignment horizontal="center" vertical="center" wrapText="1"/>
      <protection hidden="1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Border="1" applyAlignment="1" applyProtection="1">
      <alignment horizontal="center"/>
      <protection locked="0"/>
    </xf>
    <xf numFmtId="0" fontId="13" fillId="0" borderId="0" xfId="0" applyFont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176" fontId="38" fillId="9" borderId="25" xfId="1" applyFont="1" applyFill="1" applyBorder="1" applyAlignment="1">
      <alignment horizontal="center" vertical="center"/>
    </xf>
    <xf numFmtId="176" fontId="38" fillId="9" borderId="22" xfId="1" applyFont="1" applyFill="1" applyBorder="1" applyAlignment="1">
      <alignment horizontal="center" vertical="center"/>
    </xf>
    <xf numFmtId="176" fontId="38" fillId="9" borderId="22" xfId="1" applyFont="1" applyFill="1" applyBorder="1" applyAlignment="1">
      <alignment horizontal="center" vertical="center" wrapText="1"/>
    </xf>
    <xf numFmtId="0" fontId="45" fillId="15" borderId="34" xfId="0" applyFont="1" applyFill="1" applyBorder="1" applyAlignment="1">
      <alignment horizontal="center"/>
    </xf>
    <xf numFmtId="0" fontId="45" fillId="15" borderId="35" xfId="0" applyFont="1" applyFill="1" applyBorder="1" applyAlignment="1">
      <alignment horizontal="center"/>
    </xf>
    <xf numFmtId="0" fontId="45" fillId="15" borderId="36" xfId="0" applyFont="1" applyFill="1" applyBorder="1" applyAlignment="1">
      <alignment horizontal="center"/>
    </xf>
    <xf numFmtId="0" fontId="5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4" fillId="0" borderId="0" xfId="0" applyFont="1" applyAlignment="1">
      <alignment horizontal="centerContinuous"/>
    </xf>
    <xf numFmtId="0" fontId="55" fillId="0" borderId="0" xfId="0" applyFont="1" applyAlignment="1">
      <alignment horizontal="centerContinuous"/>
    </xf>
    <xf numFmtId="14" fontId="0" fillId="0" borderId="0" xfId="0" applyNumberFormat="1" applyAlignment="1">
      <alignment horizontal="left"/>
    </xf>
    <xf numFmtId="0" fontId="0" fillId="0" borderId="0" xfId="0" applyFill="1" applyAlignment="1">
      <alignment horizontal="center"/>
    </xf>
    <xf numFmtId="0" fontId="24" fillId="0" borderId="9" xfId="0" applyFont="1" applyFill="1" applyBorder="1" applyAlignment="1" applyProtection="1">
      <alignment horizontal="center" vertical="center"/>
      <protection hidden="1"/>
    </xf>
    <xf numFmtId="14" fontId="0" fillId="0" borderId="0" xfId="0" applyNumberFormat="1" applyFill="1" applyAlignment="1">
      <alignment horizontal="center"/>
    </xf>
    <xf numFmtId="176" fontId="35" fillId="0" borderId="22" xfId="1" applyFont="1" applyFill="1" applyBorder="1" applyAlignment="1">
      <alignment horizontal="center"/>
    </xf>
    <xf numFmtId="176" fontId="35" fillId="0" borderId="0" xfId="1" applyFont="1" applyFill="1" applyBorder="1" applyAlignment="1">
      <alignment horizontal="center"/>
    </xf>
    <xf numFmtId="176" fontId="35" fillId="0" borderId="9" xfId="1" applyFont="1" applyFill="1" applyBorder="1" applyAlignment="1">
      <alignment horizontal="center"/>
    </xf>
    <xf numFmtId="176" fontId="35" fillId="20" borderId="22" xfId="1" applyFont="1" applyFill="1" applyBorder="1" applyAlignment="1">
      <alignment horizontal="center"/>
    </xf>
    <xf numFmtId="176" fontId="35" fillId="11" borderId="22" xfId="1" applyFont="1" applyFill="1" applyBorder="1" applyAlignment="1">
      <alignment horizontal="center"/>
    </xf>
    <xf numFmtId="176" fontId="35" fillId="21" borderId="22" xfId="1" applyFont="1" applyFill="1" applyBorder="1" applyAlignment="1">
      <alignment horizontal="center"/>
    </xf>
    <xf numFmtId="176" fontId="36" fillId="0" borderId="22" xfId="1" applyFont="1" applyFill="1" applyBorder="1" applyAlignment="1">
      <alignment horizontal="center"/>
    </xf>
    <xf numFmtId="176" fontId="36" fillId="22" borderId="22" xfId="1" applyFont="1" applyFill="1" applyBorder="1" applyAlignment="1">
      <alignment horizontal="center" vertical="center" wrapText="1"/>
    </xf>
    <xf numFmtId="0" fontId="25" fillId="0" borderId="22" xfId="0" applyFont="1" applyFill="1" applyBorder="1" applyAlignment="1" applyProtection="1">
      <alignment horizontal="center"/>
      <protection hidden="1"/>
    </xf>
  </cellXfs>
  <cellStyles count="4">
    <cellStyle name="Excel Built-in Normal" xfId="1"/>
    <cellStyle name="Milliers" xfId="2" builtinId="3"/>
    <cellStyle name="Normal" xfId="0" builtinId="0"/>
    <cellStyle name="Normal 2" xfId="3"/>
  </cellStyles>
  <dxfs count="241">
    <dxf>
      <font>
        <b val="0"/>
        <condense val="0"/>
        <extend val="0"/>
        <color indexed="26"/>
      </font>
    </dxf>
    <dxf>
      <font>
        <b/>
        <i val="0"/>
        <condense val="0"/>
        <extend val="0"/>
        <color indexed="1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color indexed="18"/>
      </font>
      <fill>
        <patternFill patternType="solid">
          <fgColor indexed="52"/>
          <bgColor indexed="53"/>
        </patternFill>
      </fill>
    </dxf>
    <dxf>
      <font>
        <b val="0"/>
        <condense val="0"/>
        <extend val="0"/>
        <color indexed="26"/>
      </font>
    </dxf>
    <dxf>
      <font>
        <b/>
        <i val="0"/>
        <condense val="0"/>
        <extend val="0"/>
        <color indexed="18"/>
      </font>
      <fill>
        <patternFill patternType="solid">
          <fgColor indexed="52"/>
          <bgColor indexed="53"/>
        </patternFill>
      </fill>
    </dxf>
    <dxf>
      <font>
        <b val="0"/>
        <condense val="0"/>
        <extend val="0"/>
        <color indexed="0"/>
      </font>
    </dxf>
    <dxf>
      <font>
        <b/>
        <i val="0"/>
        <condense val="0"/>
        <extend val="0"/>
        <color indexed="1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color indexed="18"/>
      </font>
      <fill>
        <patternFill patternType="solid">
          <fgColor indexed="52"/>
          <bgColor indexed="53"/>
        </patternFill>
      </fill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 val="0"/>
        <condense val="0"/>
        <extend val="0"/>
        <color indexed="26"/>
      </font>
    </dxf>
    <dxf>
      <font>
        <color rgb="FFFFD9B3"/>
      </font>
      <fill>
        <patternFill>
          <bgColor rgb="FFFFD9B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/>
        <i val="0"/>
        <condense val="0"/>
        <extend val="0"/>
        <color indexed="12"/>
      </font>
      <fill>
        <patternFill patternType="solid">
          <fgColor indexed="26"/>
          <bgColor indexed="31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6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AEAEA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8FF"/>
      <color rgb="FFFF99FF"/>
      <color rgb="FFFFFF00"/>
      <color rgb="FFFF4F4F"/>
      <color rgb="FFFE5858"/>
      <color rgb="FFFF3300"/>
      <color rgb="FF33CC33"/>
      <color rgb="FF00FFFF"/>
      <color rgb="FF0000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5" fmlaLink="$AU$1" max="36" min="1" page="10" val="1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114300</xdr:colOff>
          <xdr:row>0</xdr:row>
          <xdr:rowOff>276225</xdr:rowOff>
        </xdr:from>
        <xdr:to>
          <xdr:col>13</xdr:col>
          <xdr:colOff>38100</xdr:colOff>
          <xdr:row>2</xdr:row>
          <xdr:rowOff>38100</xdr:rowOff>
        </xdr:to>
        <xdr:sp macro="" textlink="">
          <xdr:nvSpPr>
            <xdr:cNvPr id="1026" name="Spinner 196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379056</xdr:colOff>
      <xdr:row>0</xdr:row>
      <xdr:rowOff>145790</xdr:rowOff>
    </xdr:from>
    <xdr:to>
      <xdr:col>12</xdr:col>
      <xdr:colOff>384304</xdr:colOff>
      <xdr:row>2</xdr:row>
      <xdr:rowOff>40821</xdr:rowOff>
    </xdr:to>
    <xdr:sp macro="" textlink="" fLocksText="0">
      <xdr:nvSpPr>
        <xdr:cNvPr id="4" name="AutoShape 10"/>
        <xdr:cNvSpPr>
          <a:spLocks noChangeArrowheads="1"/>
        </xdr:cNvSpPr>
      </xdr:nvSpPr>
      <xdr:spPr bwMode="auto">
        <a:xfrm flipH="1">
          <a:off x="8174005" y="145790"/>
          <a:ext cx="1958845" cy="575388"/>
        </a:xfrm>
        <a:prstGeom prst="wedgeEllipseCallout">
          <a:avLst>
            <a:gd name="adj1" fmla="val -52880"/>
            <a:gd name="adj2" fmla="val 68519"/>
          </a:avLst>
        </a:prstGeom>
        <a:solidFill>
          <a:srgbClr val="FFFFFF"/>
        </a:solidFill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36360" rIns="0" bIns="0" anchor="t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Gill Sans MT"/>
            </a:rPr>
            <a:t>Saisissez ici l'année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000000"/>
              </a:solidFill>
              <a:latin typeface="Gill Sans MT"/>
            </a:rPr>
            <a:t>du 01/06 de la période en cours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8"/>
    <pageSetUpPr fitToPage="1"/>
  </sheetPr>
  <dimension ref="A1:BC590"/>
  <sheetViews>
    <sheetView showGridLines="0" tabSelected="1" topLeftCell="B1" zoomScaleNormal="100" zoomScaleSheetLayoutView="100" workbookViewId="0">
      <pane xSplit="7" ySplit="7" topLeftCell="I8" activePane="bottomRight" state="frozenSplit"/>
      <selection activeCell="B1" sqref="B1"/>
      <selection pane="topRight" activeCell="I1" sqref="I1"/>
      <selection pane="bottomLeft" activeCell="B8" sqref="B8"/>
      <selection pane="bottomRight" activeCell="B12" sqref="B12"/>
    </sheetView>
  </sheetViews>
  <sheetFormatPr baseColWidth="10" defaultRowHeight="16.5" x14ac:dyDescent="0.3"/>
  <cols>
    <col min="1" max="1" width="7.140625" style="1" hidden="1" customWidth="1"/>
    <col min="2" max="2" width="24.5703125" style="2" customWidth="1"/>
    <col min="3" max="3" width="23.42578125" style="2" customWidth="1"/>
    <col min="4" max="4" width="16.85546875" style="2" customWidth="1"/>
    <col min="5" max="6" width="10.140625" style="3" bestFit="1" customWidth="1"/>
    <col min="7" max="7" width="5.7109375" style="4" customWidth="1"/>
    <col min="8" max="8" width="7.42578125" style="5" customWidth="1"/>
    <col min="9" max="35" width="3.28515625" style="6" customWidth="1"/>
    <col min="36" max="36" width="3.42578125" style="6" customWidth="1"/>
    <col min="37" max="49" width="3.28515625" style="6" customWidth="1"/>
    <col min="50" max="50" width="5.28515625" style="5" customWidth="1"/>
    <col min="51" max="51" width="6.7109375" style="5" customWidth="1"/>
    <col min="52" max="16384" width="11.42578125" style="7"/>
  </cols>
  <sheetData>
    <row r="1" spans="1:52" s="164" customFormat="1" ht="27.75" x14ac:dyDescent="0.45">
      <c r="A1" s="155"/>
      <c r="B1" s="156" t="s">
        <v>0</v>
      </c>
      <c r="C1" s="156"/>
      <c r="D1" s="157"/>
      <c r="E1" s="158"/>
      <c r="F1" s="159"/>
      <c r="G1" s="213">
        <f>+N1</f>
        <v>43221</v>
      </c>
      <c r="H1" s="213"/>
      <c r="I1" s="213"/>
      <c r="J1" s="213"/>
      <c r="K1" s="161"/>
      <c r="L1" s="161"/>
      <c r="M1" s="158"/>
      <c r="N1" s="214">
        <f>VLOOKUP($AU$1,débmois,2,FALSE)</f>
        <v>43221</v>
      </c>
      <c r="O1" s="214"/>
      <c r="P1" s="214"/>
      <c r="Q1" s="214"/>
      <c r="R1" s="214"/>
      <c r="S1" s="214"/>
      <c r="T1" s="158"/>
      <c r="U1" s="158"/>
      <c r="V1" s="158"/>
      <c r="W1" s="158"/>
      <c r="X1" s="161"/>
      <c r="Y1" s="178"/>
      <c r="Z1" s="161"/>
      <c r="AA1" s="161"/>
      <c r="AB1" s="163"/>
      <c r="AC1" s="163"/>
      <c r="AD1" s="163"/>
      <c r="AE1" s="163"/>
      <c r="AF1" s="163"/>
      <c r="AH1" s="163"/>
      <c r="AI1" s="163"/>
      <c r="AJ1" s="163"/>
      <c r="AK1" s="163"/>
      <c r="AL1" s="163"/>
      <c r="AM1" s="163"/>
      <c r="AN1" s="163"/>
      <c r="AO1" s="163"/>
      <c r="AP1" s="163"/>
      <c r="AQ1" s="163"/>
      <c r="AR1" s="179"/>
      <c r="AS1" s="180"/>
      <c r="AT1" s="181"/>
      <c r="AU1" s="182">
        <v>17</v>
      </c>
      <c r="AV1" s="181"/>
      <c r="AW1" s="181"/>
      <c r="AZ1" s="164" t="s">
        <v>110</v>
      </c>
    </row>
    <row r="2" spans="1:52" s="164" customFormat="1" ht="18.75" customHeight="1" x14ac:dyDescent="0.45">
      <c r="A2" s="155"/>
      <c r="B2" s="156"/>
      <c r="C2" s="156"/>
      <c r="D2" s="157"/>
      <c r="E2" s="158"/>
      <c r="F2" s="159"/>
      <c r="G2" s="160"/>
      <c r="H2" s="160"/>
      <c r="I2" s="160"/>
      <c r="J2" s="160"/>
      <c r="K2" s="161"/>
      <c r="L2" s="161"/>
      <c r="M2" s="158"/>
      <c r="N2" s="162"/>
      <c r="O2" s="162"/>
      <c r="P2" s="162"/>
      <c r="Q2" s="162"/>
      <c r="R2" s="162"/>
      <c r="S2" s="162"/>
      <c r="T2" s="158"/>
      <c r="U2" s="158"/>
      <c r="V2" s="158"/>
      <c r="W2" s="158"/>
      <c r="X2" s="161"/>
      <c r="Y2" s="161"/>
      <c r="Z2" s="161"/>
      <c r="AA2" s="161"/>
      <c r="AB2" s="163"/>
      <c r="AC2" s="163"/>
      <c r="AD2" s="163"/>
      <c r="AE2" s="163"/>
      <c r="AF2" s="163"/>
      <c r="AH2" s="163"/>
      <c r="AI2" s="163"/>
      <c r="AJ2" s="163"/>
      <c r="AK2" s="163"/>
      <c r="AL2" s="163"/>
      <c r="AM2" s="163"/>
      <c r="AN2" s="163"/>
      <c r="AO2" s="163"/>
      <c r="AP2" s="163"/>
      <c r="AQ2" s="163"/>
      <c r="AR2" s="165"/>
      <c r="AT2" s="166"/>
      <c r="AU2" s="167"/>
      <c r="AV2" s="166"/>
      <c r="AW2" s="166"/>
      <c r="AX2" s="184"/>
      <c r="AY2" s="184"/>
    </row>
    <row r="3" spans="1:52" s="172" customFormat="1" ht="18.75" x14ac:dyDescent="0.3">
      <c r="A3" s="168"/>
      <c r="B3" s="169" t="s">
        <v>145</v>
      </c>
      <c r="C3" s="169"/>
      <c r="D3" s="169"/>
      <c r="E3" s="8"/>
      <c r="F3" s="8"/>
      <c r="G3" s="8"/>
      <c r="H3" s="169"/>
      <c r="I3" s="169"/>
      <c r="J3" s="169"/>
      <c r="K3" s="169"/>
      <c r="L3" s="169"/>
      <c r="M3" s="169"/>
      <c r="N3" s="169"/>
      <c r="O3" s="169"/>
      <c r="P3" s="170"/>
      <c r="Q3" s="169"/>
      <c r="R3" s="169"/>
      <c r="S3" s="169"/>
      <c r="T3" s="169"/>
      <c r="U3" s="170"/>
      <c r="V3" s="170"/>
      <c r="W3" s="170"/>
      <c r="X3" s="170"/>
      <c r="Y3" s="170"/>
      <c r="Z3" s="170"/>
      <c r="AA3" s="170"/>
      <c r="AB3" s="171"/>
      <c r="AC3" s="171"/>
      <c r="AD3" s="171"/>
      <c r="AF3" s="173"/>
      <c r="AG3" s="171"/>
      <c r="AH3" s="171"/>
      <c r="AI3" s="171"/>
      <c r="AJ3" s="171"/>
      <c r="AK3" s="174"/>
      <c r="AL3" s="174"/>
      <c r="AM3" s="174"/>
      <c r="AN3" s="174"/>
      <c r="AO3" s="174"/>
      <c r="AP3" s="174"/>
      <c r="AQ3" s="174"/>
      <c r="AR3" s="175"/>
      <c r="AT3" s="9"/>
      <c r="AU3" s="9"/>
      <c r="AV3" s="9"/>
      <c r="AW3" s="9"/>
      <c r="AX3" s="169"/>
      <c r="AY3" s="169"/>
      <c r="AZ3" s="172" t="s">
        <v>131</v>
      </c>
    </row>
    <row r="4" spans="1:52" s="65" customFormat="1" ht="4.5" customHeight="1" x14ac:dyDescent="0.2">
      <c r="B4" s="8"/>
      <c r="C4" s="10"/>
      <c r="D4" s="8"/>
      <c r="E4" s="66"/>
      <c r="F4" s="66"/>
      <c r="G4" s="66"/>
      <c r="H4" s="66"/>
      <c r="J4" s="10"/>
      <c r="K4" s="11"/>
      <c r="L4" s="12"/>
      <c r="M4" s="12"/>
      <c r="N4" s="12"/>
      <c r="O4" s="12"/>
      <c r="P4" s="13"/>
      <c r="Q4" s="14"/>
      <c r="R4" s="14"/>
      <c r="S4" s="15"/>
      <c r="T4" s="15"/>
      <c r="U4" s="15"/>
      <c r="V4" s="12"/>
      <c r="W4" s="12"/>
      <c r="X4" s="12"/>
      <c r="Y4" s="12"/>
      <c r="Z4" s="12"/>
      <c r="AA4" s="12"/>
      <c r="AB4" s="16"/>
      <c r="AC4" s="16"/>
      <c r="AD4" s="16"/>
      <c r="AE4" s="16"/>
      <c r="AF4" s="16"/>
      <c r="AG4" s="16"/>
      <c r="AH4" s="16"/>
      <c r="AI4" s="16"/>
      <c r="AJ4" s="16"/>
      <c r="AK4" s="9"/>
      <c r="AL4" s="9"/>
      <c r="AM4" s="9"/>
      <c r="AN4" s="9"/>
      <c r="AO4" s="9"/>
      <c r="AP4" s="9"/>
      <c r="AQ4" s="17"/>
      <c r="AR4" s="17"/>
      <c r="AS4" s="17"/>
      <c r="AT4" s="9"/>
      <c r="AU4" s="9"/>
      <c r="AV4" s="9"/>
      <c r="AW4" s="9"/>
      <c r="AX4" s="66"/>
      <c r="AY4" s="66"/>
      <c r="AZ4" s="65" t="s">
        <v>141</v>
      </c>
    </row>
    <row r="5" spans="1:52" s="18" customFormat="1" ht="22.5" customHeight="1" x14ac:dyDescent="0.2">
      <c r="A5" s="63"/>
      <c r="B5" s="95"/>
      <c r="C5" s="95"/>
      <c r="D5" s="95"/>
      <c r="E5" s="215" t="s">
        <v>1</v>
      </c>
      <c r="F5" s="216"/>
      <c r="G5" s="119"/>
      <c r="H5" s="118"/>
      <c r="I5" s="217">
        <f>+M6</f>
        <v>43220</v>
      </c>
      <c r="J5" s="212"/>
      <c r="K5" s="212"/>
      <c r="L5" s="212"/>
      <c r="M5" s="212"/>
      <c r="N5" s="218">
        <f>+N1</f>
        <v>43221</v>
      </c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/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  <c r="AQ5" s="218"/>
      <c r="AR5" s="218"/>
      <c r="AS5" s="212">
        <f>+AS6</f>
        <v>43252</v>
      </c>
      <c r="AT5" s="212"/>
      <c r="AU5" s="212"/>
      <c r="AV5" s="212"/>
      <c r="AW5" s="212"/>
      <c r="AX5" s="118"/>
      <c r="AY5" s="186"/>
    </row>
    <row r="6" spans="1:52" s="20" customFormat="1" ht="18" x14ac:dyDescent="0.2">
      <c r="A6" s="19"/>
      <c r="B6" s="64" t="s">
        <v>101</v>
      </c>
      <c r="C6" s="122"/>
      <c r="D6" s="123"/>
      <c r="E6" s="123"/>
      <c r="F6" s="123"/>
      <c r="G6" s="121"/>
      <c r="H6" s="183"/>
      <c r="I6" s="96">
        <f>+J6-1</f>
        <v>43216</v>
      </c>
      <c r="J6" s="97">
        <f>+K6-1</f>
        <v>43217</v>
      </c>
      <c r="K6" s="97">
        <f>+L6-1</f>
        <v>43218</v>
      </c>
      <c r="L6" s="97">
        <f>+M6-1</f>
        <v>43219</v>
      </c>
      <c r="M6" s="97">
        <f>+N6-1</f>
        <v>43220</v>
      </c>
      <c r="N6" s="97">
        <f>+$N$1</f>
        <v>43221</v>
      </c>
      <c r="O6" s="97">
        <f t="shared" ref="O6:AW6" si="0">+N6+1</f>
        <v>43222</v>
      </c>
      <c r="P6" s="97">
        <f t="shared" si="0"/>
        <v>43223</v>
      </c>
      <c r="Q6" s="97">
        <f t="shared" si="0"/>
        <v>43224</v>
      </c>
      <c r="R6" s="97">
        <f t="shared" si="0"/>
        <v>43225</v>
      </c>
      <c r="S6" s="97">
        <f t="shared" si="0"/>
        <v>43226</v>
      </c>
      <c r="T6" s="97">
        <f t="shared" si="0"/>
        <v>43227</v>
      </c>
      <c r="U6" s="97">
        <f t="shared" si="0"/>
        <v>43228</v>
      </c>
      <c r="V6" s="97">
        <f t="shared" si="0"/>
        <v>43229</v>
      </c>
      <c r="W6" s="97">
        <f t="shared" si="0"/>
        <v>43230</v>
      </c>
      <c r="X6" s="97">
        <f t="shared" si="0"/>
        <v>43231</v>
      </c>
      <c r="Y6" s="97">
        <f t="shared" si="0"/>
        <v>43232</v>
      </c>
      <c r="Z6" s="97">
        <f t="shared" si="0"/>
        <v>43233</v>
      </c>
      <c r="AA6" s="97">
        <f t="shared" si="0"/>
        <v>43234</v>
      </c>
      <c r="AB6" s="97">
        <f t="shared" si="0"/>
        <v>43235</v>
      </c>
      <c r="AC6" s="97">
        <f t="shared" si="0"/>
        <v>43236</v>
      </c>
      <c r="AD6" s="97">
        <f t="shared" si="0"/>
        <v>43237</v>
      </c>
      <c r="AE6" s="97">
        <f t="shared" si="0"/>
        <v>43238</v>
      </c>
      <c r="AF6" s="97">
        <f t="shared" si="0"/>
        <v>43239</v>
      </c>
      <c r="AG6" s="97">
        <f t="shared" si="0"/>
        <v>43240</v>
      </c>
      <c r="AH6" s="97">
        <f t="shared" si="0"/>
        <v>43241</v>
      </c>
      <c r="AI6" s="97">
        <f t="shared" si="0"/>
        <v>43242</v>
      </c>
      <c r="AJ6" s="97">
        <f t="shared" si="0"/>
        <v>43243</v>
      </c>
      <c r="AK6" s="97">
        <f t="shared" si="0"/>
        <v>43244</v>
      </c>
      <c r="AL6" s="97">
        <f t="shared" si="0"/>
        <v>43245</v>
      </c>
      <c r="AM6" s="97">
        <f t="shared" si="0"/>
        <v>43246</v>
      </c>
      <c r="AN6" s="97">
        <f t="shared" si="0"/>
        <v>43247</v>
      </c>
      <c r="AO6" s="97">
        <f t="shared" si="0"/>
        <v>43248</v>
      </c>
      <c r="AP6" s="97">
        <f t="shared" si="0"/>
        <v>43249</v>
      </c>
      <c r="AQ6" s="97">
        <f t="shared" si="0"/>
        <v>43250</v>
      </c>
      <c r="AR6" s="97">
        <f t="shared" si="0"/>
        <v>43251</v>
      </c>
      <c r="AS6" s="97">
        <f t="shared" si="0"/>
        <v>43252</v>
      </c>
      <c r="AT6" s="97">
        <f t="shared" si="0"/>
        <v>43253</v>
      </c>
      <c r="AU6" s="97">
        <f t="shared" si="0"/>
        <v>43254</v>
      </c>
      <c r="AV6" s="97">
        <f t="shared" si="0"/>
        <v>43255</v>
      </c>
      <c r="AW6" s="97">
        <f t="shared" si="0"/>
        <v>43256</v>
      </c>
      <c r="AX6" s="183"/>
      <c r="AY6" s="187"/>
    </row>
    <row r="7" spans="1:52" s="20" customFormat="1" ht="33" customHeight="1" x14ac:dyDescent="0.2">
      <c r="A7" s="21" t="s">
        <v>3</v>
      </c>
      <c r="B7" s="200" t="s">
        <v>27</v>
      </c>
      <c r="C7" s="200" t="s">
        <v>28</v>
      </c>
      <c r="D7" s="200" t="s">
        <v>102</v>
      </c>
      <c r="E7" s="198" t="s">
        <v>4</v>
      </c>
      <c r="F7" s="199" t="s">
        <v>5</v>
      </c>
      <c r="G7" s="120" t="s">
        <v>2</v>
      </c>
      <c r="H7" s="191" t="s">
        <v>142</v>
      </c>
      <c r="I7" s="201" t="str">
        <f t="shared" ref="I7:AW7" si="1">VLOOKUP(I6,dates,2,FALSE)</f>
        <v>j</v>
      </c>
      <c r="J7" s="202" t="str">
        <f t="shared" si="1"/>
        <v>v</v>
      </c>
      <c r="K7" s="202" t="str">
        <f t="shared" si="1"/>
        <v>s</v>
      </c>
      <c r="L7" s="202" t="str">
        <f t="shared" si="1"/>
        <v>d</v>
      </c>
      <c r="M7" s="202" t="str">
        <f t="shared" si="1"/>
        <v>l</v>
      </c>
      <c r="N7" s="202" t="str">
        <f t="shared" si="1"/>
        <v>f</v>
      </c>
      <c r="O7" s="202" t="str">
        <f t="shared" si="1"/>
        <v>m</v>
      </c>
      <c r="P7" s="202" t="str">
        <f t="shared" si="1"/>
        <v>j</v>
      </c>
      <c r="Q7" s="202" t="str">
        <f t="shared" si="1"/>
        <v>v</v>
      </c>
      <c r="R7" s="202" t="str">
        <f t="shared" si="1"/>
        <v>s</v>
      </c>
      <c r="S7" s="202" t="str">
        <f t="shared" si="1"/>
        <v>d</v>
      </c>
      <c r="T7" s="202" t="str">
        <f t="shared" si="1"/>
        <v>l</v>
      </c>
      <c r="U7" s="202" t="str">
        <f t="shared" si="1"/>
        <v>f</v>
      </c>
      <c r="V7" s="202" t="str">
        <f t="shared" si="1"/>
        <v>m</v>
      </c>
      <c r="W7" s="202" t="str">
        <f t="shared" si="1"/>
        <v>f</v>
      </c>
      <c r="X7" s="202" t="str">
        <f t="shared" si="1"/>
        <v>v</v>
      </c>
      <c r="Y7" s="202" t="str">
        <f t="shared" si="1"/>
        <v>s</v>
      </c>
      <c r="Z7" s="202" t="str">
        <f t="shared" si="1"/>
        <v>d</v>
      </c>
      <c r="AA7" s="202" t="str">
        <f t="shared" si="1"/>
        <v>l</v>
      </c>
      <c r="AB7" s="202" t="str">
        <f t="shared" si="1"/>
        <v>m</v>
      </c>
      <c r="AC7" s="202" t="str">
        <f t="shared" si="1"/>
        <v>m</v>
      </c>
      <c r="AD7" s="202" t="str">
        <f t="shared" si="1"/>
        <v>j</v>
      </c>
      <c r="AE7" s="202" t="str">
        <f t="shared" si="1"/>
        <v>v</v>
      </c>
      <c r="AF7" s="202" t="str">
        <f t="shared" si="1"/>
        <v>s</v>
      </c>
      <c r="AG7" s="202" t="str">
        <f t="shared" si="1"/>
        <v>d</v>
      </c>
      <c r="AH7" s="202" t="str">
        <f t="shared" si="1"/>
        <v>l</v>
      </c>
      <c r="AI7" s="202" t="str">
        <f t="shared" si="1"/>
        <v>m</v>
      </c>
      <c r="AJ7" s="202" t="str">
        <f t="shared" si="1"/>
        <v>m</v>
      </c>
      <c r="AK7" s="202" t="str">
        <f t="shared" si="1"/>
        <v>j</v>
      </c>
      <c r="AL7" s="202" t="str">
        <f t="shared" si="1"/>
        <v>v</v>
      </c>
      <c r="AM7" s="202" t="str">
        <f t="shared" si="1"/>
        <v>s</v>
      </c>
      <c r="AN7" s="202" t="str">
        <f t="shared" si="1"/>
        <v>d</v>
      </c>
      <c r="AO7" s="202" t="str">
        <f t="shared" si="1"/>
        <v>l</v>
      </c>
      <c r="AP7" s="202" t="str">
        <f t="shared" si="1"/>
        <v>m</v>
      </c>
      <c r="AQ7" s="202" t="str">
        <f t="shared" si="1"/>
        <v>m</v>
      </c>
      <c r="AR7" s="202" t="str">
        <f t="shared" si="1"/>
        <v>j</v>
      </c>
      <c r="AS7" s="202" t="str">
        <f t="shared" si="1"/>
        <v>v</v>
      </c>
      <c r="AT7" s="202" t="str">
        <f t="shared" si="1"/>
        <v>s</v>
      </c>
      <c r="AU7" s="202" t="str">
        <f t="shared" si="1"/>
        <v>d</v>
      </c>
      <c r="AV7" s="202" t="str">
        <f t="shared" si="1"/>
        <v>l</v>
      </c>
      <c r="AW7" s="202" t="str">
        <f t="shared" si="1"/>
        <v>m</v>
      </c>
      <c r="AX7" s="193" t="s">
        <v>143</v>
      </c>
      <c r="AY7" s="209" t="s">
        <v>161</v>
      </c>
    </row>
    <row r="8" spans="1:52" x14ac:dyDescent="0.3">
      <c r="A8" s="22" t="str">
        <f t="shared" ref="A8:A39" si="2">+B8&amp;G8</f>
        <v>XTPT</v>
      </c>
      <c r="B8" s="207" t="s">
        <v>162</v>
      </c>
      <c r="C8" s="208" t="s">
        <v>138</v>
      </c>
      <c r="D8" s="23" t="s">
        <v>139</v>
      </c>
      <c r="E8" s="194">
        <v>42767</v>
      </c>
      <c r="F8" s="195">
        <v>43222</v>
      </c>
      <c r="G8" s="98" t="str">
        <f>IF(D8='Paramètre DIVERS'!$B$19,'Paramètre DIVERS'!$A$19,IF(D8='Paramètre DIVERS'!$B$20,'Paramètre DIVERS'!$A$20,IF(D8='Paramètre DIVERS'!$B$21,'Paramètre DIVERS'!$A$21,IF(D8='Paramètre DIVERS'!$B$22,'Paramètre DIVERS'!$A$22,IF(D8='Paramètre DIVERS'!$B$24,'Paramètre DIVERS'!$A$24,IF(D8='Paramètre DIVERS'!$B$25,'Paramètre DIVERS'!$A$25,""))))))&amp;IF(D8='Paramètre DIVERS'!$B$27,'Paramètre DIVERS'!$A$27,IF(D8='Paramètre DIVERS'!$B$28,'Paramètre DIVERS'!$A$28,IF(D8='Paramètre DIVERS'!$B$29,'Paramètre DIVERS'!$A$29,IF(D8='Paramètre DIVERS'!$B$30,'Paramètre DIVERS'!$A$30,IF(D8='Paramètre DIVERS'!$B$31,'Paramètre DIVERS'!$A$31,IF(D8='Paramètre DIVERS'!$B$32,'Paramètre DIVERS'!$A$32,IF(D8='Paramètre DIVERS'!$B$33,'Paramètre DIVERS'!$A$33,"")))))))&amp;IF(D8='Paramètre DIVERS'!$B$36,'Paramètre DIVERS'!$A$36,IF(D8='Paramètre DIVERS'!$B$40,'Paramètre DIVERS'!$A$40,IF(D8='Paramètre DIVERS'!$B$41,'Paramètre DIVERS'!$A$41,IF(D8='Paramètre DIVERS'!$B$42,'Paramètre DIVERS'!$A$42,IF(D8='Paramètre DIVERS'!$B$43,'Paramètre DIVERS'!$A$43,IF(D8='Paramètre DIVERS'!$B$47,'Paramètre DIVERS'!$A$47,IF(D8='Paramètre DIVERS'!$B$48,'Paramètre DIVERS'!$A$48,"")))))))&amp;IF(D8='Paramètre DIVERS'!$B$49,'Paramètre DIVERS'!$A$49,IF(D8='Paramètre DIVERS'!$B$50,'Paramètre DIVERS'!$A$50,IF(D8='Paramètre DIVERS'!$B$51,'Paramètre DIVERS'!$A$51,IF(D8='Paramètre DIVERS'!$B$26,'Paramètre DIVERS'!$A$26,""))))&amp;IF(D8='Paramètre DIVERS'!$B$53,'Paramètre DIVERS'!$A$53,IF(D8='Paramètre DIVERS'!$B$54,'Paramètre DIVERS'!$A$53,IF(D8='Paramètre DIVERS'!$B$55,'Paramètre DIVERS'!$A$53,IF(D8='Paramètre DIVERS'!$B$56,'Paramètre DIVERS'!$A$53,IF(D8='Paramètre DIVERS'!$B$57,'Paramètre DIVERS'!$A$53,IF(D8='Paramètre DIVERS'!$B$58,'Paramètre DIVERS'!$A$53,""))))))</f>
        <v>TPT</v>
      </c>
      <c r="H8" s="89">
        <f t="shared" ref="H8:H71" si="3">IF(D8="demi-jour",NETWORKDAYS(E8,F8,jfdate)-0.5,NETWORKDAYS(E8,F8,jfdate))</f>
        <v>315</v>
      </c>
      <c r="I8" s="24" t="str">
        <f t="shared" ref="I8:R17" si="4">IF(OR(I$7="s",I$7="f",I$7="d"),"C",IF(AND(I$6&gt;=$E8,I$6&lt;=$F8,$G8="ZCP"),$G8,IF(AND(I$6&gt;=$E8,I$6&lt;=$F8,$G8="ZPM"),$G8,IF(AND(I$6&gt;=$E8,I$6&lt;=$F8,$G8="ZMA"),$G8,IF(AND(I$6&gt;=$E8,I$6&lt;=$F8,$G8="ZMP"),$G8,IF(AND(I$6&gt;=$E8,I$6&lt;=$F8,$G8="ZMT"),$G8,IF(AND(I$6&gt;=$E8,I$6&lt;=$F8,$G8="ZFO"),$G8,IF(AND(I$6&gt;=$E8,I$6&lt;=$F8,$G8="ZRJ"),$G8,IF(AND(I$6&gt;=$E8,I$6&lt;=$F8,$G8="ZAT"),$G8,IF(AND(I$6&gt;=$E8,I$6&lt;=$F8,$G8="TPT"),$G8,""))))))))))</f>
        <v>TPT</v>
      </c>
      <c r="J8" s="24" t="str">
        <f t="shared" si="4"/>
        <v>TPT</v>
      </c>
      <c r="K8" s="24" t="str">
        <f t="shared" si="4"/>
        <v>C</v>
      </c>
      <c r="L8" s="24" t="str">
        <f t="shared" si="4"/>
        <v>C</v>
      </c>
      <c r="M8" s="24" t="str">
        <f t="shared" si="4"/>
        <v>TPT</v>
      </c>
      <c r="N8" s="24" t="str">
        <f t="shared" si="4"/>
        <v>C</v>
      </c>
      <c r="O8" s="24" t="str">
        <f t="shared" si="4"/>
        <v>TPT</v>
      </c>
      <c r="P8" s="24" t="str">
        <f t="shared" si="4"/>
        <v/>
      </c>
      <c r="Q8" s="24" t="str">
        <f t="shared" si="4"/>
        <v/>
      </c>
      <c r="R8" s="24" t="str">
        <f t="shared" si="4"/>
        <v>C</v>
      </c>
      <c r="S8" s="24" t="str">
        <f t="shared" ref="S8:AB17" si="5">IF(OR(S$7="s",S$7="f",S$7="d"),"C",IF(AND(S$6&gt;=$E8,S$6&lt;=$F8,$G8="ZCP"),$G8,IF(AND(S$6&gt;=$E8,S$6&lt;=$F8,$G8="ZPM"),$G8,IF(AND(S$6&gt;=$E8,S$6&lt;=$F8,$G8="ZMA"),$G8,IF(AND(S$6&gt;=$E8,S$6&lt;=$F8,$G8="ZMP"),$G8,IF(AND(S$6&gt;=$E8,S$6&lt;=$F8,$G8="ZMT"),$G8,IF(AND(S$6&gt;=$E8,S$6&lt;=$F8,$G8="ZFO"),$G8,IF(AND(S$6&gt;=$E8,S$6&lt;=$F8,$G8="ZRJ"),$G8,IF(AND(S$6&gt;=$E8,S$6&lt;=$F8,$G8="ZAT"),$G8,IF(AND(S$6&gt;=$E8,S$6&lt;=$F8,$G8="TPT"),$G8,""))))))))))</f>
        <v>C</v>
      </c>
      <c r="T8" s="24" t="str">
        <f t="shared" si="5"/>
        <v/>
      </c>
      <c r="U8" s="24" t="str">
        <f t="shared" si="5"/>
        <v>C</v>
      </c>
      <c r="V8" s="24" t="str">
        <f t="shared" si="5"/>
        <v/>
      </c>
      <c r="W8" s="24" t="str">
        <f t="shared" si="5"/>
        <v>C</v>
      </c>
      <c r="X8" s="24" t="str">
        <f t="shared" si="5"/>
        <v/>
      </c>
      <c r="Y8" s="24" t="str">
        <f t="shared" si="5"/>
        <v>C</v>
      </c>
      <c r="Z8" s="24" t="str">
        <f t="shared" si="5"/>
        <v>C</v>
      </c>
      <c r="AA8" s="24" t="str">
        <f t="shared" si="5"/>
        <v/>
      </c>
      <c r="AB8" s="24" t="str">
        <f t="shared" si="5"/>
        <v/>
      </c>
      <c r="AC8" s="24" t="str">
        <f t="shared" ref="AC8:AL17" si="6">IF(OR(AC$7="s",AC$7="f",AC$7="d"),"C",IF(AND(AC$6&gt;=$E8,AC$6&lt;=$F8,$G8="ZCP"),$G8,IF(AND(AC$6&gt;=$E8,AC$6&lt;=$F8,$G8="ZPM"),$G8,IF(AND(AC$6&gt;=$E8,AC$6&lt;=$F8,$G8="ZMA"),$G8,IF(AND(AC$6&gt;=$E8,AC$6&lt;=$F8,$G8="ZMP"),$G8,IF(AND(AC$6&gt;=$E8,AC$6&lt;=$F8,$G8="ZMT"),$G8,IF(AND(AC$6&gt;=$E8,AC$6&lt;=$F8,$G8="ZFO"),$G8,IF(AND(AC$6&gt;=$E8,AC$6&lt;=$F8,$G8="ZRJ"),$G8,IF(AND(AC$6&gt;=$E8,AC$6&lt;=$F8,$G8="ZAT"),$G8,IF(AND(AC$6&gt;=$E8,AC$6&lt;=$F8,$G8="TPT"),$G8,""))))))))))</f>
        <v/>
      </c>
      <c r="AD8" s="24" t="str">
        <f t="shared" si="6"/>
        <v/>
      </c>
      <c r="AE8" s="24" t="str">
        <f t="shared" si="6"/>
        <v/>
      </c>
      <c r="AF8" s="24" t="str">
        <f t="shared" si="6"/>
        <v>C</v>
      </c>
      <c r="AG8" s="24" t="str">
        <f t="shared" si="6"/>
        <v>C</v>
      </c>
      <c r="AH8" s="24" t="str">
        <f t="shared" si="6"/>
        <v/>
      </c>
      <c r="AI8" s="24" t="str">
        <f t="shared" si="6"/>
        <v/>
      </c>
      <c r="AJ8" s="24" t="str">
        <f t="shared" si="6"/>
        <v/>
      </c>
      <c r="AK8" s="24" t="str">
        <f t="shared" si="6"/>
        <v/>
      </c>
      <c r="AL8" s="24" t="str">
        <f t="shared" si="6"/>
        <v/>
      </c>
      <c r="AM8" s="24" t="str">
        <f t="shared" ref="AM8:AW17" si="7">IF(OR(AM$7="s",AM$7="f",AM$7="d"),"C",IF(AND(AM$6&gt;=$E8,AM$6&lt;=$F8,$G8="ZCP"),$G8,IF(AND(AM$6&gt;=$E8,AM$6&lt;=$F8,$G8="ZPM"),$G8,IF(AND(AM$6&gt;=$E8,AM$6&lt;=$F8,$G8="ZMA"),$G8,IF(AND(AM$6&gt;=$E8,AM$6&lt;=$F8,$G8="ZMP"),$G8,IF(AND(AM$6&gt;=$E8,AM$6&lt;=$F8,$G8="ZMT"),$G8,IF(AND(AM$6&gt;=$E8,AM$6&lt;=$F8,$G8="ZFO"),$G8,IF(AND(AM$6&gt;=$E8,AM$6&lt;=$F8,$G8="ZRJ"),$G8,IF(AND(AM$6&gt;=$E8,AM$6&lt;=$F8,$G8="ZAT"),$G8,IF(AND(AM$6&gt;=$E8,AM$6&lt;=$F8,$G8="TPT"),$G8,""))))))))))</f>
        <v>C</v>
      </c>
      <c r="AN8" s="24" t="str">
        <f t="shared" si="7"/>
        <v>C</v>
      </c>
      <c r="AO8" s="24" t="str">
        <f t="shared" si="7"/>
        <v/>
      </c>
      <c r="AP8" s="24" t="str">
        <f t="shared" si="7"/>
        <v/>
      </c>
      <c r="AQ8" s="24" t="str">
        <f t="shared" si="7"/>
        <v/>
      </c>
      <c r="AR8" s="24" t="str">
        <f t="shared" si="7"/>
        <v/>
      </c>
      <c r="AS8" s="24" t="str">
        <f t="shared" si="7"/>
        <v/>
      </c>
      <c r="AT8" s="24" t="str">
        <f t="shared" si="7"/>
        <v>C</v>
      </c>
      <c r="AU8" s="24" t="str">
        <f t="shared" si="7"/>
        <v>C</v>
      </c>
      <c r="AV8" s="24" t="str">
        <f t="shared" si="7"/>
        <v/>
      </c>
      <c r="AW8" s="24" t="str">
        <f t="shared" si="7"/>
        <v/>
      </c>
      <c r="AX8" s="89">
        <f t="shared" ref="AX8:AX71" ca="1" si="8">IF(C8="","",SUMPRODUCT((WEEKDAY(ROW(INDIRECT(E8&amp;":"&amp;F8)),2)&lt;7)*(COUNTIF(jfdate,ROW(INDIRECT(E8&amp;":"&amp;F8)))=0)
))</f>
        <v>379</v>
      </c>
      <c r="AY8" s="89">
        <f t="shared" ref="AY8:AY71" si="9">IF(C8="","",DATEDIF(E8,F8,"d")+1)</f>
        <v>456</v>
      </c>
    </row>
    <row r="9" spans="1:52" ht="18" customHeight="1" x14ac:dyDescent="0.3">
      <c r="A9" s="22" t="str">
        <f t="shared" si="2"/>
        <v>YZAT</v>
      </c>
      <c r="B9" s="25" t="s">
        <v>163</v>
      </c>
      <c r="C9" s="74" t="s">
        <v>31</v>
      </c>
      <c r="D9" s="26" t="s">
        <v>38</v>
      </c>
      <c r="E9" s="196">
        <v>43187</v>
      </c>
      <c r="F9" s="197">
        <v>43223</v>
      </c>
      <c r="G9" s="98" t="str">
        <f>IF(D9='Paramètre DIVERS'!$B$19,'Paramètre DIVERS'!$A$19,IF(D9='Paramètre DIVERS'!$B$20,'Paramètre DIVERS'!$A$20,IF(D9='Paramètre DIVERS'!$B$21,'Paramètre DIVERS'!$A$21,IF(D9='Paramètre DIVERS'!$B$22,'Paramètre DIVERS'!$A$22,IF(D9='Paramètre DIVERS'!$B$24,'Paramètre DIVERS'!$A$24,IF(D9='Paramètre DIVERS'!$B$25,'Paramètre DIVERS'!$A$25,""))))))&amp;IF(D9='Paramètre DIVERS'!$B$27,'Paramètre DIVERS'!$A$27,IF(D9='Paramètre DIVERS'!$B$28,'Paramètre DIVERS'!$A$28,IF(D9='Paramètre DIVERS'!$B$29,'Paramètre DIVERS'!$A$29,IF(D9='Paramètre DIVERS'!$B$30,'Paramètre DIVERS'!$A$30,IF(D9='Paramètre DIVERS'!$B$31,'Paramètre DIVERS'!$A$31,IF(D9='Paramètre DIVERS'!$B$32,'Paramètre DIVERS'!$A$32,IF(D9='Paramètre DIVERS'!$B$33,'Paramètre DIVERS'!$A$33,"")))))))&amp;IF(D9='Paramètre DIVERS'!$B$36,'Paramètre DIVERS'!$A$36,IF(D9='Paramètre DIVERS'!$B$40,'Paramètre DIVERS'!$A$40,IF(D9='Paramètre DIVERS'!$B$41,'Paramètre DIVERS'!$A$41,IF(D9='Paramètre DIVERS'!$B$42,'Paramètre DIVERS'!$A$42,IF(D9='Paramètre DIVERS'!$B$43,'Paramètre DIVERS'!$A$43,IF(D9='Paramètre DIVERS'!$B$47,'Paramètre DIVERS'!$A$47,IF(D9='Paramètre DIVERS'!$B$48,'Paramètre DIVERS'!$A$48,"")))))))&amp;IF(D9='Paramètre DIVERS'!$B$49,'Paramètre DIVERS'!$A$49,IF(D9='Paramètre DIVERS'!$B$50,'Paramètre DIVERS'!$A$50,IF(D9='Paramètre DIVERS'!$B$51,'Paramètre DIVERS'!$A$51,IF(D9='Paramètre DIVERS'!$B$26,'Paramètre DIVERS'!$A$26,""))))&amp;IF(D9='Paramètre DIVERS'!$B$53,'Paramètre DIVERS'!$A$53,IF(D9='Paramètre DIVERS'!$B$54,'Paramètre DIVERS'!$A$53,IF(D9='Paramètre DIVERS'!$B$55,'Paramètre DIVERS'!$A$53,IF(D9='Paramètre DIVERS'!$B$56,'Paramètre DIVERS'!$A$53,IF(D9='Paramètre DIVERS'!$B$57,'Paramètre DIVERS'!$A$53,IF(D9='Paramètre DIVERS'!$B$58,'Paramètre DIVERS'!$A$53,""))))))</f>
        <v>ZAT</v>
      </c>
      <c r="H9" s="88">
        <f t="shared" si="3"/>
        <v>25</v>
      </c>
      <c r="I9" s="24" t="str">
        <f t="shared" si="4"/>
        <v>ZAT</v>
      </c>
      <c r="J9" s="24" t="str">
        <f t="shared" si="4"/>
        <v>ZAT</v>
      </c>
      <c r="K9" s="24" t="str">
        <f t="shared" si="4"/>
        <v>C</v>
      </c>
      <c r="L9" s="24" t="str">
        <f t="shared" si="4"/>
        <v>C</v>
      </c>
      <c r="M9" s="24" t="str">
        <f t="shared" si="4"/>
        <v>ZAT</v>
      </c>
      <c r="N9" s="24" t="str">
        <f t="shared" si="4"/>
        <v>C</v>
      </c>
      <c r="O9" s="24" t="str">
        <f t="shared" si="4"/>
        <v>ZAT</v>
      </c>
      <c r="P9" s="24" t="str">
        <f t="shared" si="4"/>
        <v>ZAT</v>
      </c>
      <c r="Q9" s="24" t="str">
        <f t="shared" si="4"/>
        <v/>
      </c>
      <c r="R9" s="24" t="str">
        <f t="shared" si="4"/>
        <v>C</v>
      </c>
      <c r="S9" s="24" t="str">
        <f t="shared" si="5"/>
        <v>C</v>
      </c>
      <c r="T9" s="24" t="str">
        <f t="shared" si="5"/>
        <v/>
      </c>
      <c r="U9" s="24" t="str">
        <f t="shared" si="5"/>
        <v>C</v>
      </c>
      <c r="V9" s="24" t="str">
        <f t="shared" si="5"/>
        <v/>
      </c>
      <c r="W9" s="24" t="str">
        <f t="shared" si="5"/>
        <v>C</v>
      </c>
      <c r="X9" s="24" t="str">
        <f t="shared" si="5"/>
        <v/>
      </c>
      <c r="Y9" s="24" t="str">
        <f t="shared" si="5"/>
        <v>C</v>
      </c>
      <c r="Z9" s="24" t="str">
        <f t="shared" si="5"/>
        <v>C</v>
      </c>
      <c r="AA9" s="24" t="str">
        <f t="shared" si="5"/>
        <v/>
      </c>
      <c r="AB9" s="24" t="str">
        <f t="shared" si="5"/>
        <v/>
      </c>
      <c r="AC9" s="24" t="str">
        <f t="shared" si="6"/>
        <v/>
      </c>
      <c r="AD9" s="24" t="str">
        <f t="shared" si="6"/>
        <v/>
      </c>
      <c r="AE9" s="24" t="str">
        <f t="shared" si="6"/>
        <v/>
      </c>
      <c r="AF9" s="24" t="str">
        <f t="shared" si="6"/>
        <v>C</v>
      </c>
      <c r="AG9" s="24" t="str">
        <f t="shared" si="6"/>
        <v>C</v>
      </c>
      <c r="AH9" s="24" t="str">
        <f t="shared" si="6"/>
        <v/>
      </c>
      <c r="AI9" s="24" t="str">
        <f t="shared" si="6"/>
        <v/>
      </c>
      <c r="AJ9" s="24" t="str">
        <f t="shared" si="6"/>
        <v/>
      </c>
      <c r="AK9" s="24" t="str">
        <f t="shared" si="6"/>
        <v/>
      </c>
      <c r="AL9" s="24" t="str">
        <f t="shared" si="6"/>
        <v/>
      </c>
      <c r="AM9" s="24" t="str">
        <f t="shared" si="7"/>
        <v>C</v>
      </c>
      <c r="AN9" s="24" t="str">
        <f t="shared" si="7"/>
        <v>C</v>
      </c>
      <c r="AO9" s="24" t="str">
        <f t="shared" si="7"/>
        <v/>
      </c>
      <c r="AP9" s="24" t="str">
        <f t="shared" si="7"/>
        <v/>
      </c>
      <c r="AQ9" s="24" t="str">
        <f t="shared" si="7"/>
        <v/>
      </c>
      <c r="AR9" s="24" t="str">
        <f t="shared" si="7"/>
        <v/>
      </c>
      <c r="AS9" s="24" t="str">
        <f t="shared" si="7"/>
        <v/>
      </c>
      <c r="AT9" s="24" t="str">
        <f t="shared" si="7"/>
        <v>C</v>
      </c>
      <c r="AU9" s="24" t="str">
        <f t="shared" si="7"/>
        <v>C</v>
      </c>
      <c r="AV9" s="24" t="str">
        <f t="shared" si="7"/>
        <v/>
      </c>
      <c r="AW9" s="24" t="str">
        <f t="shared" si="7"/>
        <v/>
      </c>
      <c r="AX9" s="89">
        <f t="shared" ca="1" si="8"/>
        <v>30</v>
      </c>
      <c r="AY9" s="89">
        <f t="shared" si="9"/>
        <v>37</v>
      </c>
    </row>
    <row r="10" spans="1:52" x14ac:dyDescent="0.3">
      <c r="A10" s="22" t="str">
        <f t="shared" si="2"/>
        <v>ZZAT</v>
      </c>
      <c r="B10" s="25" t="s">
        <v>164</v>
      </c>
      <c r="C10" s="74" t="s">
        <v>31</v>
      </c>
      <c r="D10" s="26" t="s">
        <v>38</v>
      </c>
      <c r="E10" s="196">
        <v>42793</v>
      </c>
      <c r="F10" s="197">
        <v>43169</v>
      </c>
      <c r="G10" s="98" t="str">
        <f>IF(D10='Paramètre DIVERS'!$B$19,'Paramètre DIVERS'!$A$19,IF(D10='Paramètre DIVERS'!$B$20,'Paramètre DIVERS'!$A$20,IF(D10='Paramètre DIVERS'!$B$21,'Paramètre DIVERS'!$A$21,IF(D10='Paramètre DIVERS'!$B$22,'Paramètre DIVERS'!$A$22,IF(D10='Paramètre DIVERS'!$B$24,'Paramètre DIVERS'!$A$24,IF(D10='Paramètre DIVERS'!$B$25,'Paramètre DIVERS'!$A$25,""))))))&amp;IF(D10='Paramètre DIVERS'!$B$27,'Paramètre DIVERS'!$A$27,IF(D10='Paramètre DIVERS'!$B$28,'Paramètre DIVERS'!$A$28,IF(D10='Paramètre DIVERS'!$B$29,'Paramètre DIVERS'!$A$29,IF(D10='Paramètre DIVERS'!$B$30,'Paramètre DIVERS'!$A$30,IF(D10='Paramètre DIVERS'!$B$31,'Paramètre DIVERS'!$A$31,IF(D10='Paramètre DIVERS'!$B$32,'Paramètre DIVERS'!$A$32,IF(D10='Paramètre DIVERS'!$B$33,'Paramètre DIVERS'!$A$33,"")))))))&amp;IF(D10='Paramètre DIVERS'!$B$36,'Paramètre DIVERS'!$A$36,IF(D10='Paramètre DIVERS'!$B$40,'Paramètre DIVERS'!$A$40,IF(D10='Paramètre DIVERS'!$B$41,'Paramètre DIVERS'!$A$41,IF(D10='Paramètre DIVERS'!$B$42,'Paramètre DIVERS'!$A$42,IF(D10='Paramètre DIVERS'!$B$43,'Paramètre DIVERS'!$A$43,IF(D10='Paramètre DIVERS'!$B$47,'Paramètre DIVERS'!$A$47,IF(D10='Paramètre DIVERS'!$B$48,'Paramètre DIVERS'!$A$48,"")))))))&amp;IF(D10='Paramètre DIVERS'!$B$49,'Paramètre DIVERS'!$A$49,IF(D10='Paramètre DIVERS'!$B$50,'Paramètre DIVERS'!$A$50,IF(D10='Paramètre DIVERS'!$B$51,'Paramètre DIVERS'!$A$51,IF(D10='Paramètre DIVERS'!$B$26,'Paramètre DIVERS'!$A$26,""))))&amp;IF(D10='Paramètre DIVERS'!$B$53,'Paramètre DIVERS'!$A$53,IF(D10='Paramètre DIVERS'!$B$54,'Paramètre DIVERS'!$A$53,IF(D10='Paramètre DIVERS'!$B$55,'Paramètre DIVERS'!$A$53,IF(D10='Paramètre DIVERS'!$B$56,'Paramètre DIVERS'!$A$53,IF(D10='Paramètre DIVERS'!$B$57,'Paramètre DIVERS'!$A$53,IF(D10='Paramètre DIVERS'!$B$58,'Paramètre DIVERS'!$A$53,""))))))</f>
        <v>ZAT</v>
      </c>
      <c r="H10" s="88">
        <f t="shared" si="3"/>
        <v>261</v>
      </c>
      <c r="I10" s="24" t="str">
        <f t="shared" si="4"/>
        <v/>
      </c>
      <c r="J10" s="24" t="str">
        <f t="shared" si="4"/>
        <v/>
      </c>
      <c r="K10" s="24" t="str">
        <f t="shared" si="4"/>
        <v>C</v>
      </c>
      <c r="L10" s="24" t="str">
        <f t="shared" si="4"/>
        <v>C</v>
      </c>
      <c r="M10" s="24" t="str">
        <f t="shared" si="4"/>
        <v/>
      </c>
      <c r="N10" s="24" t="str">
        <f t="shared" si="4"/>
        <v>C</v>
      </c>
      <c r="O10" s="24" t="str">
        <f t="shared" si="4"/>
        <v/>
      </c>
      <c r="P10" s="24" t="str">
        <f t="shared" si="4"/>
        <v/>
      </c>
      <c r="Q10" s="24" t="str">
        <f t="shared" si="4"/>
        <v/>
      </c>
      <c r="R10" s="24" t="str">
        <f t="shared" si="4"/>
        <v>C</v>
      </c>
      <c r="S10" s="24" t="str">
        <f t="shared" si="5"/>
        <v>C</v>
      </c>
      <c r="T10" s="24" t="str">
        <f t="shared" si="5"/>
        <v/>
      </c>
      <c r="U10" s="24" t="str">
        <f t="shared" si="5"/>
        <v>C</v>
      </c>
      <c r="V10" s="24" t="str">
        <f t="shared" si="5"/>
        <v/>
      </c>
      <c r="W10" s="24" t="str">
        <f t="shared" si="5"/>
        <v>C</v>
      </c>
      <c r="X10" s="24" t="str">
        <f t="shared" si="5"/>
        <v/>
      </c>
      <c r="Y10" s="24" t="str">
        <f t="shared" si="5"/>
        <v>C</v>
      </c>
      <c r="Z10" s="24" t="str">
        <f t="shared" si="5"/>
        <v>C</v>
      </c>
      <c r="AA10" s="24" t="str">
        <f t="shared" si="5"/>
        <v/>
      </c>
      <c r="AB10" s="24" t="str">
        <f t="shared" si="5"/>
        <v/>
      </c>
      <c r="AC10" s="24" t="str">
        <f t="shared" si="6"/>
        <v/>
      </c>
      <c r="AD10" s="24" t="str">
        <f t="shared" si="6"/>
        <v/>
      </c>
      <c r="AE10" s="24" t="str">
        <f t="shared" si="6"/>
        <v/>
      </c>
      <c r="AF10" s="24" t="str">
        <f t="shared" si="6"/>
        <v>C</v>
      </c>
      <c r="AG10" s="24" t="str">
        <f t="shared" si="6"/>
        <v>C</v>
      </c>
      <c r="AH10" s="24" t="str">
        <f t="shared" si="6"/>
        <v/>
      </c>
      <c r="AI10" s="24" t="str">
        <f t="shared" si="6"/>
        <v/>
      </c>
      <c r="AJ10" s="24" t="str">
        <f t="shared" si="6"/>
        <v/>
      </c>
      <c r="AK10" s="24" t="str">
        <f t="shared" si="6"/>
        <v/>
      </c>
      <c r="AL10" s="24" t="str">
        <f t="shared" si="6"/>
        <v/>
      </c>
      <c r="AM10" s="24" t="str">
        <f t="shared" si="7"/>
        <v>C</v>
      </c>
      <c r="AN10" s="24" t="str">
        <f t="shared" si="7"/>
        <v>C</v>
      </c>
      <c r="AO10" s="24" t="str">
        <f t="shared" si="7"/>
        <v/>
      </c>
      <c r="AP10" s="24" t="str">
        <f t="shared" si="7"/>
        <v/>
      </c>
      <c r="AQ10" s="24" t="str">
        <f t="shared" si="7"/>
        <v/>
      </c>
      <c r="AR10" s="24" t="str">
        <f t="shared" si="7"/>
        <v/>
      </c>
      <c r="AS10" s="24" t="str">
        <f t="shared" si="7"/>
        <v/>
      </c>
      <c r="AT10" s="24" t="str">
        <f t="shared" si="7"/>
        <v>C</v>
      </c>
      <c r="AU10" s="24" t="str">
        <f t="shared" si="7"/>
        <v>C</v>
      </c>
      <c r="AV10" s="24" t="str">
        <f t="shared" si="7"/>
        <v/>
      </c>
      <c r="AW10" s="24" t="str">
        <f t="shared" si="7"/>
        <v/>
      </c>
      <c r="AX10" s="89">
        <f t="shared" ca="1" si="8"/>
        <v>314</v>
      </c>
      <c r="AY10" s="89">
        <f t="shared" si="9"/>
        <v>377</v>
      </c>
    </row>
    <row r="11" spans="1:52" x14ac:dyDescent="0.3">
      <c r="A11" s="22" t="str">
        <f t="shared" si="2"/>
        <v>TZAT</v>
      </c>
      <c r="B11" s="176" t="s">
        <v>170</v>
      </c>
      <c r="C11" s="74" t="s">
        <v>31</v>
      </c>
      <c r="D11" s="26" t="s">
        <v>38</v>
      </c>
      <c r="E11" s="196">
        <v>42736</v>
      </c>
      <c r="F11" s="197">
        <v>43224</v>
      </c>
      <c r="G11" s="98" t="str">
        <f>IF(D11='Paramètre DIVERS'!$B$19,'Paramètre DIVERS'!$A$19,IF(D11='Paramètre DIVERS'!$B$20,'Paramètre DIVERS'!$A$20,IF(D11='Paramètre DIVERS'!$B$21,'Paramètre DIVERS'!$A$21,IF(D11='Paramètre DIVERS'!$B$22,'Paramètre DIVERS'!$A$22,IF(D11='Paramètre DIVERS'!$B$24,'Paramètre DIVERS'!$A$24,IF(D11='Paramètre DIVERS'!$B$25,'Paramètre DIVERS'!$A$25,""))))))&amp;IF(D11='Paramètre DIVERS'!$B$27,'Paramètre DIVERS'!$A$27,IF(D11='Paramètre DIVERS'!$B$28,'Paramètre DIVERS'!$A$28,IF(D11='Paramètre DIVERS'!$B$29,'Paramètre DIVERS'!$A$29,IF(D11='Paramètre DIVERS'!$B$30,'Paramètre DIVERS'!$A$30,IF(D11='Paramètre DIVERS'!$B$31,'Paramètre DIVERS'!$A$31,IF(D11='Paramètre DIVERS'!$B$32,'Paramètre DIVERS'!$A$32,IF(D11='Paramètre DIVERS'!$B$33,'Paramètre DIVERS'!$A$33,"")))))))&amp;IF(D11='Paramètre DIVERS'!$B$36,'Paramètre DIVERS'!$A$36,IF(D11='Paramètre DIVERS'!$B$40,'Paramètre DIVERS'!$A$40,IF(D11='Paramètre DIVERS'!$B$41,'Paramètre DIVERS'!$A$41,IF(D11='Paramètre DIVERS'!$B$42,'Paramètre DIVERS'!$A$42,IF(D11='Paramètre DIVERS'!$B$43,'Paramètre DIVERS'!$A$43,IF(D11='Paramètre DIVERS'!$B$47,'Paramètre DIVERS'!$A$47,IF(D11='Paramètre DIVERS'!$B$48,'Paramètre DIVERS'!$A$48,"")))))))&amp;IF(D11='Paramètre DIVERS'!$B$49,'Paramètre DIVERS'!$A$49,IF(D11='Paramètre DIVERS'!$B$50,'Paramètre DIVERS'!$A$50,IF(D11='Paramètre DIVERS'!$B$51,'Paramètre DIVERS'!$A$51,IF(D11='Paramètre DIVERS'!$B$26,'Paramètre DIVERS'!$A$26,""))))&amp;IF(D11='Paramètre DIVERS'!$B$53,'Paramètre DIVERS'!$A$53,IF(D11='Paramètre DIVERS'!$B$54,'Paramètre DIVERS'!$A$53,IF(D11='Paramètre DIVERS'!$B$55,'Paramètre DIVERS'!$A$53,IF(D11='Paramètre DIVERS'!$B$56,'Paramètre DIVERS'!$A$53,IF(D11='Paramètre DIVERS'!$B$57,'Paramètre DIVERS'!$A$53,IF(D11='Paramètre DIVERS'!$B$58,'Paramètre DIVERS'!$A$53,""))))))</f>
        <v>ZAT</v>
      </c>
      <c r="H11" s="88">
        <f t="shared" si="3"/>
        <v>339</v>
      </c>
      <c r="I11" s="24" t="str">
        <f t="shared" si="4"/>
        <v>ZAT</v>
      </c>
      <c r="J11" s="24" t="str">
        <f t="shared" si="4"/>
        <v>ZAT</v>
      </c>
      <c r="K11" s="24" t="str">
        <f t="shared" si="4"/>
        <v>C</v>
      </c>
      <c r="L11" s="24" t="str">
        <f t="shared" si="4"/>
        <v>C</v>
      </c>
      <c r="M11" s="24" t="str">
        <f t="shared" si="4"/>
        <v>ZAT</v>
      </c>
      <c r="N11" s="24" t="str">
        <f t="shared" si="4"/>
        <v>C</v>
      </c>
      <c r="O11" s="24" t="str">
        <f t="shared" si="4"/>
        <v>ZAT</v>
      </c>
      <c r="P11" s="24" t="str">
        <f t="shared" si="4"/>
        <v>ZAT</v>
      </c>
      <c r="Q11" s="24" t="str">
        <f t="shared" si="4"/>
        <v>ZAT</v>
      </c>
      <c r="R11" s="24" t="str">
        <f t="shared" si="4"/>
        <v>C</v>
      </c>
      <c r="S11" s="24" t="str">
        <f t="shared" si="5"/>
        <v>C</v>
      </c>
      <c r="T11" s="24" t="str">
        <f t="shared" si="5"/>
        <v/>
      </c>
      <c r="U11" s="24" t="str">
        <f t="shared" si="5"/>
        <v>C</v>
      </c>
      <c r="V11" s="24" t="str">
        <f t="shared" si="5"/>
        <v/>
      </c>
      <c r="W11" s="24" t="str">
        <f t="shared" si="5"/>
        <v>C</v>
      </c>
      <c r="X11" s="24" t="str">
        <f t="shared" si="5"/>
        <v/>
      </c>
      <c r="Y11" s="24" t="str">
        <f t="shared" si="5"/>
        <v>C</v>
      </c>
      <c r="Z11" s="24" t="str">
        <f t="shared" si="5"/>
        <v>C</v>
      </c>
      <c r="AA11" s="24" t="str">
        <f t="shared" si="5"/>
        <v/>
      </c>
      <c r="AB11" s="24" t="str">
        <f t="shared" si="5"/>
        <v/>
      </c>
      <c r="AC11" s="24" t="str">
        <f t="shared" si="6"/>
        <v/>
      </c>
      <c r="AD11" s="24" t="str">
        <f t="shared" si="6"/>
        <v/>
      </c>
      <c r="AE11" s="24" t="str">
        <f t="shared" si="6"/>
        <v/>
      </c>
      <c r="AF11" s="24" t="str">
        <f t="shared" si="6"/>
        <v>C</v>
      </c>
      <c r="AG11" s="24" t="str">
        <f t="shared" si="6"/>
        <v>C</v>
      </c>
      <c r="AH11" s="24" t="str">
        <f t="shared" si="6"/>
        <v/>
      </c>
      <c r="AI11" s="24" t="str">
        <f t="shared" si="6"/>
        <v/>
      </c>
      <c r="AJ11" s="24" t="str">
        <f t="shared" si="6"/>
        <v/>
      </c>
      <c r="AK11" s="24" t="str">
        <f t="shared" si="6"/>
        <v/>
      </c>
      <c r="AL11" s="24" t="str">
        <f t="shared" si="6"/>
        <v/>
      </c>
      <c r="AM11" s="24" t="str">
        <f t="shared" si="7"/>
        <v>C</v>
      </c>
      <c r="AN11" s="24" t="str">
        <f t="shared" si="7"/>
        <v>C</v>
      </c>
      <c r="AO11" s="24" t="str">
        <f t="shared" si="7"/>
        <v/>
      </c>
      <c r="AP11" s="24" t="str">
        <f t="shared" si="7"/>
        <v/>
      </c>
      <c r="AQ11" s="24" t="str">
        <f t="shared" si="7"/>
        <v/>
      </c>
      <c r="AR11" s="24" t="str">
        <f t="shared" si="7"/>
        <v/>
      </c>
      <c r="AS11" s="24" t="str">
        <f t="shared" si="7"/>
        <v/>
      </c>
      <c r="AT11" s="24" t="str">
        <f t="shared" si="7"/>
        <v>C</v>
      </c>
      <c r="AU11" s="24" t="str">
        <f t="shared" si="7"/>
        <v>C</v>
      </c>
      <c r="AV11" s="24" t="str">
        <f t="shared" si="7"/>
        <v/>
      </c>
      <c r="AW11" s="24" t="str">
        <f t="shared" si="7"/>
        <v/>
      </c>
      <c r="AX11" s="89">
        <f t="shared" ca="1" si="8"/>
        <v>407</v>
      </c>
      <c r="AY11" s="89">
        <f t="shared" si="9"/>
        <v>489</v>
      </c>
    </row>
    <row r="12" spans="1:52" x14ac:dyDescent="0.3">
      <c r="A12" s="22" t="str">
        <f t="shared" si="2"/>
        <v>ZAT</v>
      </c>
      <c r="B12" s="25"/>
      <c r="C12" s="74" t="s">
        <v>31</v>
      </c>
      <c r="D12" s="26" t="s">
        <v>38</v>
      </c>
      <c r="E12" s="196">
        <v>43045</v>
      </c>
      <c r="F12" s="197">
        <v>43079</v>
      </c>
      <c r="G12" s="98" t="str">
        <f>IF(D12='Paramètre DIVERS'!$B$19,'Paramètre DIVERS'!$A$19,IF(D12='Paramètre DIVERS'!$B$20,'Paramètre DIVERS'!$A$20,IF(D12='Paramètre DIVERS'!$B$21,'Paramètre DIVERS'!$A$21,IF(D12='Paramètre DIVERS'!$B$22,'Paramètre DIVERS'!$A$22,IF(D12='Paramètre DIVERS'!$B$24,'Paramètre DIVERS'!$A$24,IF(D12='Paramètre DIVERS'!$B$25,'Paramètre DIVERS'!$A$25,""))))))&amp;IF(D12='Paramètre DIVERS'!$B$27,'Paramètre DIVERS'!$A$27,IF(D12='Paramètre DIVERS'!$B$28,'Paramètre DIVERS'!$A$28,IF(D12='Paramètre DIVERS'!$B$29,'Paramètre DIVERS'!$A$29,IF(D12='Paramètre DIVERS'!$B$30,'Paramètre DIVERS'!$A$30,IF(D12='Paramètre DIVERS'!$B$31,'Paramètre DIVERS'!$A$31,IF(D12='Paramètre DIVERS'!$B$32,'Paramètre DIVERS'!$A$32,IF(D12='Paramètre DIVERS'!$B$33,'Paramètre DIVERS'!$A$33,"")))))))&amp;IF(D12='Paramètre DIVERS'!$B$36,'Paramètre DIVERS'!$A$36,IF(D12='Paramètre DIVERS'!$B$40,'Paramètre DIVERS'!$A$40,IF(D12='Paramètre DIVERS'!$B$41,'Paramètre DIVERS'!$A$41,IF(D12='Paramètre DIVERS'!$B$42,'Paramètre DIVERS'!$A$42,IF(D12='Paramètre DIVERS'!$B$43,'Paramètre DIVERS'!$A$43,IF(D12='Paramètre DIVERS'!$B$47,'Paramètre DIVERS'!$A$47,IF(D12='Paramètre DIVERS'!$B$48,'Paramètre DIVERS'!$A$48,"")))))))&amp;IF(D12='Paramètre DIVERS'!$B$49,'Paramètre DIVERS'!$A$49,IF(D12='Paramètre DIVERS'!$B$50,'Paramètre DIVERS'!$A$50,IF(D12='Paramètre DIVERS'!$B$51,'Paramètre DIVERS'!$A$51,IF(D12='Paramètre DIVERS'!$B$26,'Paramètre DIVERS'!$A$26,""))))&amp;IF(D12='Paramètre DIVERS'!$B$53,'Paramètre DIVERS'!$A$53,IF(D12='Paramètre DIVERS'!$B$54,'Paramètre DIVERS'!$A$53,IF(D12='Paramètre DIVERS'!$B$55,'Paramètre DIVERS'!$A$53,IF(D12='Paramètre DIVERS'!$B$56,'Paramètre DIVERS'!$A$53,IF(D12='Paramètre DIVERS'!$B$57,'Paramètre DIVERS'!$A$53,IF(D12='Paramètre DIVERS'!$B$58,'Paramètre DIVERS'!$A$53,""))))))</f>
        <v>ZAT</v>
      </c>
      <c r="H12" s="88">
        <f t="shared" si="3"/>
        <v>25</v>
      </c>
      <c r="I12" s="24" t="str">
        <f t="shared" si="4"/>
        <v/>
      </c>
      <c r="J12" s="24" t="str">
        <f t="shared" si="4"/>
        <v/>
      </c>
      <c r="K12" s="24" t="str">
        <f t="shared" si="4"/>
        <v>C</v>
      </c>
      <c r="L12" s="24" t="str">
        <f t="shared" si="4"/>
        <v>C</v>
      </c>
      <c r="M12" s="24" t="str">
        <f t="shared" si="4"/>
        <v/>
      </c>
      <c r="N12" s="24" t="str">
        <f t="shared" si="4"/>
        <v>C</v>
      </c>
      <c r="O12" s="24" t="str">
        <f t="shared" si="4"/>
        <v/>
      </c>
      <c r="P12" s="24" t="str">
        <f t="shared" si="4"/>
        <v/>
      </c>
      <c r="Q12" s="24" t="str">
        <f t="shared" si="4"/>
        <v/>
      </c>
      <c r="R12" s="24" t="str">
        <f t="shared" si="4"/>
        <v>C</v>
      </c>
      <c r="S12" s="24" t="str">
        <f t="shared" si="5"/>
        <v>C</v>
      </c>
      <c r="T12" s="24" t="str">
        <f t="shared" si="5"/>
        <v/>
      </c>
      <c r="U12" s="24" t="str">
        <f t="shared" si="5"/>
        <v>C</v>
      </c>
      <c r="V12" s="24" t="str">
        <f t="shared" si="5"/>
        <v/>
      </c>
      <c r="W12" s="24" t="str">
        <f t="shared" si="5"/>
        <v>C</v>
      </c>
      <c r="X12" s="24" t="str">
        <f t="shared" si="5"/>
        <v/>
      </c>
      <c r="Y12" s="24" t="str">
        <f t="shared" si="5"/>
        <v>C</v>
      </c>
      <c r="Z12" s="24" t="str">
        <f t="shared" si="5"/>
        <v>C</v>
      </c>
      <c r="AA12" s="24" t="str">
        <f t="shared" si="5"/>
        <v/>
      </c>
      <c r="AB12" s="24" t="str">
        <f t="shared" si="5"/>
        <v/>
      </c>
      <c r="AC12" s="24" t="str">
        <f t="shared" si="6"/>
        <v/>
      </c>
      <c r="AD12" s="24" t="str">
        <f t="shared" si="6"/>
        <v/>
      </c>
      <c r="AE12" s="24" t="str">
        <f t="shared" si="6"/>
        <v/>
      </c>
      <c r="AF12" s="24" t="str">
        <f t="shared" si="6"/>
        <v>C</v>
      </c>
      <c r="AG12" s="24" t="str">
        <f t="shared" si="6"/>
        <v>C</v>
      </c>
      <c r="AH12" s="24" t="str">
        <f t="shared" si="6"/>
        <v/>
      </c>
      <c r="AI12" s="24" t="str">
        <f t="shared" si="6"/>
        <v/>
      </c>
      <c r="AJ12" s="24" t="str">
        <f t="shared" si="6"/>
        <v/>
      </c>
      <c r="AK12" s="24" t="str">
        <f t="shared" si="6"/>
        <v/>
      </c>
      <c r="AL12" s="24" t="str">
        <f t="shared" si="6"/>
        <v/>
      </c>
      <c r="AM12" s="24" t="str">
        <f t="shared" si="7"/>
        <v>C</v>
      </c>
      <c r="AN12" s="24" t="str">
        <f t="shared" si="7"/>
        <v>C</v>
      </c>
      <c r="AO12" s="24" t="str">
        <f t="shared" si="7"/>
        <v/>
      </c>
      <c r="AP12" s="24" t="str">
        <f t="shared" si="7"/>
        <v/>
      </c>
      <c r="AQ12" s="24" t="str">
        <f t="shared" si="7"/>
        <v/>
      </c>
      <c r="AR12" s="24" t="str">
        <f t="shared" si="7"/>
        <v/>
      </c>
      <c r="AS12" s="24" t="str">
        <f t="shared" si="7"/>
        <v/>
      </c>
      <c r="AT12" s="24" t="str">
        <f t="shared" si="7"/>
        <v>C</v>
      </c>
      <c r="AU12" s="24" t="str">
        <f t="shared" si="7"/>
        <v>C</v>
      </c>
      <c r="AV12" s="24" t="str">
        <f t="shared" si="7"/>
        <v/>
      </c>
      <c r="AW12" s="24" t="str">
        <f t="shared" si="7"/>
        <v/>
      </c>
      <c r="AX12" s="89">
        <f t="shared" ca="1" si="8"/>
        <v>29</v>
      </c>
      <c r="AY12" s="89">
        <f t="shared" si="9"/>
        <v>35</v>
      </c>
    </row>
    <row r="13" spans="1:52" x14ac:dyDescent="0.3">
      <c r="A13" s="22" t="str">
        <f t="shared" si="2"/>
        <v>ZAT</v>
      </c>
      <c r="B13" s="25"/>
      <c r="C13" s="74" t="s">
        <v>31</v>
      </c>
      <c r="D13" s="26" t="s">
        <v>38</v>
      </c>
      <c r="E13" s="196">
        <v>43180</v>
      </c>
      <c r="F13" s="197">
        <v>43201</v>
      </c>
      <c r="G13" s="98" t="str">
        <f>IF(D13='Paramètre DIVERS'!$B$19,'Paramètre DIVERS'!$A$19,IF(D13='Paramètre DIVERS'!$B$20,'Paramètre DIVERS'!$A$20,IF(D13='Paramètre DIVERS'!$B$21,'Paramètre DIVERS'!$A$21,IF(D13='Paramètre DIVERS'!$B$22,'Paramètre DIVERS'!$A$22,IF(D13='Paramètre DIVERS'!$B$24,'Paramètre DIVERS'!$A$24,IF(D13='Paramètre DIVERS'!$B$25,'Paramètre DIVERS'!$A$25,""))))))&amp;IF(D13='Paramètre DIVERS'!$B$27,'Paramètre DIVERS'!$A$27,IF(D13='Paramètre DIVERS'!$B$28,'Paramètre DIVERS'!$A$28,IF(D13='Paramètre DIVERS'!$B$29,'Paramètre DIVERS'!$A$29,IF(D13='Paramètre DIVERS'!$B$30,'Paramètre DIVERS'!$A$30,IF(D13='Paramètre DIVERS'!$B$31,'Paramètre DIVERS'!$A$31,IF(D13='Paramètre DIVERS'!$B$32,'Paramètre DIVERS'!$A$32,IF(D13='Paramètre DIVERS'!$B$33,'Paramètre DIVERS'!$A$33,"")))))))&amp;IF(D13='Paramètre DIVERS'!$B$36,'Paramètre DIVERS'!$A$36,IF(D13='Paramètre DIVERS'!$B$40,'Paramètre DIVERS'!$A$40,IF(D13='Paramètre DIVERS'!$B$41,'Paramètre DIVERS'!$A$41,IF(D13='Paramètre DIVERS'!$B$42,'Paramètre DIVERS'!$A$42,IF(D13='Paramètre DIVERS'!$B$43,'Paramètre DIVERS'!$A$43,IF(D13='Paramètre DIVERS'!$B$47,'Paramètre DIVERS'!$A$47,IF(D13='Paramètre DIVERS'!$B$48,'Paramètre DIVERS'!$A$48,"")))))))&amp;IF(D13='Paramètre DIVERS'!$B$49,'Paramètre DIVERS'!$A$49,IF(D13='Paramètre DIVERS'!$B$50,'Paramètre DIVERS'!$A$50,IF(D13='Paramètre DIVERS'!$B$51,'Paramètre DIVERS'!$A$51,IF(D13='Paramètre DIVERS'!$B$26,'Paramètre DIVERS'!$A$26,""))))&amp;IF(D13='Paramètre DIVERS'!$B$53,'Paramètre DIVERS'!$A$53,IF(D13='Paramètre DIVERS'!$B$54,'Paramètre DIVERS'!$A$53,IF(D13='Paramètre DIVERS'!$B$55,'Paramètre DIVERS'!$A$53,IF(D13='Paramètre DIVERS'!$B$56,'Paramètre DIVERS'!$A$53,IF(D13='Paramètre DIVERS'!$B$57,'Paramètre DIVERS'!$A$53,IF(D13='Paramètre DIVERS'!$B$58,'Paramètre DIVERS'!$A$53,""))))))</f>
        <v>ZAT</v>
      </c>
      <c r="H13" s="88">
        <f t="shared" si="3"/>
        <v>15</v>
      </c>
      <c r="I13" s="24" t="str">
        <f t="shared" si="4"/>
        <v/>
      </c>
      <c r="J13" s="24" t="str">
        <f t="shared" si="4"/>
        <v/>
      </c>
      <c r="K13" s="24" t="str">
        <f t="shared" si="4"/>
        <v>C</v>
      </c>
      <c r="L13" s="24" t="str">
        <f t="shared" si="4"/>
        <v>C</v>
      </c>
      <c r="M13" s="24" t="str">
        <f t="shared" si="4"/>
        <v/>
      </c>
      <c r="N13" s="24" t="str">
        <f t="shared" si="4"/>
        <v>C</v>
      </c>
      <c r="O13" s="24" t="str">
        <f t="shared" si="4"/>
        <v/>
      </c>
      <c r="P13" s="24" t="str">
        <f t="shared" si="4"/>
        <v/>
      </c>
      <c r="Q13" s="24" t="str">
        <f t="shared" si="4"/>
        <v/>
      </c>
      <c r="R13" s="24" t="str">
        <f t="shared" si="4"/>
        <v>C</v>
      </c>
      <c r="S13" s="24" t="str">
        <f t="shared" si="5"/>
        <v>C</v>
      </c>
      <c r="T13" s="24" t="str">
        <f t="shared" si="5"/>
        <v/>
      </c>
      <c r="U13" s="24" t="str">
        <f t="shared" si="5"/>
        <v>C</v>
      </c>
      <c r="V13" s="24" t="str">
        <f t="shared" si="5"/>
        <v/>
      </c>
      <c r="W13" s="24" t="str">
        <f t="shared" si="5"/>
        <v>C</v>
      </c>
      <c r="X13" s="24" t="str">
        <f t="shared" si="5"/>
        <v/>
      </c>
      <c r="Y13" s="24" t="str">
        <f t="shared" si="5"/>
        <v>C</v>
      </c>
      <c r="Z13" s="24" t="str">
        <f t="shared" si="5"/>
        <v>C</v>
      </c>
      <c r="AA13" s="24" t="str">
        <f t="shared" si="5"/>
        <v/>
      </c>
      <c r="AB13" s="24" t="str">
        <f t="shared" si="5"/>
        <v/>
      </c>
      <c r="AC13" s="24" t="str">
        <f t="shared" si="6"/>
        <v/>
      </c>
      <c r="AD13" s="24" t="str">
        <f t="shared" si="6"/>
        <v/>
      </c>
      <c r="AE13" s="24" t="str">
        <f t="shared" si="6"/>
        <v/>
      </c>
      <c r="AF13" s="24" t="str">
        <f t="shared" si="6"/>
        <v>C</v>
      </c>
      <c r="AG13" s="24" t="str">
        <f t="shared" si="6"/>
        <v>C</v>
      </c>
      <c r="AH13" s="24" t="str">
        <f t="shared" si="6"/>
        <v/>
      </c>
      <c r="AI13" s="24" t="str">
        <f t="shared" si="6"/>
        <v/>
      </c>
      <c r="AJ13" s="24" t="str">
        <f t="shared" si="6"/>
        <v/>
      </c>
      <c r="AK13" s="24" t="str">
        <f t="shared" si="6"/>
        <v/>
      </c>
      <c r="AL13" s="24" t="str">
        <f t="shared" si="6"/>
        <v/>
      </c>
      <c r="AM13" s="24" t="str">
        <f t="shared" si="7"/>
        <v>C</v>
      </c>
      <c r="AN13" s="24" t="str">
        <f t="shared" si="7"/>
        <v>C</v>
      </c>
      <c r="AO13" s="24" t="str">
        <f t="shared" si="7"/>
        <v/>
      </c>
      <c r="AP13" s="24" t="str">
        <f t="shared" si="7"/>
        <v/>
      </c>
      <c r="AQ13" s="24" t="str">
        <f t="shared" si="7"/>
        <v/>
      </c>
      <c r="AR13" s="24" t="str">
        <f t="shared" si="7"/>
        <v/>
      </c>
      <c r="AS13" s="24" t="str">
        <f t="shared" si="7"/>
        <v/>
      </c>
      <c r="AT13" s="24" t="str">
        <f t="shared" si="7"/>
        <v>C</v>
      </c>
      <c r="AU13" s="24" t="str">
        <f t="shared" si="7"/>
        <v>C</v>
      </c>
      <c r="AV13" s="24" t="str">
        <f t="shared" si="7"/>
        <v/>
      </c>
      <c r="AW13" s="24" t="str">
        <f t="shared" si="7"/>
        <v/>
      </c>
      <c r="AX13" s="89">
        <f t="shared" ca="1" si="8"/>
        <v>18</v>
      </c>
      <c r="AY13" s="89">
        <f t="shared" si="9"/>
        <v>22</v>
      </c>
    </row>
    <row r="14" spans="1:52" x14ac:dyDescent="0.3">
      <c r="A14" s="22" t="str">
        <f t="shared" si="2"/>
        <v>ZAT</v>
      </c>
      <c r="B14" s="25"/>
      <c r="C14" s="74" t="s">
        <v>31</v>
      </c>
      <c r="D14" s="26" t="s">
        <v>38</v>
      </c>
      <c r="E14" s="196">
        <v>43010</v>
      </c>
      <c r="F14" s="197">
        <v>43014</v>
      </c>
      <c r="G14" s="98" t="str">
        <f>IF(D14='Paramètre DIVERS'!$B$19,'Paramètre DIVERS'!$A$19,IF(D14='Paramètre DIVERS'!$B$20,'Paramètre DIVERS'!$A$20,IF(D14='Paramètre DIVERS'!$B$21,'Paramètre DIVERS'!$A$21,IF(D14='Paramètre DIVERS'!$B$22,'Paramètre DIVERS'!$A$22,IF(D14='Paramètre DIVERS'!$B$24,'Paramètre DIVERS'!$A$24,IF(D14='Paramètre DIVERS'!$B$25,'Paramètre DIVERS'!$A$25,""))))))&amp;IF(D14='Paramètre DIVERS'!$B$27,'Paramètre DIVERS'!$A$27,IF(D14='Paramètre DIVERS'!$B$28,'Paramètre DIVERS'!$A$28,IF(D14='Paramètre DIVERS'!$B$29,'Paramètre DIVERS'!$A$29,IF(D14='Paramètre DIVERS'!$B$30,'Paramètre DIVERS'!$A$30,IF(D14='Paramètre DIVERS'!$B$31,'Paramètre DIVERS'!$A$31,IF(D14='Paramètre DIVERS'!$B$32,'Paramètre DIVERS'!$A$32,IF(D14='Paramètre DIVERS'!$B$33,'Paramètre DIVERS'!$A$33,"")))))))&amp;IF(D14='Paramètre DIVERS'!$B$36,'Paramètre DIVERS'!$A$36,IF(D14='Paramètre DIVERS'!$B$40,'Paramètre DIVERS'!$A$40,IF(D14='Paramètre DIVERS'!$B$41,'Paramètre DIVERS'!$A$41,IF(D14='Paramètre DIVERS'!$B$42,'Paramètre DIVERS'!$A$42,IF(D14='Paramètre DIVERS'!$B$43,'Paramètre DIVERS'!$A$43,IF(D14='Paramètre DIVERS'!$B$47,'Paramètre DIVERS'!$A$47,IF(D14='Paramètre DIVERS'!$B$48,'Paramètre DIVERS'!$A$48,"")))))))&amp;IF(D14='Paramètre DIVERS'!$B$49,'Paramètre DIVERS'!$A$49,IF(D14='Paramètre DIVERS'!$B$50,'Paramètre DIVERS'!$A$50,IF(D14='Paramètre DIVERS'!$B$51,'Paramètre DIVERS'!$A$51,IF(D14='Paramètre DIVERS'!$B$26,'Paramètre DIVERS'!$A$26,""))))&amp;IF(D14='Paramètre DIVERS'!$B$53,'Paramètre DIVERS'!$A$53,IF(D14='Paramètre DIVERS'!$B$54,'Paramètre DIVERS'!$A$53,IF(D14='Paramètre DIVERS'!$B$55,'Paramètre DIVERS'!$A$53,IF(D14='Paramètre DIVERS'!$B$56,'Paramètre DIVERS'!$A$53,IF(D14='Paramètre DIVERS'!$B$57,'Paramètre DIVERS'!$A$53,IF(D14='Paramètre DIVERS'!$B$58,'Paramètre DIVERS'!$A$53,""))))))</f>
        <v>ZAT</v>
      </c>
      <c r="H14" s="88">
        <f t="shared" si="3"/>
        <v>5</v>
      </c>
      <c r="I14" s="24" t="str">
        <f t="shared" si="4"/>
        <v/>
      </c>
      <c r="J14" s="24" t="str">
        <f t="shared" si="4"/>
        <v/>
      </c>
      <c r="K14" s="24" t="str">
        <f t="shared" si="4"/>
        <v>C</v>
      </c>
      <c r="L14" s="24" t="str">
        <f t="shared" si="4"/>
        <v>C</v>
      </c>
      <c r="M14" s="24" t="str">
        <f t="shared" si="4"/>
        <v/>
      </c>
      <c r="N14" s="24" t="str">
        <f t="shared" si="4"/>
        <v>C</v>
      </c>
      <c r="O14" s="24" t="str">
        <f t="shared" si="4"/>
        <v/>
      </c>
      <c r="P14" s="24" t="str">
        <f t="shared" si="4"/>
        <v/>
      </c>
      <c r="Q14" s="24" t="str">
        <f t="shared" si="4"/>
        <v/>
      </c>
      <c r="R14" s="24" t="str">
        <f t="shared" si="4"/>
        <v>C</v>
      </c>
      <c r="S14" s="24" t="str">
        <f t="shared" si="5"/>
        <v>C</v>
      </c>
      <c r="T14" s="24" t="str">
        <f t="shared" si="5"/>
        <v/>
      </c>
      <c r="U14" s="24" t="str">
        <f t="shared" si="5"/>
        <v>C</v>
      </c>
      <c r="V14" s="24" t="str">
        <f t="shared" si="5"/>
        <v/>
      </c>
      <c r="W14" s="24" t="str">
        <f t="shared" si="5"/>
        <v>C</v>
      </c>
      <c r="X14" s="24" t="str">
        <f t="shared" si="5"/>
        <v/>
      </c>
      <c r="Y14" s="24" t="str">
        <f t="shared" si="5"/>
        <v>C</v>
      </c>
      <c r="Z14" s="24" t="str">
        <f t="shared" si="5"/>
        <v>C</v>
      </c>
      <c r="AA14" s="24" t="str">
        <f t="shared" si="5"/>
        <v/>
      </c>
      <c r="AB14" s="24" t="str">
        <f t="shared" si="5"/>
        <v/>
      </c>
      <c r="AC14" s="24" t="str">
        <f t="shared" si="6"/>
        <v/>
      </c>
      <c r="AD14" s="24" t="str">
        <f t="shared" si="6"/>
        <v/>
      </c>
      <c r="AE14" s="24" t="str">
        <f t="shared" si="6"/>
        <v/>
      </c>
      <c r="AF14" s="24" t="str">
        <f t="shared" si="6"/>
        <v>C</v>
      </c>
      <c r="AG14" s="24" t="str">
        <f t="shared" si="6"/>
        <v>C</v>
      </c>
      <c r="AH14" s="24" t="str">
        <f t="shared" si="6"/>
        <v/>
      </c>
      <c r="AI14" s="24" t="str">
        <f t="shared" si="6"/>
        <v/>
      </c>
      <c r="AJ14" s="24" t="str">
        <f t="shared" si="6"/>
        <v/>
      </c>
      <c r="AK14" s="24" t="str">
        <f t="shared" si="6"/>
        <v/>
      </c>
      <c r="AL14" s="24" t="str">
        <f t="shared" si="6"/>
        <v/>
      </c>
      <c r="AM14" s="24" t="str">
        <f t="shared" si="7"/>
        <v>C</v>
      </c>
      <c r="AN14" s="24" t="str">
        <f t="shared" si="7"/>
        <v>C</v>
      </c>
      <c r="AO14" s="24" t="str">
        <f t="shared" si="7"/>
        <v/>
      </c>
      <c r="AP14" s="24" t="str">
        <f t="shared" si="7"/>
        <v/>
      </c>
      <c r="AQ14" s="24" t="str">
        <f t="shared" si="7"/>
        <v/>
      </c>
      <c r="AR14" s="24" t="str">
        <f t="shared" si="7"/>
        <v/>
      </c>
      <c r="AS14" s="24" t="str">
        <f t="shared" si="7"/>
        <v/>
      </c>
      <c r="AT14" s="24" t="str">
        <f t="shared" si="7"/>
        <v>C</v>
      </c>
      <c r="AU14" s="24" t="str">
        <f t="shared" si="7"/>
        <v>C</v>
      </c>
      <c r="AV14" s="24" t="str">
        <f t="shared" si="7"/>
        <v/>
      </c>
      <c r="AW14" s="24" t="str">
        <f t="shared" si="7"/>
        <v/>
      </c>
      <c r="AX14" s="89">
        <f t="shared" ca="1" si="8"/>
        <v>5</v>
      </c>
      <c r="AY14" s="89">
        <f t="shared" si="9"/>
        <v>5</v>
      </c>
    </row>
    <row r="15" spans="1:52" x14ac:dyDescent="0.3">
      <c r="A15" s="22" t="str">
        <f t="shared" si="2"/>
        <v>ZAT</v>
      </c>
      <c r="B15" s="25"/>
      <c r="C15" s="74" t="s">
        <v>31</v>
      </c>
      <c r="D15" s="26" t="s">
        <v>38</v>
      </c>
      <c r="E15" s="196">
        <v>42761</v>
      </c>
      <c r="F15" s="197">
        <v>42769</v>
      </c>
      <c r="G15" s="98" t="str">
        <f>IF(D15='Paramètre DIVERS'!$B$19,'Paramètre DIVERS'!$A$19,IF(D15='Paramètre DIVERS'!$B$20,'Paramètre DIVERS'!$A$20,IF(D15='Paramètre DIVERS'!$B$21,'Paramètre DIVERS'!$A$21,IF(D15='Paramètre DIVERS'!$B$22,'Paramètre DIVERS'!$A$22,IF(D15='Paramètre DIVERS'!$B$24,'Paramètre DIVERS'!$A$24,IF(D15='Paramètre DIVERS'!$B$25,'Paramètre DIVERS'!$A$25,""))))))&amp;IF(D15='Paramètre DIVERS'!$B$27,'Paramètre DIVERS'!$A$27,IF(D15='Paramètre DIVERS'!$B$28,'Paramètre DIVERS'!$A$28,IF(D15='Paramètre DIVERS'!$B$29,'Paramètre DIVERS'!$A$29,IF(D15='Paramètre DIVERS'!$B$30,'Paramètre DIVERS'!$A$30,IF(D15='Paramètre DIVERS'!$B$31,'Paramètre DIVERS'!$A$31,IF(D15='Paramètre DIVERS'!$B$32,'Paramètre DIVERS'!$A$32,IF(D15='Paramètre DIVERS'!$B$33,'Paramètre DIVERS'!$A$33,"")))))))&amp;IF(D15='Paramètre DIVERS'!$B$36,'Paramètre DIVERS'!$A$36,IF(D15='Paramètre DIVERS'!$B$40,'Paramètre DIVERS'!$A$40,IF(D15='Paramètre DIVERS'!$B$41,'Paramètre DIVERS'!$A$41,IF(D15='Paramètre DIVERS'!$B$42,'Paramètre DIVERS'!$A$42,IF(D15='Paramètre DIVERS'!$B$43,'Paramètre DIVERS'!$A$43,IF(D15='Paramètre DIVERS'!$B$47,'Paramètre DIVERS'!$A$47,IF(D15='Paramètre DIVERS'!$B$48,'Paramètre DIVERS'!$A$48,"")))))))&amp;IF(D15='Paramètre DIVERS'!$B$49,'Paramètre DIVERS'!$A$49,IF(D15='Paramètre DIVERS'!$B$50,'Paramètre DIVERS'!$A$50,IF(D15='Paramètre DIVERS'!$B$51,'Paramètre DIVERS'!$A$51,IF(D15='Paramètre DIVERS'!$B$26,'Paramètre DIVERS'!$A$26,""))))&amp;IF(D15='Paramètre DIVERS'!$B$53,'Paramètre DIVERS'!$A$53,IF(D15='Paramètre DIVERS'!$B$54,'Paramètre DIVERS'!$A$53,IF(D15='Paramètre DIVERS'!$B$55,'Paramètre DIVERS'!$A$53,IF(D15='Paramètre DIVERS'!$B$56,'Paramètre DIVERS'!$A$53,IF(D15='Paramètre DIVERS'!$B$57,'Paramètre DIVERS'!$A$53,IF(D15='Paramètre DIVERS'!$B$58,'Paramètre DIVERS'!$A$53,""))))))</f>
        <v>ZAT</v>
      </c>
      <c r="H15" s="88">
        <f t="shared" si="3"/>
        <v>7</v>
      </c>
      <c r="I15" s="24" t="str">
        <f t="shared" si="4"/>
        <v/>
      </c>
      <c r="J15" s="24" t="str">
        <f t="shared" si="4"/>
        <v/>
      </c>
      <c r="K15" s="24" t="str">
        <f t="shared" si="4"/>
        <v>C</v>
      </c>
      <c r="L15" s="24" t="str">
        <f t="shared" si="4"/>
        <v>C</v>
      </c>
      <c r="M15" s="24" t="str">
        <f t="shared" si="4"/>
        <v/>
      </c>
      <c r="N15" s="24" t="str">
        <f t="shared" si="4"/>
        <v>C</v>
      </c>
      <c r="O15" s="24" t="str">
        <f t="shared" si="4"/>
        <v/>
      </c>
      <c r="P15" s="24" t="str">
        <f t="shared" si="4"/>
        <v/>
      </c>
      <c r="Q15" s="24" t="str">
        <f t="shared" si="4"/>
        <v/>
      </c>
      <c r="R15" s="24" t="str">
        <f t="shared" si="4"/>
        <v>C</v>
      </c>
      <c r="S15" s="24" t="str">
        <f t="shared" si="5"/>
        <v>C</v>
      </c>
      <c r="T15" s="24" t="str">
        <f t="shared" si="5"/>
        <v/>
      </c>
      <c r="U15" s="24" t="str">
        <f t="shared" si="5"/>
        <v>C</v>
      </c>
      <c r="V15" s="24" t="str">
        <f t="shared" si="5"/>
        <v/>
      </c>
      <c r="W15" s="24" t="str">
        <f t="shared" si="5"/>
        <v>C</v>
      </c>
      <c r="X15" s="24" t="str">
        <f t="shared" si="5"/>
        <v/>
      </c>
      <c r="Y15" s="24" t="str">
        <f t="shared" si="5"/>
        <v>C</v>
      </c>
      <c r="Z15" s="24" t="str">
        <f t="shared" si="5"/>
        <v>C</v>
      </c>
      <c r="AA15" s="24" t="str">
        <f t="shared" si="5"/>
        <v/>
      </c>
      <c r="AB15" s="24" t="str">
        <f t="shared" si="5"/>
        <v/>
      </c>
      <c r="AC15" s="24" t="str">
        <f t="shared" si="6"/>
        <v/>
      </c>
      <c r="AD15" s="24" t="str">
        <f t="shared" si="6"/>
        <v/>
      </c>
      <c r="AE15" s="24" t="str">
        <f t="shared" si="6"/>
        <v/>
      </c>
      <c r="AF15" s="24" t="str">
        <f t="shared" si="6"/>
        <v>C</v>
      </c>
      <c r="AG15" s="24" t="str">
        <f t="shared" si="6"/>
        <v>C</v>
      </c>
      <c r="AH15" s="24" t="str">
        <f t="shared" si="6"/>
        <v/>
      </c>
      <c r="AI15" s="24" t="str">
        <f t="shared" si="6"/>
        <v/>
      </c>
      <c r="AJ15" s="24" t="str">
        <f t="shared" si="6"/>
        <v/>
      </c>
      <c r="AK15" s="24" t="str">
        <f t="shared" si="6"/>
        <v/>
      </c>
      <c r="AL15" s="24" t="str">
        <f t="shared" si="6"/>
        <v/>
      </c>
      <c r="AM15" s="24" t="str">
        <f t="shared" si="7"/>
        <v>C</v>
      </c>
      <c r="AN15" s="24" t="str">
        <f t="shared" si="7"/>
        <v>C</v>
      </c>
      <c r="AO15" s="24" t="str">
        <f t="shared" si="7"/>
        <v/>
      </c>
      <c r="AP15" s="24" t="str">
        <f t="shared" si="7"/>
        <v/>
      </c>
      <c r="AQ15" s="24" t="str">
        <f t="shared" si="7"/>
        <v/>
      </c>
      <c r="AR15" s="24" t="str">
        <f t="shared" si="7"/>
        <v/>
      </c>
      <c r="AS15" s="24" t="str">
        <f t="shared" si="7"/>
        <v/>
      </c>
      <c r="AT15" s="24" t="str">
        <f t="shared" si="7"/>
        <v>C</v>
      </c>
      <c r="AU15" s="24" t="str">
        <f t="shared" si="7"/>
        <v>C</v>
      </c>
      <c r="AV15" s="24" t="str">
        <f t="shared" si="7"/>
        <v/>
      </c>
      <c r="AW15" s="24" t="str">
        <f t="shared" si="7"/>
        <v/>
      </c>
      <c r="AX15" s="89">
        <f t="shared" ca="1" si="8"/>
        <v>8</v>
      </c>
      <c r="AY15" s="89">
        <f t="shared" si="9"/>
        <v>9</v>
      </c>
    </row>
    <row r="16" spans="1:52" x14ac:dyDescent="0.3">
      <c r="A16" s="22" t="str">
        <f t="shared" si="2"/>
        <v>ZAT</v>
      </c>
      <c r="B16" s="25"/>
      <c r="C16" s="74" t="s">
        <v>31</v>
      </c>
      <c r="D16" s="26" t="s">
        <v>38</v>
      </c>
      <c r="E16" s="196">
        <v>43123</v>
      </c>
      <c r="F16" s="197">
        <v>43128</v>
      </c>
      <c r="G16" s="98" t="str">
        <f>IF(D16='Paramètre DIVERS'!$B$19,'Paramètre DIVERS'!$A$19,IF(D16='Paramètre DIVERS'!$B$20,'Paramètre DIVERS'!$A$20,IF(D16='Paramètre DIVERS'!$B$21,'Paramètre DIVERS'!$A$21,IF(D16='Paramètre DIVERS'!$B$22,'Paramètre DIVERS'!$A$22,IF(D16='Paramètre DIVERS'!$B$24,'Paramètre DIVERS'!$A$24,IF(D16='Paramètre DIVERS'!$B$25,'Paramètre DIVERS'!$A$25,""))))))&amp;IF(D16='Paramètre DIVERS'!$B$27,'Paramètre DIVERS'!$A$27,IF(D16='Paramètre DIVERS'!$B$28,'Paramètre DIVERS'!$A$28,IF(D16='Paramètre DIVERS'!$B$29,'Paramètre DIVERS'!$A$29,IF(D16='Paramètre DIVERS'!$B$30,'Paramètre DIVERS'!$A$30,IF(D16='Paramètre DIVERS'!$B$31,'Paramètre DIVERS'!$A$31,IF(D16='Paramètre DIVERS'!$B$32,'Paramètre DIVERS'!$A$32,IF(D16='Paramètre DIVERS'!$B$33,'Paramètre DIVERS'!$A$33,"")))))))&amp;IF(D16='Paramètre DIVERS'!$B$36,'Paramètre DIVERS'!$A$36,IF(D16='Paramètre DIVERS'!$B$40,'Paramètre DIVERS'!$A$40,IF(D16='Paramètre DIVERS'!$B$41,'Paramètre DIVERS'!$A$41,IF(D16='Paramètre DIVERS'!$B$42,'Paramètre DIVERS'!$A$42,IF(D16='Paramètre DIVERS'!$B$43,'Paramètre DIVERS'!$A$43,IF(D16='Paramètre DIVERS'!$B$47,'Paramètre DIVERS'!$A$47,IF(D16='Paramètre DIVERS'!$B$48,'Paramètre DIVERS'!$A$48,"")))))))&amp;IF(D16='Paramètre DIVERS'!$B$49,'Paramètre DIVERS'!$A$49,IF(D16='Paramètre DIVERS'!$B$50,'Paramètre DIVERS'!$A$50,IF(D16='Paramètre DIVERS'!$B$51,'Paramètre DIVERS'!$A$51,IF(D16='Paramètre DIVERS'!$B$26,'Paramètre DIVERS'!$A$26,""))))&amp;IF(D16='Paramètre DIVERS'!$B$53,'Paramètre DIVERS'!$A$53,IF(D16='Paramètre DIVERS'!$B$54,'Paramètre DIVERS'!$A$53,IF(D16='Paramètre DIVERS'!$B$55,'Paramètre DIVERS'!$A$53,IF(D16='Paramètre DIVERS'!$B$56,'Paramètre DIVERS'!$A$53,IF(D16='Paramètre DIVERS'!$B$57,'Paramètre DIVERS'!$A$53,IF(D16='Paramètre DIVERS'!$B$58,'Paramètre DIVERS'!$A$53,""))))))</f>
        <v>ZAT</v>
      </c>
      <c r="H16" s="88">
        <f t="shared" si="3"/>
        <v>4</v>
      </c>
      <c r="I16" s="24" t="str">
        <f t="shared" si="4"/>
        <v/>
      </c>
      <c r="J16" s="24" t="str">
        <f t="shared" si="4"/>
        <v/>
      </c>
      <c r="K16" s="24" t="str">
        <f t="shared" si="4"/>
        <v>C</v>
      </c>
      <c r="L16" s="24" t="str">
        <f t="shared" si="4"/>
        <v>C</v>
      </c>
      <c r="M16" s="24" t="str">
        <f t="shared" si="4"/>
        <v/>
      </c>
      <c r="N16" s="24" t="str">
        <f t="shared" si="4"/>
        <v>C</v>
      </c>
      <c r="O16" s="24" t="str">
        <f t="shared" si="4"/>
        <v/>
      </c>
      <c r="P16" s="24" t="str">
        <f t="shared" si="4"/>
        <v/>
      </c>
      <c r="Q16" s="24" t="str">
        <f t="shared" si="4"/>
        <v/>
      </c>
      <c r="R16" s="24" t="str">
        <f t="shared" si="4"/>
        <v>C</v>
      </c>
      <c r="S16" s="24" t="str">
        <f t="shared" si="5"/>
        <v>C</v>
      </c>
      <c r="T16" s="24" t="str">
        <f t="shared" si="5"/>
        <v/>
      </c>
      <c r="U16" s="24" t="str">
        <f t="shared" si="5"/>
        <v>C</v>
      </c>
      <c r="V16" s="24" t="str">
        <f t="shared" si="5"/>
        <v/>
      </c>
      <c r="W16" s="24" t="str">
        <f t="shared" si="5"/>
        <v>C</v>
      </c>
      <c r="X16" s="24" t="str">
        <f t="shared" si="5"/>
        <v/>
      </c>
      <c r="Y16" s="24" t="str">
        <f t="shared" si="5"/>
        <v>C</v>
      </c>
      <c r="Z16" s="24" t="str">
        <f t="shared" si="5"/>
        <v>C</v>
      </c>
      <c r="AA16" s="24" t="str">
        <f t="shared" si="5"/>
        <v/>
      </c>
      <c r="AB16" s="24" t="str">
        <f t="shared" si="5"/>
        <v/>
      </c>
      <c r="AC16" s="24" t="str">
        <f t="shared" si="6"/>
        <v/>
      </c>
      <c r="AD16" s="24" t="str">
        <f t="shared" si="6"/>
        <v/>
      </c>
      <c r="AE16" s="24" t="str">
        <f t="shared" si="6"/>
        <v/>
      </c>
      <c r="AF16" s="24" t="str">
        <f t="shared" si="6"/>
        <v>C</v>
      </c>
      <c r="AG16" s="24" t="str">
        <f t="shared" si="6"/>
        <v>C</v>
      </c>
      <c r="AH16" s="24" t="str">
        <f t="shared" si="6"/>
        <v/>
      </c>
      <c r="AI16" s="24" t="str">
        <f t="shared" si="6"/>
        <v/>
      </c>
      <c r="AJ16" s="24" t="str">
        <f t="shared" si="6"/>
        <v/>
      </c>
      <c r="AK16" s="24" t="str">
        <f t="shared" si="6"/>
        <v/>
      </c>
      <c r="AL16" s="24" t="str">
        <f t="shared" si="6"/>
        <v/>
      </c>
      <c r="AM16" s="24" t="str">
        <f t="shared" si="7"/>
        <v>C</v>
      </c>
      <c r="AN16" s="24" t="str">
        <f t="shared" si="7"/>
        <v>C</v>
      </c>
      <c r="AO16" s="24" t="str">
        <f t="shared" si="7"/>
        <v/>
      </c>
      <c r="AP16" s="24" t="str">
        <f t="shared" si="7"/>
        <v/>
      </c>
      <c r="AQ16" s="24" t="str">
        <f t="shared" si="7"/>
        <v/>
      </c>
      <c r="AR16" s="24" t="str">
        <f t="shared" si="7"/>
        <v/>
      </c>
      <c r="AS16" s="24" t="str">
        <f t="shared" si="7"/>
        <v/>
      </c>
      <c r="AT16" s="24" t="str">
        <f t="shared" si="7"/>
        <v>C</v>
      </c>
      <c r="AU16" s="24" t="str">
        <f t="shared" si="7"/>
        <v>C</v>
      </c>
      <c r="AV16" s="24" t="str">
        <f t="shared" si="7"/>
        <v/>
      </c>
      <c r="AW16" s="24" t="str">
        <f t="shared" si="7"/>
        <v/>
      </c>
      <c r="AX16" s="89">
        <f t="shared" ca="1" si="8"/>
        <v>5</v>
      </c>
      <c r="AY16" s="89">
        <f t="shared" si="9"/>
        <v>6</v>
      </c>
    </row>
    <row r="17" spans="1:55" x14ac:dyDescent="0.3">
      <c r="A17" s="22" t="str">
        <f t="shared" si="2"/>
        <v>ZAT</v>
      </c>
      <c r="B17" s="25"/>
      <c r="C17" s="74" t="s">
        <v>31</v>
      </c>
      <c r="D17" s="26" t="s">
        <v>38</v>
      </c>
      <c r="E17" s="196">
        <v>42752</v>
      </c>
      <c r="F17" s="197">
        <v>42756</v>
      </c>
      <c r="G17" s="98" t="str">
        <f>IF(D17='Paramètre DIVERS'!$B$19,'Paramètre DIVERS'!$A$19,IF(D17='Paramètre DIVERS'!$B$20,'Paramètre DIVERS'!$A$20,IF(D17='Paramètre DIVERS'!$B$21,'Paramètre DIVERS'!$A$21,IF(D17='Paramètre DIVERS'!$B$22,'Paramètre DIVERS'!$A$22,IF(D17='Paramètre DIVERS'!$B$24,'Paramètre DIVERS'!$A$24,IF(D17='Paramètre DIVERS'!$B$25,'Paramètre DIVERS'!$A$25,""))))))&amp;IF(D17='Paramètre DIVERS'!$B$27,'Paramètre DIVERS'!$A$27,IF(D17='Paramètre DIVERS'!$B$28,'Paramètre DIVERS'!$A$28,IF(D17='Paramètre DIVERS'!$B$29,'Paramètre DIVERS'!$A$29,IF(D17='Paramètre DIVERS'!$B$30,'Paramètre DIVERS'!$A$30,IF(D17='Paramètre DIVERS'!$B$31,'Paramètre DIVERS'!$A$31,IF(D17='Paramètre DIVERS'!$B$32,'Paramètre DIVERS'!$A$32,IF(D17='Paramètre DIVERS'!$B$33,'Paramètre DIVERS'!$A$33,"")))))))&amp;IF(D17='Paramètre DIVERS'!$B$36,'Paramètre DIVERS'!$A$36,IF(D17='Paramètre DIVERS'!$B$40,'Paramètre DIVERS'!$A$40,IF(D17='Paramètre DIVERS'!$B$41,'Paramètre DIVERS'!$A$41,IF(D17='Paramètre DIVERS'!$B$42,'Paramètre DIVERS'!$A$42,IF(D17='Paramètre DIVERS'!$B$43,'Paramètre DIVERS'!$A$43,IF(D17='Paramètre DIVERS'!$B$47,'Paramètre DIVERS'!$A$47,IF(D17='Paramètre DIVERS'!$B$48,'Paramètre DIVERS'!$A$48,"")))))))&amp;IF(D17='Paramètre DIVERS'!$B$49,'Paramètre DIVERS'!$A$49,IF(D17='Paramètre DIVERS'!$B$50,'Paramètre DIVERS'!$A$50,IF(D17='Paramètre DIVERS'!$B$51,'Paramètre DIVERS'!$A$51,IF(D17='Paramètre DIVERS'!$B$26,'Paramètre DIVERS'!$A$26,""))))&amp;IF(D17='Paramètre DIVERS'!$B$53,'Paramètre DIVERS'!$A$53,IF(D17='Paramètre DIVERS'!$B$54,'Paramètre DIVERS'!$A$53,IF(D17='Paramètre DIVERS'!$B$55,'Paramètre DIVERS'!$A$53,IF(D17='Paramètre DIVERS'!$B$56,'Paramètre DIVERS'!$A$53,IF(D17='Paramètre DIVERS'!$B$57,'Paramètre DIVERS'!$A$53,IF(D17='Paramètre DIVERS'!$B$58,'Paramètre DIVERS'!$A$53,""))))))</f>
        <v>ZAT</v>
      </c>
      <c r="H17" s="88">
        <f t="shared" si="3"/>
        <v>4</v>
      </c>
      <c r="I17" s="24" t="str">
        <f t="shared" si="4"/>
        <v/>
      </c>
      <c r="J17" s="24" t="str">
        <f t="shared" si="4"/>
        <v/>
      </c>
      <c r="K17" s="24" t="str">
        <f t="shared" si="4"/>
        <v>C</v>
      </c>
      <c r="L17" s="24" t="str">
        <f t="shared" si="4"/>
        <v>C</v>
      </c>
      <c r="M17" s="24" t="str">
        <f t="shared" si="4"/>
        <v/>
      </c>
      <c r="N17" s="24" t="str">
        <f t="shared" si="4"/>
        <v>C</v>
      </c>
      <c r="O17" s="24" t="str">
        <f t="shared" si="4"/>
        <v/>
      </c>
      <c r="P17" s="24" t="str">
        <f t="shared" si="4"/>
        <v/>
      </c>
      <c r="Q17" s="24" t="str">
        <f t="shared" si="4"/>
        <v/>
      </c>
      <c r="R17" s="24" t="str">
        <f t="shared" si="4"/>
        <v>C</v>
      </c>
      <c r="S17" s="24" t="str">
        <f t="shared" si="5"/>
        <v>C</v>
      </c>
      <c r="T17" s="24" t="str">
        <f t="shared" si="5"/>
        <v/>
      </c>
      <c r="U17" s="24" t="str">
        <f t="shared" si="5"/>
        <v>C</v>
      </c>
      <c r="V17" s="24" t="str">
        <f t="shared" si="5"/>
        <v/>
      </c>
      <c r="W17" s="24" t="str">
        <f t="shared" si="5"/>
        <v>C</v>
      </c>
      <c r="X17" s="24" t="str">
        <f t="shared" si="5"/>
        <v/>
      </c>
      <c r="Y17" s="24" t="str">
        <f t="shared" si="5"/>
        <v>C</v>
      </c>
      <c r="Z17" s="24" t="str">
        <f t="shared" si="5"/>
        <v>C</v>
      </c>
      <c r="AA17" s="24" t="str">
        <f t="shared" si="5"/>
        <v/>
      </c>
      <c r="AB17" s="24" t="str">
        <f t="shared" si="5"/>
        <v/>
      </c>
      <c r="AC17" s="24" t="str">
        <f t="shared" si="6"/>
        <v/>
      </c>
      <c r="AD17" s="24" t="str">
        <f t="shared" si="6"/>
        <v/>
      </c>
      <c r="AE17" s="24" t="str">
        <f t="shared" si="6"/>
        <v/>
      </c>
      <c r="AF17" s="24" t="str">
        <f t="shared" si="6"/>
        <v>C</v>
      </c>
      <c r="AG17" s="24" t="str">
        <f t="shared" si="6"/>
        <v>C</v>
      </c>
      <c r="AH17" s="24" t="str">
        <f t="shared" si="6"/>
        <v/>
      </c>
      <c r="AI17" s="24" t="str">
        <f t="shared" si="6"/>
        <v/>
      </c>
      <c r="AJ17" s="24" t="str">
        <f t="shared" si="6"/>
        <v/>
      </c>
      <c r="AK17" s="24" t="str">
        <f t="shared" si="6"/>
        <v/>
      </c>
      <c r="AL17" s="24" t="str">
        <f t="shared" si="6"/>
        <v/>
      </c>
      <c r="AM17" s="24" t="str">
        <f t="shared" si="7"/>
        <v>C</v>
      </c>
      <c r="AN17" s="24" t="str">
        <f t="shared" si="7"/>
        <v>C</v>
      </c>
      <c r="AO17" s="24" t="str">
        <f t="shared" si="7"/>
        <v/>
      </c>
      <c r="AP17" s="24" t="str">
        <f t="shared" si="7"/>
        <v/>
      </c>
      <c r="AQ17" s="24" t="str">
        <f t="shared" si="7"/>
        <v/>
      </c>
      <c r="AR17" s="24" t="str">
        <f t="shared" si="7"/>
        <v/>
      </c>
      <c r="AS17" s="24" t="str">
        <f t="shared" si="7"/>
        <v/>
      </c>
      <c r="AT17" s="24" t="str">
        <f t="shared" si="7"/>
        <v>C</v>
      </c>
      <c r="AU17" s="24" t="str">
        <f t="shared" si="7"/>
        <v>C</v>
      </c>
      <c r="AV17" s="24" t="str">
        <f t="shared" si="7"/>
        <v/>
      </c>
      <c r="AW17" s="24" t="str">
        <f t="shared" si="7"/>
        <v/>
      </c>
      <c r="AX17" s="89">
        <f t="shared" ca="1" si="8"/>
        <v>5</v>
      </c>
      <c r="AY17" s="89">
        <f t="shared" si="9"/>
        <v>5</v>
      </c>
    </row>
    <row r="18" spans="1:55" x14ac:dyDescent="0.3">
      <c r="A18" s="22" t="str">
        <f t="shared" si="2"/>
        <v>ZAT</v>
      </c>
      <c r="B18" s="25"/>
      <c r="C18" s="74" t="s">
        <v>31</v>
      </c>
      <c r="D18" s="26" t="s">
        <v>38</v>
      </c>
      <c r="E18" s="196">
        <v>42985</v>
      </c>
      <c r="F18" s="197">
        <v>43014</v>
      </c>
      <c r="G18" s="98" t="str">
        <f>IF(D18='Paramètre DIVERS'!$B$19,'Paramètre DIVERS'!$A$19,IF(D18='Paramètre DIVERS'!$B$20,'Paramètre DIVERS'!$A$20,IF(D18='Paramètre DIVERS'!$B$21,'Paramètre DIVERS'!$A$21,IF(D18='Paramètre DIVERS'!$B$22,'Paramètre DIVERS'!$A$22,IF(D18='Paramètre DIVERS'!$B$24,'Paramètre DIVERS'!$A$24,IF(D18='Paramètre DIVERS'!$B$25,'Paramètre DIVERS'!$A$25,""))))))&amp;IF(D18='Paramètre DIVERS'!$B$27,'Paramètre DIVERS'!$A$27,IF(D18='Paramètre DIVERS'!$B$28,'Paramètre DIVERS'!$A$28,IF(D18='Paramètre DIVERS'!$B$29,'Paramètre DIVERS'!$A$29,IF(D18='Paramètre DIVERS'!$B$30,'Paramètre DIVERS'!$A$30,IF(D18='Paramètre DIVERS'!$B$31,'Paramètre DIVERS'!$A$31,IF(D18='Paramètre DIVERS'!$B$32,'Paramètre DIVERS'!$A$32,IF(D18='Paramètre DIVERS'!$B$33,'Paramètre DIVERS'!$A$33,"")))))))&amp;IF(D18='Paramètre DIVERS'!$B$36,'Paramètre DIVERS'!$A$36,IF(D18='Paramètre DIVERS'!$B$40,'Paramètre DIVERS'!$A$40,IF(D18='Paramètre DIVERS'!$B$41,'Paramètre DIVERS'!$A$41,IF(D18='Paramètre DIVERS'!$B$42,'Paramètre DIVERS'!$A$42,IF(D18='Paramètre DIVERS'!$B$43,'Paramètre DIVERS'!$A$43,IF(D18='Paramètre DIVERS'!$B$47,'Paramètre DIVERS'!$A$47,IF(D18='Paramètre DIVERS'!$B$48,'Paramètre DIVERS'!$A$48,"")))))))&amp;IF(D18='Paramètre DIVERS'!$B$49,'Paramètre DIVERS'!$A$49,IF(D18='Paramètre DIVERS'!$B$50,'Paramètre DIVERS'!$A$50,IF(D18='Paramètre DIVERS'!$B$51,'Paramètre DIVERS'!$A$51,IF(D18='Paramètre DIVERS'!$B$26,'Paramètre DIVERS'!$A$26,""))))&amp;IF(D18='Paramètre DIVERS'!$B$53,'Paramètre DIVERS'!$A$53,IF(D18='Paramètre DIVERS'!$B$54,'Paramètre DIVERS'!$A$53,IF(D18='Paramètre DIVERS'!$B$55,'Paramètre DIVERS'!$A$53,IF(D18='Paramètre DIVERS'!$B$56,'Paramètre DIVERS'!$A$53,IF(D18='Paramètre DIVERS'!$B$57,'Paramètre DIVERS'!$A$53,IF(D18='Paramètre DIVERS'!$B$58,'Paramètre DIVERS'!$A$53,""))))))</f>
        <v>ZAT</v>
      </c>
      <c r="H18" s="88">
        <f t="shared" si="3"/>
        <v>22</v>
      </c>
      <c r="I18" s="24" t="str">
        <f t="shared" ref="I18:R27" si="10">IF(OR(I$7="s",I$7="f",I$7="d"),"C",IF(AND(I$6&gt;=$E18,I$6&lt;=$F18,$G18="ZCP"),$G18,IF(AND(I$6&gt;=$E18,I$6&lt;=$F18,$G18="ZPM"),$G18,IF(AND(I$6&gt;=$E18,I$6&lt;=$F18,$G18="ZMA"),$G18,IF(AND(I$6&gt;=$E18,I$6&lt;=$F18,$G18="ZMP"),$G18,IF(AND(I$6&gt;=$E18,I$6&lt;=$F18,$G18="ZMT"),$G18,IF(AND(I$6&gt;=$E18,I$6&lt;=$F18,$G18="ZFO"),$G18,IF(AND(I$6&gt;=$E18,I$6&lt;=$F18,$G18="ZRJ"),$G18,IF(AND(I$6&gt;=$E18,I$6&lt;=$F18,$G18="ZAT"),$G18,IF(AND(I$6&gt;=$E18,I$6&lt;=$F18,$G18="TPT"),$G18,""))))))))))</f>
        <v/>
      </c>
      <c r="J18" s="24" t="str">
        <f t="shared" si="10"/>
        <v/>
      </c>
      <c r="K18" s="24" t="str">
        <f t="shared" si="10"/>
        <v>C</v>
      </c>
      <c r="L18" s="24" t="str">
        <f t="shared" si="10"/>
        <v>C</v>
      </c>
      <c r="M18" s="24" t="str">
        <f t="shared" si="10"/>
        <v/>
      </c>
      <c r="N18" s="24" t="str">
        <f t="shared" si="10"/>
        <v>C</v>
      </c>
      <c r="O18" s="24" t="str">
        <f t="shared" si="10"/>
        <v/>
      </c>
      <c r="P18" s="24" t="str">
        <f t="shared" si="10"/>
        <v/>
      </c>
      <c r="Q18" s="24" t="str">
        <f t="shared" si="10"/>
        <v/>
      </c>
      <c r="R18" s="24" t="str">
        <f t="shared" si="10"/>
        <v>C</v>
      </c>
      <c r="S18" s="24" t="str">
        <f t="shared" ref="S18:AB27" si="11">IF(OR(S$7="s",S$7="f",S$7="d"),"C",IF(AND(S$6&gt;=$E18,S$6&lt;=$F18,$G18="ZCP"),$G18,IF(AND(S$6&gt;=$E18,S$6&lt;=$F18,$G18="ZPM"),$G18,IF(AND(S$6&gt;=$E18,S$6&lt;=$F18,$G18="ZMA"),$G18,IF(AND(S$6&gt;=$E18,S$6&lt;=$F18,$G18="ZMP"),$G18,IF(AND(S$6&gt;=$E18,S$6&lt;=$F18,$G18="ZMT"),$G18,IF(AND(S$6&gt;=$E18,S$6&lt;=$F18,$G18="ZFO"),$G18,IF(AND(S$6&gt;=$E18,S$6&lt;=$F18,$G18="ZRJ"),$G18,IF(AND(S$6&gt;=$E18,S$6&lt;=$F18,$G18="ZAT"),$G18,IF(AND(S$6&gt;=$E18,S$6&lt;=$F18,$G18="TPT"),$G18,""))))))))))</f>
        <v>C</v>
      </c>
      <c r="T18" s="24" t="str">
        <f t="shared" si="11"/>
        <v/>
      </c>
      <c r="U18" s="24" t="str">
        <f t="shared" si="11"/>
        <v>C</v>
      </c>
      <c r="V18" s="24" t="str">
        <f t="shared" si="11"/>
        <v/>
      </c>
      <c r="W18" s="24" t="str">
        <f t="shared" si="11"/>
        <v>C</v>
      </c>
      <c r="X18" s="24" t="str">
        <f t="shared" si="11"/>
        <v/>
      </c>
      <c r="Y18" s="24" t="str">
        <f t="shared" si="11"/>
        <v>C</v>
      </c>
      <c r="Z18" s="24" t="str">
        <f t="shared" si="11"/>
        <v>C</v>
      </c>
      <c r="AA18" s="24" t="str">
        <f t="shared" si="11"/>
        <v/>
      </c>
      <c r="AB18" s="24" t="str">
        <f t="shared" si="11"/>
        <v/>
      </c>
      <c r="AC18" s="24" t="str">
        <f t="shared" ref="AC18:AL27" si="12">IF(OR(AC$7="s",AC$7="f",AC$7="d"),"C",IF(AND(AC$6&gt;=$E18,AC$6&lt;=$F18,$G18="ZCP"),$G18,IF(AND(AC$6&gt;=$E18,AC$6&lt;=$F18,$G18="ZPM"),$G18,IF(AND(AC$6&gt;=$E18,AC$6&lt;=$F18,$G18="ZMA"),$G18,IF(AND(AC$6&gt;=$E18,AC$6&lt;=$F18,$G18="ZMP"),$G18,IF(AND(AC$6&gt;=$E18,AC$6&lt;=$F18,$G18="ZMT"),$G18,IF(AND(AC$6&gt;=$E18,AC$6&lt;=$F18,$G18="ZFO"),$G18,IF(AND(AC$6&gt;=$E18,AC$6&lt;=$F18,$G18="ZRJ"),$G18,IF(AND(AC$6&gt;=$E18,AC$6&lt;=$F18,$G18="ZAT"),$G18,IF(AND(AC$6&gt;=$E18,AC$6&lt;=$F18,$G18="TPT"),$G18,""))))))))))</f>
        <v/>
      </c>
      <c r="AD18" s="24" t="str">
        <f t="shared" si="12"/>
        <v/>
      </c>
      <c r="AE18" s="24" t="str">
        <f t="shared" si="12"/>
        <v/>
      </c>
      <c r="AF18" s="24" t="str">
        <f t="shared" si="12"/>
        <v>C</v>
      </c>
      <c r="AG18" s="24" t="str">
        <f t="shared" si="12"/>
        <v>C</v>
      </c>
      <c r="AH18" s="24" t="str">
        <f t="shared" si="12"/>
        <v/>
      </c>
      <c r="AI18" s="24" t="str">
        <f t="shared" si="12"/>
        <v/>
      </c>
      <c r="AJ18" s="24" t="str">
        <f t="shared" si="12"/>
        <v/>
      </c>
      <c r="AK18" s="24" t="str">
        <f t="shared" si="12"/>
        <v/>
      </c>
      <c r="AL18" s="24" t="str">
        <f t="shared" si="12"/>
        <v/>
      </c>
      <c r="AM18" s="24" t="str">
        <f t="shared" ref="AM18:AW27" si="13">IF(OR(AM$7="s",AM$7="f",AM$7="d"),"C",IF(AND(AM$6&gt;=$E18,AM$6&lt;=$F18,$G18="ZCP"),$G18,IF(AND(AM$6&gt;=$E18,AM$6&lt;=$F18,$G18="ZPM"),$G18,IF(AND(AM$6&gt;=$E18,AM$6&lt;=$F18,$G18="ZMA"),$G18,IF(AND(AM$6&gt;=$E18,AM$6&lt;=$F18,$G18="ZMP"),$G18,IF(AND(AM$6&gt;=$E18,AM$6&lt;=$F18,$G18="ZMT"),$G18,IF(AND(AM$6&gt;=$E18,AM$6&lt;=$F18,$G18="ZFO"),$G18,IF(AND(AM$6&gt;=$E18,AM$6&lt;=$F18,$G18="ZRJ"),$G18,IF(AND(AM$6&gt;=$E18,AM$6&lt;=$F18,$G18="ZAT"),$G18,IF(AND(AM$6&gt;=$E18,AM$6&lt;=$F18,$G18="TPT"),$G18,""))))))))))</f>
        <v>C</v>
      </c>
      <c r="AN18" s="24" t="str">
        <f t="shared" si="13"/>
        <v>C</v>
      </c>
      <c r="AO18" s="24" t="str">
        <f t="shared" si="13"/>
        <v/>
      </c>
      <c r="AP18" s="24" t="str">
        <f t="shared" si="13"/>
        <v/>
      </c>
      <c r="AQ18" s="24" t="str">
        <f t="shared" si="13"/>
        <v/>
      </c>
      <c r="AR18" s="24" t="str">
        <f t="shared" si="13"/>
        <v/>
      </c>
      <c r="AS18" s="24" t="str">
        <f t="shared" si="13"/>
        <v/>
      </c>
      <c r="AT18" s="24" t="str">
        <f t="shared" si="13"/>
        <v>C</v>
      </c>
      <c r="AU18" s="24" t="str">
        <f t="shared" si="13"/>
        <v>C</v>
      </c>
      <c r="AV18" s="24" t="str">
        <f t="shared" si="13"/>
        <v/>
      </c>
      <c r="AW18" s="24" t="str">
        <f t="shared" si="13"/>
        <v/>
      </c>
      <c r="AX18" s="89">
        <f t="shared" ca="1" si="8"/>
        <v>26</v>
      </c>
      <c r="AY18" s="89">
        <f t="shared" si="9"/>
        <v>30</v>
      </c>
    </row>
    <row r="19" spans="1:55" x14ac:dyDescent="0.3">
      <c r="A19" s="22" t="str">
        <f t="shared" si="2"/>
        <v>ZAT</v>
      </c>
      <c r="B19" s="25"/>
      <c r="C19" s="74" t="s">
        <v>31</v>
      </c>
      <c r="D19" s="26" t="s">
        <v>38</v>
      </c>
      <c r="E19" s="196">
        <v>42741</v>
      </c>
      <c r="F19" s="197">
        <v>42745</v>
      </c>
      <c r="G19" s="98" t="str">
        <f>IF(D19='Paramètre DIVERS'!$B$19,'Paramètre DIVERS'!$A$19,IF(D19='Paramètre DIVERS'!$B$20,'Paramètre DIVERS'!$A$20,IF(D19='Paramètre DIVERS'!$B$21,'Paramètre DIVERS'!$A$21,IF(D19='Paramètre DIVERS'!$B$22,'Paramètre DIVERS'!$A$22,IF(D19='Paramètre DIVERS'!$B$24,'Paramètre DIVERS'!$A$24,IF(D19='Paramètre DIVERS'!$B$25,'Paramètre DIVERS'!$A$25,""))))))&amp;IF(D19='Paramètre DIVERS'!$B$27,'Paramètre DIVERS'!$A$27,IF(D19='Paramètre DIVERS'!$B$28,'Paramètre DIVERS'!$A$28,IF(D19='Paramètre DIVERS'!$B$29,'Paramètre DIVERS'!$A$29,IF(D19='Paramètre DIVERS'!$B$30,'Paramètre DIVERS'!$A$30,IF(D19='Paramètre DIVERS'!$B$31,'Paramètre DIVERS'!$A$31,IF(D19='Paramètre DIVERS'!$B$32,'Paramètre DIVERS'!$A$32,IF(D19='Paramètre DIVERS'!$B$33,'Paramètre DIVERS'!$A$33,"")))))))&amp;IF(D19='Paramètre DIVERS'!$B$36,'Paramètre DIVERS'!$A$36,IF(D19='Paramètre DIVERS'!$B$40,'Paramètre DIVERS'!$A$40,IF(D19='Paramètre DIVERS'!$B$41,'Paramètre DIVERS'!$A$41,IF(D19='Paramètre DIVERS'!$B$42,'Paramètre DIVERS'!$A$42,IF(D19='Paramètre DIVERS'!$B$43,'Paramètre DIVERS'!$A$43,IF(D19='Paramètre DIVERS'!$B$47,'Paramètre DIVERS'!$A$47,IF(D19='Paramètre DIVERS'!$B$48,'Paramètre DIVERS'!$A$48,"")))))))&amp;IF(D19='Paramètre DIVERS'!$B$49,'Paramètre DIVERS'!$A$49,IF(D19='Paramètre DIVERS'!$B$50,'Paramètre DIVERS'!$A$50,IF(D19='Paramètre DIVERS'!$B$51,'Paramètre DIVERS'!$A$51,IF(D19='Paramètre DIVERS'!$B$26,'Paramètre DIVERS'!$A$26,""))))&amp;IF(D19='Paramètre DIVERS'!$B$53,'Paramètre DIVERS'!$A$53,IF(D19='Paramètre DIVERS'!$B$54,'Paramètre DIVERS'!$A$53,IF(D19='Paramètre DIVERS'!$B$55,'Paramètre DIVERS'!$A$53,IF(D19='Paramètre DIVERS'!$B$56,'Paramètre DIVERS'!$A$53,IF(D19='Paramètre DIVERS'!$B$57,'Paramètre DIVERS'!$A$53,IF(D19='Paramètre DIVERS'!$B$58,'Paramètre DIVERS'!$A$53,""))))))</f>
        <v>ZAT</v>
      </c>
      <c r="H19" s="88">
        <f t="shared" si="3"/>
        <v>3</v>
      </c>
      <c r="I19" s="24" t="str">
        <f t="shared" si="10"/>
        <v/>
      </c>
      <c r="J19" s="24" t="str">
        <f t="shared" si="10"/>
        <v/>
      </c>
      <c r="K19" s="24" t="str">
        <f t="shared" si="10"/>
        <v>C</v>
      </c>
      <c r="L19" s="24" t="str">
        <f t="shared" si="10"/>
        <v>C</v>
      </c>
      <c r="M19" s="24" t="str">
        <f t="shared" si="10"/>
        <v/>
      </c>
      <c r="N19" s="24" t="str">
        <f t="shared" si="10"/>
        <v>C</v>
      </c>
      <c r="O19" s="24" t="str">
        <f t="shared" si="10"/>
        <v/>
      </c>
      <c r="P19" s="24" t="str">
        <f t="shared" si="10"/>
        <v/>
      </c>
      <c r="Q19" s="24" t="str">
        <f t="shared" si="10"/>
        <v/>
      </c>
      <c r="R19" s="24" t="str">
        <f t="shared" si="10"/>
        <v>C</v>
      </c>
      <c r="S19" s="24" t="str">
        <f t="shared" si="11"/>
        <v>C</v>
      </c>
      <c r="T19" s="24" t="str">
        <f t="shared" si="11"/>
        <v/>
      </c>
      <c r="U19" s="24" t="str">
        <f t="shared" si="11"/>
        <v>C</v>
      </c>
      <c r="V19" s="24" t="str">
        <f t="shared" si="11"/>
        <v/>
      </c>
      <c r="W19" s="24" t="str">
        <f t="shared" si="11"/>
        <v>C</v>
      </c>
      <c r="X19" s="24" t="str">
        <f t="shared" si="11"/>
        <v/>
      </c>
      <c r="Y19" s="24" t="str">
        <f t="shared" si="11"/>
        <v>C</v>
      </c>
      <c r="Z19" s="24" t="str">
        <f t="shared" si="11"/>
        <v>C</v>
      </c>
      <c r="AA19" s="24" t="str">
        <f t="shared" si="11"/>
        <v/>
      </c>
      <c r="AB19" s="24" t="str">
        <f t="shared" si="11"/>
        <v/>
      </c>
      <c r="AC19" s="24" t="str">
        <f t="shared" si="12"/>
        <v/>
      </c>
      <c r="AD19" s="24" t="str">
        <f t="shared" si="12"/>
        <v/>
      </c>
      <c r="AE19" s="24" t="str">
        <f t="shared" si="12"/>
        <v/>
      </c>
      <c r="AF19" s="24" t="str">
        <f t="shared" si="12"/>
        <v>C</v>
      </c>
      <c r="AG19" s="24" t="str">
        <f t="shared" si="12"/>
        <v>C</v>
      </c>
      <c r="AH19" s="24" t="str">
        <f t="shared" si="12"/>
        <v/>
      </c>
      <c r="AI19" s="24" t="str">
        <f t="shared" si="12"/>
        <v/>
      </c>
      <c r="AJ19" s="24" t="str">
        <f t="shared" si="12"/>
        <v/>
      </c>
      <c r="AK19" s="24" t="str">
        <f t="shared" si="12"/>
        <v/>
      </c>
      <c r="AL19" s="24" t="str">
        <f t="shared" si="12"/>
        <v/>
      </c>
      <c r="AM19" s="24" t="str">
        <f t="shared" si="13"/>
        <v>C</v>
      </c>
      <c r="AN19" s="24" t="str">
        <f t="shared" si="13"/>
        <v>C</v>
      </c>
      <c r="AO19" s="24" t="str">
        <f t="shared" si="13"/>
        <v/>
      </c>
      <c r="AP19" s="24" t="str">
        <f t="shared" si="13"/>
        <v/>
      </c>
      <c r="AQ19" s="24" t="str">
        <f t="shared" si="13"/>
        <v/>
      </c>
      <c r="AR19" s="24" t="str">
        <f t="shared" si="13"/>
        <v/>
      </c>
      <c r="AS19" s="24" t="str">
        <f t="shared" si="13"/>
        <v/>
      </c>
      <c r="AT19" s="24" t="str">
        <f t="shared" si="13"/>
        <v>C</v>
      </c>
      <c r="AU19" s="24" t="str">
        <f t="shared" si="13"/>
        <v>C</v>
      </c>
      <c r="AV19" s="24" t="str">
        <f t="shared" si="13"/>
        <v/>
      </c>
      <c r="AW19" s="24" t="str">
        <f t="shared" si="13"/>
        <v/>
      </c>
      <c r="AX19" s="89">
        <f t="shared" ca="1" si="8"/>
        <v>4</v>
      </c>
      <c r="AY19" s="89">
        <f t="shared" si="9"/>
        <v>5</v>
      </c>
    </row>
    <row r="20" spans="1:55" x14ac:dyDescent="0.3">
      <c r="A20" s="22" t="str">
        <f t="shared" si="2"/>
        <v/>
      </c>
      <c r="B20" s="25"/>
      <c r="C20" s="74" t="s">
        <v>33</v>
      </c>
      <c r="D20" s="26" t="s">
        <v>106</v>
      </c>
      <c r="E20" s="196">
        <v>43129</v>
      </c>
      <c r="F20" s="197">
        <v>43396</v>
      </c>
      <c r="G20" s="98" t="str">
        <f>IF(D20='Paramètre DIVERS'!$B$19,'Paramètre DIVERS'!$A$19,IF(D20='Paramètre DIVERS'!$B$20,'Paramètre DIVERS'!$A$20,IF(D20='Paramètre DIVERS'!$B$21,'Paramètre DIVERS'!$A$21,IF(D20='Paramètre DIVERS'!$B$22,'Paramètre DIVERS'!$A$22,IF(D20='Paramètre DIVERS'!$B$24,'Paramètre DIVERS'!$A$24,IF(D20='Paramètre DIVERS'!$B$25,'Paramètre DIVERS'!$A$25,""))))))&amp;IF(D20='Paramètre DIVERS'!$B$27,'Paramètre DIVERS'!$A$27,IF(D20='Paramètre DIVERS'!$B$28,'Paramètre DIVERS'!$A$28,IF(D20='Paramètre DIVERS'!$B$29,'Paramètre DIVERS'!$A$29,IF(D20='Paramètre DIVERS'!$B$30,'Paramètre DIVERS'!$A$30,IF(D20='Paramètre DIVERS'!$B$31,'Paramètre DIVERS'!$A$31,IF(D20='Paramètre DIVERS'!$B$32,'Paramètre DIVERS'!$A$32,IF(D20='Paramètre DIVERS'!$B$33,'Paramètre DIVERS'!$A$33,"")))))))&amp;IF(D20='Paramètre DIVERS'!$B$36,'Paramètre DIVERS'!$A$36,IF(D20='Paramètre DIVERS'!$B$40,'Paramètre DIVERS'!$A$40,IF(D20='Paramètre DIVERS'!$B$41,'Paramètre DIVERS'!$A$41,IF(D20='Paramètre DIVERS'!$B$42,'Paramètre DIVERS'!$A$42,IF(D20='Paramètre DIVERS'!$B$43,'Paramètre DIVERS'!$A$43,IF(D20='Paramètre DIVERS'!$B$47,'Paramètre DIVERS'!$A$47,IF(D20='Paramètre DIVERS'!$B$48,'Paramètre DIVERS'!$A$48,"")))))))&amp;IF(D20='Paramètre DIVERS'!$B$49,'Paramètre DIVERS'!$A$49,IF(D20='Paramètre DIVERS'!$B$50,'Paramètre DIVERS'!$A$50,IF(D20='Paramètre DIVERS'!$B$51,'Paramètre DIVERS'!$A$51,IF(D20='Paramètre DIVERS'!$B$26,'Paramètre DIVERS'!$A$26,""))))&amp;IF(D20='Paramètre DIVERS'!$B$53,'Paramètre DIVERS'!$A$53,IF(D20='Paramètre DIVERS'!$B$54,'Paramètre DIVERS'!$A$53,IF(D20='Paramètre DIVERS'!$B$55,'Paramètre DIVERS'!$A$53,IF(D20='Paramètre DIVERS'!$B$56,'Paramètre DIVERS'!$A$53,IF(D20='Paramètre DIVERS'!$B$57,'Paramètre DIVERS'!$A$53,IF(D20='Paramètre DIVERS'!$B$58,'Paramètre DIVERS'!$A$53,""))))))</f>
        <v/>
      </c>
      <c r="H20" s="88">
        <f t="shared" si="3"/>
        <v>187</v>
      </c>
      <c r="I20" s="24" t="str">
        <f t="shared" si="10"/>
        <v/>
      </c>
      <c r="J20" s="24" t="str">
        <f t="shared" si="10"/>
        <v/>
      </c>
      <c r="K20" s="24" t="str">
        <f t="shared" si="10"/>
        <v>C</v>
      </c>
      <c r="L20" s="24" t="str">
        <f t="shared" si="10"/>
        <v>C</v>
      </c>
      <c r="M20" s="24" t="str">
        <f t="shared" si="10"/>
        <v/>
      </c>
      <c r="N20" s="24" t="str">
        <f t="shared" si="10"/>
        <v>C</v>
      </c>
      <c r="O20" s="24" t="str">
        <f t="shared" si="10"/>
        <v/>
      </c>
      <c r="P20" s="24" t="str">
        <f t="shared" si="10"/>
        <v/>
      </c>
      <c r="Q20" s="24" t="str">
        <f t="shared" si="10"/>
        <v/>
      </c>
      <c r="R20" s="24" t="str">
        <f t="shared" si="10"/>
        <v>C</v>
      </c>
      <c r="S20" s="24" t="str">
        <f t="shared" si="11"/>
        <v>C</v>
      </c>
      <c r="T20" s="24" t="str">
        <f t="shared" si="11"/>
        <v/>
      </c>
      <c r="U20" s="24" t="str">
        <f t="shared" si="11"/>
        <v>C</v>
      </c>
      <c r="V20" s="24" t="str">
        <f t="shared" si="11"/>
        <v/>
      </c>
      <c r="W20" s="24" t="str">
        <f t="shared" si="11"/>
        <v>C</v>
      </c>
      <c r="X20" s="24" t="str">
        <f t="shared" si="11"/>
        <v/>
      </c>
      <c r="Y20" s="24" t="str">
        <f t="shared" si="11"/>
        <v>C</v>
      </c>
      <c r="Z20" s="24" t="str">
        <f t="shared" si="11"/>
        <v>C</v>
      </c>
      <c r="AA20" s="24" t="str">
        <f t="shared" si="11"/>
        <v/>
      </c>
      <c r="AB20" s="24" t="str">
        <f t="shared" si="11"/>
        <v/>
      </c>
      <c r="AC20" s="24" t="str">
        <f t="shared" si="12"/>
        <v/>
      </c>
      <c r="AD20" s="24" t="str">
        <f t="shared" si="12"/>
        <v/>
      </c>
      <c r="AE20" s="24" t="str">
        <f t="shared" si="12"/>
        <v/>
      </c>
      <c r="AF20" s="24" t="str">
        <f t="shared" si="12"/>
        <v>C</v>
      </c>
      <c r="AG20" s="24" t="str">
        <f t="shared" si="12"/>
        <v>C</v>
      </c>
      <c r="AH20" s="24" t="str">
        <f t="shared" si="12"/>
        <v/>
      </c>
      <c r="AI20" s="24" t="str">
        <f t="shared" si="12"/>
        <v/>
      </c>
      <c r="AJ20" s="24" t="str">
        <f t="shared" si="12"/>
        <v/>
      </c>
      <c r="AK20" s="24" t="str">
        <f t="shared" si="12"/>
        <v/>
      </c>
      <c r="AL20" s="24" t="str">
        <f t="shared" si="12"/>
        <v/>
      </c>
      <c r="AM20" s="24" t="str">
        <f t="shared" si="13"/>
        <v>C</v>
      </c>
      <c r="AN20" s="24" t="str">
        <f t="shared" si="13"/>
        <v>C</v>
      </c>
      <c r="AO20" s="24" t="str">
        <f t="shared" si="13"/>
        <v/>
      </c>
      <c r="AP20" s="24" t="str">
        <f t="shared" si="13"/>
        <v/>
      </c>
      <c r="AQ20" s="24" t="str">
        <f t="shared" si="13"/>
        <v/>
      </c>
      <c r="AR20" s="24" t="str">
        <f t="shared" si="13"/>
        <v/>
      </c>
      <c r="AS20" s="24" t="str">
        <f t="shared" si="13"/>
        <v/>
      </c>
      <c r="AT20" s="24" t="str">
        <f t="shared" si="13"/>
        <v>C</v>
      </c>
      <c r="AU20" s="24" t="str">
        <f t="shared" si="13"/>
        <v>C</v>
      </c>
      <c r="AV20" s="24" t="str">
        <f t="shared" si="13"/>
        <v/>
      </c>
      <c r="AW20" s="24" t="str">
        <f t="shared" si="13"/>
        <v/>
      </c>
      <c r="AX20" s="89">
        <f t="shared" ca="1" si="8"/>
        <v>224</v>
      </c>
      <c r="AY20" s="89">
        <f t="shared" si="9"/>
        <v>268</v>
      </c>
    </row>
    <row r="21" spans="1:55" x14ac:dyDescent="0.3">
      <c r="A21" s="22" t="str">
        <f t="shared" si="2"/>
        <v/>
      </c>
      <c r="B21" s="25"/>
      <c r="C21" s="74" t="s">
        <v>33</v>
      </c>
      <c r="D21" s="26" t="s">
        <v>107</v>
      </c>
      <c r="E21" s="196">
        <v>43146</v>
      </c>
      <c r="F21" s="197">
        <v>43327</v>
      </c>
      <c r="G21" s="98" t="str">
        <f>IF(D21='Paramètre DIVERS'!$B$19,'Paramètre DIVERS'!$A$19,IF(D21='Paramètre DIVERS'!$B$20,'Paramètre DIVERS'!$A$20,IF(D21='Paramètre DIVERS'!$B$21,'Paramètre DIVERS'!$A$21,IF(D21='Paramètre DIVERS'!$B$22,'Paramètre DIVERS'!$A$22,IF(D21='Paramètre DIVERS'!$B$24,'Paramètre DIVERS'!$A$24,IF(D21='Paramètre DIVERS'!$B$25,'Paramètre DIVERS'!$A$25,""))))))&amp;IF(D21='Paramètre DIVERS'!$B$27,'Paramètre DIVERS'!$A$27,IF(D21='Paramètre DIVERS'!$B$28,'Paramètre DIVERS'!$A$28,IF(D21='Paramètre DIVERS'!$B$29,'Paramètre DIVERS'!$A$29,IF(D21='Paramètre DIVERS'!$B$30,'Paramètre DIVERS'!$A$30,IF(D21='Paramètre DIVERS'!$B$31,'Paramètre DIVERS'!$A$31,IF(D21='Paramètre DIVERS'!$B$32,'Paramètre DIVERS'!$A$32,IF(D21='Paramètre DIVERS'!$B$33,'Paramètre DIVERS'!$A$33,"")))))))&amp;IF(D21='Paramètre DIVERS'!$B$36,'Paramètre DIVERS'!$A$36,IF(D21='Paramètre DIVERS'!$B$40,'Paramètre DIVERS'!$A$40,IF(D21='Paramètre DIVERS'!$B$41,'Paramètre DIVERS'!$A$41,IF(D21='Paramètre DIVERS'!$B$42,'Paramètre DIVERS'!$A$42,IF(D21='Paramètre DIVERS'!$B$43,'Paramètre DIVERS'!$A$43,IF(D21='Paramètre DIVERS'!$B$47,'Paramètre DIVERS'!$A$47,IF(D21='Paramètre DIVERS'!$B$48,'Paramètre DIVERS'!$A$48,"")))))))&amp;IF(D21='Paramètre DIVERS'!$B$49,'Paramètre DIVERS'!$A$49,IF(D21='Paramètre DIVERS'!$B$50,'Paramètre DIVERS'!$A$50,IF(D21='Paramètre DIVERS'!$B$51,'Paramètre DIVERS'!$A$51,IF(D21='Paramètre DIVERS'!$B$26,'Paramètre DIVERS'!$A$26,""))))&amp;IF(D21='Paramètre DIVERS'!$B$53,'Paramètre DIVERS'!$A$53,IF(D21='Paramètre DIVERS'!$B$54,'Paramètre DIVERS'!$A$53,IF(D21='Paramètre DIVERS'!$B$55,'Paramètre DIVERS'!$A$53,IF(D21='Paramètre DIVERS'!$B$56,'Paramètre DIVERS'!$A$53,IF(D21='Paramètre DIVERS'!$B$57,'Paramètre DIVERS'!$A$53,IF(D21='Paramètre DIVERS'!$B$58,'Paramètre DIVERS'!$A$53,""))))))</f>
        <v/>
      </c>
      <c r="H21" s="88">
        <f t="shared" si="3"/>
        <v>125</v>
      </c>
      <c r="I21" s="24" t="str">
        <f t="shared" si="10"/>
        <v/>
      </c>
      <c r="J21" s="24" t="str">
        <f t="shared" si="10"/>
        <v/>
      </c>
      <c r="K21" s="24" t="str">
        <f t="shared" si="10"/>
        <v>C</v>
      </c>
      <c r="L21" s="24" t="str">
        <f t="shared" si="10"/>
        <v>C</v>
      </c>
      <c r="M21" s="24" t="str">
        <f t="shared" si="10"/>
        <v/>
      </c>
      <c r="N21" s="24" t="str">
        <f t="shared" si="10"/>
        <v>C</v>
      </c>
      <c r="O21" s="24" t="str">
        <f t="shared" si="10"/>
        <v/>
      </c>
      <c r="P21" s="24" t="str">
        <f t="shared" si="10"/>
        <v/>
      </c>
      <c r="Q21" s="24" t="str">
        <f t="shared" si="10"/>
        <v/>
      </c>
      <c r="R21" s="24" t="str">
        <f t="shared" si="10"/>
        <v>C</v>
      </c>
      <c r="S21" s="24" t="str">
        <f t="shared" si="11"/>
        <v>C</v>
      </c>
      <c r="T21" s="24" t="str">
        <f t="shared" si="11"/>
        <v/>
      </c>
      <c r="U21" s="24" t="str">
        <f t="shared" si="11"/>
        <v>C</v>
      </c>
      <c r="V21" s="24" t="str">
        <f t="shared" si="11"/>
        <v/>
      </c>
      <c r="W21" s="24" t="str">
        <f t="shared" si="11"/>
        <v>C</v>
      </c>
      <c r="X21" s="24" t="str">
        <f t="shared" si="11"/>
        <v/>
      </c>
      <c r="Y21" s="24" t="str">
        <f t="shared" si="11"/>
        <v>C</v>
      </c>
      <c r="Z21" s="24" t="str">
        <f t="shared" si="11"/>
        <v>C</v>
      </c>
      <c r="AA21" s="24" t="str">
        <f t="shared" si="11"/>
        <v/>
      </c>
      <c r="AB21" s="24" t="str">
        <f t="shared" si="11"/>
        <v/>
      </c>
      <c r="AC21" s="24" t="str">
        <f t="shared" si="12"/>
        <v/>
      </c>
      <c r="AD21" s="24" t="str">
        <f t="shared" si="12"/>
        <v/>
      </c>
      <c r="AE21" s="24" t="str">
        <f t="shared" si="12"/>
        <v/>
      </c>
      <c r="AF21" s="24" t="str">
        <f t="shared" si="12"/>
        <v>C</v>
      </c>
      <c r="AG21" s="24" t="str">
        <f t="shared" si="12"/>
        <v>C</v>
      </c>
      <c r="AH21" s="24" t="str">
        <f t="shared" si="12"/>
        <v/>
      </c>
      <c r="AI21" s="24" t="str">
        <f t="shared" si="12"/>
        <v/>
      </c>
      <c r="AJ21" s="24" t="str">
        <f t="shared" si="12"/>
        <v/>
      </c>
      <c r="AK21" s="24" t="str">
        <f t="shared" si="12"/>
        <v/>
      </c>
      <c r="AL21" s="24" t="str">
        <f t="shared" si="12"/>
        <v/>
      </c>
      <c r="AM21" s="24" t="str">
        <f t="shared" si="13"/>
        <v>C</v>
      </c>
      <c r="AN21" s="24" t="str">
        <f t="shared" si="13"/>
        <v>C</v>
      </c>
      <c r="AO21" s="24" t="str">
        <f t="shared" si="13"/>
        <v/>
      </c>
      <c r="AP21" s="24" t="str">
        <f t="shared" si="13"/>
        <v/>
      </c>
      <c r="AQ21" s="24" t="str">
        <f t="shared" si="13"/>
        <v/>
      </c>
      <c r="AR21" s="24" t="str">
        <f t="shared" si="13"/>
        <v/>
      </c>
      <c r="AS21" s="24" t="str">
        <f t="shared" si="13"/>
        <v/>
      </c>
      <c r="AT21" s="24" t="str">
        <f t="shared" si="13"/>
        <v>C</v>
      </c>
      <c r="AU21" s="24" t="str">
        <f t="shared" si="13"/>
        <v>C</v>
      </c>
      <c r="AV21" s="24" t="str">
        <f t="shared" si="13"/>
        <v/>
      </c>
      <c r="AW21" s="24" t="str">
        <f t="shared" si="13"/>
        <v/>
      </c>
      <c r="AX21" s="192">
        <f t="shared" ca="1" si="8"/>
        <v>150</v>
      </c>
      <c r="AY21" s="192">
        <f t="shared" si="9"/>
        <v>182</v>
      </c>
      <c r="AZ21" s="185" t="s">
        <v>144</v>
      </c>
    </row>
    <row r="22" spans="1:55" ht="21" x14ac:dyDescent="0.3">
      <c r="A22" s="22" t="str">
        <f t="shared" si="2"/>
        <v/>
      </c>
      <c r="B22" s="25"/>
      <c r="C22" s="74" t="s">
        <v>33</v>
      </c>
      <c r="D22" s="26" t="s">
        <v>107</v>
      </c>
      <c r="E22" s="196">
        <v>43124</v>
      </c>
      <c r="F22" s="197">
        <v>43488</v>
      </c>
      <c r="G22" s="98" t="str">
        <f>IF(D22='Paramètre DIVERS'!$B$19,'Paramètre DIVERS'!$A$19,IF(D22='Paramètre DIVERS'!$B$20,'Paramètre DIVERS'!$A$20,IF(D22='Paramètre DIVERS'!$B$21,'Paramètre DIVERS'!$A$21,IF(D22='Paramètre DIVERS'!$B$22,'Paramètre DIVERS'!$A$22,IF(D22='Paramètre DIVERS'!$B$24,'Paramètre DIVERS'!$A$24,IF(D22='Paramètre DIVERS'!$B$25,'Paramètre DIVERS'!$A$25,""))))))&amp;IF(D22='Paramètre DIVERS'!$B$27,'Paramètre DIVERS'!$A$27,IF(D22='Paramètre DIVERS'!$B$28,'Paramètre DIVERS'!$A$28,IF(D22='Paramètre DIVERS'!$B$29,'Paramètre DIVERS'!$A$29,IF(D22='Paramètre DIVERS'!$B$30,'Paramètre DIVERS'!$A$30,IF(D22='Paramètre DIVERS'!$B$31,'Paramètre DIVERS'!$A$31,IF(D22='Paramètre DIVERS'!$B$32,'Paramètre DIVERS'!$A$32,IF(D22='Paramètre DIVERS'!$B$33,'Paramètre DIVERS'!$A$33,"")))))))&amp;IF(D22='Paramètre DIVERS'!$B$36,'Paramètre DIVERS'!$A$36,IF(D22='Paramètre DIVERS'!$B$40,'Paramètre DIVERS'!$A$40,IF(D22='Paramètre DIVERS'!$B$41,'Paramètre DIVERS'!$A$41,IF(D22='Paramètre DIVERS'!$B$42,'Paramètre DIVERS'!$A$42,IF(D22='Paramètre DIVERS'!$B$43,'Paramètre DIVERS'!$A$43,IF(D22='Paramètre DIVERS'!$B$47,'Paramètre DIVERS'!$A$47,IF(D22='Paramètre DIVERS'!$B$48,'Paramètre DIVERS'!$A$48,"")))))))&amp;IF(D22='Paramètre DIVERS'!$B$49,'Paramètre DIVERS'!$A$49,IF(D22='Paramètre DIVERS'!$B$50,'Paramètre DIVERS'!$A$50,IF(D22='Paramètre DIVERS'!$B$51,'Paramètre DIVERS'!$A$51,IF(D22='Paramètre DIVERS'!$B$26,'Paramètre DIVERS'!$A$26,""))))&amp;IF(D22='Paramètre DIVERS'!$B$53,'Paramètre DIVERS'!$A$53,IF(D22='Paramètre DIVERS'!$B$54,'Paramètre DIVERS'!$A$53,IF(D22='Paramètre DIVERS'!$B$55,'Paramètre DIVERS'!$A$53,IF(D22='Paramètre DIVERS'!$B$56,'Paramètre DIVERS'!$A$53,IF(D22='Paramètre DIVERS'!$B$57,'Paramètre DIVERS'!$A$53,IF(D22='Paramètre DIVERS'!$B$58,'Paramètre DIVERS'!$A$53,""))))))</f>
        <v/>
      </c>
      <c r="H22" s="88">
        <f t="shared" si="3"/>
        <v>253</v>
      </c>
      <c r="I22" s="24" t="str">
        <f t="shared" si="10"/>
        <v/>
      </c>
      <c r="J22" s="24" t="str">
        <f t="shared" si="10"/>
        <v/>
      </c>
      <c r="K22" s="24" t="str">
        <f t="shared" si="10"/>
        <v>C</v>
      </c>
      <c r="L22" s="24" t="str">
        <f t="shared" si="10"/>
        <v>C</v>
      </c>
      <c r="M22" s="24" t="str">
        <f t="shared" si="10"/>
        <v/>
      </c>
      <c r="N22" s="24" t="str">
        <f t="shared" si="10"/>
        <v>C</v>
      </c>
      <c r="O22" s="24" t="str">
        <f t="shared" si="10"/>
        <v/>
      </c>
      <c r="P22" s="24" t="str">
        <f t="shared" si="10"/>
        <v/>
      </c>
      <c r="Q22" s="24" t="str">
        <f t="shared" si="10"/>
        <v/>
      </c>
      <c r="R22" s="24" t="str">
        <f t="shared" si="10"/>
        <v>C</v>
      </c>
      <c r="S22" s="24" t="str">
        <f t="shared" si="11"/>
        <v>C</v>
      </c>
      <c r="T22" s="24" t="str">
        <f t="shared" si="11"/>
        <v/>
      </c>
      <c r="U22" s="24" t="str">
        <f t="shared" si="11"/>
        <v>C</v>
      </c>
      <c r="V22" s="24" t="str">
        <f t="shared" si="11"/>
        <v/>
      </c>
      <c r="W22" s="24" t="str">
        <f t="shared" si="11"/>
        <v>C</v>
      </c>
      <c r="X22" s="24" t="str">
        <f t="shared" si="11"/>
        <v/>
      </c>
      <c r="Y22" s="24" t="str">
        <f t="shared" si="11"/>
        <v>C</v>
      </c>
      <c r="Z22" s="24" t="str">
        <f t="shared" si="11"/>
        <v>C</v>
      </c>
      <c r="AA22" s="24" t="str">
        <f t="shared" si="11"/>
        <v/>
      </c>
      <c r="AB22" s="24" t="str">
        <f t="shared" si="11"/>
        <v/>
      </c>
      <c r="AC22" s="24" t="str">
        <f t="shared" si="12"/>
        <v/>
      </c>
      <c r="AD22" s="24" t="str">
        <f t="shared" si="12"/>
        <v/>
      </c>
      <c r="AE22" s="24" t="str">
        <f t="shared" si="12"/>
        <v/>
      </c>
      <c r="AF22" s="24" t="str">
        <f t="shared" si="12"/>
        <v>C</v>
      </c>
      <c r="AG22" s="24" t="str">
        <f t="shared" si="12"/>
        <v>C</v>
      </c>
      <c r="AH22" s="24" t="str">
        <f t="shared" si="12"/>
        <v/>
      </c>
      <c r="AI22" s="24" t="str">
        <f t="shared" si="12"/>
        <v/>
      </c>
      <c r="AJ22" s="24" t="str">
        <f t="shared" si="12"/>
        <v/>
      </c>
      <c r="AK22" s="24" t="str">
        <f t="shared" si="12"/>
        <v/>
      </c>
      <c r="AL22" s="24" t="str">
        <f t="shared" si="12"/>
        <v/>
      </c>
      <c r="AM22" s="24" t="str">
        <f t="shared" si="13"/>
        <v>C</v>
      </c>
      <c r="AN22" s="24" t="str">
        <f t="shared" si="13"/>
        <v>C</v>
      </c>
      <c r="AO22" s="24" t="str">
        <f t="shared" si="13"/>
        <v/>
      </c>
      <c r="AP22" s="24" t="str">
        <f t="shared" si="13"/>
        <v/>
      </c>
      <c r="AQ22" s="24" t="str">
        <f t="shared" si="13"/>
        <v/>
      </c>
      <c r="AR22" s="24" t="str">
        <f t="shared" si="13"/>
        <v/>
      </c>
      <c r="AS22" s="24" t="str">
        <f t="shared" si="13"/>
        <v/>
      </c>
      <c r="AT22" s="24" t="str">
        <f t="shared" si="13"/>
        <v>C</v>
      </c>
      <c r="AU22" s="24" t="str">
        <f t="shared" si="13"/>
        <v>C</v>
      </c>
      <c r="AV22" s="24" t="str">
        <f t="shared" si="13"/>
        <v/>
      </c>
      <c r="AW22" s="24" t="str">
        <f t="shared" si="13"/>
        <v/>
      </c>
      <c r="AX22" s="89">
        <f t="shared" ca="1" si="8"/>
        <v>304</v>
      </c>
      <c r="AY22" s="89">
        <f t="shared" si="9"/>
        <v>365</v>
      </c>
      <c r="AZ22" s="65" t="s">
        <v>108</v>
      </c>
    </row>
    <row r="23" spans="1:55" x14ac:dyDescent="0.3">
      <c r="A23" s="22" t="str">
        <f t="shared" si="2"/>
        <v>ZCP</v>
      </c>
      <c r="B23" s="25"/>
      <c r="C23" s="74" t="s">
        <v>30</v>
      </c>
      <c r="D23" s="26" t="s">
        <v>37</v>
      </c>
      <c r="E23" s="196">
        <v>42954</v>
      </c>
      <c r="F23" s="197">
        <v>42972</v>
      </c>
      <c r="G23" s="98" t="str">
        <f>IF(D23='Paramètre DIVERS'!$B$19,'Paramètre DIVERS'!$A$19,IF(D23='Paramètre DIVERS'!$B$20,'Paramètre DIVERS'!$A$20,IF(D23='Paramètre DIVERS'!$B$21,'Paramètre DIVERS'!$A$21,IF(D23='Paramètre DIVERS'!$B$22,'Paramètre DIVERS'!$A$22,IF(D23='Paramètre DIVERS'!$B$24,'Paramètre DIVERS'!$A$24,IF(D23='Paramètre DIVERS'!$B$25,'Paramètre DIVERS'!$A$25,""))))))&amp;IF(D23='Paramètre DIVERS'!$B$27,'Paramètre DIVERS'!$A$27,IF(D23='Paramètre DIVERS'!$B$28,'Paramètre DIVERS'!$A$28,IF(D23='Paramètre DIVERS'!$B$29,'Paramètre DIVERS'!$A$29,IF(D23='Paramètre DIVERS'!$B$30,'Paramètre DIVERS'!$A$30,IF(D23='Paramètre DIVERS'!$B$31,'Paramètre DIVERS'!$A$31,IF(D23='Paramètre DIVERS'!$B$32,'Paramètre DIVERS'!$A$32,IF(D23='Paramètre DIVERS'!$B$33,'Paramètre DIVERS'!$A$33,"")))))))&amp;IF(D23='Paramètre DIVERS'!$B$36,'Paramètre DIVERS'!$A$36,IF(D23='Paramètre DIVERS'!$B$40,'Paramètre DIVERS'!$A$40,IF(D23='Paramètre DIVERS'!$B$41,'Paramètre DIVERS'!$A$41,IF(D23='Paramètre DIVERS'!$B$42,'Paramètre DIVERS'!$A$42,IF(D23='Paramètre DIVERS'!$B$43,'Paramètre DIVERS'!$A$43,IF(D23='Paramètre DIVERS'!$B$47,'Paramètre DIVERS'!$A$47,IF(D23='Paramètre DIVERS'!$B$48,'Paramètre DIVERS'!$A$48,"")))))))&amp;IF(D23='Paramètre DIVERS'!$B$49,'Paramètre DIVERS'!$A$49,IF(D23='Paramètre DIVERS'!$B$50,'Paramètre DIVERS'!$A$50,IF(D23='Paramètre DIVERS'!$B$51,'Paramètre DIVERS'!$A$51,IF(D23='Paramètre DIVERS'!$B$26,'Paramètre DIVERS'!$A$26,""))))&amp;IF(D23='Paramètre DIVERS'!$B$53,'Paramètre DIVERS'!$A$53,IF(D23='Paramètre DIVERS'!$B$54,'Paramètre DIVERS'!$A$53,IF(D23='Paramètre DIVERS'!$B$55,'Paramètre DIVERS'!$A$53,IF(D23='Paramètre DIVERS'!$B$56,'Paramètre DIVERS'!$A$53,IF(D23='Paramètre DIVERS'!$B$57,'Paramètre DIVERS'!$A$53,IF(D23='Paramètre DIVERS'!$B$58,'Paramètre DIVERS'!$A$53,""))))))</f>
        <v>ZCP</v>
      </c>
      <c r="H23" s="88">
        <f t="shared" si="3"/>
        <v>14</v>
      </c>
      <c r="I23" s="24" t="str">
        <f t="shared" si="10"/>
        <v/>
      </c>
      <c r="J23" s="24" t="str">
        <f t="shared" si="10"/>
        <v/>
      </c>
      <c r="K23" s="24" t="str">
        <f t="shared" si="10"/>
        <v>C</v>
      </c>
      <c r="L23" s="24" t="str">
        <f t="shared" si="10"/>
        <v>C</v>
      </c>
      <c r="M23" s="24" t="str">
        <f t="shared" si="10"/>
        <v/>
      </c>
      <c r="N23" s="24" t="str">
        <f t="shared" si="10"/>
        <v>C</v>
      </c>
      <c r="O23" s="24" t="str">
        <f t="shared" si="10"/>
        <v/>
      </c>
      <c r="P23" s="24" t="str">
        <f t="shared" si="10"/>
        <v/>
      </c>
      <c r="Q23" s="24" t="str">
        <f t="shared" si="10"/>
        <v/>
      </c>
      <c r="R23" s="24" t="str">
        <f t="shared" si="10"/>
        <v>C</v>
      </c>
      <c r="S23" s="24" t="str">
        <f t="shared" si="11"/>
        <v>C</v>
      </c>
      <c r="T23" s="24" t="str">
        <f t="shared" si="11"/>
        <v/>
      </c>
      <c r="U23" s="24" t="str">
        <f t="shared" si="11"/>
        <v>C</v>
      </c>
      <c r="V23" s="24" t="str">
        <f t="shared" si="11"/>
        <v/>
      </c>
      <c r="W23" s="24" t="str">
        <f t="shared" si="11"/>
        <v>C</v>
      </c>
      <c r="X23" s="24" t="str">
        <f t="shared" si="11"/>
        <v/>
      </c>
      <c r="Y23" s="24" t="str">
        <f t="shared" si="11"/>
        <v>C</v>
      </c>
      <c r="Z23" s="24" t="str">
        <f t="shared" si="11"/>
        <v>C</v>
      </c>
      <c r="AA23" s="24" t="str">
        <f t="shared" si="11"/>
        <v/>
      </c>
      <c r="AB23" s="24" t="str">
        <f t="shared" si="11"/>
        <v/>
      </c>
      <c r="AC23" s="24" t="str">
        <f t="shared" si="12"/>
        <v/>
      </c>
      <c r="AD23" s="24" t="str">
        <f t="shared" si="12"/>
        <v/>
      </c>
      <c r="AE23" s="24" t="str">
        <f t="shared" si="12"/>
        <v/>
      </c>
      <c r="AF23" s="24" t="str">
        <f t="shared" si="12"/>
        <v>C</v>
      </c>
      <c r="AG23" s="24" t="str">
        <f t="shared" si="12"/>
        <v>C</v>
      </c>
      <c r="AH23" s="24" t="str">
        <f t="shared" si="12"/>
        <v/>
      </c>
      <c r="AI23" s="24" t="str">
        <f t="shared" si="12"/>
        <v/>
      </c>
      <c r="AJ23" s="24" t="str">
        <f t="shared" si="12"/>
        <v/>
      </c>
      <c r="AK23" s="24" t="str">
        <f t="shared" si="12"/>
        <v/>
      </c>
      <c r="AL23" s="24" t="str">
        <f t="shared" si="12"/>
        <v/>
      </c>
      <c r="AM23" s="24" t="str">
        <f t="shared" si="13"/>
        <v>C</v>
      </c>
      <c r="AN23" s="24" t="str">
        <f t="shared" si="13"/>
        <v>C</v>
      </c>
      <c r="AO23" s="24" t="str">
        <f t="shared" si="13"/>
        <v/>
      </c>
      <c r="AP23" s="24" t="str">
        <f t="shared" si="13"/>
        <v/>
      </c>
      <c r="AQ23" s="24" t="str">
        <f t="shared" si="13"/>
        <v/>
      </c>
      <c r="AR23" s="24" t="str">
        <f t="shared" si="13"/>
        <v/>
      </c>
      <c r="AS23" s="24" t="str">
        <f t="shared" si="13"/>
        <v/>
      </c>
      <c r="AT23" s="24" t="str">
        <f t="shared" si="13"/>
        <v>C</v>
      </c>
      <c r="AU23" s="24" t="str">
        <f t="shared" si="13"/>
        <v>C</v>
      </c>
      <c r="AV23" s="24" t="str">
        <f t="shared" si="13"/>
        <v/>
      </c>
      <c r="AW23" s="24" t="str">
        <f t="shared" si="13"/>
        <v/>
      </c>
      <c r="AX23" s="89">
        <f t="shared" ca="1" si="8"/>
        <v>16</v>
      </c>
      <c r="AY23" s="89">
        <f t="shared" si="9"/>
        <v>19</v>
      </c>
      <c r="AZ23" s="20"/>
    </row>
    <row r="24" spans="1:55" x14ac:dyDescent="0.3">
      <c r="A24" s="22" t="str">
        <f t="shared" si="2"/>
        <v>ZCP</v>
      </c>
      <c r="B24" s="25"/>
      <c r="C24" s="74" t="s">
        <v>30</v>
      </c>
      <c r="D24" s="26" t="s">
        <v>37</v>
      </c>
      <c r="E24" s="196">
        <v>43102</v>
      </c>
      <c r="F24" s="197">
        <v>43105</v>
      </c>
      <c r="G24" s="98" t="str">
        <f>IF(D24='Paramètre DIVERS'!$B$19,'Paramètre DIVERS'!$A$19,IF(D24='Paramètre DIVERS'!$B$20,'Paramètre DIVERS'!$A$20,IF(D24='Paramètre DIVERS'!$B$21,'Paramètre DIVERS'!$A$21,IF(D24='Paramètre DIVERS'!$B$22,'Paramètre DIVERS'!$A$22,IF(D24='Paramètre DIVERS'!$B$24,'Paramètre DIVERS'!$A$24,IF(D24='Paramètre DIVERS'!$B$25,'Paramètre DIVERS'!$A$25,""))))))&amp;IF(D24='Paramètre DIVERS'!$B$27,'Paramètre DIVERS'!$A$27,IF(D24='Paramètre DIVERS'!$B$28,'Paramètre DIVERS'!$A$28,IF(D24='Paramètre DIVERS'!$B$29,'Paramètre DIVERS'!$A$29,IF(D24='Paramètre DIVERS'!$B$30,'Paramètre DIVERS'!$A$30,IF(D24='Paramètre DIVERS'!$B$31,'Paramètre DIVERS'!$A$31,IF(D24='Paramètre DIVERS'!$B$32,'Paramètre DIVERS'!$A$32,IF(D24='Paramètre DIVERS'!$B$33,'Paramètre DIVERS'!$A$33,"")))))))&amp;IF(D24='Paramètre DIVERS'!$B$36,'Paramètre DIVERS'!$A$36,IF(D24='Paramètre DIVERS'!$B$40,'Paramètre DIVERS'!$A$40,IF(D24='Paramètre DIVERS'!$B$41,'Paramètre DIVERS'!$A$41,IF(D24='Paramètre DIVERS'!$B$42,'Paramètre DIVERS'!$A$42,IF(D24='Paramètre DIVERS'!$B$43,'Paramètre DIVERS'!$A$43,IF(D24='Paramètre DIVERS'!$B$47,'Paramètre DIVERS'!$A$47,IF(D24='Paramètre DIVERS'!$B$48,'Paramètre DIVERS'!$A$48,"")))))))&amp;IF(D24='Paramètre DIVERS'!$B$49,'Paramètre DIVERS'!$A$49,IF(D24='Paramètre DIVERS'!$B$50,'Paramètre DIVERS'!$A$50,IF(D24='Paramètre DIVERS'!$B$51,'Paramètre DIVERS'!$A$51,IF(D24='Paramètre DIVERS'!$B$26,'Paramètre DIVERS'!$A$26,""))))&amp;IF(D24='Paramètre DIVERS'!$B$53,'Paramètre DIVERS'!$A$53,IF(D24='Paramètre DIVERS'!$B$54,'Paramètre DIVERS'!$A$53,IF(D24='Paramètre DIVERS'!$B$55,'Paramètre DIVERS'!$A$53,IF(D24='Paramètre DIVERS'!$B$56,'Paramètre DIVERS'!$A$53,IF(D24='Paramètre DIVERS'!$B$57,'Paramètre DIVERS'!$A$53,IF(D24='Paramètre DIVERS'!$B$58,'Paramètre DIVERS'!$A$53,""))))))</f>
        <v>ZCP</v>
      </c>
      <c r="H24" s="88">
        <f t="shared" si="3"/>
        <v>4</v>
      </c>
      <c r="I24" s="24" t="str">
        <f t="shared" si="10"/>
        <v/>
      </c>
      <c r="J24" s="24" t="str">
        <f t="shared" si="10"/>
        <v/>
      </c>
      <c r="K24" s="24" t="str">
        <f t="shared" si="10"/>
        <v>C</v>
      </c>
      <c r="L24" s="24" t="str">
        <f t="shared" si="10"/>
        <v>C</v>
      </c>
      <c r="M24" s="24" t="str">
        <f t="shared" si="10"/>
        <v/>
      </c>
      <c r="N24" s="24" t="str">
        <f t="shared" si="10"/>
        <v>C</v>
      </c>
      <c r="O24" s="24" t="str">
        <f t="shared" si="10"/>
        <v/>
      </c>
      <c r="P24" s="24" t="str">
        <f t="shared" si="10"/>
        <v/>
      </c>
      <c r="Q24" s="24" t="str">
        <f t="shared" si="10"/>
        <v/>
      </c>
      <c r="R24" s="24" t="str">
        <f t="shared" si="10"/>
        <v>C</v>
      </c>
      <c r="S24" s="24" t="str">
        <f t="shared" si="11"/>
        <v>C</v>
      </c>
      <c r="T24" s="24" t="str">
        <f t="shared" si="11"/>
        <v/>
      </c>
      <c r="U24" s="24" t="str">
        <f t="shared" si="11"/>
        <v>C</v>
      </c>
      <c r="V24" s="24" t="str">
        <f t="shared" si="11"/>
        <v/>
      </c>
      <c r="W24" s="24" t="str">
        <f t="shared" si="11"/>
        <v>C</v>
      </c>
      <c r="X24" s="24" t="str">
        <f t="shared" si="11"/>
        <v/>
      </c>
      <c r="Y24" s="24" t="str">
        <f t="shared" si="11"/>
        <v>C</v>
      </c>
      <c r="Z24" s="24" t="str">
        <f t="shared" si="11"/>
        <v>C</v>
      </c>
      <c r="AA24" s="24" t="str">
        <f t="shared" si="11"/>
        <v/>
      </c>
      <c r="AB24" s="24" t="str">
        <f t="shared" si="11"/>
        <v/>
      </c>
      <c r="AC24" s="24" t="str">
        <f t="shared" si="12"/>
        <v/>
      </c>
      <c r="AD24" s="24" t="str">
        <f t="shared" si="12"/>
        <v/>
      </c>
      <c r="AE24" s="24" t="str">
        <f t="shared" si="12"/>
        <v/>
      </c>
      <c r="AF24" s="24" t="str">
        <f t="shared" si="12"/>
        <v>C</v>
      </c>
      <c r="AG24" s="24" t="str">
        <f t="shared" si="12"/>
        <v>C</v>
      </c>
      <c r="AH24" s="24" t="str">
        <f t="shared" si="12"/>
        <v/>
      </c>
      <c r="AI24" s="24" t="str">
        <f t="shared" si="12"/>
        <v/>
      </c>
      <c r="AJ24" s="24" t="str">
        <f t="shared" si="12"/>
        <v/>
      </c>
      <c r="AK24" s="24" t="str">
        <f t="shared" si="12"/>
        <v/>
      </c>
      <c r="AL24" s="24" t="str">
        <f t="shared" si="12"/>
        <v/>
      </c>
      <c r="AM24" s="24" t="str">
        <f t="shared" si="13"/>
        <v>C</v>
      </c>
      <c r="AN24" s="24" t="str">
        <f t="shared" si="13"/>
        <v>C</v>
      </c>
      <c r="AO24" s="24" t="str">
        <f t="shared" si="13"/>
        <v/>
      </c>
      <c r="AP24" s="24" t="str">
        <f t="shared" si="13"/>
        <v/>
      </c>
      <c r="AQ24" s="24" t="str">
        <f t="shared" si="13"/>
        <v/>
      </c>
      <c r="AR24" s="24" t="str">
        <f t="shared" si="13"/>
        <v/>
      </c>
      <c r="AS24" s="24" t="str">
        <f t="shared" si="13"/>
        <v/>
      </c>
      <c r="AT24" s="24" t="str">
        <f t="shared" si="13"/>
        <v>C</v>
      </c>
      <c r="AU24" s="24" t="str">
        <f t="shared" si="13"/>
        <v>C</v>
      </c>
      <c r="AV24" s="24" t="str">
        <f t="shared" si="13"/>
        <v/>
      </c>
      <c r="AW24" s="24" t="str">
        <f t="shared" si="13"/>
        <v/>
      </c>
      <c r="AX24" s="89">
        <f t="shared" ca="1" si="8"/>
        <v>4</v>
      </c>
      <c r="AY24" s="89">
        <f t="shared" si="9"/>
        <v>4</v>
      </c>
      <c r="AZ24" s="20" t="s">
        <v>109</v>
      </c>
      <c r="BA24" s="113"/>
      <c r="BB24" s="111"/>
      <c r="BC24" s="111"/>
    </row>
    <row r="25" spans="1:55" x14ac:dyDescent="0.3">
      <c r="A25" s="22" t="str">
        <f t="shared" si="2"/>
        <v>ZCP</v>
      </c>
      <c r="B25" s="25"/>
      <c r="C25" s="74" t="s">
        <v>30</v>
      </c>
      <c r="D25" s="26" t="s">
        <v>37</v>
      </c>
      <c r="E25" s="196">
        <v>43182</v>
      </c>
      <c r="F25" s="197">
        <v>43182</v>
      </c>
      <c r="G25" s="98" t="str">
        <f>IF(D25='Paramètre DIVERS'!$B$19,'Paramètre DIVERS'!$A$19,IF(D25='Paramètre DIVERS'!$B$20,'Paramètre DIVERS'!$A$20,IF(D25='Paramètre DIVERS'!$B$21,'Paramètre DIVERS'!$A$21,IF(D25='Paramètre DIVERS'!$B$22,'Paramètre DIVERS'!$A$22,IF(D25='Paramètre DIVERS'!$B$24,'Paramètre DIVERS'!$A$24,IF(D25='Paramètre DIVERS'!$B$25,'Paramètre DIVERS'!$A$25,""))))))&amp;IF(D25='Paramètre DIVERS'!$B$27,'Paramètre DIVERS'!$A$27,IF(D25='Paramètre DIVERS'!$B$28,'Paramètre DIVERS'!$A$28,IF(D25='Paramètre DIVERS'!$B$29,'Paramètre DIVERS'!$A$29,IF(D25='Paramètre DIVERS'!$B$30,'Paramètre DIVERS'!$A$30,IF(D25='Paramètre DIVERS'!$B$31,'Paramètre DIVERS'!$A$31,IF(D25='Paramètre DIVERS'!$B$32,'Paramètre DIVERS'!$A$32,IF(D25='Paramètre DIVERS'!$B$33,'Paramètre DIVERS'!$A$33,"")))))))&amp;IF(D25='Paramètre DIVERS'!$B$36,'Paramètre DIVERS'!$A$36,IF(D25='Paramètre DIVERS'!$B$40,'Paramètre DIVERS'!$A$40,IF(D25='Paramètre DIVERS'!$B$41,'Paramètre DIVERS'!$A$41,IF(D25='Paramètre DIVERS'!$B$42,'Paramètre DIVERS'!$A$42,IF(D25='Paramètre DIVERS'!$B$43,'Paramètre DIVERS'!$A$43,IF(D25='Paramètre DIVERS'!$B$47,'Paramètre DIVERS'!$A$47,IF(D25='Paramètre DIVERS'!$B$48,'Paramètre DIVERS'!$A$48,"")))))))&amp;IF(D25='Paramètre DIVERS'!$B$49,'Paramètre DIVERS'!$A$49,IF(D25='Paramètre DIVERS'!$B$50,'Paramètre DIVERS'!$A$50,IF(D25='Paramètre DIVERS'!$B$51,'Paramètre DIVERS'!$A$51,IF(D25='Paramètre DIVERS'!$B$26,'Paramètre DIVERS'!$A$26,""))))&amp;IF(D25='Paramètre DIVERS'!$B$53,'Paramètre DIVERS'!$A$53,IF(D25='Paramètre DIVERS'!$B$54,'Paramètre DIVERS'!$A$53,IF(D25='Paramètre DIVERS'!$B$55,'Paramètre DIVERS'!$A$53,IF(D25='Paramètre DIVERS'!$B$56,'Paramètre DIVERS'!$A$53,IF(D25='Paramètre DIVERS'!$B$57,'Paramètre DIVERS'!$A$53,IF(D25='Paramètre DIVERS'!$B$58,'Paramètre DIVERS'!$A$53,""))))))</f>
        <v>ZCP</v>
      </c>
      <c r="H25" s="88">
        <f t="shared" si="3"/>
        <v>1</v>
      </c>
      <c r="I25" s="24" t="str">
        <f t="shared" si="10"/>
        <v/>
      </c>
      <c r="J25" s="24" t="str">
        <f t="shared" si="10"/>
        <v/>
      </c>
      <c r="K25" s="24" t="str">
        <f t="shared" si="10"/>
        <v>C</v>
      </c>
      <c r="L25" s="24" t="str">
        <f t="shared" si="10"/>
        <v>C</v>
      </c>
      <c r="M25" s="24" t="str">
        <f t="shared" si="10"/>
        <v/>
      </c>
      <c r="N25" s="24" t="str">
        <f t="shared" si="10"/>
        <v>C</v>
      </c>
      <c r="O25" s="24" t="str">
        <f t="shared" si="10"/>
        <v/>
      </c>
      <c r="P25" s="24" t="str">
        <f t="shared" si="10"/>
        <v/>
      </c>
      <c r="Q25" s="24" t="str">
        <f t="shared" si="10"/>
        <v/>
      </c>
      <c r="R25" s="24" t="str">
        <f t="shared" si="10"/>
        <v>C</v>
      </c>
      <c r="S25" s="24" t="str">
        <f t="shared" si="11"/>
        <v>C</v>
      </c>
      <c r="T25" s="24" t="str">
        <f t="shared" si="11"/>
        <v/>
      </c>
      <c r="U25" s="24" t="str">
        <f t="shared" si="11"/>
        <v>C</v>
      </c>
      <c r="V25" s="24" t="str">
        <f t="shared" si="11"/>
        <v/>
      </c>
      <c r="W25" s="24" t="str">
        <f t="shared" si="11"/>
        <v>C</v>
      </c>
      <c r="X25" s="24" t="str">
        <f t="shared" si="11"/>
        <v/>
      </c>
      <c r="Y25" s="24" t="str">
        <f t="shared" si="11"/>
        <v>C</v>
      </c>
      <c r="Z25" s="24" t="str">
        <f t="shared" si="11"/>
        <v>C</v>
      </c>
      <c r="AA25" s="24" t="str">
        <f t="shared" si="11"/>
        <v/>
      </c>
      <c r="AB25" s="24" t="str">
        <f t="shared" si="11"/>
        <v/>
      </c>
      <c r="AC25" s="24" t="str">
        <f t="shared" si="12"/>
        <v/>
      </c>
      <c r="AD25" s="24" t="str">
        <f t="shared" si="12"/>
        <v/>
      </c>
      <c r="AE25" s="24" t="str">
        <f t="shared" si="12"/>
        <v/>
      </c>
      <c r="AF25" s="24" t="str">
        <f t="shared" si="12"/>
        <v>C</v>
      </c>
      <c r="AG25" s="24" t="str">
        <f t="shared" si="12"/>
        <v>C</v>
      </c>
      <c r="AH25" s="24" t="str">
        <f t="shared" si="12"/>
        <v/>
      </c>
      <c r="AI25" s="24" t="str">
        <f t="shared" si="12"/>
        <v/>
      </c>
      <c r="AJ25" s="24" t="str">
        <f t="shared" si="12"/>
        <v/>
      </c>
      <c r="AK25" s="24" t="str">
        <f t="shared" si="12"/>
        <v/>
      </c>
      <c r="AL25" s="24" t="str">
        <f t="shared" si="12"/>
        <v/>
      </c>
      <c r="AM25" s="24" t="str">
        <f t="shared" si="13"/>
        <v>C</v>
      </c>
      <c r="AN25" s="24" t="str">
        <f t="shared" si="13"/>
        <v>C</v>
      </c>
      <c r="AO25" s="24" t="str">
        <f t="shared" si="13"/>
        <v/>
      </c>
      <c r="AP25" s="24" t="str">
        <f t="shared" si="13"/>
        <v/>
      </c>
      <c r="AQ25" s="24" t="str">
        <f t="shared" si="13"/>
        <v/>
      </c>
      <c r="AR25" s="24" t="str">
        <f t="shared" si="13"/>
        <v/>
      </c>
      <c r="AS25" s="24" t="str">
        <f t="shared" si="13"/>
        <v/>
      </c>
      <c r="AT25" s="24" t="str">
        <f t="shared" si="13"/>
        <v>C</v>
      </c>
      <c r="AU25" s="24" t="str">
        <f t="shared" si="13"/>
        <v>C</v>
      </c>
      <c r="AV25" s="24" t="str">
        <f t="shared" si="13"/>
        <v/>
      </c>
      <c r="AW25" s="24" t="str">
        <f t="shared" si="13"/>
        <v/>
      </c>
      <c r="AX25" s="89">
        <f t="shared" ca="1" si="8"/>
        <v>1</v>
      </c>
      <c r="AY25" s="89">
        <f t="shared" si="9"/>
        <v>1</v>
      </c>
      <c r="AZ25" s="112"/>
      <c r="BA25" s="114"/>
      <c r="BB25" s="111"/>
      <c r="BC25" s="111"/>
    </row>
    <row r="26" spans="1:55" x14ac:dyDescent="0.3">
      <c r="A26" s="22" t="str">
        <f t="shared" si="2"/>
        <v>ZCP</v>
      </c>
      <c r="B26" s="25"/>
      <c r="C26" s="74" t="s">
        <v>30</v>
      </c>
      <c r="D26" s="26" t="s">
        <v>37</v>
      </c>
      <c r="E26" s="196">
        <v>42940</v>
      </c>
      <c r="F26" s="197">
        <v>42958</v>
      </c>
      <c r="G26" s="98" t="str">
        <f>IF(D26='Paramètre DIVERS'!$B$19,'Paramètre DIVERS'!$A$19,IF(D26='Paramètre DIVERS'!$B$20,'Paramètre DIVERS'!$A$20,IF(D26='Paramètre DIVERS'!$B$21,'Paramètre DIVERS'!$A$21,IF(D26='Paramètre DIVERS'!$B$22,'Paramètre DIVERS'!$A$22,IF(D26='Paramètre DIVERS'!$B$24,'Paramètre DIVERS'!$A$24,IF(D26='Paramètre DIVERS'!$B$25,'Paramètre DIVERS'!$A$25,""))))))&amp;IF(D26='Paramètre DIVERS'!$B$27,'Paramètre DIVERS'!$A$27,IF(D26='Paramètre DIVERS'!$B$28,'Paramètre DIVERS'!$A$28,IF(D26='Paramètre DIVERS'!$B$29,'Paramètre DIVERS'!$A$29,IF(D26='Paramètre DIVERS'!$B$30,'Paramètre DIVERS'!$A$30,IF(D26='Paramètre DIVERS'!$B$31,'Paramètre DIVERS'!$A$31,IF(D26='Paramètre DIVERS'!$B$32,'Paramètre DIVERS'!$A$32,IF(D26='Paramètre DIVERS'!$B$33,'Paramètre DIVERS'!$A$33,"")))))))&amp;IF(D26='Paramètre DIVERS'!$B$36,'Paramètre DIVERS'!$A$36,IF(D26='Paramètre DIVERS'!$B$40,'Paramètre DIVERS'!$A$40,IF(D26='Paramètre DIVERS'!$B$41,'Paramètre DIVERS'!$A$41,IF(D26='Paramètre DIVERS'!$B$42,'Paramètre DIVERS'!$A$42,IF(D26='Paramètre DIVERS'!$B$43,'Paramètre DIVERS'!$A$43,IF(D26='Paramètre DIVERS'!$B$47,'Paramètre DIVERS'!$A$47,IF(D26='Paramètre DIVERS'!$B$48,'Paramètre DIVERS'!$A$48,"")))))))&amp;IF(D26='Paramètre DIVERS'!$B$49,'Paramètre DIVERS'!$A$49,IF(D26='Paramètre DIVERS'!$B$50,'Paramètre DIVERS'!$A$50,IF(D26='Paramètre DIVERS'!$B$51,'Paramètre DIVERS'!$A$51,IF(D26='Paramètre DIVERS'!$B$26,'Paramètre DIVERS'!$A$26,""))))&amp;IF(D26='Paramètre DIVERS'!$B$53,'Paramètre DIVERS'!$A$53,IF(D26='Paramètre DIVERS'!$B$54,'Paramètre DIVERS'!$A$53,IF(D26='Paramètre DIVERS'!$B$55,'Paramètre DIVERS'!$A$53,IF(D26='Paramètre DIVERS'!$B$56,'Paramètre DIVERS'!$A$53,IF(D26='Paramètre DIVERS'!$B$57,'Paramètre DIVERS'!$A$53,IF(D26='Paramètre DIVERS'!$B$58,'Paramètre DIVERS'!$A$53,""))))))</f>
        <v>ZCP</v>
      </c>
      <c r="H26" s="88">
        <f t="shared" si="3"/>
        <v>15</v>
      </c>
      <c r="I26" s="24" t="str">
        <f t="shared" si="10"/>
        <v/>
      </c>
      <c r="J26" s="24" t="str">
        <f t="shared" si="10"/>
        <v/>
      </c>
      <c r="K26" s="24" t="str">
        <f t="shared" si="10"/>
        <v>C</v>
      </c>
      <c r="L26" s="24" t="str">
        <f t="shared" si="10"/>
        <v>C</v>
      </c>
      <c r="M26" s="24" t="str">
        <f t="shared" si="10"/>
        <v/>
      </c>
      <c r="N26" s="24" t="str">
        <f t="shared" si="10"/>
        <v>C</v>
      </c>
      <c r="O26" s="24" t="str">
        <f t="shared" si="10"/>
        <v/>
      </c>
      <c r="P26" s="24" t="str">
        <f t="shared" si="10"/>
        <v/>
      </c>
      <c r="Q26" s="24" t="str">
        <f t="shared" si="10"/>
        <v/>
      </c>
      <c r="R26" s="24" t="str">
        <f t="shared" si="10"/>
        <v>C</v>
      </c>
      <c r="S26" s="24" t="str">
        <f t="shared" si="11"/>
        <v>C</v>
      </c>
      <c r="T26" s="24" t="str">
        <f t="shared" si="11"/>
        <v/>
      </c>
      <c r="U26" s="24" t="str">
        <f t="shared" si="11"/>
        <v>C</v>
      </c>
      <c r="V26" s="24" t="str">
        <f t="shared" si="11"/>
        <v/>
      </c>
      <c r="W26" s="24" t="str">
        <f t="shared" si="11"/>
        <v>C</v>
      </c>
      <c r="X26" s="24" t="str">
        <f t="shared" si="11"/>
        <v/>
      </c>
      <c r="Y26" s="24" t="str">
        <f t="shared" si="11"/>
        <v>C</v>
      </c>
      <c r="Z26" s="24" t="str">
        <f t="shared" si="11"/>
        <v>C</v>
      </c>
      <c r="AA26" s="24" t="str">
        <f t="shared" si="11"/>
        <v/>
      </c>
      <c r="AB26" s="24" t="str">
        <f t="shared" si="11"/>
        <v/>
      </c>
      <c r="AC26" s="24" t="str">
        <f t="shared" si="12"/>
        <v/>
      </c>
      <c r="AD26" s="24" t="str">
        <f t="shared" si="12"/>
        <v/>
      </c>
      <c r="AE26" s="24" t="str">
        <f t="shared" si="12"/>
        <v/>
      </c>
      <c r="AF26" s="24" t="str">
        <f t="shared" si="12"/>
        <v>C</v>
      </c>
      <c r="AG26" s="24" t="str">
        <f t="shared" si="12"/>
        <v>C</v>
      </c>
      <c r="AH26" s="24" t="str">
        <f t="shared" si="12"/>
        <v/>
      </c>
      <c r="AI26" s="24" t="str">
        <f t="shared" si="12"/>
        <v/>
      </c>
      <c r="AJ26" s="24" t="str">
        <f t="shared" si="12"/>
        <v/>
      </c>
      <c r="AK26" s="24" t="str">
        <f t="shared" si="12"/>
        <v/>
      </c>
      <c r="AL26" s="24" t="str">
        <f t="shared" si="12"/>
        <v/>
      </c>
      <c r="AM26" s="24" t="str">
        <f t="shared" si="13"/>
        <v>C</v>
      </c>
      <c r="AN26" s="24" t="str">
        <f t="shared" si="13"/>
        <v>C</v>
      </c>
      <c r="AO26" s="24" t="str">
        <f t="shared" si="13"/>
        <v/>
      </c>
      <c r="AP26" s="24" t="str">
        <f t="shared" si="13"/>
        <v/>
      </c>
      <c r="AQ26" s="24" t="str">
        <f t="shared" si="13"/>
        <v/>
      </c>
      <c r="AR26" s="24" t="str">
        <f t="shared" si="13"/>
        <v/>
      </c>
      <c r="AS26" s="24" t="str">
        <f t="shared" si="13"/>
        <v/>
      </c>
      <c r="AT26" s="24" t="str">
        <f t="shared" si="13"/>
        <v>C</v>
      </c>
      <c r="AU26" s="24" t="str">
        <f t="shared" si="13"/>
        <v>C</v>
      </c>
      <c r="AV26" s="24" t="str">
        <f t="shared" si="13"/>
        <v/>
      </c>
      <c r="AW26" s="24" t="str">
        <f t="shared" si="13"/>
        <v/>
      </c>
      <c r="AX26" s="89">
        <f t="shared" ca="1" si="8"/>
        <v>17</v>
      </c>
      <c r="AY26" s="89">
        <f t="shared" si="9"/>
        <v>19</v>
      </c>
    </row>
    <row r="27" spans="1:55" x14ac:dyDescent="0.3">
      <c r="A27" s="22" t="str">
        <f t="shared" si="2"/>
        <v>ZCP</v>
      </c>
      <c r="B27" s="25"/>
      <c r="C27" s="74" t="s">
        <v>30</v>
      </c>
      <c r="D27" s="26" t="s">
        <v>37</v>
      </c>
      <c r="E27" s="196">
        <v>42993</v>
      </c>
      <c r="F27" s="197">
        <v>42993</v>
      </c>
      <c r="G27" s="98" t="str">
        <f>IF(D27='Paramètre DIVERS'!$B$19,'Paramètre DIVERS'!$A$19,IF(D27='Paramètre DIVERS'!$B$20,'Paramètre DIVERS'!$A$20,IF(D27='Paramètre DIVERS'!$B$21,'Paramètre DIVERS'!$A$21,IF(D27='Paramètre DIVERS'!$B$22,'Paramètre DIVERS'!$A$22,IF(D27='Paramètre DIVERS'!$B$24,'Paramètre DIVERS'!$A$24,IF(D27='Paramètre DIVERS'!$B$25,'Paramètre DIVERS'!$A$25,""))))))&amp;IF(D27='Paramètre DIVERS'!$B$27,'Paramètre DIVERS'!$A$27,IF(D27='Paramètre DIVERS'!$B$28,'Paramètre DIVERS'!$A$28,IF(D27='Paramètre DIVERS'!$B$29,'Paramètre DIVERS'!$A$29,IF(D27='Paramètre DIVERS'!$B$30,'Paramètre DIVERS'!$A$30,IF(D27='Paramètre DIVERS'!$B$31,'Paramètre DIVERS'!$A$31,IF(D27='Paramètre DIVERS'!$B$32,'Paramètre DIVERS'!$A$32,IF(D27='Paramètre DIVERS'!$B$33,'Paramètre DIVERS'!$A$33,"")))))))&amp;IF(D27='Paramètre DIVERS'!$B$36,'Paramètre DIVERS'!$A$36,IF(D27='Paramètre DIVERS'!$B$40,'Paramètre DIVERS'!$A$40,IF(D27='Paramètre DIVERS'!$B$41,'Paramètre DIVERS'!$A$41,IF(D27='Paramètre DIVERS'!$B$42,'Paramètre DIVERS'!$A$42,IF(D27='Paramètre DIVERS'!$B$43,'Paramètre DIVERS'!$A$43,IF(D27='Paramètre DIVERS'!$B$47,'Paramètre DIVERS'!$A$47,IF(D27='Paramètre DIVERS'!$B$48,'Paramètre DIVERS'!$A$48,"")))))))&amp;IF(D27='Paramètre DIVERS'!$B$49,'Paramètre DIVERS'!$A$49,IF(D27='Paramètre DIVERS'!$B$50,'Paramètre DIVERS'!$A$50,IF(D27='Paramètre DIVERS'!$B$51,'Paramètre DIVERS'!$A$51,IF(D27='Paramètre DIVERS'!$B$26,'Paramètre DIVERS'!$A$26,""))))&amp;IF(D27='Paramètre DIVERS'!$B$53,'Paramètre DIVERS'!$A$53,IF(D27='Paramètre DIVERS'!$B$54,'Paramètre DIVERS'!$A$53,IF(D27='Paramètre DIVERS'!$B$55,'Paramètre DIVERS'!$A$53,IF(D27='Paramètre DIVERS'!$B$56,'Paramètre DIVERS'!$A$53,IF(D27='Paramètre DIVERS'!$B$57,'Paramètre DIVERS'!$A$53,IF(D27='Paramètre DIVERS'!$B$58,'Paramètre DIVERS'!$A$53,""))))))</f>
        <v>ZCP</v>
      </c>
      <c r="H27" s="88">
        <f t="shared" si="3"/>
        <v>1</v>
      </c>
      <c r="I27" s="24" t="str">
        <f t="shared" si="10"/>
        <v/>
      </c>
      <c r="J27" s="24" t="str">
        <f t="shared" si="10"/>
        <v/>
      </c>
      <c r="K27" s="24" t="str">
        <f t="shared" si="10"/>
        <v>C</v>
      </c>
      <c r="L27" s="24" t="str">
        <f t="shared" si="10"/>
        <v>C</v>
      </c>
      <c r="M27" s="24" t="str">
        <f t="shared" si="10"/>
        <v/>
      </c>
      <c r="N27" s="24" t="str">
        <f t="shared" si="10"/>
        <v>C</v>
      </c>
      <c r="O27" s="24" t="str">
        <f t="shared" si="10"/>
        <v/>
      </c>
      <c r="P27" s="24" t="str">
        <f t="shared" si="10"/>
        <v/>
      </c>
      <c r="Q27" s="24" t="str">
        <f t="shared" si="10"/>
        <v/>
      </c>
      <c r="R27" s="24" t="str">
        <f t="shared" si="10"/>
        <v>C</v>
      </c>
      <c r="S27" s="24" t="str">
        <f t="shared" si="11"/>
        <v>C</v>
      </c>
      <c r="T27" s="24" t="str">
        <f t="shared" si="11"/>
        <v/>
      </c>
      <c r="U27" s="24" t="str">
        <f t="shared" si="11"/>
        <v>C</v>
      </c>
      <c r="V27" s="24" t="str">
        <f t="shared" si="11"/>
        <v/>
      </c>
      <c r="W27" s="24" t="str">
        <f t="shared" si="11"/>
        <v>C</v>
      </c>
      <c r="X27" s="24" t="str">
        <f t="shared" si="11"/>
        <v/>
      </c>
      <c r="Y27" s="24" t="str">
        <f t="shared" si="11"/>
        <v>C</v>
      </c>
      <c r="Z27" s="24" t="str">
        <f t="shared" si="11"/>
        <v>C</v>
      </c>
      <c r="AA27" s="24" t="str">
        <f t="shared" si="11"/>
        <v/>
      </c>
      <c r="AB27" s="24" t="str">
        <f t="shared" si="11"/>
        <v/>
      </c>
      <c r="AC27" s="24" t="str">
        <f t="shared" si="12"/>
        <v/>
      </c>
      <c r="AD27" s="24" t="str">
        <f t="shared" si="12"/>
        <v/>
      </c>
      <c r="AE27" s="24" t="str">
        <f t="shared" si="12"/>
        <v/>
      </c>
      <c r="AF27" s="24" t="str">
        <f t="shared" si="12"/>
        <v>C</v>
      </c>
      <c r="AG27" s="24" t="str">
        <f t="shared" si="12"/>
        <v>C</v>
      </c>
      <c r="AH27" s="24" t="str">
        <f t="shared" si="12"/>
        <v/>
      </c>
      <c r="AI27" s="24" t="str">
        <f t="shared" si="12"/>
        <v/>
      </c>
      <c r="AJ27" s="24" t="str">
        <f t="shared" si="12"/>
        <v/>
      </c>
      <c r="AK27" s="24" t="str">
        <f t="shared" si="12"/>
        <v/>
      </c>
      <c r="AL27" s="24" t="str">
        <f t="shared" si="12"/>
        <v/>
      </c>
      <c r="AM27" s="24" t="str">
        <f t="shared" si="13"/>
        <v>C</v>
      </c>
      <c r="AN27" s="24" t="str">
        <f t="shared" si="13"/>
        <v>C</v>
      </c>
      <c r="AO27" s="24" t="str">
        <f t="shared" si="13"/>
        <v/>
      </c>
      <c r="AP27" s="24" t="str">
        <f t="shared" si="13"/>
        <v/>
      </c>
      <c r="AQ27" s="24" t="str">
        <f t="shared" si="13"/>
        <v/>
      </c>
      <c r="AR27" s="24" t="str">
        <f t="shared" si="13"/>
        <v/>
      </c>
      <c r="AS27" s="24" t="str">
        <f t="shared" si="13"/>
        <v/>
      </c>
      <c r="AT27" s="24" t="str">
        <f t="shared" si="13"/>
        <v>C</v>
      </c>
      <c r="AU27" s="24" t="str">
        <f t="shared" si="13"/>
        <v>C</v>
      </c>
      <c r="AV27" s="24" t="str">
        <f t="shared" si="13"/>
        <v/>
      </c>
      <c r="AW27" s="24" t="str">
        <f t="shared" si="13"/>
        <v/>
      </c>
      <c r="AX27" s="89">
        <f t="shared" ca="1" si="8"/>
        <v>1</v>
      </c>
      <c r="AY27" s="89">
        <f t="shared" si="9"/>
        <v>1</v>
      </c>
    </row>
    <row r="28" spans="1:55" x14ac:dyDescent="0.3">
      <c r="A28" s="22" t="str">
        <f t="shared" si="2"/>
        <v>ZCP</v>
      </c>
      <c r="B28" s="25"/>
      <c r="C28" s="74" t="s">
        <v>30</v>
      </c>
      <c r="D28" s="26" t="s">
        <v>37</v>
      </c>
      <c r="E28" s="196">
        <v>43095</v>
      </c>
      <c r="F28" s="197">
        <v>43098</v>
      </c>
      <c r="G28" s="98" t="str">
        <f>IF(D28='Paramètre DIVERS'!$B$19,'Paramètre DIVERS'!$A$19,IF(D28='Paramètre DIVERS'!$B$20,'Paramètre DIVERS'!$A$20,IF(D28='Paramètre DIVERS'!$B$21,'Paramètre DIVERS'!$A$21,IF(D28='Paramètre DIVERS'!$B$22,'Paramètre DIVERS'!$A$22,IF(D28='Paramètre DIVERS'!$B$24,'Paramètre DIVERS'!$A$24,IF(D28='Paramètre DIVERS'!$B$25,'Paramètre DIVERS'!$A$25,""))))))&amp;IF(D28='Paramètre DIVERS'!$B$27,'Paramètre DIVERS'!$A$27,IF(D28='Paramètre DIVERS'!$B$28,'Paramètre DIVERS'!$A$28,IF(D28='Paramètre DIVERS'!$B$29,'Paramètre DIVERS'!$A$29,IF(D28='Paramètre DIVERS'!$B$30,'Paramètre DIVERS'!$A$30,IF(D28='Paramètre DIVERS'!$B$31,'Paramètre DIVERS'!$A$31,IF(D28='Paramètre DIVERS'!$B$32,'Paramètre DIVERS'!$A$32,IF(D28='Paramètre DIVERS'!$B$33,'Paramètre DIVERS'!$A$33,"")))))))&amp;IF(D28='Paramètre DIVERS'!$B$36,'Paramètre DIVERS'!$A$36,IF(D28='Paramètre DIVERS'!$B$40,'Paramètre DIVERS'!$A$40,IF(D28='Paramètre DIVERS'!$B$41,'Paramètre DIVERS'!$A$41,IF(D28='Paramètre DIVERS'!$B$42,'Paramètre DIVERS'!$A$42,IF(D28='Paramètre DIVERS'!$B$43,'Paramètre DIVERS'!$A$43,IF(D28='Paramètre DIVERS'!$B$47,'Paramètre DIVERS'!$A$47,IF(D28='Paramètre DIVERS'!$B$48,'Paramètre DIVERS'!$A$48,"")))))))&amp;IF(D28='Paramètre DIVERS'!$B$49,'Paramètre DIVERS'!$A$49,IF(D28='Paramètre DIVERS'!$B$50,'Paramètre DIVERS'!$A$50,IF(D28='Paramètre DIVERS'!$B$51,'Paramètre DIVERS'!$A$51,IF(D28='Paramètre DIVERS'!$B$26,'Paramètre DIVERS'!$A$26,""))))&amp;IF(D28='Paramètre DIVERS'!$B$53,'Paramètre DIVERS'!$A$53,IF(D28='Paramètre DIVERS'!$B$54,'Paramètre DIVERS'!$A$53,IF(D28='Paramètre DIVERS'!$B$55,'Paramètre DIVERS'!$A$53,IF(D28='Paramètre DIVERS'!$B$56,'Paramètre DIVERS'!$A$53,IF(D28='Paramètre DIVERS'!$B$57,'Paramètre DIVERS'!$A$53,IF(D28='Paramètre DIVERS'!$B$58,'Paramètre DIVERS'!$A$53,""))))))</f>
        <v>ZCP</v>
      </c>
      <c r="H28" s="88">
        <f t="shared" si="3"/>
        <v>4</v>
      </c>
      <c r="I28" s="24" t="str">
        <f t="shared" ref="I28:R37" si="14">IF(OR(I$7="s",I$7="f",I$7="d"),"C",IF(AND(I$6&gt;=$E28,I$6&lt;=$F28,$G28="ZCP"),$G28,IF(AND(I$6&gt;=$E28,I$6&lt;=$F28,$G28="ZPM"),$G28,IF(AND(I$6&gt;=$E28,I$6&lt;=$F28,$G28="ZMA"),$G28,IF(AND(I$6&gt;=$E28,I$6&lt;=$F28,$G28="ZMP"),$G28,IF(AND(I$6&gt;=$E28,I$6&lt;=$F28,$G28="ZMT"),$G28,IF(AND(I$6&gt;=$E28,I$6&lt;=$F28,$G28="ZFO"),$G28,IF(AND(I$6&gt;=$E28,I$6&lt;=$F28,$G28="ZRJ"),$G28,IF(AND(I$6&gt;=$E28,I$6&lt;=$F28,$G28="ZAT"),$G28,IF(AND(I$6&gt;=$E28,I$6&lt;=$F28,$G28="TPT"),$G28,""))))))))))</f>
        <v/>
      </c>
      <c r="J28" s="24" t="str">
        <f t="shared" si="14"/>
        <v/>
      </c>
      <c r="K28" s="24" t="str">
        <f t="shared" si="14"/>
        <v>C</v>
      </c>
      <c r="L28" s="24" t="str">
        <f t="shared" si="14"/>
        <v>C</v>
      </c>
      <c r="M28" s="24" t="str">
        <f t="shared" si="14"/>
        <v/>
      </c>
      <c r="N28" s="24" t="str">
        <f t="shared" si="14"/>
        <v>C</v>
      </c>
      <c r="O28" s="24" t="str">
        <f t="shared" si="14"/>
        <v/>
      </c>
      <c r="P28" s="24" t="str">
        <f t="shared" si="14"/>
        <v/>
      </c>
      <c r="Q28" s="24" t="str">
        <f t="shared" si="14"/>
        <v/>
      </c>
      <c r="R28" s="24" t="str">
        <f t="shared" si="14"/>
        <v>C</v>
      </c>
      <c r="S28" s="24" t="str">
        <f t="shared" ref="S28:AB37" si="15">IF(OR(S$7="s",S$7="f",S$7="d"),"C",IF(AND(S$6&gt;=$E28,S$6&lt;=$F28,$G28="ZCP"),$G28,IF(AND(S$6&gt;=$E28,S$6&lt;=$F28,$G28="ZPM"),$G28,IF(AND(S$6&gt;=$E28,S$6&lt;=$F28,$G28="ZMA"),$G28,IF(AND(S$6&gt;=$E28,S$6&lt;=$F28,$G28="ZMP"),$G28,IF(AND(S$6&gt;=$E28,S$6&lt;=$F28,$G28="ZMT"),$G28,IF(AND(S$6&gt;=$E28,S$6&lt;=$F28,$G28="ZFO"),$G28,IF(AND(S$6&gt;=$E28,S$6&lt;=$F28,$G28="ZRJ"),$G28,IF(AND(S$6&gt;=$E28,S$6&lt;=$F28,$G28="ZAT"),$G28,IF(AND(S$6&gt;=$E28,S$6&lt;=$F28,$G28="TPT"),$G28,""))))))))))</f>
        <v>C</v>
      </c>
      <c r="T28" s="24" t="str">
        <f t="shared" si="15"/>
        <v/>
      </c>
      <c r="U28" s="24" t="str">
        <f t="shared" si="15"/>
        <v>C</v>
      </c>
      <c r="V28" s="24" t="str">
        <f t="shared" si="15"/>
        <v/>
      </c>
      <c r="W28" s="24" t="str">
        <f t="shared" si="15"/>
        <v>C</v>
      </c>
      <c r="X28" s="24" t="str">
        <f t="shared" si="15"/>
        <v/>
      </c>
      <c r="Y28" s="24" t="str">
        <f t="shared" si="15"/>
        <v>C</v>
      </c>
      <c r="Z28" s="24" t="str">
        <f t="shared" si="15"/>
        <v>C</v>
      </c>
      <c r="AA28" s="24" t="str">
        <f t="shared" si="15"/>
        <v/>
      </c>
      <c r="AB28" s="24" t="str">
        <f t="shared" si="15"/>
        <v/>
      </c>
      <c r="AC28" s="24" t="str">
        <f t="shared" ref="AC28:AL37" si="16">IF(OR(AC$7="s",AC$7="f",AC$7="d"),"C",IF(AND(AC$6&gt;=$E28,AC$6&lt;=$F28,$G28="ZCP"),$G28,IF(AND(AC$6&gt;=$E28,AC$6&lt;=$F28,$G28="ZPM"),$G28,IF(AND(AC$6&gt;=$E28,AC$6&lt;=$F28,$G28="ZMA"),$G28,IF(AND(AC$6&gt;=$E28,AC$6&lt;=$F28,$G28="ZMP"),$G28,IF(AND(AC$6&gt;=$E28,AC$6&lt;=$F28,$G28="ZMT"),$G28,IF(AND(AC$6&gt;=$E28,AC$6&lt;=$F28,$G28="ZFO"),$G28,IF(AND(AC$6&gt;=$E28,AC$6&lt;=$F28,$G28="ZRJ"),$G28,IF(AND(AC$6&gt;=$E28,AC$6&lt;=$F28,$G28="ZAT"),$G28,IF(AND(AC$6&gt;=$E28,AC$6&lt;=$F28,$G28="TPT"),$G28,""))))))))))</f>
        <v/>
      </c>
      <c r="AD28" s="24" t="str">
        <f t="shared" si="16"/>
        <v/>
      </c>
      <c r="AE28" s="24" t="str">
        <f t="shared" si="16"/>
        <v/>
      </c>
      <c r="AF28" s="24" t="str">
        <f t="shared" si="16"/>
        <v>C</v>
      </c>
      <c r="AG28" s="24" t="str">
        <f t="shared" si="16"/>
        <v>C</v>
      </c>
      <c r="AH28" s="24" t="str">
        <f t="shared" si="16"/>
        <v/>
      </c>
      <c r="AI28" s="24" t="str">
        <f t="shared" si="16"/>
        <v/>
      </c>
      <c r="AJ28" s="24" t="str">
        <f t="shared" si="16"/>
        <v/>
      </c>
      <c r="AK28" s="24" t="str">
        <f t="shared" si="16"/>
        <v/>
      </c>
      <c r="AL28" s="24" t="str">
        <f t="shared" si="16"/>
        <v/>
      </c>
      <c r="AM28" s="24" t="str">
        <f t="shared" ref="AM28:AW37" si="17">IF(OR(AM$7="s",AM$7="f",AM$7="d"),"C",IF(AND(AM$6&gt;=$E28,AM$6&lt;=$F28,$G28="ZCP"),$G28,IF(AND(AM$6&gt;=$E28,AM$6&lt;=$F28,$G28="ZPM"),$G28,IF(AND(AM$6&gt;=$E28,AM$6&lt;=$F28,$G28="ZMA"),$G28,IF(AND(AM$6&gt;=$E28,AM$6&lt;=$F28,$G28="ZMP"),$G28,IF(AND(AM$6&gt;=$E28,AM$6&lt;=$F28,$G28="ZMT"),$G28,IF(AND(AM$6&gt;=$E28,AM$6&lt;=$F28,$G28="ZFO"),$G28,IF(AND(AM$6&gt;=$E28,AM$6&lt;=$F28,$G28="ZRJ"),$G28,IF(AND(AM$6&gt;=$E28,AM$6&lt;=$F28,$G28="ZAT"),$G28,IF(AND(AM$6&gt;=$E28,AM$6&lt;=$F28,$G28="TPT"),$G28,""))))))))))</f>
        <v>C</v>
      </c>
      <c r="AN28" s="24" t="str">
        <f t="shared" si="17"/>
        <v>C</v>
      </c>
      <c r="AO28" s="24" t="str">
        <f t="shared" si="17"/>
        <v/>
      </c>
      <c r="AP28" s="24" t="str">
        <f t="shared" si="17"/>
        <v/>
      </c>
      <c r="AQ28" s="24" t="str">
        <f t="shared" si="17"/>
        <v/>
      </c>
      <c r="AR28" s="24" t="str">
        <f t="shared" si="17"/>
        <v/>
      </c>
      <c r="AS28" s="24" t="str">
        <f t="shared" si="17"/>
        <v/>
      </c>
      <c r="AT28" s="24" t="str">
        <f t="shared" si="17"/>
        <v>C</v>
      </c>
      <c r="AU28" s="24" t="str">
        <f t="shared" si="17"/>
        <v>C</v>
      </c>
      <c r="AV28" s="24" t="str">
        <f t="shared" si="17"/>
        <v/>
      </c>
      <c r="AW28" s="24" t="str">
        <f t="shared" si="17"/>
        <v/>
      </c>
      <c r="AX28" s="89">
        <f t="shared" ca="1" si="8"/>
        <v>4</v>
      </c>
      <c r="AY28" s="89">
        <f t="shared" si="9"/>
        <v>4</v>
      </c>
    </row>
    <row r="29" spans="1:55" x14ac:dyDescent="0.3">
      <c r="A29" s="22" t="str">
        <f t="shared" si="2"/>
        <v>ZCP</v>
      </c>
      <c r="B29" s="25"/>
      <c r="C29" s="74" t="s">
        <v>30</v>
      </c>
      <c r="D29" s="26" t="s">
        <v>37</v>
      </c>
      <c r="E29" s="196">
        <v>43150</v>
      </c>
      <c r="F29" s="197">
        <v>43154</v>
      </c>
      <c r="G29" s="98" t="str">
        <f>IF(D29='Paramètre DIVERS'!$B$19,'Paramètre DIVERS'!$A$19,IF(D29='Paramètre DIVERS'!$B$20,'Paramètre DIVERS'!$A$20,IF(D29='Paramètre DIVERS'!$B$21,'Paramètre DIVERS'!$A$21,IF(D29='Paramètre DIVERS'!$B$22,'Paramètre DIVERS'!$A$22,IF(D29='Paramètre DIVERS'!$B$24,'Paramètre DIVERS'!$A$24,IF(D29='Paramètre DIVERS'!$B$25,'Paramètre DIVERS'!$A$25,""))))))&amp;IF(D29='Paramètre DIVERS'!$B$27,'Paramètre DIVERS'!$A$27,IF(D29='Paramètre DIVERS'!$B$28,'Paramètre DIVERS'!$A$28,IF(D29='Paramètre DIVERS'!$B$29,'Paramètre DIVERS'!$A$29,IF(D29='Paramètre DIVERS'!$B$30,'Paramètre DIVERS'!$A$30,IF(D29='Paramètre DIVERS'!$B$31,'Paramètre DIVERS'!$A$31,IF(D29='Paramètre DIVERS'!$B$32,'Paramètre DIVERS'!$A$32,IF(D29='Paramètre DIVERS'!$B$33,'Paramètre DIVERS'!$A$33,"")))))))&amp;IF(D29='Paramètre DIVERS'!$B$36,'Paramètre DIVERS'!$A$36,IF(D29='Paramètre DIVERS'!$B$40,'Paramètre DIVERS'!$A$40,IF(D29='Paramètre DIVERS'!$B$41,'Paramètre DIVERS'!$A$41,IF(D29='Paramètre DIVERS'!$B$42,'Paramètre DIVERS'!$A$42,IF(D29='Paramètre DIVERS'!$B$43,'Paramètre DIVERS'!$A$43,IF(D29='Paramètre DIVERS'!$B$47,'Paramètre DIVERS'!$A$47,IF(D29='Paramètre DIVERS'!$B$48,'Paramètre DIVERS'!$A$48,"")))))))&amp;IF(D29='Paramètre DIVERS'!$B$49,'Paramètre DIVERS'!$A$49,IF(D29='Paramètre DIVERS'!$B$50,'Paramètre DIVERS'!$A$50,IF(D29='Paramètre DIVERS'!$B$51,'Paramètre DIVERS'!$A$51,IF(D29='Paramètre DIVERS'!$B$26,'Paramètre DIVERS'!$A$26,""))))&amp;IF(D29='Paramètre DIVERS'!$B$53,'Paramètre DIVERS'!$A$53,IF(D29='Paramètre DIVERS'!$B$54,'Paramètre DIVERS'!$A$53,IF(D29='Paramètre DIVERS'!$B$55,'Paramètre DIVERS'!$A$53,IF(D29='Paramètre DIVERS'!$B$56,'Paramètre DIVERS'!$A$53,IF(D29='Paramètre DIVERS'!$B$57,'Paramètre DIVERS'!$A$53,IF(D29='Paramètre DIVERS'!$B$58,'Paramètre DIVERS'!$A$53,""))))))</f>
        <v>ZCP</v>
      </c>
      <c r="H29" s="88">
        <f t="shared" si="3"/>
        <v>5</v>
      </c>
      <c r="I29" s="24" t="str">
        <f t="shared" si="14"/>
        <v/>
      </c>
      <c r="J29" s="24" t="str">
        <f t="shared" si="14"/>
        <v/>
      </c>
      <c r="K29" s="24" t="str">
        <f t="shared" si="14"/>
        <v>C</v>
      </c>
      <c r="L29" s="24" t="str">
        <f t="shared" si="14"/>
        <v>C</v>
      </c>
      <c r="M29" s="24" t="str">
        <f t="shared" si="14"/>
        <v/>
      </c>
      <c r="N29" s="24" t="str">
        <f t="shared" si="14"/>
        <v>C</v>
      </c>
      <c r="O29" s="24" t="str">
        <f t="shared" si="14"/>
        <v/>
      </c>
      <c r="P29" s="24" t="str">
        <f t="shared" si="14"/>
        <v/>
      </c>
      <c r="Q29" s="24" t="str">
        <f t="shared" si="14"/>
        <v/>
      </c>
      <c r="R29" s="24" t="str">
        <f t="shared" si="14"/>
        <v>C</v>
      </c>
      <c r="S29" s="24" t="str">
        <f t="shared" si="15"/>
        <v>C</v>
      </c>
      <c r="T29" s="24" t="str">
        <f t="shared" si="15"/>
        <v/>
      </c>
      <c r="U29" s="24" t="str">
        <f t="shared" si="15"/>
        <v>C</v>
      </c>
      <c r="V29" s="24" t="str">
        <f t="shared" si="15"/>
        <v/>
      </c>
      <c r="W29" s="24" t="str">
        <f t="shared" si="15"/>
        <v>C</v>
      </c>
      <c r="X29" s="24" t="str">
        <f t="shared" si="15"/>
        <v/>
      </c>
      <c r="Y29" s="24" t="str">
        <f t="shared" si="15"/>
        <v>C</v>
      </c>
      <c r="Z29" s="24" t="str">
        <f t="shared" si="15"/>
        <v>C</v>
      </c>
      <c r="AA29" s="24" t="str">
        <f t="shared" si="15"/>
        <v/>
      </c>
      <c r="AB29" s="24" t="str">
        <f t="shared" si="15"/>
        <v/>
      </c>
      <c r="AC29" s="24" t="str">
        <f t="shared" si="16"/>
        <v/>
      </c>
      <c r="AD29" s="24" t="str">
        <f t="shared" si="16"/>
        <v/>
      </c>
      <c r="AE29" s="24" t="str">
        <f t="shared" si="16"/>
        <v/>
      </c>
      <c r="AF29" s="24" t="str">
        <f t="shared" si="16"/>
        <v>C</v>
      </c>
      <c r="AG29" s="24" t="str">
        <f t="shared" si="16"/>
        <v>C</v>
      </c>
      <c r="AH29" s="24" t="str">
        <f t="shared" si="16"/>
        <v/>
      </c>
      <c r="AI29" s="24" t="str">
        <f t="shared" si="16"/>
        <v/>
      </c>
      <c r="AJ29" s="24" t="str">
        <f t="shared" si="16"/>
        <v/>
      </c>
      <c r="AK29" s="24" t="str">
        <f t="shared" si="16"/>
        <v/>
      </c>
      <c r="AL29" s="24" t="str">
        <f t="shared" si="16"/>
        <v/>
      </c>
      <c r="AM29" s="24" t="str">
        <f t="shared" si="17"/>
        <v>C</v>
      </c>
      <c r="AN29" s="24" t="str">
        <f t="shared" si="17"/>
        <v>C</v>
      </c>
      <c r="AO29" s="24" t="str">
        <f t="shared" si="17"/>
        <v/>
      </c>
      <c r="AP29" s="24" t="str">
        <f t="shared" si="17"/>
        <v/>
      </c>
      <c r="AQ29" s="24" t="str">
        <f t="shared" si="17"/>
        <v/>
      </c>
      <c r="AR29" s="24" t="str">
        <f t="shared" si="17"/>
        <v/>
      </c>
      <c r="AS29" s="24" t="str">
        <f t="shared" si="17"/>
        <v/>
      </c>
      <c r="AT29" s="24" t="str">
        <f t="shared" si="17"/>
        <v>C</v>
      </c>
      <c r="AU29" s="24" t="str">
        <f t="shared" si="17"/>
        <v>C</v>
      </c>
      <c r="AV29" s="24" t="str">
        <f t="shared" si="17"/>
        <v/>
      </c>
      <c r="AW29" s="24" t="str">
        <f t="shared" si="17"/>
        <v/>
      </c>
      <c r="AX29" s="89">
        <f t="shared" ca="1" si="8"/>
        <v>5</v>
      </c>
      <c r="AY29" s="89">
        <f t="shared" si="9"/>
        <v>5</v>
      </c>
    </row>
    <row r="30" spans="1:55" x14ac:dyDescent="0.3">
      <c r="A30" s="22" t="str">
        <f t="shared" si="2"/>
        <v>ZCP</v>
      </c>
      <c r="B30" s="25"/>
      <c r="C30" s="74" t="s">
        <v>30</v>
      </c>
      <c r="D30" s="26" t="s">
        <v>37</v>
      </c>
      <c r="E30" s="196">
        <v>42919</v>
      </c>
      <c r="F30" s="197">
        <v>42923</v>
      </c>
      <c r="G30" s="98" t="str">
        <f>IF(D30='Paramètre DIVERS'!$B$19,'Paramètre DIVERS'!$A$19,IF(D30='Paramètre DIVERS'!$B$20,'Paramètre DIVERS'!$A$20,IF(D30='Paramètre DIVERS'!$B$21,'Paramètre DIVERS'!$A$21,IF(D30='Paramètre DIVERS'!$B$22,'Paramètre DIVERS'!$A$22,IF(D30='Paramètre DIVERS'!$B$24,'Paramètre DIVERS'!$A$24,IF(D30='Paramètre DIVERS'!$B$25,'Paramètre DIVERS'!$A$25,""))))))&amp;IF(D30='Paramètre DIVERS'!$B$27,'Paramètre DIVERS'!$A$27,IF(D30='Paramètre DIVERS'!$B$28,'Paramètre DIVERS'!$A$28,IF(D30='Paramètre DIVERS'!$B$29,'Paramètre DIVERS'!$A$29,IF(D30='Paramètre DIVERS'!$B$30,'Paramètre DIVERS'!$A$30,IF(D30='Paramètre DIVERS'!$B$31,'Paramètre DIVERS'!$A$31,IF(D30='Paramètre DIVERS'!$B$32,'Paramètre DIVERS'!$A$32,IF(D30='Paramètre DIVERS'!$B$33,'Paramètre DIVERS'!$A$33,"")))))))&amp;IF(D30='Paramètre DIVERS'!$B$36,'Paramètre DIVERS'!$A$36,IF(D30='Paramètre DIVERS'!$B$40,'Paramètre DIVERS'!$A$40,IF(D30='Paramètre DIVERS'!$B$41,'Paramètre DIVERS'!$A$41,IF(D30='Paramètre DIVERS'!$B$42,'Paramètre DIVERS'!$A$42,IF(D30='Paramètre DIVERS'!$B$43,'Paramètre DIVERS'!$A$43,IF(D30='Paramètre DIVERS'!$B$47,'Paramètre DIVERS'!$A$47,IF(D30='Paramètre DIVERS'!$B$48,'Paramètre DIVERS'!$A$48,"")))))))&amp;IF(D30='Paramètre DIVERS'!$B$49,'Paramètre DIVERS'!$A$49,IF(D30='Paramètre DIVERS'!$B$50,'Paramètre DIVERS'!$A$50,IF(D30='Paramètre DIVERS'!$B$51,'Paramètre DIVERS'!$A$51,IF(D30='Paramètre DIVERS'!$B$26,'Paramètre DIVERS'!$A$26,""))))&amp;IF(D30='Paramètre DIVERS'!$B$53,'Paramètre DIVERS'!$A$53,IF(D30='Paramètre DIVERS'!$B$54,'Paramètre DIVERS'!$A$53,IF(D30='Paramètre DIVERS'!$B$55,'Paramètre DIVERS'!$A$53,IF(D30='Paramètre DIVERS'!$B$56,'Paramètre DIVERS'!$A$53,IF(D30='Paramètre DIVERS'!$B$57,'Paramètre DIVERS'!$A$53,IF(D30='Paramètre DIVERS'!$B$58,'Paramètre DIVERS'!$A$53,""))))))</f>
        <v>ZCP</v>
      </c>
      <c r="H30" s="88">
        <f t="shared" si="3"/>
        <v>5</v>
      </c>
      <c r="I30" s="24" t="str">
        <f t="shared" si="14"/>
        <v/>
      </c>
      <c r="J30" s="24" t="str">
        <f t="shared" si="14"/>
        <v/>
      </c>
      <c r="K30" s="24" t="str">
        <f t="shared" si="14"/>
        <v>C</v>
      </c>
      <c r="L30" s="24" t="str">
        <f t="shared" si="14"/>
        <v>C</v>
      </c>
      <c r="M30" s="24" t="str">
        <f t="shared" si="14"/>
        <v/>
      </c>
      <c r="N30" s="24" t="str">
        <f t="shared" si="14"/>
        <v>C</v>
      </c>
      <c r="O30" s="24" t="str">
        <f t="shared" si="14"/>
        <v/>
      </c>
      <c r="P30" s="24" t="str">
        <f t="shared" si="14"/>
        <v/>
      </c>
      <c r="Q30" s="24" t="str">
        <f t="shared" si="14"/>
        <v/>
      </c>
      <c r="R30" s="24" t="str">
        <f t="shared" si="14"/>
        <v>C</v>
      </c>
      <c r="S30" s="24" t="str">
        <f t="shared" si="15"/>
        <v>C</v>
      </c>
      <c r="T30" s="24" t="str">
        <f t="shared" si="15"/>
        <v/>
      </c>
      <c r="U30" s="24" t="str">
        <f t="shared" si="15"/>
        <v>C</v>
      </c>
      <c r="V30" s="24" t="str">
        <f t="shared" si="15"/>
        <v/>
      </c>
      <c r="W30" s="24" t="str">
        <f t="shared" si="15"/>
        <v>C</v>
      </c>
      <c r="X30" s="24" t="str">
        <f t="shared" si="15"/>
        <v/>
      </c>
      <c r="Y30" s="24" t="str">
        <f t="shared" si="15"/>
        <v>C</v>
      </c>
      <c r="Z30" s="24" t="str">
        <f t="shared" si="15"/>
        <v>C</v>
      </c>
      <c r="AA30" s="24" t="str">
        <f t="shared" si="15"/>
        <v/>
      </c>
      <c r="AB30" s="24" t="str">
        <f t="shared" si="15"/>
        <v/>
      </c>
      <c r="AC30" s="24" t="str">
        <f t="shared" si="16"/>
        <v/>
      </c>
      <c r="AD30" s="24" t="str">
        <f t="shared" si="16"/>
        <v/>
      </c>
      <c r="AE30" s="24" t="str">
        <f t="shared" si="16"/>
        <v/>
      </c>
      <c r="AF30" s="24" t="str">
        <f t="shared" si="16"/>
        <v>C</v>
      </c>
      <c r="AG30" s="24" t="str">
        <f t="shared" si="16"/>
        <v>C</v>
      </c>
      <c r="AH30" s="24" t="str">
        <f t="shared" si="16"/>
        <v/>
      </c>
      <c r="AI30" s="24" t="str">
        <f t="shared" si="16"/>
        <v/>
      </c>
      <c r="AJ30" s="24" t="str">
        <f t="shared" si="16"/>
        <v/>
      </c>
      <c r="AK30" s="24" t="str">
        <f t="shared" si="16"/>
        <v/>
      </c>
      <c r="AL30" s="24" t="str">
        <f t="shared" si="16"/>
        <v/>
      </c>
      <c r="AM30" s="24" t="str">
        <f t="shared" si="17"/>
        <v>C</v>
      </c>
      <c r="AN30" s="24" t="str">
        <f t="shared" si="17"/>
        <v>C</v>
      </c>
      <c r="AO30" s="24" t="str">
        <f t="shared" si="17"/>
        <v/>
      </c>
      <c r="AP30" s="24" t="str">
        <f t="shared" si="17"/>
        <v/>
      </c>
      <c r="AQ30" s="24" t="str">
        <f t="shared" si="17"/>
        <v/>
      </c>
      <c r="AR30" s="24" t="str">
        <f t="shared" si="17"/>
        <v/>
      </c>
      <c r="AS30" s="24" t="str">
        <f t="shared" si="17"/>
        <v/>
      </c>
      <c r="AT30" s="24" t="str">
        <f t="shared" si="17"/>
        <v>C</v>
      </c>
      <c r="AU30" s="24" t="str">
        <f t="shared" si="17"/>
        <v>C</v>
      </c>
      <c r="AV30" s="24" t="str">
        <f t="shared" si="17"/>
        <v/>
      </c>
      <c r="AW30" s="24" t="str">
        <f t="shared" si="17"/>
        <v/>
      </c>
      <c r="AX30" s="89">
        <f t="shared" ca="1" si="8"/>
        <v>5</v>
      </c>
      <c r="AY30" s="89">
        <f t="shared" si="9"/>
        <v>5</v>
      </c>
    </row>
    <row r="31" spans="1:55" x14ac:dyDescent="0.3">
      <c r="A31" s="22" t="str">
        <f t="shared" si="2"/>
        <v>ZCP</v>
      </c>
      <c r="B31" s="25"/>
      <c r="C31" s="74" t="s">
        <v>30</v>
      </c>
      <c r="D31" s="26" t="s">
        <v>37</v>
      </c>
      <c r="E31" s="196">
        <v>42954</v>
      </c>
      <c r="F31" s="197">
        <v>42965</v>
      </c>
      <c r="G31" s="98" t="str">
        <f>IF(D31='Paramètre DIVERS'!$B$19,'Paramètre DIVERS'!$A$19,IF(D31='Paramètre DIVERS'!$B$20,'Paramètre DIVERS'!$A$20,IF(D31='Paramètre DIVERS'!$B$21,'Paramètre DIVERS'!$A$21,IF(D31='Paramètre DIVERS'!$B$22,'Paramètre DIVERS'!$A$22,IF(D31='Paramètre DIVERS'!$B$24,'Paramètre DIVERS'!$A$24,IF(D31='Paramètre DIVERS'!$B$25,'Paramètre DIVERS'!$A$25,""))))))&amp;IF(D31='Paramètre DIVERS'!$B$27,'Paramètre DIVERS'!$A$27,IF(D31='Paramètre DIVERS'!$B$28,'Paramètre DIVERS'!$A$28,IF(D31='Paramètre DIVERS'!$B$29,'Paramètre DIVERS'!$A$29,IF(D31='Paramètre DIVERS'!$B$30,'Paramètre DIVERS'!$A$30,IF(D31='Paramètre DIVERS'!$B$31,'Paramètre DIVERS'!$A$31,IF(D31='Paramètre DIVERS'!$B$32,'Paramètre DIVERS'!$A$32,IF(D31='Paramètre DIVERS'!$B$33,'Paramètre DIVERS'!$A$33,"")))))))&amp;IF(D31='Paramètre DIVERS'!$B$36,'Paramètre DIVERS'!$A$36,IF(D31='Paramètre DIVERS'!$B$40,'Paramètre DIVERS'!$A$40,IF(D31='Paramètre DIVERS'!$B$41,'Paramètre DIVERS'!$A$41,IF(D31='Paramètre DIVERS'!$B$42,'Paramètre DIVERS'!$A$42,IF(D31='Paramètre DIVERS'!$B$43,'Paramètre DIVERS'!$A$43,IF(D31='Paramètre DIVERS'!$B$47,'Paramètre DIVERS'!$A$47,IF(D31='Paramètre DIVERS'!$B$48,'Paramètre DIVERS'!$A$48,"")))))))&amp;IF(D31='Paramètre DIVERS'!$B$49,'Paramètre DIVERS'!$A$49,IF(D31='Paramètre DIVERS'!$B$50,'Paramètre DIVERS'!$A$50,IF(D31='Paramètre DIVERS'!$B$51,'Paramètre DIVERS'!$A$51,IF(D31='Paramètre DIVERS'!$B$26,'Paramètre DIVERS'!$A$26,""))))&amp;IF(D31='Paramètre DIVERS'!$B$53,'Paramètre DIVERS'!$A$53,IF(D31='Paramètre DIVERS'!$B$54,'Paramètre DIVERS'!$A$53,IF(D31='Paramètre DIVERS'!$B$55,'Paramètre DIVERS'!$A$53,IF(D31='Paramètre DIVERS'!$B$56,'Paramètre DIVERS'!$A$53,IF(D31='Paramètre DIVERS'!$B$57,'Paramètre DIVERS'!$A$53,IF(D31='Paramètre DIVERS'!$B$58,'Paramètre DIVERS'!$A$53,""))))))</f>
        <v>ZCP</v>
      </c>
      <c r="H31" s="88">
        <f t="shared" si="3"/>
        <v>9</v>
      </c>
      <c r="I31" s="24" t="str">
        <f t="shared" si="14"/>
        <v/>
      </c>
      <c r="J31" s="24" t="str">
        <f t="shared" si="14"/>
        <v/>
      </c>
      <c r="K31" s="24" t="str">
        <f t="shared" si="14"/>
        <v>C</v>
      </c>
      <c r="L31" s="24" t="str">
        <f t="shared" si="14"/>
        <v>C</v>
      </c>
      <c r="M31" s="24" t="str">
        <f t="shared" si="14"/>
        <v/>
      </c>
      <c r="N31" s="24" t="str">
        <f t="shared" si="14"/>
        <v>C</v>
      </c>
      <c r="O31" s="24" t="str">
        <f t="shared" si="14"/>
        <v/>
      </c>
      <c r="P31" s="24" t="str">
        <f t="shared" si="14"/>
        <v/>
      </c>
      <c r="Q31" s="24" t="str">
        <f t="shared" si="14"/>
        <v/>
      </c>
      <c r="R31" s="24" t="str">
        <f t="shared" si="14"/>
        <v>C</v>
      </c>
      <c r="S31" s="24" t="str">
        <f t="shared" si="15"/>
        <v>C</v>
      </c>
      <c r="T31" s="24" t="str">
        <f t="shared" si="15"/>
        <v/>
      </c>
      <c r="U31" s="24" t="str">
        <f t="shared" si="15"/>
        <v>C</v>
      </c>
      <c r="V31" s="24" t="str">
        <f t="shared" si="15"/>
        <v/>
      </c>
      <c r="W31" s="24" t="str">
        <f t="shared" si="15"/>
        <v>C</v>
      </c>
      <c r="X31" s="24" t="str">
        <f t="shared" si="15"/>
        <v/>
      </c>
      <c r="Y31" s="24" t="str">
        <f t="shared" si="15"/>
        <v>C</v>
      </c>
      <c r="Z31" s="24" t="str">
        <f t="shared" si="15"/>
        <v>C</v>
      </c>
      <c r="AA31" s="24" t="str">
        <f t="shared" si="15"/>
        <v/>
      </c>
      <c r="AB31" s="24" t="str">
        <f t="shared" si="15"/>
        <v/>
      </c>
      <c r="AC31" s="24" t="str">
        <f t="shared" si="16"/>
        <v/>
      </c>
      <c r="AD31" s="24" t="str">
        <f t="shared" si="16"/>
        <v/>
      </c>
      <c r="AE31" s="24" t="str">
        <f t="shared" si="16"/>
        <v/>
      </c>
      <c r="AF31" s="24" t="str">
        <f t="shared" si="16"/>
        <v>C</v>
      </c>
      <c r="AG31" s="24" t="str">
        <f t="shared" si="16"/>
        <v>C</v>
      </c>
      <c r="AH31" s="24" t="str">
        <f t="shared" si="16"/>
        <v/>
      </c>
      <c r="AI31" s="24" t="str">
        <f t="shared" si="16"/>
        <v/>
      </c>
      <c r="AJ31" s="24" t="str">
        <f t="shared" si="16"/>
        <v/>
      </c>
      <c r="AK31" s="24" t="str">
        <f t="shared" si="16"/>
        <v/>
      </c>
      <c r="AL31" s="24" t="str">
        <f t="shared" si="16"/>
        <v/>
      </c>
      <c r="AM31" s="24" t="str">
        <f t="shared" si="17"/>
        <v>C</v>
      </c>
      <c r="AN31" s="24" t="str">
        <f t="shared" si="17"/>
        <v>C</v>
      </c>
      <c r="AO31" s="24" t="str">
        <f t="shared" si="17"/>
        <v/>
      </c>
      <c r="AP31" s="24" t="str">
        <f t="shared" si="17"/>
        <v/>
      </c>
      <c r="AQ31" s="24" t="str">
        <f t="shared" si="17"/>
        <v/>
      </c>
      <c r="AR31" s="24" t="str">
        <f t="shared" si="17"/>
        <v/>
      </c>
      <c r="AS31" s="24" t="str">
        <f t="shared" si="17"/>
        <v/>
      </c>
      <c r="AT31" s="24" t="str">
        <f t="shared" si="17"/>
        <v>C</v>
      </c>
      <c r="AU31" s="24" t="str">
        <f t="shared" si="17"/>
        <v>C</v>
      </c>
      <c r="AV31" s="24" t="str">
        <f t="shared" si="17"/>
        <v/>
      </c>
      <c r="AW31" s="24" t="str">
        <f t="shared" si="17"/>
        <v/>
      </c>
      <c r="AX31" s="89">
        <f t="shared" ca="1" si="8"/>
        <v>10</v>
      </c>
      <c r="AY31" s="89">
        <f t="shared" si="9"/>
        <v>12</v>
      </c>
      <c r="AZ31" s="115"/>
      <c r="BA31" s="113"/>
      <c r="BB31" s="111"/>
      <c r="BC31" s="111"/>
    </row>
    <row r="32" spans="1:55" x14ac:dyDescent="0.3">
      <c r="A32" s="22" t="str">
        <f t="shared" si="2"/>
        <v>ZCP</v>
      </c>
      <c r="B32" s="25"/>
      <c r="C32" s="74" t="s">
        <v>30</v>
      </c>
      <c r="D32" s="26" t="s">
        <v>37</v>
      </c>
      <c r="E32" s="196">
        <v>43132</v>
      </c>
      <c r="F32" s="197">
        <v>43132</v>
      </c>
      <c r="G32" s="98" t="str">
        <f>IF(D32='Paramètre DIVERS'!$B$19,'Paramètre DIVERS'!$A$19,IF(D32='Paramètre DIVERS'!$B$20,'Paramètre DIVERS'!$A$20,IF(D32='Paramètre DIVERS'!$B$21,'Paramètre DIVERS'!$A$21,IF(D32='Paramètre DIVERS'!$B$22,'Paramètre DIVERS'!$A$22,IF(D32='Paramètre DIVERS'!$B$24,'Paramètre DIVERS'!$A$24,IF(D32='Paramètre DIVERS'!$B$25,'Paramètre DIVERS'!$A$25,""))))))&amp;IF(D32='Paramètre DIVERS'!$B$27,'Paramètre DIVERS'!$A$27,IF(D32='Paramètre DIVERS'!$B$28,'Paramètre DIVERS'!$A$28,IF(D32='Paramètre DIVERS'!$B$29,'Paramètre DIVERS'!$A$29,IF(D32='Paramètre DIVERS'!$B$30,'Paramètre DIVERS'!$A$30,IF(D32='Paramètre DIVERS'!$B$31,'Paramètre DIVERS'!$A$31,IF(D32='Paramètre DIVERS'!$B$32,'Paramètre DIVERS'!$A$32,IF(D32='Paramètre DIVERS'!$B$33,'Paramètre DIVERS'!$A$33,"")))))))&amp;IF(D32='Paramètre DIVERS'!$B$36,'Paramètre DIVERS'!$A$36,IF(D32='Paramètre DIVERS'!$B$40,'Paramètre DIVERS'!$A$40,IF(D32='Paramètre DIVERS'!$B$41,'Paramètre DIVERS'!$A$41,IF(D32='Paramètre DIVERS'!$B$42,'Paramètre DIVERS'!$A$42,IF(D32='Paramètre DIVERS'!$B$43,'Paramètre DIVERS'!$A$43,IF(D32='Paramètre DIVERS'!$B$47,'Paramètre DIVERS'!$A$47,IF(D32='Paramètre DIVERS'!$B$48,'Paramètre DIVERS'!$A$48,"")))))))&amp;IF(D32='Paramètre DIVERS'!$B$49,'Paramètre DIVERS'!$A$49,IF(D32='Paramètre DIVERS'!$B$50,'Paramètre DIVERS'!$A$50,IF(D32='Paramètre DIVERS'!$B$51,'Paramètre DIVERS'!$A$51,IF(D32='Paramètre DIVERS'!$B$26,'Paramètre DIVERS'!$A$26,""))))&amp;IF(D32='Paramètre DIVERS'!$B$53,'Paramètre DIVERS'!$A$53,IF(D32='Paramètre DIVERS'!$B$54,'Paramètre DIVERS'!$A$53,IF(D32='Paramètre DIVERS'!$B$55,'Paramètre DIVERS'!$A$53,IF(D32='Paramètre DIVERS'!$B$56,'Paramètre DIVERS'!$A$53,IF(D32='Paramètre DIVERS'!$B$57,'Paramètre DIVERS'!$A$53,IF(D32='Paramètre DIVERS'!$B$58,'Paramètre DIVERS'!$A$53,""))))))</f>
        <v>ZCP</v>
      </c>
      <c r="H32" s="88">
        <f t="shared" si="3"/>
        <v>1</v>
      </c>
      <c r="I32" s="24" t="str">
        <f t="shared" si="14"/>
        <v/>
      </c>
      <c r="J32" s="24" t="str">
        <f t="shared" si="14"/>
        <v/>
      </c>
      <c r="K32" s="24" t="str">
        <f t="shared" si="14"/>
        <v>C</v>
      </c>
      <c r="L32" s="24" t="str">
        <f t="shared" si="14"/>
        <v>C</v>
      </c>
      <c r="M32" s="24" t="str">
        <f t="shared" si="14"/>
        <v/>
      </c>
      <c r="N32" s="24" t="str">
        <f t="shared" si="14"/>
        <v>C</v>
      </c>
      <c r="O32" s="24" t="str">
        <f t="shared" si="14"/>
        <v/>
      </c>
      <c r="P32" s="24" t="str">
        <f t="shared" si="14"/>
        <v/>
      </c>
      <c r="Q32" s="24" t="str">
        <f t="shared" si="14"/>
        <v/>
      </c>
      <c r="R32" s="24" t="str">
        <f t="shared" si="14"/>
        <v>C</v>
      </c>
      <c r="S32" s="24" t="str">
        <f t="shared" si="15"/>
        <v>C</v>
      </c>
      <c r="T32" s="24" t="str">
        <f t="shared" si="15"/>
        <v/>
      </c>
      <c r="U32" s="24" t="str">
        <f t="shared" si="15"/>
        <v>C</v>
      </c>
      <c r="V32" s="24" t="str">
        <f t="shared" si="15"/>
        <v/>
      </c>
      <c r="W32" s="24" t="str">
        <f t="shared" si="15"/>
        <v>C</v>
      </c>
      <c r="X32" s="24" t="str">
        <f t="shared" si="15"/>
        <v/>
      </c>
      <c r="Y32" s="24" t="str">
        <f t="shared" si="15"/>
        <v>C</v>
      </c>
      <c r="Z32" s="24" t="str">
        <f t="shared" si="15"/>
        <v>C</v>
      </c>
      <c r="AA32" s="24" t="str">
        <f t="shared" si="15"/>
        <v/>
      </c>
      <c r="AB32" s="24" t="str">
        <f t="shared" si="15"/>
        <v/>
      </c>
      <c r="AC32" s="24" t="str">
        <f t="shared" si="16"/>
        <v/>
      </c>
      <c r="AD32" s="24" t="str">
        <f t="shared" si="16"/>
        <v/>
      </c>
      <c r="AE32" s="24" t="str">
        <f t="shared" si="16"/>
        <v/>
      </c>
      <c r="AF32" s="24" t="str">
        <f t="shared" si="16"/>
        <v>C</v>
      </c>
      <c r="AG32" s="24" t="str">
        <f t="shared" si="16"/>
        <v>C</v>
      </c>
      <c r="AH32" s="24" t="str">
        <f t="shared" si="16"/>
        <v/>
      </c>
      <c r="AI32" s="24" t="str">
        <f t="shared" si="16"/>
        <v/>
      </c>
      <c r="AJ32" s="24" t="str">
        <f t="shared" si="16"/>
        <v/>
      </c>
      <c r="AK32" s="24" t="str">
        <f t="shared" si="16"/>
        <v/>
      </c>
      <c r="AL32" s="24" t="str">
        <f t="shared" si="16"/>
        <v/>
      </c>
      <c r="AM32" s="24" t="str">
        <f t="shared" si="17"/>
        <v>C</v>
      </c>
      <c r="AN32" s="24" t="str">
        <f t="shared" si="17"/>
        <v>C</v>
      </c>
      <c r="AO32" s="24" t="str">
        <f t="shared" si="17"/>
        <v/>
      </c>
      <c r="AP32" s="24" t="str">
        <f t="shared" si="17"/>
        <v/>
      </c>
      <c r="AQ32" s="24" t="str">
        <f t="shared" si="17"/>
        <v/>
      </c>
      <c r="AR32" s="24" t="str">
        <f t="shared" si="17"/>
        <v/>
      </c>
      <c r="AS32" s="24" t="str">
        <f t="shared" si="17"/>
        <v/>
      </c>
      <c r="AT32" s="24" t="str">
        <f t="shared" si="17"/>
        <v>C</v>
      </c>
      <c r="AU32" s="24" t="str">
        <f t="shared" si="17"/>
        <v>C</v>
      </c>
      <c r="AV32" s="24" t="str">
        <f t="shared" si="17"/>
        <v/>
      </c>
      <c r="AW32" s="24" t="str">
        <f t="shared" si="17"/>
        <v/>
      </c>
      <c r="AX32" s="89">
        <f t="shared" ca="1" si="8"/>
        <v>1</v>
      </c>
      <c r="AY32" s="89">
        <f t="shared" si="9"/>
        <v>1</v>
      </c>
    </row>
    <row r="33" spans="1:55" x14ac:dyDescent="0.3">
      <c r="A33" s="22" t="str">
        <f t="shared" si="2"/>
        <v>ZCP</v>
      </c>
      <c r="B33" s="25"/>
      <c r="C33" s="74" t="s">
        <v>30</v>
      </c>
      <c r="D33" s="26" t="s">
        <v>37</v>
      </c>
      <c r="E33" s="196">
        <v>43164</v>
      </c>
      <c r="F33" s="197">
        <v>43175</v>
      </c>
      <c r="G33" s="98" t="str">
        <f>IF(D33='Paramètre DIVERS'!$B$19,'Paramètre DIVERS'!$A$19,IF(D33='Paramètre DIVERS'!$B$20,'Paramètre DIVERS'!$A$20,IF(D33='Paramètre DIVERS'!$B$21,'Paramètre DIVERS'!$A$21,IF(D33='Paramètre DIVERS'!$B$22,'Paramètre DIVERS'!$A$22,IF(D33='Paramètre DIVERS'!$B$24,'Paramètre DIVERS'!$A$24,IF(D33='Paramètre DIVERS'!$B$25,'Paramètre DIVERS'!$A$25,""))))))&amp;IF(D33='Paramètre DIVERS'!$B$27,'Paramètre DIVERS'!$A$27,IF(D33='Paramètre DIVERS'!$B$28,'Paramètre DIVERS'!$A$28,IF(D33='Paramètre DIVERS'!$B$29,'Paramètre DIVERS'!$A$29,IF(D33='Paramètre DIVERS'!$B$30,'Paramètre DIVERS'!$A$30,IF(D33='Paramètre DIVERS'!$B$31,'Paramètre DIVERS'!$A$31,IF(D33='Paramètre DIVERS'!$B$32,'Paramètre DIVERS'!$A$32,IF(D33='Paramètre DIVERS'!$B$33,'Paramètre DIVERS'!$A$33,"")))))))&amp;IF(D33='Paramètre DIVERS'!$B$36,'Paramètre DIVERS'!$A$36,IF(D33='Paramètre DIVERS'!$B$40,'Paramètre DIVERS'!$A$40,IF(D33='Paramètre DIVERS'!$B$41,'Paramètre DIVERS'!$A$41,IF(D33='Paramètre DIVERS'!$B$42,'Paramètre DIVERS'!$A$42,IF(D33='Paramètre DIVERS'!$B$43,'Paramètre DIVERS'!$A$43,IF(D33='Paramètre DIVERS'!$B$47,'Paramètre DIVERS'!$A$47,IF(D33='Paramètre DIVERS'!$B$48,'Paramètre DIVERS'!$A$48,"")))))))&amp;IF(D33='Paramètre DIVERS'!$B$49,'Paramètre DIVERS'!$A$49,IF(D33='Paramètre DIVERS'!$B$50,'Paramètre DIVERS'!$A$50,IF(D33='Paramètre DIVERS'!$B$51,'Paramètre DIVERS'!$A$51,IF(D33='Paramètre DIVERS'!$B$26,'Paramètre DIVERS'!$A$26,""))))&amp;IF(D33='Paramètre DIVERS'!$B$53,'Paramètre DIVERS'!$A$53,IF(D33='Paramètre DIVERS'!$B$54,'Paramètre DIVERS'!$A$53,IF(D33='Paramètre DIVERS'!$B$55,'Paramètre DIVERS'!$A$53,IF(D33='Paramètre DIVERS'!$B$56,'Paramètre DIVERS'!$A$53,IF(D33='Paramètre DIVERS'!$B$57,'Paramètre DIVERS'!$A$53,IF(D33='Paramètre DIVERS'!$B$58,'Paramètre DIVERS'!$A$53,""))))))</f>
        <v>ZCP</v>
      </c>
      <c r="H33" s="88">
        <f t="shared" si="3"/>
        <v>10</v>
      </c>
      <c r="I33" s="24" t="str">
        <f t="shared" si="14"/>
        <v/>
      </c>
      <c r="J33" s="24" t="str">
        <f t="shared" si="14"/>
        <v/>
      </c>
      <c r="K33" s="24" t="str">
        <f t="shared" si="14"/>
        <v>C</v>
      </c>
      <c r="L33" s="24" t="str">
        <f t="shared" si="14"/>
        <v>C</v>
      </c>
      <c r="M33" s="24" t="str">
        <f t="shared" si="14"/>
        <v/>
      </c>
      <c r="N33" s="24" t="str">
        <f t="shared" si="14"/>
        <v>C</v>
      </c>
      <c r="O33" s="24" t="str">
        <f t="shared" si="14"/>
        <v/>
      </c>
      <c r="P33" s="24" t="str">
        <f t="shared" si="14"/>
        <v/>
      </c>
      <c r="Q33" s="24" t="str">
        <f t="shared" si="14"/>
        <v/>
      </c>
      <c r="R33" s="24" t="str">
        <f t="shared" si="14"/>
        <v>C</v>
      </c>
      <c r="S33" s="24" t="str">
        <f t="shared" si="15"/>
        <v>C</v>
      </c>
      <c r="T33" s="24" t="str">
        <f t="shared" si="15"/>
        <v/>
      </c>
      <c r="U33" s="24" t="str">
        <f t="shared" si="15"/>
        <v>C</v>
      </c>
      <c r="V33" s="24" t="str">
        <f t="shared" si="15"/>
        <v/>
      </c>
      <c r="W33" s="24" t="str">
        <f t="shared" si="15"/>
        <v>C</v>
      </c>
      <c r="X33" s="24" t="str">
        <f t="shared" si="15"/>
        <v/>
      </c>
      <c r="Y33" s="24" t="str">
        <f t="shared" si="15"/>
        <v>C</v>
      </c>
      <c r="Z33" s="24" t="str">
        <f t="shared" si="15"/>
        <v>C</v>
      </c>
      <c r="AA33" s="24" t="str">
        <f t="shared" si="15"/>
        <v/>
      </c>
      <c r="AB33" s="24" t="str">
        <f t="shared" si="15"/>
        <v/>
      </c>
      <c r="AC33" s="24" t="str">
        <f t="shared" si="16"/>
        <v/>
      </c>
      <c r="AD33" s="24" t="str">
        <f t="shared" si="16"/>
        <v/>
      </c>
      <c r="AE33" s="24" t="str">
        <f t="shared" si="16"/>
        <v/>
      </c>
      <c r="AF33" s="24" t="str">
        <f t="shared" si="16"/>
        <v>C</v>
      </c>
      <c r="AG33" s="24" t="str">
        <f t="shared" si="16"/>
        <v>C</v>
      </c>
      <c r="AH33" s="24" t="str">
        <f t="shared" si="16"/>
        <v/>
      </c>
      <c r="AI33" s="24" t="str">
        <f t="shared" si="16"/>
        <v/>
      </c>
      <c r="AJ33" s="24" t="str">
        <f t="shared" si="16"/>
        <v/>
      </c>
      <c r="AK33" s="24" t="str">
        <f t="shared" si="16"/>
        <v/>
      </c>
      <c r="AL33" s="24" t="str">
        <f t="shared" si="16"/>
        <v/>
      </c>
      <c r="AM33" s="24" t="str">
        <f t="shared" si="17"/>
        <v>C</v>
      </c>
      <c r="AN33" s="24" t="str">
        <f t="shared" si="17"/>
        <v>C</v>
      </c>
      <c r="AO33" s="24" t="str">
        <f t="shared" si="17"/>
        <v/>
      </c>
      <c r="AP33" s="24" t="str">
        <f t="shared" si="17"/>
        <v/>
      </c>
      <c r="AQ33" s="24" t="str">
        <f t="shared" si="17"/>
        <v/>
      </c>
      <c r="AR33" s="24" t="str">
        <f t="shared" si="17"/>
        <v/>
      </c>
      <c r="AS33" s="24" t="str">
        <f t="shared" si="17"/>
        <v/>
      </c>
      <c r="AT33" s="24" t="str">
        <f t="shared" si="17"/>
        <v>C</v>
      </c>
      <c r="AU33" s="24" t="str">
        <f t="shared" si="17"/>
        <v>C</v>
      </c>
      <c r="AV33" s="24" t="str">
        <f t="shared" si="17"/>
        <v/>
      </c>
      <c r="AW33" s="24" t="str">
        <f t="shared" si="17"/>
        <v/>
      </c>
      <c r="AX33" s="89">
        <f t="shared" ca="1" si="8"/>
        <v>11</v>
      </c>
      <c r="AY33" s="89">
        <f t="shared" si="9"/>
        <v>12</v>
      </c>
    </row>
    <row r="34" spans="1:55" x14ac:dyDescent="0.3">
      <c r="A34" s="22" t="str">
        <f t="shared" si="2"/>
        <v>ZCP</v>
      </c>
      <c r="B34" s="25"/>
      <c r="C34" s="74" t="s">
        <v>30</v>
      </c>
      <c r="D34" s="26" t="s">
        <v>37</v>
      </c>
      <c r="E34" s="196">
        <v>42933</v>
      </c>
      <c r="F34" s="197">
        <v>42951</v>
      </c>
      <c r="G34" s="98" t="str">
        <f>IF(D34='Paramètre DIVERS'!$B$19,'Paramètre DIVERS'!$A$19,IF(D34='Paramètre DIVERS'!$B$20,'Paramètre DIVERS'!$A$20,IF(D34='Paramètre DIVERS'!$B$21,'Paramètre DIVERS'!$A$21,IF(D34='Paramètre DIVERS'!$B$22,'Paramètre DIVERS'!$A$22,IF(D34='Paramètre DIVERS'!$B$24,'Paramètre DIVERS'!$A$24,IF(D34='Paramètre DIVERS'!$B$25,'Paramètre DIVERS'!$A$25,""))))))&amp;IF(D34='Paramètre DIVERS'!$B$27,'Paramètre DIVERS'!$A$27,IF(D34='Paramètre DIVERS'!$B$28,'Paramètre DIVERS'!$A$28,IF(D34='Paramètre DIVERS'!$B$29,'Paramètre DIVERS'!$A$29,IF(D34='Paramètre DIVERS'!$B$30,'Paramètre DIVERS'!$A$30,IF(D34='Paramètre DIVERS'!$B$31,'Paramètre DIVERS'!$A$31,IF(D34='Paramètre DIVERS'!$B$32,'Paramètre DIVERS'!$A$32,IF(D34='Paramètre DIVERS'!$B$33,'Paramètre DIVERS'!$A$33,"")))))))&amp;IF(D34='Paramètre DIVERS'!$B$36,'Paramètre DIVERS'!$A$36,IF(D34='Paramètre DIVERS'!$B$40,'Paramètre DIVERS'!$A$40,IF(D34='Paramètre DIVERS'!$B$41,'Paramètre DIVERS'!$A$41,IF(D34='Paramètre DIVERS'!$B$42,'Paramètre DIVERS'!$A$42,IF(D34='Paramètre DIVERS'!$B$43,'Paramètre DIVERS'!$A$43,IF(D34='Paramètre DIVERS'!$B$47,'Paramètre DIVERS'!$A$47,IF(D34='Paramètre DIVERS'!$B$48,'Paramètre DIVERS'!$A$48,"")))))))&amp;IF(D34='Paramètre DIVERS'!$B$49,'Paramètre DIVERS'!$A$49,IF(D34='Paramètre DIVERS'!$B$50,'Paramètre DIVERS'!$A$50,IF(D34='Paramètre DIVERS'!$B$51,'Paramètre DIVERS'!$A$51,IF(D34='Paramètre DIVERS'!$B$26,'Paramètre DIVERS'!$A$26,""))))&amp;IF(D34='Paramètre DIVERS'!$B$53,'Paramètre DIVERS'!$A$53,IF(D34='Paramètre DIVERS'!$B$54,'Paramètre DIVERS'!$A$53,IF(D34='Paramètre DIVERS'!$B$55,'Paramètre DIVERS'!$A$53,IF(D34='Paramètre DIVERS'!$B$56,'Paramètre DIVERS'!$A$53,IF(D34='Paramètre DIVERS'!$B$57,'Paramètre DIVERS'!$A$53,IF(D34='Paramètre DIVERS'!$B$58,'Paramètre DIVERS'!$A$53,""))))))</f>
        <v>ZCP</v>
      </c>
      <c r="H34" s="88">
        <f t="shared" si="3"/>
        <v>15</v>
      </c>
      <c r="I34" s="24" t="str">
        <f t="shared" si="14"/>
        <v/>
      </c>
      <c r="J34" s="24" t="str">
        <f t="shared" si="14"/>
        <v/>
      </c>
      <c r="K34" s="24" t="str">
        <f t="shared" si="14"/>
        <v>C</v>
      </c>
      <c r="L34" s="24" t="str">
        <f t="shared" si="14"/>
        <v>C</v>
      </c>
      <c r="M34" s="24" t="str">
        <f t="shared" si="14"/>
        <v/>
      </c>
      <c r="N34" s="24" t="str">
        <f t="shared" si="14"/>
        <v>C</v>
      </c>
      <c r="O34" s="24" t="str">
        <f t="shared" si="14"/>
        <v/>
      </c>
      <c r="P34" s="24" t="str">
        <f t="shared" si="14"/>
        <v/>
      </c>
      <c r="Q34" s="24" t="str">
        <f t="shared" si="14"/>
        <v/>
      </c>
      <c r="R34" s="24" t="str">
        <f t="shared" si="14"/>
        <v>C</v>
      </c>
      <c r="S34" s="24" t="str">
        <f t="shared" si="15"/>
        <v>C</v>
      </c>
      <c r="T34" s="24" t="str">
        <f t="shared" si="15"/>
        <v/>
      </c>
      <c r="U34" s="24" t="str">
        <f t="shared" si="15"/>
        <v>C</v>
      </c>
      <c r="V34" s="24" t="str">
        <f t="shared" si="15"/>
        <v/>
      </c>
      <c r="W34" s="24" t="str">
        <f t="shared" si="15"/>
        <v>C</v>
      </c>
      <c r="X34" s="24" t="str">
        <f t="shared" si="15"/>
        <v/>
      </c>
      <c r="Y34" s="24" t="str">
        <f t="shared" si="15"/>
        <v>C</v>
      </c>
      <c r="Z34" s="24" t="str">
        <f t="shared" si="15"/>
        <v>C</v>
      </c>
      <c r="AA34" s="24" t="str">
        <f t="shared" si="15"/>
        <v/>
      </c>
      <c r="AB34" s="24" t="str">
        <f t="shared" si="15"/>
        <v/>
      </c>
      <c r="AC34" s="24" t="str">
        <f t="shared" si="16"/>
        <v/>
      </c>
      <c r="AD34" s="24" t="str">
        <f t="shared" si="16"/>
        <v/>
      </c>
      <c r="AE34" s="24" t="str">
        <f t="shared" si="16"/>
        <v/>
      </c>
      <c r="AF34" s="24" t="str">
        <f t="shared" si="16"/>
        <v>C</v>
      </c>
      <c r="AG34" s="24" t="str">
        <f t="shared" si="16"/>
        <v>C</v>
      </c>
      <c r="AH34" s="24" t="str">
        <f t="shared" si="16"/>
        <v/>
      </c>
      <c r="AI34" s="24" t="str">
        <f t="shared" si="16"/>
        <v/>
      </c>
      <c r="AJ34" s="24" t="str">
        <f t="shared" si="16"/>
        <v/>
      </c>
      <c r="AK34" s="24" t="str">
        <f t="shared" si="16"/>
        <v/>
      </c>
      <c r="AL34" s="24" t="str">
        <f t="shared" si="16"/>
        <v/>
      </c>
      <c r="AM34" s="24" t="str">
        <f t="shared" si="17"/>
        <v>C</v>
      </c>
      <c r="AN34" s="24" t="str">
        <f t="shared" si="17"/>
        <v>C</v>
      </c>
      <c r="AO34" s="24" t="str">
        <f t="shared" si="17"/>
        <v/>
      </c>
      <c r="AP34" s="24" t="str">
        <f t="shared" si="17"/>
        <v/>
      </c>
      <c r="AQ34" s="24" t="str">
        <f t="shared" si="17"/>
        <v/>
      </c>
      <c r="AR34" s="24" t="str">
        <f t="shared" si="17"/>
        <v/>
      </c>
      <c r="AS34" s="24" t="str">
        <f t="shared" si="17"/>
        <v/>
      </c>
      <c r="AT34" s="24" t="str">
        <f t="shared" si="17"/>
        <v>C</v>
      </c>
      <c r="AU34" s="24" t="str">
        <f t="shared" si="17"/>
        <v>C</v>
      </c>
      <c r="AV34" s="24" t="str">
        <f t="shared" si="17"/>
        <v/>
      </c>
      <c r="AW34" s="24" t="str">
        <f t="shared" si="17"/>
        <v/>
      </c>
      <c r="AX34" s="89">
        <f t="shared" ca="1" si="8"/>
        <v>17</v>
      </c>
      <c r="AY34" s="89">
        <f t="shared" si="9"/>
        <v>19</v>
      </c>
    </row>
    <row r="35" spans="1:55" x14ac:dyDescent="0.3">
      <c r="A35" s="22" t="str">
        <f t="shared" si="2"/>
        <v>ZCP</v>
      </c>
      <c r="B35" s="25"/>
      <c r="C35" s="74" t="s">
        <v>30</v>
      </c>
      <c r="D35" s="26" t="s">
        <v>37</v>
      </c>
      <c r="E35" s="196">
        <v>43095</v>
      </c>
      <c r="F35" s="197">
        <v>43105</v>
      </c>
      <c r="G35" s="98" t="str">
        <f>IF(D35='Paramètre DIVERS'!$B$19,'Paramètre DIVERS'!$A$19,IF(D35='Paramètre DIVERS'!$B$20,'Paramètre DIVERS'!$A$20,IF(D35='Paramètre DIVERS'!$B$21,'Paramètre DIVERS'!$A$21,IF(D35='Paramètre DIVERS'!$B$22,'Paramètre DIVERS'!$A$22,IF(D35='Paramètre DIVERS'!$B$24,'Paramètre DIVERS'!$A$24,IF(D35='Paramètre DIVERS'!$B$25,'Paramètre DIVERS'!$A$25,""))))))&amp;IF(D35='Paramètre DIVERS'!$B$27,'Paramètre DIVERS'!$A$27,IF(D35='Paramètre DIVERS'!$B$28,'Paramètre DIVERS'!$A$28,IF(D35='Paramètre DIVERS'!$B$29,'Paramètre DIVERS'!$A$29,IF(D35='Paramètre DIVERS'!$B$30,'Paramètre DIVERS'!$A$30,IF(D35='Paramètre DIVERS'!$B$31,'Paramètre DIVERS'!$A$31,IF(D35='Paramètre DIVERS'!$B$32,'Paramètre DIVERS'!$A$32,IF(D35='Paramètre DIVERS'!$B$33,'Paramètre DIVERS'!$A$33,"")))))))&amp;IF(D35='Paramètre DIVERS'!$B$36,'Paramètre DIVERS'!$A$36,IF(D35='Paramètre DIVERS'!$B$40,'Paramètre DIVERS'!$A$40,IF(D35='Paramètre DIVERS'!$B$41,'Paramètre DIVERS'!$A$41,IF(D35='Paramètre DIVERS'!$B$42,'Paramètre DIVERS'!$A$42,IF(D35='Paramètre DIVERS'!$B$43,'Paramètre DIVERS'!$A$43,IF(D35='Paramètre DIVERS'!$B$47,'Paramètre DIVERS'!$A$47,IF(D35='Paramètre DIVERS'!$B$48,'Paramètre DIVERS'!$A$48,"")))))))&amp;IF(D35='Paramètre DIVERS'!$B$49,'Paramètre DIVERS'!$A$49,IF(D35='Paramètre DIVERS'!$B$50,'Paramètre DIVERS'!$A$50,IF(D35='Paramètre DIVERS'!$B$51,'Paramètre DIVERS'!$A$51,IF(D35='Paramètre DIVERS'!$B$26,'Paramètre DIVERS'!$A$26,""))))&amp;IF(D35='Paramètre DIVERS'!$B$53,'Paramètre DIVERS'!$A$53,IF(D35='Paramètre DIVERS'!$B$54,'Paramètre DIVERS'!$A$53,IF(D35='Paramètre DIVERS'!$B$55,'Paramètre DIVERS'!$A$53,IF(D35='Paramètre DIVERS'!$B$56,'Paramètre DIVERS'!$A$53,IF(D35='Paramètre DIVERS'!$B$57,'Paramètre DIVERS'!$A$53,IF(D35='Paramètre DIVERS'!$B$58,'Paramètre DIVERS'!$A$53,""))))))</f>
        <v>ZCP</v>
      </c>
      <c r="H35" s="88">
        <f t="shared" si="3"/>
        <v>8</v>
      </c>
      <c r="I35" s="24" t="str">
        <f t="shared" si="14"/>
        <v/>
      </c>
      <c r="J35" s="24" t="str">
        <f t="shared" si="14"/>
        <v/>
      </c>
      <c r="K35" s="24" t="str">
        <f t="shared" si="14"/>
        <v>C</v>
      </c>
      <c r="L35" s="24" t="str">
        <f t="shared" si="14"/>
        <v>C</v>
      </c>
      <c r="M35" s="24" t="str">
        <f t="shared" si="14"/>
        <v/>
      </c>
      <c r="N35" s="24" t="str">
        <f t="shared" si="14"/>
        <v>C</v>
      </c>
      <c r="O35" s="24" t="str">
        <f t="shared" si="14"/>
        <v/>
      </c>
      <c r="P35" s="24" t="str">
        <f t="shared" si="14"/>
        <v/>
      </c>
      <c r="Q35" s="24" t="str">
        <f t="shared" si="14"/>
        <v/>
      </c>
      <c r="R35" s="24" t="str">
        <f t="shared" si="14"/>
        <v>C</v>
      </c>
      <c r="S35" s="24" t="str">
        <f t="shared" si="15"/>
        <v>C</v>
      </c>
      <c r="T35" s="24" t="str">
        <f t="shared" si="15"/>
        <v/>
      </c>
      <c r="U35" s="24" t="str">
        <f t="shared" si="15"/>
        <v>C</v>
      </c>
      <c r="V35" s="24" t="str">
        <f t="shared" si="15"/>
        <v/>
      </c>
      <c r="W35" s="24" t="str">
        <f t="shared" si="15"/>
        <v>C</v>
      </c>
      <c r="X35" s="24" t="str">
        <f t="shared" si="15"/>
        <v/>
      </c>
      <c r="Y35" s="24" t="str">
        <f t="shared" si="15"/>
        <v>C</v>
      </c>
      <c r="Z35" s="24" t="str">
        <f t="shared" si="15"/>
        <v>C</v>
      </c>
      <c r="AA35" s="24" t="str">
        <f t="shared" si="15"/>
        <v/>
      </c>
      <c r="AB35" s="24" t="str">
        <f t="shared" si="15"/>
        <v/>
      </c>
      <c r="AC35" s="24" t="str">
        <f t="shared" si="16"/>
        <v/>
      </c>
      <c r="AD35" s="24" t="str">
        <f t="shared" si="16"/>
        <v/>
      </c>
      <c r="AE35" s="24" t="str">
        <f t="shared" si="16"/>
        <v/>
      </c>
      <c r="AF35" s="24" t="str">
        <f t="shared" si="16"/>
        <v>C</v>
      </c>
      <c r="AG35" s="24" t="str">
        <f t="shared" si="16"/>
        <v>C</v>
      </c>
      <c r="AH35" s="24" t="str">
        <f t="shared" si="16"/>
        <v/>
      </c>
      <c r="AI35" s="24" t="str">
        <f t="shared" si="16"/>
        <v/>
      </c>
      <c r="AJ35" s="24" t="str">
        <f t="shared" si="16"/>
        <v/>
      </c>
      <c r="AK35" s="24" t="str">
        <f t="shared" si="16"/>
        <v/>
      </c>
      <c r="AL35" s="24" t="str">
        <f t="shared" si="16"/>
        <v/>
      </c>
      <c r="AM35" s="24" t="str">
        <f t="shared" si="17"/>
        <v>C</v>
      </c>
      <c r="AN35" s="24" t="str">
        <f t="shared" si="17"/>
        <v>C</v>
      </c>
      <c r="AO35" s="24" t="str">
        <f t="shared" si="17"/>
        <v/>
      </c>
      <c r="AP35" s="24" t="str">
        <f t="shared" si="17"/>
        <v/>
      </c>
      <c r="AQ35" s="24" t="str">
        <f t="shared" si="17"/>
        <v/>
      </c>
      <c r="AR35" s="24" t="str">
        <f t="shared" si="17"/>
        <v/>
      </c>
      <c r="AS35" s="24" t="str">
        <f t="shared" si="17"/>
        <v/>
      </c>
      <c r="AT35" s="24" t="str">
        <f t="shared" si="17"/>
        <v>C</v>
      </c>
      <c r="AU35" s="24" t="str">
        <f t="shared" si="17"/>
        <v>C</v>
      </c>
      <c r="AV35" s="24" t="str">
        <f t="shared" si="17"/>
        <v/>
      </c>
      <c r="AW35" s="24" t="str">
        <f t="shared" si="17"/>
        <v/>
      </c>
      <c r="AX35" s="89">
        <f t="shared" ca="1" si="8"/>
        <v>9</v>
      </c>
      <c r="AY35" s="89">
        <f t="shared" si="9"/>
        <v>11</v>
      </c>
    </row>
    <row r="36" spans="1:55" x14ac:dyDescent="0.3">
      <c r="A36" s="22" t="str">
        <f t="shared" si="2"/>
        <v>ZCP</v>
      </c>
      <c r="B36" s="25"/>
      <c r="C36" s="74" t="s">
        <v>30</v>
      </c>
      <c r="D36" s="26" t="s">
        <v>37</v>
      </c>
      <c r="E36" s="196">
        <v>43182</v>
      </c>
      <c r="F36" s="197">
        <v>43182</v>
      </c>
      <c r="G36" s="98" t="str">
        <f>IF(D36='Paramètre DIVERS'!$B$19,'Paramètre DIVERS'!$A$19,IF(D36='Paramètre DIVERS'!$B$20,'Paramètre DIVERS'!$A$20,IF(D36='Paramètre DIVERS'!$B$21,'Paramètre DIVERS'!$A$21,IF(D36='Paramètre DIVERS'!$B$22,'Paramètre DIVERS'!$A$22,IF(D36='Paramètre DIVERS'!$B$24,'Paramètre DIVERS'!$A$24,IF(D36='Paramètre DIVERS'!$B$25,'Paramètre DIVERS'!$A$25,""))))))&amp;IF(D36='Paramètre DIVERS'!$B$27,'Paramètre DIVERS'!$A$27,IF(D36='Paramètre DIVERS'!$B$28,'Paramètre DIVERS'!$A$28,IF(D36='Paramètre DIVERS'!$B$29,'Paramètre DIVERS'!$A$29,IF(D36='Paramètre DIVERS'!$B$30,'Paramètre DIVERS'!$A$30,IF(D36='Paramètre DIVERS'!$B$31,'Paramètre DIVERS'!$A$31,IF(D36='Paramètre DIVERS'!$B$32,'Paramètre DIVERS'!$A$32,IF(D36='Paramètre DIVERS'!$B$33,'Paramètre DIVERS'!$A$33,"")))))))&amp;IF(D36='Paramètre DIVERS'!$B$36,'Paramètre DIVERS'!$A$36,IF(D36='Paramètre DIVERS'!$B$40,'Paramètre DIVERS'!$A$40,IF(D36='Paramètre DIVERS'!$B$41,'Paramètre DIVERS'!$A$41,IF(D36='Paramètre DIVERS'!$B$42,'Paramètre DIVERS'!$A$42,IF(D36='Paramètre DIVERS'!$B$43,'Paramètre DIVERS'!$A$43,IF(D36='Paramètre DIVERS'!$B$47,'Paramètre DIVERS'!$A$47,IF(D36='Paramètre DIVERS'!$B$48,'Paramètre DIVERS'!$A$48,"")))))))&amp;IF(D36='Paramètre DIVERS'!$B$49,'Paramètre DIVERS'!$A$49,IF(D36='Paramètre DIVERS'!$B$50,'Paramètre DIVERS'!$A$50,IF(D36='Paramètre DIVERS'!$B$51,'Paramètre DIVERS'!$A$51,IF(D36='Paramètre DIVERS'!$B$26,'Paramètre DIVERS'!$A$26,""))))&amp;IF(D36='Paramètre DIVERS'!$B$53,'Paramètre DIVERS'!$A$53,IF(D36='Paramètre DIVERS'!$B$54,'Paramètre DIVERS'!$A$53,IF(D36='Paramètre DIVERS'!$B$55,'Paramètre DIVERS'!$A$53,IF(D36='Paramètre DIVERS'!$B$56,'Paramètre DIVERS'!$A$53,IF(D36='Paramètre DIVERS'!$B$57,'Paramètre DIVERS'!$A$53,IF(D36='Paramètre DIVERS'!$B$58,'Paramètre DIVERS'!$A$53,""))))))</f>
        <v>ZCP</v>
      </c>
      <c r="H36" s="88">
        <f t="shared" si="3"/>
        <v>1</v>
      </c>
      <c r="I36" s="24" t="str">
        <f t="shared" si="14"/>
        <v/>
      </c>
      <c r="J36" s="24" t="str">
        <f t="shared" si="14"/>
        <v/>
      </c>
      <c r="K36" s="24" t="str">
        <f t="shared" si="14"/>
        <v>C</v>
      </c>
      <c r="L36" s="24" t="str">
        <f t="shared" si="14"/>
        <v>C</v>
      </c>
      <c r="M36" s="24" t="str">
        <f t="shared" si="14"/>
        <v/>
      </c>
      <c r="N36" s="24" t="str">
        <f t="shared" si="14"/>
        <v>C</v>
      </c>
      <c r="O36" s="24" t="str">
        <f t="shared" si="14"/>
        <v/>
      </c>
      <c r="P36" s="24" t="str">
        <f t="shared" si="14"/>
        <v/>
      </c>
      <c r="Q36" s="24" t="str">
        <f t="shared" si="14"/>
        <v/>
      </c>
      <c r="R36" s="24" t="str">
        <f t="shared" si="14"/>
        <v>C</v>
      </c>
      <c r="S36" s="24" t="str">
        <f t="shared" si="15"/>
        <v>C</v>
      </c>
      <c r="T36" s="24" t="str">
        <f t="shared" si="15"/>
        <v/>
      </c>
      <c r="U36" s="24" t="str">
        <f t="shared" si="15"/>
        <v>C</v>
      </c>
      <c r="V36" s="24" t="str">
        <f t="shared" si="15"/>
        <v/>
      </c>
      <c r="W36" s="24" t="str">
        <f t="shared" si="15"/>
        <v>C</v>
      </c>
      <c r="X36" s="24" t="str">
        <f t="shared" si="15"/>
        <v/>
      </c>
      <c r="Y36" s="24" t="str">
        <f t="shared" si="15"/>
        <v>C</v>
      </c>
      <c r="Z36" s="24" t="str">
        <f t="shared" si="15"/>
        <v>C</v>
      </c>
      <c r="AA36" s="24" t="str">
        <f t="shared" si="15"/>
        <v/>
      </c>
      <c r="AB36" s="24" t="str">
        <f t="shared" si="15"/>
        <v/>
      </c>
      <c r="AC36" s="24" t="str">
        <f t="shared" si="16"/>
        <v/>
      </c>
      <c r="AD36" s="24" t="str">
        <f t="shared" si="16"/>
        <v/>
      </c>
      <c r="AE36" s="24" t="str">
        <f t="shared" si="16"/>
        <v/>
      </c>
      <c r="AF36" s="24" t="str">
        <f t="shared" si="16"/>
        <v>C</v>
      </c>
      <c r="AG36" s="24" t="str">
        <f t="shared" si="16"/>
        <v>C</v>
      </c>
      <c r="AH36" s="24" t="str">
        <f t="shared" si="16"/>
        <v/>
      </c>
      <c r="AI36" s="24" t="str">
        <f t="shared" si="16"/>
        <v/>
      </c>
      <c r="AJ36" s="24" t="str">
        <f t="shared" si="16"/>
        <v/>
      </c>
      <c r="AK36" s="24" t="str">
        <f t="shared" si="16"/>
        <v/>
      </c>
      <c r="AL36" s="24" t="str">
        <f t="shared" si="16"/>
        <v/>
      </c>
      <c r="AM36" s="24" t="str">
        <f t="shared" si="17"/>
        <v>C</v>
      </c>
      <c r="AN36" s="24" t="str">
        <f t="shared" si="17"/>
        <v>C</v>
      </c>
      <c r="AO36" s="24" t="str">
        <f t="shared" si="17"/>
        <v/>
      </c>
      <c r="AP36" s="24" t="str">
        <f t="shared" si="17"/>
        <v/>
      </c>
      <c r="AQ36" s="24" t="str">
        <f t="shared" si="17"/>
        <v/>
      </c>
      <c r="AR36" s="24" t="str">
        <f t="shared" si="17"/>
        <v/>
      </c>
      <c r="AS36" s="24" t="str">
        <f t="shared" si="17"/>
        <v/>
      </c>
      <c r="AT36" s="24" t="str">
        <f t="shared" si="17"/>
        <v>C</v>
      </c>
      <c r="AU36" s="24" t="str">
        <f t="shared" si="17"/>
        <v>C</v>
      </c>
      <c r="AV36" s="24" t="str">
        <f t="shared" si="17"/>
        <v/>
      </c>
      <c r="AW36" s="24" t="str">
        <f t="shared" si="17"/>
        <v/>
      </c>
      <c r="AX36" s="89">
        <f t="shared" ca="1" si="8"/>
        <v>1</v>
      </c>
      <c r="AY36" s="89">
        <f t="shared" si="9"/>
        <v>1</v>
      </c>
    </row>
    <row r="37" spans="1:55" x14ac:dyDescent="0.3">
      <c r="A37" s="22" t="str">
        <f t="shared" si="2"/>
        <v>ZCP</v>
      </c>
      <c r="B37" s="25"/>
      <c r="C37" s="74" t="s">
        <v>30</v>
      </c>
      <c r="D37" s="26" t="s">
        <v>37</v>
      </c>
      <c r="E37" s="196">
        <v>43189</v>
      </c>
      <c r="F37" s="197">
        <v>43189</v>
      </c>
      <c r="G37" s="98" t="str">
        <f>IF(D37='Paramètre DIVERS'!$B$19,'Paramètre DIVERS'!$A$19,IF(D37='Paramètre DIVERS'!$B$20,'Paramètre DIVERS'!$A$20,IF(D37='Paramètre DIVERS'!$B$21,'Paramètre DIVERS'!$A$21,IF(D37='Paramètre DIVERS'!$B$22,'Paramètre DIVERS'!$A$22,IF(D37='Paramètre DIVERS'!$B$24,'Paramètre DIVERS'!$A$24,IF(D37='Paramètre DIVERS'!$B$25,'Paramètre DIVERS'!$A$25,""))))))&amp;IF(D37='Paramètre DIVERS'!$B$27,'Paramètre DIVERS'!$A$27,IF(D37='Paramètre DIVERS'!$B$28,'Paramètre DIVERS'!$A$28,IF(D37='Paramètre DIVERS'!$B$29,'Paramètre DIVERS'!$A$29,IF(D37='Paramètre DIVERS'!$B$30,'Paramètre DIVERS'!$A$30,IF(D37='Paramètre DIVERS'!$B$31,'Paramètre DIVERS'!$A$31,IF(D37='Paramètre DIVERS'!$B$32,'Paramètre DIVERS'!$A$32,IF(D37='Paramètre DIVERS'!$B$33,'Paramètre DIVERS'!$A$33,"")))))))&amp;IF(D37='Paramètre DIVERS'!$B$36,'Paramètre DIVERS'!$A$36,IF(D37='Paramètre DIVERS'!$B$40,'Paramètre DIVERS'!$A$40,IF(D37='Paramètre DIVERS'!$B$41,'Paramètre DIVERS'!$A$41,IF(D37='Paramètre DIVERS'!$B$42,'Paramètre DIVERS'!$A$42,IF(D37='Paramètre DIVERS'!$B$43,'Paramètre DIVERS'!$A$43,IF(D37='Paramètre DIVERS'!$B$47,'Paramètre DIVERS'!$A$47,IF(D37='Paramètre DIVERS'!$B$48,'Paramètre DIVERS'!$A$48,"")))))))&amp;IF(D37='Paramètre DIVERS'!$B$49,'Paramètre DIVERS'!$A$49,IF(D37='Paramètre DIVERS'!$B$50,'Paramètre DIVERS'!$A$50,IF(D37='Paramètre DIVERS'!$B$51,'Paramètre DIVERS'!$A$51,IF(D37='Paramètre DIVERS'!$B$26,'Paramètre DIVERS'!$A$26,""))))&amp;IF(D37='Paramètre DIVERS'!$B$53,'Paramètre DIVERS'!$A$53,IF(D37='Paramètre DIVERS'!$B$54,'Paramètre DIVERS'!$A$53,IF(D37='Paramètre DIVERS'!$B$55,'Paramètre DIVERS'!$A$53,IF(D37='Paramètre DIVERS'!$B$56,'Paramètre DIVERS'!$A$53,IF(D37='Paramètre DIVERS'!$B$57,'Paramètre DIVERS'!$A$53,IF(D37='Paramètre DIVERS'!$B$58,'Paramètre DIVERS'!$A$53,""))))))</f>
        <v>ZCP</v>
      </c>
      <c r="H37" s="88">
        <f t="shared" si="3"/>
        <v>1</v>
      </c>
      <c r="I37" s="24" t="str">
        <f t="shared" si="14"/>
        <v/>
      </c>
      <c r="J37" s="24" t="str">
        <f t="shared" si="14"/>
        <v/>
      </c>
      <c r="K37" s="24" t="str">
        <f t="shared" si="14"/>
        <v>C</v>
      </c>
      <c r="L37" s="24" t="str">
        <f t="shared" si="14"/>
        <v>C</v>
      </c>
      <c r="M37" s="24" t="str">
        <f t="shared" si="14"/>
        <v/>
      </c>
      <c r="N37" s="24" t="str">
        <f t="shared" si="14"/>
        <v>C</v>
      </c>
      <c r="O37" s="24" t="str">
        <f t="shared" si="14"/>
        <v/>
      </c>
      <c r="P37" s="24" t="str">
        <f t="shared" si="14"/>
        <v/>
      </c>
      <c r="Q37" s="24" t="str">
        <f t="shared" si="14"/>
        <v/>
      </c>
      <c r="R37" s="24" t="str">
        <f t="shared" si="14"/>
        <v>C</v>
      </c>
      <c r="S37" s="24" t="str">
        <f t="shared" si="15"/>
        <v>C</v>
      </c>
      <c r="T37" s="24" t="str">
        <f t="shared" si="15"/>
        <v/>
      </c>
      <c r="U37" s="24" t="str">
        <f t="shared" si="15"/>
        <v>C</v>
      </c>
      <c r="V37" s="24" t="str">
        <f t="shared" si="15"/>
        <v/>
      </c>
      <c r="W37" s="24" t="str">
        <f t="shared" si="15"/>
        <v>C</v>
      </c>
      <c r="X37" s="24" t="str">
        <f t="shared" si="15"/>
        <v/>
      </c>
      <c r="Y37" s="24" t="str">
        <f t="shared" si="15"/>
        <v>C</v>
      </c>
      <c r="Z37" s="24" t="str">
        <f t="shared" si="15"/>
        <v>C</v>
      </c>
      <c r="AA37" s="24" t="str">
        <f t="shared" si="15"/>
        <v/>
      </c>
      <c r="AB37" s="24" t="str">
        <f t="shared" si="15"/>
        <v/>
      </c>
      <c r="AC37" s="24" t="str">
        <f t="shared" si="16"/>
        <v/>
      </c>
      <c r="AD37" s="24" t="str">
        <f t="shared" si="16"/>
        <v/>
      </c>
      <c r="AE37" s="24" t="str">
        <f t="shared" si="16"/>
        <v/>
      </c>
      <c r="AF37" s="24" t="str">
        <f t="shared" si="16"/>
        <v>C</v>
      </c>
      <c r="AG37" s="24" t="str">
        <f t="shared" si="16"/>
        <v>C</v>
      </c>
      <c r="AH37" s="24" t="str">
        <f t="shared" si="16"/>
        <v/>
      </c>
      <c r="AI37" s="24" t="str">
        <f t="shared" si="16"/>
        <v/>
      </c>
      <c r="AJ37" s="24" t="str">
        <f t="shared" si="16"/>
        <v/>
      </c>
      <c r="AK37" s="24" t="str">
        <f t="shared" si="16"/>
        <v/>
      </c>
      <c r="AL37" s="24" t="str">
        <f t="shared" si="16"/>
        <v/>
      </c>
      <c r="AM37" s="24" t="str">
        <f t="shared" si="17"/>
        <v>C</v>
      </c>
      <c r="AN37" s="24" t="str">
        <f t="shared" si="17"/>
        <v>C</v>
      </c>
      <c r="AO37" s="24" t="str">
        <f t="shared" si="17"/>
        <v/>
      </c>
      <c r="AP37" s="24" t="str">
        <f t="shared" si="17"/>
        <v/>
      </c>
      <c r="AQ37" s="24" t="str">
        <f t="shared" si="17"/>
        <v/>
      </c>
      <c r="AR37" s="24" t="str">
        <f t="shared" si="17"/>
        <v/>
      </c>
      <c r="AS37" s="24" t="str">
        <f t="shared" si="17"/>
        <v/>
      </c>
      <c r="AT37" s="24" t="str">
        <f t="shared" si="17"/>
        <v>C</v>
      </c>
      <c r="AU37" s="24" t="str">
        <f t="shared" si="17"/>
        <v>C</v>
      </c>
      <c r="AV37" s="24" t="str">
        <f t="shared" si="17"/>
        <v/>
      </c>
      <c r="AW37" s="24" t="str">
        <f t="shared" si="17"/>
        <v/>
      </c>
      <c r="AX37" s="89">
        <f t="shared" ca="1" si="8"/>
        <v>1</v>
      </c>
      <c r="AY37" s="89">
        <f t="shared" si="9"/>
        <v>1</v>
      </c>
    </row>
    <row r="38" spans="1:55" x14ac:dyDescent="0.3">
      <c r="A38" s="22" t="str">
        <f t="shared" si="2"/>
        <v>ZCP</v>
      </c>
      <c r="B38" s="25"/>
      <c r="C38" s="74" t="s">
        <v>30</v>
      </c>
      <c r="D38" s="26" t="s">
        <v>37</v>
      </c>
      <c r="E38" s="196">
        <v>42947</v>
      </c>
      <c r="F38" s="196">
        <v>42965</v>
      </c>
      <c r="G38" s="98" t="str">
        <f>IF(D38='Paramètre DIVERS'!$B$19,'Paramètre DIVERS'!$A$19,IF(D38='Paramètre DIVERS'!$B$20,'Paramètre DIVERS'!$A$20,IF(D38='Paramètre DIVERS'!$B$21,'Paramètre DIVERS'!$A$21,IF(D38='Paramètre DIVERS'!$B$22,'Paramètre DIVERS'!$A$22,IF(D38='Paramètre DIVERS'!$B$24,'Paramètre DIVERS'!$A$24,IF(D38='Paramètre DIVERS'!$B$25,'Paramètre DIVERS'!$A$25,""))))))&amp;IF(D38='Paramètre DIVERS'!$B$27,'Paramètre DIVERS'!$A$27,IF(D38='Paramètre DIVERS'!$B$28,'Paramètre DIVERS'!$A$28,IF(D38='Paramètre DIVERS'!$B$29,'Paramètre DIVERS'!$A$29,IF(D38='Paramètre DIVERS'!$B$30,'Paramètre DIVERS'!$A$30,IF(D38='Paramètre DIVERS'!$B$31,'Paramètre DIVERS'!$A$31,IF(D38='Paramètre DIVERS'!$B$32,'Paramètre DIVERS'!$A$32,IF(D38='Paramètre DIVERS'!$B$33,'Paramètre DIVERS'!$A$33,"")))))))&amp;IF(D38='Paramètre DIVERS'!$B$36,'Paramètre DIVERS'!$A$36,IF(D38='Paramètre DIVERS'!$B$40,'Paramètre DIVERS'!$A$40,IF(D38='Paramètre DIVERS'!$B$41,'Paramètre DIVERS'!$A$41,IF(D38='Paramètre DIVERS'!$B$42,'Paramètre DIVERS'!$A$42,IF(D38='Paramètre DIVERS'!$B$43,'Paramètre DIVERS'!$A$43,IF(D38='Paramètre DIVERS'!$B$47,'Paramètre DIVERS'!$A$47,IF(D38='Paramètre DIVERS'!$B$48,'Paramètre DIVERS'!$A$48,"")))))))&amp;IF(D38='Paramètre DIVERS'!$B$49,'Paramètre DIVERS'!$A$49,IF(D38='Paramètre DIVERS'!$B$50,'Paramètre DIVERS'!$A$50,IF(D38='Paramètre DIVERS'!$B$51,'Paramètre DIVERS'!$A$51,IF(D38='Paramètre DIVERS'!$B$26,'Paramètre DIVERS'!$A$26,""))))&amp;IF(D38='Paramètre DIVERS'!$B$53,'Paramètre DIVERS'!$A$53,IF(D38='Paramètre DIVERS'!$B$54,'Paramètre DIVERS'!$A$53,IF(D38='Paramètre DIVERS'!$B$55,'Paramètre DIVERS'!$A$53,IF(D38='Paramètre DIVERS'!$B$56,'Paramètre DIVERS'!$A$53,IF(D38='Paramètre DIVERS'!$B$57,'Paramètre DIVERS'!$A$53,IF(D38='Paramètre DIVERS'!$B$58,'Paramètre DIVERS'!$A$53,""))))))</f>
        <v>ZCP</v>
      </c>
      <c r="H38" s="88">
        <f t="shared" si="3"/>
        <v>14</v>
      </c>
      <c r="I38" s="24" t="str">
        <f t="shared" ref="I38:R47" si="18">IF(OR(I$7="s",I$7="f",I$7="d"),"C",IF(AND(I$6&gt;=$E38,I$6&lt;=$F38,$G38="ZCP"),$G38,IF(AND(I$6&gt;=$E38,I$6&lt;=$F38,$G38="ZPM"),$G38,IF(AND(I$6&gt;=$E38,I$6&lt;=$F38,$G38="ZMA"),$G38,IF(AND(I$6&gt;=$E38,I$6&lt;=$F38,$G38="ZMP"),$G38,IF(AND(I$6&gt;=$E38,I$6&lt;=$F38,$G38="ZMT"),$G38,IF(AND(I$6&gt;=$E38,I$6&lt;=$F38,$G38="ZFO"),$G38,IF(AND(I$6&gt;=$E38,I$6&lt;=$F38,$G38="ZRJ"),$G38,IF(AND(I$6&gt;=$E38,I$6&lt;=$F38,$G38="ZAT"),$G38,IF(AND(I$6&gt;=$E38,I$6&lt;=$F38,$G38="TPT"),$G38,""))))))))))</f>
        <v/>
      </c>
      <c r="J38" s="24" t="str">
        <f t="shared" si="18"/>
        <v/>
      </c>
      <c r="K38" s="24" t="str">
        <f t="shared" si="18"/>
        <v>C</v>
      </c>
      <c r="L38" s="24" t="str">
        <f t="shared" si="18"/>
        <v>C</v>
      </c>
      <c r="M38" s="24" t="str">
        <f t="shared" si="18"/>
        <v/>
      </c>
      <c r="N38" s="24" t="str">
        <f t="shared" si="18"/>
        <v>C</v>
      </c>
      <c r="O38" s="24" t="str">
        <f t="shared" si="18"/>
        <v/>
      </c>
      <c r="P38" s="24" t="str">
        <f t="shared" si="18"/>
        <v/>
      </c>
      <c r="Q38" s="24" t="str">
        <f t="shared" si="18"/>
        <v/>
      </c>
      <c r="R38" s="24" t="str">
        <f t="shared" si="18"/>
        <v>C</v>
      </c>
      <c r="S38" s="24" t="str">
        <f t="shared" ref="S38:AB47" si="19">IF(OR(S$7="s",S$7="f",S$7="d"),"C",IF(AND(S$6&gt;=$E38,S$6&lt;=$F38,$G38="ZCP"),$G38,IF(AND(S$6&gt;=$E38,S$6&lt;=$F38,$G38="ZPM"),$G38,IF(AND(S$6&gt;=$E38,S$6&lt;=$F38,$G38="ZMA"),$G38,IF(AND(S$6&gt;=$E38,S$6&lt;=$F38,$G38="ZMP"),$G38,IF(AND(S$6&gt;=$E38,S$6&lt;=$F38,$G38="ZMT"),$G38,IF(AND(S$6&gt;=$E38,S$6&lt;=$F38,$G38="ZFO"),$G38,IF(AND(S$6&gt;=$E38,S$6&lt;=$F38,$G38="ZRJ"),$G38,IF(AND(S$6&gt;=$E38,S$6&lt;=$F38,$G38="ZAT"),$G38,IF(AND(S$6&gt;=$E38,S$6&lt;=$F38,$G38="TPT"),$G38,""))))))))))</f>
        <v>C</v>
      </c>
      <c r="T38" s="24" t="str">
        <f t="shared" si="19"/>
        <v/>
      </c>
      <c r="U38" s="24" t="str">
        <f t="shared" si="19"/>
        <v>C</v>
      </c>
      <c r="V38" s="24" t="str">
        <f t="shared" si="19"/>
        <v/>
      </c>
      <c r="W38" s="24" t="str">
        <f t="shared" si="19"/>
        <v>C</v>
      </c>
      <c r="X38" s="24" t="str">
        <f t="shared" si="19"/>
        <v/>
      </c>
      <c r="Y38" s="24" t="str">
        <f t="shared" si="19"/>
        <v>C</v>
      </c>
      <c r="Z38" s="24" t="str">
        <f t="shared" si="19"/>
        <v>C</v>
      </c>
      <c r="AA38" s="24" t="str">
        <f t="shared" si="19"/>
        <v/>
      </c>
      <c r="AB38" s="24" t="str">
        <f t="shared" si="19"/>
        <v/>
      </c>
      <c r="AC38" s="24" t="str">
        <f t="shared" ref="AC38:AL47" si="20">IF(OR(AC$7="s",AC$7="f",AC$7="d"),"C",IF(AND(AC$6&gt;=$E38,AC$6&lt;=$F38,$G38="ZCP"),$G38,IF(AND(AC$6&gt;=$E38,AC$6&lt;=$F38,$G38="ZPM"),$G38,IF(AND(AC$6&gt;=$E38,AC$6&lt;=$F38,$G38="ZMA"),$G38,IF(AND(AC$6&gt;=$E38,AC$6&lt;=$F38,$G38="ZMP"),$G38,IF(AND(AC$6&gt;=$E38,AC$6&lt;=$F38,$G38="ZMT"),$G38,IF(AND(AC$6&gt;=$E38,AC$6&lt;=$F38,$G38="ZFO"),$G38,IF(AND(AC$6&gt;=$E38,AC$6&lt;=$F38,$G38="ZRJ"),$G38,IF(AND(AC$6&gt;=$E38,AC$6&lt;=$F38,$G38="ZAT"),$G38,IF(AND(AC$6&gt;=$E38,AC$6&lt;=$F38,$G38="TPT"),$G38,""))))))))))</f>
        <v/>
      </c>
      <c r="AD38" s="24" t="str">
        <f t="shared" si="20"/>
        <v/>
      </c>
      <c r="AE38" s="24" t="str">
        <f t="shared" si="20"/>
        <v/>
      </c>
      <c r="AF38" s="24" t="str">
        <f t="shared" si="20"/>
        <v>C</v>
      </c>
      <c r="AG38" s="24" t="str">
        <f t="shared" si="20"/>
        <v>C</v>
      </c>
      <c r="AH38" s="24" t="str">
        <f t="shared" si="20"/>
        <v/>
      </c>
      <c r="AI38" s="24" t="str">
        <f t="shared" si="20"/>
        <v/>
      </c>
      <c r="AJ38" s="24" t="str">
        <f t="shared" si="20"/>
        <v/>
      </c>
      <c r="AK38" s="24" t="str">
        <f t="shared" si="20"/>
        <v/>
      </c>
      <c r="AL38" s="24" t="str">
        <f t="shared" si="20"/>
        <v/>
      </c>
      <c r="AM38" s="24" t="str">
        <f t="shared" ref="AM38:AW47" si="21">IF(OR(AM$7="s",AM$7="f",AM$7="d"),"C",IF(AND(AM$6&gt;=$E38,AM$6&lt;=$F38,$G38="ZCP"),$G38,IF(AND(AM$6&gt;=$E38,AM$6&lt;=$F38,$G38="ZPM"),$G38,IF(AND(AM$6&gt;=$E38,AM$6&lt;=$F38,$G38="ZMA"),$G38,IF(AND(AM$6&gt;=$E38,AM$6&lt;=$F38,$G38="ZMP"),$G38,IF(AND(AM$6&gt;=$E38,AM$6&lt;=$F38,$G38="ZMT"),$G38,IF(AND(AM$6&gt;=$E38,AM$6&lt;=$F38,$G38="ZFO"),$G38,IF(AND(AM$6&gt;=$E38,AM$6&lt;=$F38,$G38="ZRJ"),$G38,IF(AND(AM$6&gt;=$E38,AM$6&lt;=$F38,$G38="ZAT"),$G38,IF(AND(AM$6&gt;=$E38,AM$6&lt;=$F38,$G38="TPT"),$G38,""))))))))))</f>
        <v>C</v>
      </c>
      <c r="AN38" s="24" t="str">
        <f t="shared" si="21"/>
        <v>C</v>
      </c>
      <c r="AO38" s="24" t="str">
        <f t="shared" si="21"/>
        <v/>
      </c>
      <c r="AP38" s="24" t="str">
        <f t="shared" si="21"/>
        <v/>
      </c>
      <c r="AQ38" s="24" t="str">
        <f t="shared" si="21"/>
        <v/>
      </c>
      <c r="AR38" s="24" t="str">
        <f t="shared" si="21"/>
        <v/>
      </c>
      <c r="AS38" s="24" t="str">
        <f t="shared" si="21"/>
        <v/>
      </c>
      <c r="AT38" s="24" t="str">
        <f t="shared" si="21"/>
        <v>C</v>
      </c>
      <c r="AU38" s="24" t="str">
        <f t="shared" si="21"/>
        <v>C</v>
      </c>
      <c r="AV38" s="24" t="str">
        <f t="shared" si="21"/>
        <v/>
      </c>
      <c r="AW38" s="24" t="str">
        <f t="shared" si="21"/>
        <v/>
      </c>
      <c r="AX38" s="89">
        <f t="shared" ca="1" si="8"/>
        <v>16</v>
      </c>
      <c r="AY38" s="89">
        <f t="shared" si="9"/>
        <v>19</v>
      </c>
    </row>
    <row r="39" spans="1:55" x14ac:dyDescent="0.3">
      <c r="A39" s="22" t="str">
        <f t="shared" si="2"/>
        <v>ZCP</v>
      </c>
      <c r="B39" s="25"/>
      <c r="C39" s="74" t="s">
        <v>30</v>
      </c>
      <c r="D39" s="26" t="s">
        <v>37</v>
      </c>
      <c r="E39" s="196">
        <v>43181</v>
      </c>
      <c r="F39" s="197">
        <v>43196</v>
      </c>
      <c r="G39" s="98" t="str">
        <f>IF(D39='Paramètre DIVERS'!$B$19,'Paramètre DIVERS'!$A$19,IF(D39='Paramètre DIVERS'!$B$20,'Paramètre DIVERS'!$A$20,IF(D39='Paramètre DIVERS'!$B$21,'Paramètre DIVERS'!$A$21,IF(D39='Paramètre DIVERS'!$B$22,'Paramètre DIVERS'!$A$22,IF(D39='Paramètre DIVERS'!$B$24,'Paramètre DIVERS'!$A$24,IF(D39='Paramètre DIVERS'!$B$25,'Paramètre DIVERS'!$A$25,""))))))&amp;IF(D39='Paramètre DIVERS'!$B$27,'Paramètre DIVERS'!$A$27,IF(D39='Paramètre DIVERS'!$B$28,'Paramètre DIVERS'!$A$28,IF(D39='Paramètre DIVERS'!$B$29,'Paramètre DIVERS'!$A$29,IF(D39='Paramètre DIVERS'!$B$30,'Paramètre DIVERS'!$A$30,IF(D39='Paramètre DIVERS'!$B$31,'Paramètre DIVERS'!$A$31,IF(D39='Paramètre DIVERS'!$B$32,'Paramètre DIVERS'!$A$32,IF(D39='Paramètre DIVERS'!$B$33,'Paramètre DIVERS'!$A$33,"")))))))&amp;IF(D39='Paramètre DIVERS'!$B$36,'Paramètre DIVERS'!$A$36,IF(D39='Paramètre DIVERS'!$B$40,'Paramètre DIVERS'!$A$40,IF(D39='Paramètre DIVERS'!$B$41,'Paramètre DIVERS'!$A$41,IF(D39='Paramètre DIVERS'!$B$42,'Paramètre DIVERS'!$A$42,IF(D39='Paramètre DIVERS'!$B$43,'Paramètre DIVERS'!$A$43,IF(D39='Paramètre DIVERS'!$B$47,'Paramètre DIVERS'!$A$47,IF(D39='Paramètre DIVERS'!$B$48,'Paramètre DIVERS'!$A$48,"")))))))&amp;IF(D39='Paramètre DIVERS'!$B$49,'Paramètre DIVERS'!$A$49,IF(D39='Paramètre DIVERS'!$B$50,'Paramètre DIVERS'!$A$50,IF(D39='Paramètre DIVERS'!$B$51,'Paramètre DIVERS'!$A$51,IF(D39='Paramètre DIVERS'!$B$26,'Paramètre DIVERS'!$A$26,""))))&amp;IF(D39='Paramètre DIVERS'!$B$53,'Paramètre DIVERS'!$A$53,IF(D39='Paramètre DIVERS'!$B$54,'Paramètre DIVERS'!$A$53,IF(D39='Paramètre DIVERS'!$B$55,'Paramètre DIVERS'!$A$53,IF(D39='Paramètre DIVERS'!$B$56,'Paramètre DIVERS'!$A$53,IF(D39='Paramètre DIVERS'!$B$57,'Paramètre DIVERS'!$A$53,IF(D39='Paramètre DIVERS'!$B$58,'Paramètre DIVERS'!$A$53,""))))))</f>
        <v>ZCP</v>
      </c>
      <c r="H39" s="88">
        <f t="shared" si="3"/>
        <v>11</v>
      </c>
      <c r="I39" s="24" t="str">
        <f t="shared" si="18"/>
        <v/>
      </c>
      <c r="J39" s="24" t="str">
        <f t="shared" si="18"/>
        <v/>
      </c>
      <c r="K39" s="24" t="str">
        <f t="shared" si="18"/>
        <v>C</v>
      </c>
      <c r="L39" s="24" t="str">
        <f t="shared" si="18"/>
        <v>C</v>
      </c>
      <c r="M39" s="24" t="str">
        <f t="shared" si="18"/>
        <v/>
      </c>
      <c r="N39" s="24" t="str">
        <f t="shared" si="18"/>
        <v>C</v>
      </c>
      <c r="O39" s="24" t="str">
        <f t="shared" si="18"/>
        <v/>
      </c>
      <c r="P39" s="24" t="str">
        <f t="shared" si="18"/>
        <v/>
      </c>
      <c r="Q39" s="24" t="str">
        <f t="shared" si="18"/>
        <v/>
      </c>
      <c r="R39" s="24" t="str">
        <f t="shared" si="18"/>
        <v>C</v>
      </c>
      <c r="S39" s="24" t="str">
        <f t="shared" si="19"/>
        <v>C</v>
      </c>
      <c r="T39" s="24" t="str">
        <f t="shared" si="19"/>
        <v/>
      </c>
      <c r="U39" s="24" t="str">
        <f t="shared" si="19"/>
        <v>C</v>
      </c>
      <c r="V39" s="24" t="str">
        <f t="shared" si="19"/>
        <v/>
      </c>
      <c r="W39" s="24" t="str">
        <f t="shared" si="19"/>
        <v>C</v>
      </c>
      <c r="X39" s="24" t="str">
        <f t="shared" si="19"/>
        <v/>
      </c>
      <c r="Y39" s="24" t="str">
        <f t="shared" si="19"/>
        <v>C</v>
      </c>
      <c r="Z39" s="24" t="str">
        <f t="shared" si="19"/>
        <v>C</v>
      </c>
      <c r="AA39" s="24" t="str">
        <f t="shared" si="19"/>
        <v/>
      </c>
      <c r="AB39" s="24" t="str">
        <f t="shared" si="19"/>
        <v/>
      </c>
      <c r="AC39" s="24" t="str">
        <f t="shared" si="20"/>
        <v/>
      </c>
      <c r="AD39" s="24" t="str">
        <f t="shared" si="20"/>
        <v/>
      </c>
      <c r="AE39" s="24" t="str">
        <f t="shared" si="20"/>
        <v/>
      </c>
      <c r="AF39" s="24" t="str">
        <f t="shared" si="20"/>
        <v>C</v>
      </c>
      <c r="AG39" s="24" t="str">
        <f t="shared" si="20"/>
        <v>C</v>
      </c>
      <c r="AH39" s="24" t="str">
        <f t="shared" si="20"/>
        <v/>
      </c>
      <c r="AI39" s="24" t="str">
        <f t="shared" si="20"/>
        <v/>
      </c>
      <c r="AJ39" s="24" t="str">
        <f t="shared" si="20"/>
        <v/>
      </c>
      <c r="AK39" s="24" t="str">
        <f t="shared" si="20"/>
        <v/>
      </c>
      <c r="AL39" s="24" t="str">
        <f t="shared" si="20"/>
        <v/>
      </c>
      <c r="AM39" s="24" t="str">
        <f t="shared" si="21"/>
        <v>C</v>
      </c>
      <c r="AN39" s="24" t="str">
        <f t="shared" si="21"/>
        <v>C</v>
      </c>
      <c r="AO39" s="24" t="str">
        <f t="shared" si="21"/>
        <v/>
      </c>
      <c r="AP39" s="24" t="str">
        <f t="shared" si="21"/>
        <v/>
      </c>
      <c r="AQ39" s="24" t="str">
        <f t="shared" si="21"/>
        <v/>
      </c>
      <c r="AR39" s="24" t="str">
        <f t="shared" si="21"/>
        <v/>
      </c>
      <c r="AS39" s="24" t="str">
        <f t="shared" si="21"/>
        <v/>
      </c>
      <c r="AT39" s="24" t="str">
        <f t="shared" si="21"/>
        <v>C</v>
      </c>
      <c r="AU39" s="24" t="str">
        <f t="shared" si="21"/>
        <v>C</v>
      </c>
      <c r="AV39" s="24" t="str">
        <f t="shared" si="21"/>
        <v/>
      </c>
      <c r="AW39" s="24" t="str">
        <f t="shared" si="21"/>
        <v/>
      </c>
      <c r="AX39" s="89">
        <f t="shared" ca="1" si="8"/>
        <v>13</v>
      </c>
      <c r="AY39" s="89">
        <f t="shared" si="9"/>
        <v>16</v>
      </c>
    </row>
    <row r="40" spans="1:55" x14ac:dyDescent="0.3">
      <c r="A40" s="22" t="str">
        <f t="shared" ref="A40:A71" si="22">+B40&amp;G40</f>
        <v>ZCP</v>
      </c>
      <c r="B40" s="25"/>
      <c r="C40" s="74" t="s">
        <v>30</v>
      </c>
      <c r="D40" s="26" t="s">
        <v>37</v>
      </c>
      <c r="E40" s="196">
        <v>42968</v>
      </c>
      <c r="F40" s="197">
        <v>42986</v>
      </c>
      <c r="G40" s="98" t="str">
        <f>IF(D40='Paramètre DIVERS'!$B$19,'Paramètre DIVERS'!$A$19,IF(D40='Paramètre DIVERS'!$B$20,'Paramètre DIVERS'!$A$20,IF(D40='Paramètre DIVERS'!$B$21,'Paramètre DIVERS'!$A$21,IF(D40='Paramètre DIVERS'!$B$22,'Paramètre DIVERS'!$A$22,IF(D40='Paramètre DIVERS'!$B$24,'Paramètre DIVERS'!$A$24,IF(D40='Paramètre DIVERS'!$B$25,'Paramètre DIVERS'!$A$25,""))))))&amp;IF(D40='Paramètre DIVERS'!$B$27,'Paramètre DIVERS'!$A$27,IF(D40='Paramètre DIVERS'!$B$28,'Paramètre DIVERS'!$A$28,IF(D40='Paramètre DIVERS'!$B$29,'Paramètre DIVERS'!$A$29,IF(D40='Paramètre DIVERS'!$B$30,'Paramètre DIVERS'!$A$30,IF(D40='Paramètre DIVERS'!$B$31,'Paramètre DIVERS'!$A$31,IF(D40='Paramètre DIVERS'!$B$32,'Paramètre DIVERS'!$A$32,IF(D40='Paramètre DIVERS'!$B$33,'Paramètre DIVERS'!$A$33,"")))))))&amp;IF(D40='Paramètre DIVERS'!$B$36,'Paramètre DIVERS'!$A$36,IF(D40='Paramètre DIVERS'!$B$40,'Paramètre DIVERS'!$A$40,IF(D40='Paramètre DIVERS'!$B$41,'Paramètre DIVERS'!$A$41,IF(D40='Paramètre DIVERS'!$B$42,'Paramètre DIVERS'!$A$42,IF(D40='Paramètre DIVERS'!$B$43,'Paramètre DIVERS'!$A$43,IF(D40='Paramètre DIVERS'!$B$47,'Paramètre DIVERS'!$A$47,IF(D40='Paramètre DIVERS'!$B$48,'Paramètre DIVERS'!$A$48,"")))))))&amp;IF(D40='Paramètre DIVERS'!$B$49,'Paramètre DIVERS'!$A$49,IF(D40='Paramètre DIVERS'!$B$50,'Paramètre DIVERS'!$A$50,IF(D40='Paramètre DIVERS'!$B$51,'Paramètre DIVERS'!$A$51,IF(D40='Paramètre DIVERS'!$B$26,'Paramètre DIVERS'!$A$26,""))))&amp;IF(D40='Paramètre DIVERS'!$B$53,'Paramètre DIVERS'!$A$53,IF(D40='Paramètre DIVERS'!$B$54,'Paramètre DIVERS'!$A$53,IF(D40='Paramètre DIVERS'!$B$55,'Paramètre DIVERS'!$A$53,IF(D40='Paramètre DIVERS'!$B$56,'Paramètre DIVERS'!$A$53,IF(D40='Paramètre DIVERS'!$B$57,'Paramètre DIVERS'!$A$53,IF(D40='Paramètre DIVERS'!$B$58,'Paramètre DIVERS'!$A$53,""))))))</f>
        <v>ZCP</v>
      </c>
      <c r="H40" s="88">
        <f t="shared" si="3"/>
        <v>15</v>
      </c>
      <c r="I40" s="24" t="str">
        <f t="shared" si="18"/>
        <v/>
      </c>
      <c r="J40" s="24" t="str">
        <f t="shared" si="18"/>
        <v/>
      </c>
      <c r="K40" s="24" t="str">
        <f t="shared" si="18"/>
        <v>C</v>
      </c>
      <c r="L40" s="24" t="str">
        <f t="shared" si="18"/>
        <v>C</v>
      </c>
      <c r="M40" s="24" t="str">
        <f t="shared" si="18"/>
        <v/>
      </c>
      <c r="N40" s="24" t="str">
        <f t="shared" si="18"/>
        <v>C</v>
      </c>
      <c r="O40" s="24" t="str">
        <f t="shared" si="18"/>
        <v/>
      </c>
      <c r="P40" s="24" t="str">
        <f t="shared" si="18"/>
        <v/>
      </c>
      <c r="Q40" s="24" t="str">
        <f t="shared" si="18"/>
        <v/>
      </c>
      <c r="R40" s="24" t="str">
        <f t="shared" si="18"/>
        <v>C</v>
      </c>
      <c r="S40" s="24" t="str">
        <f t="shared" si="19"/>
        <v>C</v>
      </c>
      <c r="T40" s="24" t="str">
        <f t="shared" si="19"/>
        <v/>
      </c>
      <c r="U40" s="24" t="str">
        <f t="shared" si="19"/>
        <v>C</v>
      </c>
      <c r="V40" s="24" t="str">
        <f t="shared" si="19"/>
        <v/>
      </c>
      <c r="W40" s="24" t="str">
        <f t="shared" si="19"/>
        <v>C</v>
      </c>
      <c r="X40" s="24" t="str">
        <f t="shared" si="19"/>
        <v/>
      </c>
      <c r="Y40" s="24" t="str">
        <f t="shared" si="19"/>
        <v>C</v>
      </c>
      <c r="Z40" s="24" t="str">
        <f t="shared" si="19"/>
        <v>C</v>
      </c>
      <c r="AA40" s="24" t="str">
        <f t="shared" si="19"/>
        <v/>
      </c>
      <c r="AB40" s="24" t="str">
        <f t="shared" si="19"/>
        <v/>
      </c>
      <c r="AC40" s="24" t="str">
        <f t="shared" si="20"/>
        <v/>
      </c>
      <c r="AD40" s="24" t="str">
        <f t="shared" si="20"/>
        <v/>
      </c>
      <c r="AE40" s="24" t="str">
        <f t="shared" si="20"/>
        <v/>
      </c>
      <c r="AF40" s="24" t="str">
        <f t="shared" si="20"/>
        <v>C</v>
      </c>
      <c r="AG40" s="24" t="str">
        <f t="shared" si="20"/>
        <v>C</v>
      </c>
      <c r="AH40" s="24" t="str">
        <f t="shared" si="20"/>
        <v/>
      </c>
      <c r="AI40" s="24" t="str">
        <f t="shared" si="20"/>
        <v/>
      </c>
      <c r="AJ40" s="24" t="str">
        <f t="shared" si="20"/>
        <v/>
      </c>
      <c r="AK40" s="24" t="str">
        <f t="shared" si="20"/>
        <v/>
      </c>
      <c r="AL40" s="24" t="str">
        <f t="shared" si="20"/>
        <v/>
      </c>
      <c r="AM40" s="24" t="str">
        <f t="shared" si="21"/>
        <v>C</v>
      </c>
      <c r="AN40" s="24" t="str">
        <f t="shared" si="21"/>
        <v>C</v>
      </c>
      <c r="AO40" s="24" t="str">
        <f t="shared" si="21"/>
        <v/>
      </c>
      <c r="AP40" s="24" t="str">
        <f t="shared" si="21"/>
        <v/>
      </c>
      <c r="AQ40" s="24" t="str">
        <f t="shared" si="21"/>
        <v/>
      </c>
      <c r="AR40" s="24" t="str">
        <f t="shared" si="21"/>
        <v/>
      </c>
      <c r="AS40" s="24" t="str">
        <f t="shared" si="21"/>
        <v/>
      </c>
      <c r="AT40" s="24" t="str">
        <f t="shared" si="21"/>
        <v>C</v>
      </c>
      <c r="AU40" s="24" t="str">
        <f t="shared" si="21"/>
        <v>C</v>
      </c>
      <c r="AV40" s="24" t="str">
        <f t="shared" si="21"/>
        <v/>
      </c>
      <c r="AW40" s="24" t="str">
        <f t="shared" si="21"/>
        <v/>
      </c>
      <c r="AX40" s="89">
        <f t="shared" ca="1" si="8"/>
        <v>17</v>
      </c>
      <c r="AY40" s="89">
        <f t="shared" si="9"/>
        <v>19</v>
      </c>
      <c r="AZ40" s="115"/>
      <c r="BA40" s="114"/>
      <c r="BB40" s="111"/>
      <c r="BC40" s="111"/>
    </row>
    <row r="41" spans="1:55" x14ac:dyDescent="0.3">
      <c r="A41" s="22" t="str">
        <f t="shared" si="22"/>
        <v>ZCP</v>
      </c>
      <c r="B41" s="25"/>
      <c r="C41" s="74" t="s">
        <v>30</v>
      </c>
      <c r="D41" s="26" t="s">
        <v>37</v>
      </c>
      <c r="E41" s="196">
        <v>43095</v>
      </c>
      <c r="F41" s="197">
        <v>43098</v>
      </c>
      <c r="G41" s="98" t="str">
        <f>IF(D41='Paramètre DIVERS'!$B$19,'Paramètre DIVERS'!$A$19,IF(D41='Paramètre DIVERS'!$B$20,'Paramètre DIVERS'!$A$20,IF(D41='Paramètre DIVERS'!$B$21,'Paramètre DIVERS'!$A$21,IF(D41='Paramètre DIVERS'!$B$22,'Paramètre DIVERS'!$A$22,IF(D41='Paramètre DIVERS'!$B$24,'Paramètre DIVERS'!$A$24,IF(D41='Paramètre DIVERS'!$B$25,'Paramètre DIVERS'!$A$25,""))))))&amp;IF(D41='Paramètre DIVERS'!$B$27,'Paramètre DIVERS'!$A$27,IF(D41='Paramètre DIVERS'!$B$28,'Paramètre DIVERS'!$A$28,IF(D41='Paramètre DIVERS'!$B$29,'Paramètre DIVERS'!$A$29,IF(D41='Paramètre DIVERS'!$B$30,'Paramètre DIVERS'!$A$30,IF(D41='Paramètre DIVERS'!$B$31,'Paramètre DIVERS'!$A$31,IF(D41='Paramètre DIVERS'!$B$32,'Paramètre DIVERS'!$A$32,IF(D41='Paramètre DIVERS'!$B$33,'Paramètre DIVERS'!$A$33,"")))))))&amp;IF(D41='Paramètre DIVERS'!$B$36,'Paramètre DIVERS'!$A$36,IF(D41='Paramètre DIVERS'!$B$40,'Paramètre DIVERS'!$A$40,IF(D41='Paramètre DIVERS'!$B$41,'Paramètre DIVERS'!$A$41,IF(D41='Paramètre DIVERS'!$B$42,'Paramètre DIVERS'!$A$42,IF(D41='Paramètre DIVERS'!$B$43,'Paramètre DIVERS'!$A$43,IF(D41='Paramètre DIVERS'!$B$47,'Paramètre DIVERS'!$A$47,IF(D41='Paramètre DIVERS'!$B$48,'Paramètre DIVERS'!$A$48,"")))))))&amp;IF(D41='Paramètre DIVERS'!$B$49,'Paramètre DIVERS'!$A$49,IF(D41='Paramètre DIVERS'!$B$50,'Paramètre DIVERS'!$A$50,IF(D41='Paramètre DIVERS'!$B$51,'Paramètre DIVERS'!$A$51,IF(D41='Paramètre DIVERS'!$B$26,'Paramètre DIVERS'!$A$26,""))))&amp;IF(D41='Paramètre DIVERS'!$B$53,'Paramètre DIVERS'!$A$53,IF(D41='Paramètre DIVERS'!$B$54,'Paramètre DIVERS'!$A$53,IF(D41='Paramètre DIVERS'!$B$55,'Paramètre DIVERS'!$A$53,IF(D41='Paramètre DIVERS'!$B$56,'Paramètre DIVERS'!$A$53,IF(D41='Paramètre DIVERS'!$B$57,'Paramètre DIVERS'!$A$53,IF(D41='Paramètre DIVERS'!$B$58,'Paramètre DIVERS'!$A$53,""))))))</f>
        <v>ZCP</v>
      </c>
      <c r="H41" s="88">
        <f t="shared" si="3"/>
        <v>4</v>
      </c>
      <c r="I41" s="24" t="str">
        <f t="shared" si="18"/>
        <v/>
      </c>
      <c r="J41" s="24" t="str">
        <f t="shared" si="18"/>
        <v/>
      </c>
      <c r="K41" s="24" t="str">
        <f t="shared" si="18"/>
        <v>C</v>
      </c>
      <c r="L41" s="24" t="str">
        <f t="shared" si="18"/>
        <v>C</v>
      </c>
      <c r="M41" s="24" t="str">
        <f t="shared" si="18"/>
        <v/>
      </c>
      <c r="N41" s="24" t="str">
        <f t="shared" si="18"/>
        <v>C</v>
      </c>
      <c r="O41" s="24" t="str">
        <f t="shared" si="18"/>
        <v/>
      </c>
      <c r="P41" s="24" t="str">
        <f t="shared" si="18"/>
        <v/>
      </c>
      <c r="Q41" s="24" t="str">
        <f t="shared" si="18"/>
        <v/>
      </c>
      <c r="R41" s="24" t="str">
        <f t="shared" si="18"/>
        <v>C</v>
      </c>
      <c r="S41" s="24" t="str">
        <f t="shared" si="19"/>
        <v>C</v>
      </c>
      <c r="T41" s="24" t="str">
        <f t="shared" si="19"/>
        <v/>
      </c>
      <c r="U41" s="24" t="str">
        <f t="shared" si="19"/>
        <v>C</v>
      </c>
      <c r="V41" s="24" t="str">
        <f t="shared" si="19"/>
        <v/>
      </c>
      <c r="W41" s="24" t="str">
        <f t="shared" si="19"/>
        <v>C</v>
      </c>
      <c r="X41" s="24" t="str">
        <f t="shared" si="19"/>
        <v/>
      </c>
      <c r="Y41" s="24" t="str">
        <f t="shared" si="19"/>
        <v>C</v>
      </c>
      <c r="Z41" s="24" t="str">
        <f t="shared" si="19"/>
        <v>C</v>
      </c>
      <c r="AA41" s="24" t="str">
        <f t="shared" si="19"/>
        <v/>
      </c>
      <c r="AB41" s="24" t="str">
        <f t="shared" si="19"/>
        <v/>
      </c>
      <c r="AC41" s="24" t="str">
        <f t="shared" si="20"/>
        <v/>
      </c>
      <c r="AD41" s="24" t="str">
        <f t="shared" si="20"/>
        <v/>
      </c>
      <c r="AE41" s="24" t="str">
        <f t="shared" si="20"/>
        <v/>
      </c>
      <c r="AF41" s="24" t="str">
        <f t="shared" si="20"/>
        <v>C</v>
      </c>
      <c r="AG41" s="24" t="str">
        <f t="shared" si="20"/>
        <v>C</v>
      </c>
      <c r="AH41" s="24" t="str">
        <f t="shared" si="20"/>
        <v/>
      </c>
      <c r="AI41" s="24" t="str">
        <f t="shared" si="20"/>
        <v/>
      </c>
      <c r="AJ41" s="24" t="str">
        <f t="shared" si="20"/>
        <v/>
      </c>
      <c r="AK41" s="24" t="str">
        <f t="shared" si="20"/>
        <v/>
      </c>
      <c r="AL41" s="24" t="str">
        <f t="shared" si="20"/>
        <v/>
      </c>
      <c r="AM41" s="24" t="str">
        <f t="shared" si="21"/>
        <v>C</v>
      </c>
      <c r="AN41" s="24" t="str">
        <f t="shared" si="21"/>
        <v>C</v>
      </c>
      <c r="AO41" s="24" t="str">
        <f t="shared" si="21"/>
        <v/>
      </c>
      <c r="AP41" s="24" t="str">
        <f t="shared" si="21"/>
        <v/>
      </c>
      <c r="AQ41" s="24" t="str">
        <f t="shared" si="21"/>
        <v/>
      </c>
      <c r="AR41" s="24" t="str">
        <f t="shared" si="21"/>
        <v/>
      </c>
      <c r="AS41" s="24" t="str">
        <f t="shared" si="21"/>
        <v/>
      </c>
      <c r="AT41" s="24" t="str">
        <f t="shared" si="21"/>
        <v>C</v>
      </c>
      <c r="AU41" s="24" t="str">
        <f t="shared" si="21"/>
        <v>C</v>
      </c>
      <c r="AV41" s="24" t="str">
        <f t="shared" si="21"/>
        <v/>
      </c>
      <c r="AW41" s="24" t="str">
        <f t="shared" si="21"/>
        <v/>
      </c>
      <c r="AX41" s="89">
        <f t="shared" ca="1" si="8"/>
        <v>4</v>
      </c>
      <c r="AY41" s="89">
        <f t="shared" si="9"/>
        <v>4</v>
      </c>
      <c r="AZ41" s="112"/>
      <c r="BA41" s="114"/>
      <c r="BB41" s="111"/>
      <c r="BC41" s="111"/>
    </row>
    <row r="42" spans="1:55" x14ac:dyDescent="0.3">
      <c r="A42" s="22" t="str">
        <f t="shared" si="22"/>
        <v>ZCP</v>
      </c>
      <c r="B42" s="25"/>
      <c r="C42" s="74" t="s">
        <v>30</v>
      </c>
      <c r="D42" s="26" t="s">
        <v>37</v>
      </c>
      <c r="E42" s="196">
        <v>43182</v>
      </c>
      <c r="F42" s="197">
        <v>43182</v>
      </c>
      <c r="G42" s="98" t="str">
        <f>IF(D42='Paramètre DIVERS'!$B$19,'Paramètre DIVERS'!$A$19,IF(D42='Paramètre DIVERS'!$B$20,'Paramètre DIVERS'!$A$20,IF(D42='Paramètre DIVERS'!$B$21,'Paramètre DIVERS'!$A$21,IF(D42='Paramètre DIVERS'!$B$22,'Paramètre DIVERS'!$A$22,IF(D42='Paramètre DIVERS'!$B$24,'Paramètre DIVERS'!$A$24,IF(D42='Paramètre DIVERS'!$B$25,'Paramètre DIVERS'!$A$25,""))))))&amp;IF(D42='Paramètre DIVERS'!$B$27,'Paramètre DIVERS'!$A$27,IF(D42='Paramètre DIVERS'!$B$28,'Paramètre DIVERS'!$A$28,IF(D42='Paramètre DIVERS'!$B$29,'Paramètre DIVERS'!$A$29,IF(D42='Paramètre DIVERS'!$B$30,'Paramètre DIVERS'!$A$30,IF(D42='Paramètre DIVERS'!$B$31,'Paramètre DIVERS'!$A$31,IF(D42='Paramètre DIVERS'!$B$32,'Paramètre DIVERS'!$A$32,IF(D42='Paramètre DIVERS'!$B$33,'Paramètre DIVERS'!$A$33,"")))))))&amp;IF(D42='Paramètre DIVERS'!$B$36,'Paramètre DIVERS'!$A$36,IF(D42='Paramètre DIVERS'!$B$40,'Paramètre DIVERS'!$A$40,IF(D42='Paramètre DIVERS'!$B$41,'Paramètre DIVERS'!$A$41,IF(D42='Paramètre DIVERS'!$B$42,'Paramètre DIVERS'!$A$42,IF(D42='Paramètre DIVERS'!$B$43,'Paramètre DIVERS'!$A$43,IF(D42='Paramètre DIVERS'!$B$47,'Paramètre DIVERS'!$A$47,IF(D42='Paramètre DIVERS'!$B$48,'Paramètre DIVERS'!$A$48,"")))))))&amp;IF(D42='Paramètre DIVERS'!$B$49,'Paramètre DIVERS'!$A$49,IF(D42='Paramètre DIVERS'!$B$50,'Paramètre DIVERS'!$A$50,IF(D42='Paramètre DIVERS'!$B$51,'Paramètre DIVERS'!$A$51,IF(D42='Paramètre DIVERS'!$B$26,'Paramètre DIVERS'!$A$26,""))))&amp;IF(D42='Paramètre DIVERS'!$B$53,'Paramètre DIVERS'!$A$53,IF(D42='Paramètre DIVERS'!$B$54,'Paramètre DIVERS'!$A$53,IF(D42='Paramètre DIVERS'!$B$55,'Paramètre DIVERS'!$A$53,IF(D42='Paramètre DIVERS'!$B$56,'Paramètre DIVERS'!$A$53,IF(D42='Paramètre DIVERS'!$B$57,'Paramètre DIVERS'!$A$53,IF(D42='Paramètre DIVERS'!$B$58,'Paramètre DIVERS'!$A$53,""))))))</f>
        <v>ZCP</v>
      </c>
      <c r="H42" s="88">
        <f t="shared" si="3"/>
        <v>1</v>
      </c>
      <c r="I42" s="24" t="str">
        <f t="shared" si="18"/>
        <v/>
      </c>
      <c r="J42" s="24" t="str">
        <f t="shared" si="18"/>
        <v/>
      </c>
      <c r="K42" s="24" t="str">
        <f t="shared" si="18"/>
        <v>C</v>
      </c>
      <c r="L42" s="24" t="str">
        <f t="shared" si="18"/>
        <v>C</v>
      </c>
      <c r="M42" s="24" t="str">
        <f t="shared" si="18"/>
        <v/>
      </c>
      <c r="N42" s="24" t="str">
        <f t="shared" si="18"/>
        <v>C</v>
      </c>
      <c r="O42" s="24" t="str">
        <f t="shared" si="18"/>
        <v/>
      </c>
      <c r="P42" s="24" t="str">
        <f t="shared" si="18"/>
        <v/>
      </c>
      <c r="Q42" s="24" t="str">
        <f t="shared" si="18"/>
        <v/>
      </c>
      <c r="R42" s="24" t="str">
        <f t="shared" si="18"/>
        <v>C</v>
      </c>
      <c r="S42" s="24" t="str">
        <f t="shared" si="19"/>
        <v>C</v>
      </c>
      <c r="T42" s="24" t="str">
        <f t="shared" si="19"/>
        <v/>
      </c>
      <c r="U42" s="24" t="str">
        <f t="shared" si="19"/>
        <v>C</v>
      </c>
      <c r="V42" s="24" t="str">
        <f t="shared" si="19"/>
        <v/>
      </c>
      <c r="W42" s="24" t="str">
        <f t="shared" si="19"/>
        <v>C</v>
      </c>
      <c r="X42" s="24" t="str">
        <f t="shared" si="19"/>
        <v/>
      </c>
      <c r="Y42" s="24" t="str">
        <f t="shared" si="19"/>
        <v>C</v>
      </c>
      <c r="Z42" s="24" t="str">
        <f t="shared" si="19"/>
        <v>C</v>
      </c>
      <c r="AA42" s="24" t="str">
        <f t="shared" si="19"/>
        <v/>
      </c>
      <c r="AB42" s="24" t="str">
        <f t="shared" si="19"/>
        <v/>
      </c>
      <c r="AC42" s="24" t="str">
        <f t="shared" si="20"/>
        <v/>
      </c>
      <c r="AD42" s="24" t="str">
        <f t="shared" si="20"/>
        <v/>
      </c>
      <c r="AE42" s="24" t="str">
        <f t="shared" si="20"/>
        <v/>
      </c>
      <c r="AF42" s="24" t="str">
        <f t="shared" si="20"/>
        <v>C</v>
      </c>
      <c r="AG42" s="24" t="str">
        <f t="shared" si="20"/>
        <v>C</v>
      </c>
      <c r="AH42" s="24" t="str">
        <f t="shared" si="20"/>
        <v/>
      </c>
      <c r="AI42" s="24" t="str">
        <f t="shared" si="20"/>
        <v/>
      </c>
      <c r="AJ42" s="24" t="str">
        <f t="shared" si="20"/>
        <v/>
      </c>
      <c r="AK42" s="24" t="str">
        <f t="shared" si="20"/>
        <v/>
      </c>
      <c r="AL42" s="24" t="str">
        <f t="shared" si="20"/>
        <v/>
      </c>
      <c r="AM42" s="24" t="str">
        <f t="shared" si="21"/>
        <v>C</v>
      </c>
      <c r="AN42" s="24" t="str">
        <f t="shared" si="21"/>
        <v>C</v>
      </c>
      <c r="AO42" s="24" t="str">
        <f t="shared" si="21"/>
        <v/>
      </c>
      <c r="AP42" s="24" t="str">
        <f t="shared" si="21"/>
        <v/>
      </c>
      <c r="AQ42" s="24" t="str">
        <f t="shared" si="21"/>
        <v/>
      </c>
      <c r="AR42" s="24" t="str">
        <f t="shared" si="21"/>
        <v/>
      </c>
      <c r="AS42" s="24" t="str">
        <f t="shared" si="21"/>
        <v/>
      </c>
      <c r="AT42" s="24" t="str">
        <f t="shared" si="21"/>
        <v>C</v>
      </c>
      <c r="AU42" s="24" t="str">
        <f t="shared" si="21"/>
        <v>C</v>
      </c>
      <c r="AV42" s="24" t="str">
        <f t="shared" si="21"/>
        <v/>
      </c>
      <c r="AW42" s="24" t="str">
        <f t="shared" si="21"/>
        <v/>
      </c>
      <c r="AX42" s="89">
        <f t="shared" ca="1" si="8"/>
        <v>1</v>
      </c>
      <c r="AY42" s="89">
        <f t="shared" si="9"/>
        <v>1</v>
      </c>
    </row>
    <row r="43" spans="1:55" x14ac:dyDescent="0.3">
      <c r="A43" s="22" t="str">
        <f t="shared" si="22"/>
        <v>ZCP</v>
      </c>
      <c r="B43" s="25"/>
      <c r="C43" s="74" t="s">
        <v>30</v>
      </c>
      <c r="D43" s="26" t="s">
        <v>37</v>
      </c>
      <c r="E43" s="196">
        <v>42982</v>
      </c>
      <c r="F43" s="197">
        <v>43000</v>
      </c>
      <c r="G43" s="98" t="str">
        <f>IF(D43='Paramètre DIVERS'!$B$19,'Paramètre DIVERS'!$A$19,IF(D43='Paramètre DIVERS'!$B$20,'Paramètre DIVERS'!$A$20,IF(D43='Paramètre DIVERS'!$B$21,'Paramètre DIVERS'!$A$21,IF(D43='Paramètre DIVERS'!$B$22,'Paramètre DIVERS'!$A$22,IF(D43='Paramètre DIVERS'!$B$24,'Paramètre DIVERS'!$A$24,IF(D43='Paramètre DIVERS'!$B$25,'Paramètre DIVERS'!$A$25,""))))))&amp;IF(D43='Paramètre DIVERS'!$B$27,'Paramètre DIVERS'!$A$27,IF(D43='Paramètre DIVERS'!$B$28,'Paramètre DIVERS'!$A$28,IF(D43='Paramètre DIVERS'!$B$29,'Paramètre DIVERS'!$A$29,IF(D43='Paramètre DIVERS'!$B$30,'Paramètre DIVERS'!$A$30,IF(D43='Paramètre DIVERS'!$B$31,'Paramètre DIVERS'!$A$31,IF(D43='Paramètre DIVERS'!$B$32,'Paramètre DIVERS'!$A$32,IF(D43='Paramètre DIVERS'!$B$33,'Paramètre DIVERS'!$A$33,"")))))))&amp;IF(D43='Paramètre DIVERS'!$B$36,'Paramètre DIVERS'!$A$36,IF(D43='Paramètre DIVERS'!$B$40,'Paramètre DIVERS'!$A$40,IF(D43='Paramètre DIVERS'!$B$41,'Paramètre DIVERS'!$A$41,IF(D43='Paramètre DIVERS'!$B$42,'Paramètre DIVERS'!$A$42,IF(D43='Paramètre DIVERS'!$B$43,'Paramètre DIVERS'!$A$43,IF(D43='Paramètre DIVERS'!$B$47,'Paramètre DIVERS'!$A$47,IF(D43='Paramètre DIVERS'!$B$48,'Paramètre DIVERS'!$A$48,"")))))))&amp;IF(D43='Paramètre DIVERS'!$B$49,'Paramètre DIVERS'!$A$49,IF(D43='Paramètre DIVERS'!$B$50,'Paramètre DIVERS'!$A$50,IF(D43='Paramètre DIVERS'!$B$51,'Paramètre DIVERS'!$A$51,IF(D43='Paramètre DIVERS'!$B$26,'Paramètre DIVERS'!$A$26,""))))&amp;IF(D43='Paramètre DIVERS'!$B$53,'Paramètre DIVERS'!$A$53,IF(D43='Paramètre DIVERS'!$B$54,'Paramètre DIVERS'!$A$53,IF(D43='Paramètre DIVERS'!$B$55,'Paramètre DIVERS'!$A$53,IF(D43='Paramètre DIVERS'!$B$56,'Paramètre DIVERS'!$A$53,IF(D43='Paramètre DIVERS'!$B$57,'Paramètre DIVERS'!$A$53,IF(D43='Paramètre DIVERS'!$B$58,'Paramètre DIVERS'!$A$53,""))))))</f>
        <v>ZCP</v>
      </c>
      <c r="H43" s="88">
        <f t="shared" si="3"/>
        <v>15</v>
      </c>
      <c r="I43" s="24" t="str">
        <f t="shared" si="18"/>
        <v/>
      </c>
      <c r="J43" s="24" t="str">
        <f t="shared" si="18"/>
        <v/>
      </c>
      <c r="K43" s="24" t="str">
        <f t="shared" si="18"/>
        <v>C</v>
      </c>
      <c r="L43" s="24" t="str">
        <f t="shared" si="18"/>
        <v>C</v>
      </c>
      <c r="M43" s="24" t="str">
        <f t="shared" si="18"/>
        <v/>
      </c>
      <c r="N43" s="24" t="str">
        <f t="shared" si="18"/>
        <v>C</v>
      </c>
      <c r="O43" s="24" t="str">
        <f t="shared" si="18"/>
        <v/>
      </c>
      <c r="P43" s="24" t="str">
        <f t="shared" si="18"/>
        <v/>
      </c>
      <c r="Q43" s="24" t="str">
        <f t="shared" si="18"/>
        <v/>
      </c>
      <c r="R43" s="24" t="str">
        <f t="shared" si="18"/>
        <v>C</v>
      </c>
      <c r="S43" s="24" t="str">
        <f t="shared" si="19"/>
        <v>C</v>
      </c>
      <c r="T43" s="24" t="str">
        <f t="shared" si="19"/>
        <v/>
      </c>
      <c r="U43" s="24" t="str">
        <f t="shared" si="19"/>
        <v>C</v>
      </c>
      <c r="V43" s="24" t="str">
        <f t="shared" si="19"/>
        <v/>
      </c>
      <c r="W43" s="24" t="str">
        <f t="shared" si="19"/>
        <v>C</v>
      </c>
      <c r="X43" s="24" t="str">
        <f t="shared" si="19"/>
        <v/>
      </c>
      <c r="Y43" s="24" t="str">
        <f t="shared" si="19"/>
        <v>C</v>
      </c>
      <c r="Z43" s="24" t="str">
        <f t="shared" si="19"/>
        <v>C</v>
      </c>
      <c r="AA43" s="24" t="str">
        <f t="shared" si="19"/>
        <v/>
      </c>
      <c r="AB43" s="24" t="str">
        <f t="shared" si="19"/>
        <v/>
      </c>
      <c r="AC43" s="24" t="str">
        <f t="shared" si="20"/>
        <v/>
      </c>
      <c r="AD43" s="24" t="str">
        <f t="shared" si="20"/>
        <v/>
      </c>
      <c r="AE43" s="24" t="str">
        <f t="shared" si="20"/>
        <v/>
      </c>
      <c r="AF43" s="24" t="str">
        <f t="shared" si="20"/>
        <v>C</v>
      </c>
      <c r="AG43" s="24" t="str">
        <f t="shared" si="20"/>
        <v>C</v>
      </c>
      <c r="AH43" s="24" t="str">
        <f t="shared" si="20"/>
        <v/>
      </c>
      <c r="AI43" s="24" t="str">
        <f t="shared" si="20"/>
        <v/>
      </c>
      <c r="AJ43" s="24" t="str">
        <f t="shared" si="20"/>
        <v/>
      </c>
      <c r="AK43" s="24" t="str">
        <f t="shared" si="20"/>
        <v/>
      </c>
      <c r="AL43" s="24" t="str">
        <f t="shared" si="20"/>
        <v/>
      </c>
      <c r="AM43" s="24" t="str">
        <f t="shared" si="21"/>
        <v>C</v>
      </c>
      <c r="AN43" s="24" t="str">
        <f t="shared" si="21"/>
        <v>C</v>
      </c>
      <c r="AO43" s="24" t="str">
        <f t="shared" si="21"/>
        <v/>
      </c>
      <c r="AP43" s="24" t="str">
        <f t="shared" si="21"/>
        <v/>
      </c>
      <c r="AQ43" s="24" t="str">
        <f t="shared" si="21"/>
        <v/>
      </c>
      <c r="AR43" s="24" t="str">
        <f t="shared" si="21"/>
        <v/>
      </c>
      <c r="AS43" s="24" t="str">
        <f t="shared" si="21"/>
        <v/>
      </c>
      <c r="AT43" s="24" t="str">
        <f t="shared" si="21"/>
        <v>C</v>
      </c>
      <c r="AU43" s="24" t="str">
        <f t="shared" si="21"/>
        <v>C</v>
      </c>
      <c r="AV43" s="24" t="str">
        <f t="shared" si="21"/>
        <v/>
      </c>
      <c r="AW43" s="24" t="str">
        <f t="shared" si="21"/>
        <v/>
      </c>
      <c r="AX43" s="89">
        <f t="shared" ca="1" si="8"/>
        <v>17</v>
      </c>
      <c r="AY43" s="89">
        <f t="shared" si="9"/>
        <v>19</v>
      </c>
    </row>
    <row r="44" spans="1:55" x14ac:dyDescent="0.3">
      <c r="A44" s="22" t="str">
        <f t="shared" si="22"/>
        <v>ZCP</v>
      </c>
      <c r="B44" s="25"/>
      <c r="C44" s="74" t="s">
        <v>30</v>
      </c>
      <c r="D44" s="26" t="s">
        <v>37</v>
      </c>
      <c r="E44" s="196">
        <v>43080</v>
      </c>
      <c r="F44" s="197">
        <v>43084</v>
      </c>
      <c r="G44" s="98" t="str">
        <f>IF(D44='Paramètre DIVERS'!$B$19,'Paramètre DIVERS'!$A$19,IF(D44='Paramètre DIVERS'!$B$20,'Paramètre DIVERS'!$A$20,IF(D44='Paramètre DIVERS'!$B$21,'Paramètre DIVERS'!$A$21,IF(D44='Paramètre DIVERS'!$B$22,'Paramètre DIVERS'!$A$22,IF(D44='Paramètre DIVERS'!$B$24,'Paramètre DIVERS'!$A$24,IF(D44='Paramètre DIVERS'!$B$25,'Paramètre DIVERS'!$A$25,""))))))&amp;IF(D44='Paramètre DIVERS'!$B$27,'Paramètre DIVERS'!$A$27,IF(D44='Paramètre DIVERS'!$B$28,'Paramètre DIVERS'!$A$28,IF(D44='Paramètre DIVERS'!$B$29,'Paramètre DIVERS'!$A$29,IF(D44='Paramètre DIVERS'!$B$30,'Paramètre DIVERS'!$A$30,IF(D44='Paramètre DIVERS'!$B$31,'Paramètre DIVERS'!$A$31,IF(D44='Paramètre DIVERS'!$B$32,'Paramètre DIVERS'!$A$32,IF(D44='Paramètre DIVERS'!$B$33,'Paramètre DIVERS'!$A$33,"")))))))&amp;IF(D44='Paramètre DIVERS'!$B$36,'Paramètre DIVERS'!$A$36,IF(D44='Paramètre DIVERS'!$B$40,'Paramètre DIVERS'!$A$40,IF(D44='Paramètre DIVERS'!$B$41,'Paramètre DIVERS'!$A$41,IF(D44='Paramètre DIVERS'!$B$42,'Paramètre DIVERS'!$A$42,IF(D44='Paramètre DIVERS'!$B$43,'Paramètre DIVERS'!$A$43,IF(D44='Paramètre DIVERS'!$B$47,'Paramètre DIVERS'!$A$47,IF(D44='Paramètre DIVERS'!$B$48,'Paramètre DIVERS'!$A$48,"")))))))&amp;IF(D44='Paramètre DIVERS'!$B$49,'Paramètre DIVERS'!$A$49,IF(D44='Paramètre DIVERS'!$B$50,'Paramètre DIVERS'!$A$50,IF(D44='Paramètre DIVERS'!$B$51,'Paramètre DIVERS'!$A$51,IF(D44='Paramètre DIVERS'!$B$26,'Paramètre DIVERS'!$A$26,""))))&amp;IF(D44='Paramètre DIVERS'!$B$53,'Paramètre DIVERS'!$A$53,IF(D44='Paramètre DIVERS'!$B$54,'Paramètre DIVERS'!$A$53,IF(D44='Paramètre DIVERS'!$B$55,'Paramètre DIVERS'!$A$53,IF(D44='Paramètre DIVERS'!$B$56,'Paramètre DIVERS'!$A$53,IF(D44='Paramètre DIVERS'!$B$57,'Paramètre DIVERS'!$A$53,IF(D44='Paramètre DIVERS'!$B$58,'Paramètre DIVERS'!$A$53,""))))))</f>
        <v>ZCP</v>
      </c>
      <c r="H44" s="88">
        <f t="shared" si="3"/>
        <v>5</v>
      </c>
      <c r="I44" s="24" t="str">
        <f t="shared" si="18"/>
        <v/>
      </c>
      <c r="J44" s="24" t="str">
        <f t="shared" si="18"/>
        <v/>
      </c>
      <c r="K44" s="24" t="str">
        <f t="shared" si="18"/>
        <v>C</v>
      </c>
      <c r="L44" s="24" t="str">
        <f t="shared" si="18"/>
        <v>C</v>
      </c>
      <c r="M44" s="24" t="str">
        <f t="shared" si="18"/>
        <v/>
      </c>
      <c r="N44" s="24" t="str">
        <f t="shared" si="18"/>
        <v>C</v>
      </c>
      <c r="O44" s="24" t="str">
        <f t="shared" si="18"/>
        <v/>
      </c>
      <c r="P44" s="24" t="str">
        <f t="shared" si="18"/>
        <v/>
      </c>
      <c r="Q44" s="24" t="str">
        <f t="shared" si="18"/>
        <v/>
      </c>
      <c r="R44" s="24" t="str">
        <f t="shared" si="18"/>
        <v>C</v>
      </c>
      <c r="S44" s="24" t="str">
        <f t="shared" si="19"/>
        <v>C</v>
      </c>
      <c r="T44" s="24" t="str">
        <f t="shared" si="19"/>
        <v/>
      </c>
      <c r="U44" s="24" t="str">
        <f t="shared" si="19"/>
        <v>C</v>
      </c>
      <c r="V44" s="24" t="str">
        <f t="shared" si="19"/>
        <v/>
      </c>
      <c r="W44" s="24" t="str">
        <f t="shared" si="19"/>
        <v>C</v>
      </c>
      <c r="X44" s="24" t="str">
        <f t="shared" si="19"/>
        <v/>
      </c>
      <c r="Y44" s="24" t="str">
        <f t="shared" si="19"/>
        <v>C</v>
      </c>
      <c r="Z44" s="24" t="str">
        <f t="shared" si="19"/>
        <v>C</v>
      </c>
      <c r="AA44" s="24" t="str">
        <f t="shared" si="19"/>
        <v/>
      </c>
      <c r="AB44" s="24" t="str">
        <f t="shared" si="19"/>
        <v/>
      </c>
      <c r="AC44" s="24" t="str">
        <f t="shared" si="20"/>
        <v/>
      </c>
      <c r="AD44" s="24" t="str">
        <f t="shared" si="20"/>
        <v/>
      </c>
      <c r="AE44" s="24" t="str">
        <f t="shared" si="20"/>
        <v/>
      </c>
      <c r="AF44" s="24" t="str">
        <f t="shared" si="20"/>
        <v>C</v>
      </c>
      <c r="AG44" s="24" t="str">
        <f t="shared" si="20"/>
        <v>C</v>
      </c>
      <c r="AH44" s="24" t="str">
        <f t="shared" si="20"/>
        <v/>
      </c>
      <c r="AI44" s="24" t="str">
        <f t="shared" si="20"/>
        <v/>
      </c>
      <c r="AJ44" s="24" t="str">
        <f t="shared" si="20"/>
        <v/>
      </c>
      <c r="AK44" s="24" t="str">
        <f t="shared" si="20"/>
        <v/>
      </c>
      <c r="AL44" s="24" t="str">
        <f t="shared" si="20"/>
        <v/>
      </c>
      <c r="AM44" s="24" t="str">
        <f t="shared" si="21"/>
        <v>C</v>
      </c>
      <c r="AN44" s="24" t="str">
        <f t="shared" si="21"/>
        <v>C</v>
      </c>
      <c r="AO44" s="24" t="str">
        <f t="shared" si="21"/>
        <v/>
      </c>
      <c r="AP44" s="24" t="str">
        <f t="shared" si="21"/>
        <v/>
      </c>
      <c r="AQ44" s="24" t="str">
        <f t="shared" si="21"/>
        <v/>
      </c>
      <c r="AR44" s="24" t="str">
        <f t="shared" si="21"/>
        <v/>
      </c>
      <c r="AS44" s="24" t="str">
        <f t="shared" si="21"/>
        <v/>
      </c>
      <c r="AT44" s="24" t="str">
        <f t="shared" si="21"/>
        <v>C</v>
      </c>
      <c r="AU44" s="24" t="str">
        <f t="shared" si="21"/>
        <v>C</v>
      </c>
      <c r="AV44" s="24" t="str">
        <f t="shared" si="21"/>
        <v/>
      </c>
      <c r="AW44" s="24" t="str">
        <f t="shared" si="21"/>
        <v/>
      </c>
      <c r="AX44" s="89">
        <f t="shared" ca="1" si="8"/>
        <v>5</v>
      </c>
      <c r="AY44" s="89">
        <f t="shared" si="9"/>
        <v>5</v>
      </c>
    </row>
    <row r="45" spans="1:55" x14ac:dyDescent="0.3">
      <c r="A45" s="22" t="str">
        <f t="shared" si="22"/>
        <v>ZCP</v>
      </c>
      <c r="B45" s="25"/>
      <c r="C45" s="74" t="s">
        <v>30</v>
      </c>
      <c r="D45" s="26" t="s">
        <v>37</v>
      </c>
      <c r="E45" s="196">
        <v>43185</v>
      </c>
      <c r="F45" s="197">
        <v>43189</v>
      </c>
      <c r="G45" s="98" t="str">
        <f>IF(D45='Paramètre DIVERS'!$B$19,'Paramètre DIVERS'!$A$19,IF(D45='Paramètre DIVERS'!$B$20,'Paramètre DIVERS'!$A$20,IF(D45='Paramètre DIVERS'!$B$21,'Paramètre DIVERS'!$A$21,IF(D45='Paramètre DIVERS'!$B$22,'Paramètre DIVERS'!$A$22,IF(D45='Paramètre DIVERS'!$B$24,'Paramètre DIVERS'!$A$24,IF(D45='Paramètre DIVERS'!$B$25,'Paramètre DIVERS'!$A$25,""))))))&amp;IF(D45='Paramètre DIVERS'!$B$27,'Paramètre DIVERS'!$A$27,IF(D45='Paramètre DIVERS'!$B$28,'Paramètre DIVERS'!$A$28,IF(D45='Paramètre DIVERS'!$B$29,'Paramètre DIVERS'!$A$29,IF(D45='Paramètre DIVERS'!$B$30,'Paramètre DIVERS'!$A$30,IF(D45='Paramètre DIVERS'!$B$31,'Paramètre DIVERS'!$A$31,IF(D45='Paramètre DIVERS'!$B$32,'Paramètre DIVERS'!$A$32,IF(D45='Paramètre DIVERS'!$B$33,'Paramètre DIVERS'!$A$33,"")))))))&amp;IF(D45='Paramètre DIVERS'!$B$36,'Paramètre DIVERS'!$A$36,IF(D45='Paramètre DIVERS'!$B$40,'Paramètre DIVERS'!$A$40,IF(D45='Paramètre DIVERS'!$B$41,'Paramètre DIVERS'!$A$41,IF(D45='Paramètre DIVERS'!$B$42,'Paramètre DIVERS'!$A$42,IF(D45='Paramètre DIVERS'!$B$43,'Paramètre DIVERS'!$A$43,IF(D45='Paramètre DIVERS'!$B$47,'Paramètre DIVERS'!$A$47,IF(D45='Paramètre DIVERS'!$B$48,'Paramètre DIVERS'!$A$48,"")))))))&amp;IF(D45='Paramètre DIVERS'!$B$49,'Paramètre DIVERS'!$A$49,IF(D45='Paramètre DIVERS'!$B$50,'Paramètre DIVERS'!$A$50,IF(D45='Paramètre DIVERS'!$B$51,'Paramètre DIVERS'!$A$51,IF(D45='Paramètre DIVERS'!$B$26,'Paramètre DIVERS'!$A$26,""))))&amp;IF(D45='Paramètre DIVERS'!$B$53,'Paramètre DIVERS'!$A$53,IF(D45='Paramètre DIVERS'!$B$54,'Paramètre DIVERS'!$A$53,IF(D45='Paramètre DIVERS'!$B$55,'Paramètre DIVERS'!$A$53,IF(D45='Paramètre DIVERS'!$B$56,'Paramètre DIVERS'!$A$53,IF(D45='Paramètre DIVERS'!$B$57,'Paramètre DIVERS'!$A$53,IF(D45='Paramètre DIVERS'!$B$58,'Paramètre DIVERS'!$A$53,""))))))</f>
        <v>ZCP</v>
      </c>
      <c r="H45" s="88">
        <f t="shared" si="3"/>
        <v>5</v>
      </c>
      <c r="I45" s="24" t="str">
        <f t="shared" si="18"/>
        <v/>
      </c>
      <c r="J45" s="24" t="str">
        <f t="shared" si="18"/>
        <v/>
      </c>
      <c r="K45" s="24" t="str">
        <f t="shared" si="18"/>
        <v>C</v>
      </c>
      <c r="L45" s="24" t="str">
        <f t="shared" si="18"/>
        <v>C</v>
      </c>
      <c r="M45" s="24" t="str">
        <f t="shared" si="18"/>
        <v/>
      </c>
      <c r="N45" s="24" t="str">
        <f t="shared" si="18"/>
        <v>C</v>
      </c>
      <c r="O45" s="24" t="str">
        <f t="shared" si="18"/>
        <v/>
      </c>
      <c r="P45" s="24" t="str">
        <f t="shared" si="18"/>
        <v/>
      </c>
      <c r="Q45" s="24" t="str">
        <f t="shared" si="18"/>
        <v/>
      </c>
      <c r="R45" s="24" t="str">
        <f t="shared" si="18"/>
        <v>C</v>
      </c>
      <c r="S45" s="24" t="str">
        <f t="shared" si="19"/>
        <v>C</v>
      </c>
      <c r="T45" s="24" t="str">
        <f t="shared" si="19"/>
        <v/>
      </c>
      <c r="U45" s="24" t="str">
        <f t="shared" si="19"/>
        <v>C</v>
      </c>
      <c r="V45" s="24" t="str">
        <f t="shared" si="19"/>
        <v/>
      </c>
      <c r="W45" s="24" t="str">
        <f t="shared" si="19"/>
        <v>C</v>
      </c>
      <c r="X45" s="24" t="str">
        <f t="shared" si="19"/>
        <v/>
      </c>
      <c r="Y45" s="24" t="str">
        <f t="shared" si="19"/>
        <v>C</v>
      </c>
      <c r="Z45" s="24" t="str">
        <f t="shared" si="19"/>
        <v>C</v>
      </c>
      <c r="AA45" s="24" t="str">
        <f t="shared" si="19"/>
        <v/>
      </c>
      <c r="AB45" s="24" t="str">
        <f t="shared" si="19"/>
        <v/>
      </c>
      <c r="AC45" s="24" t="str">
        <f t="shared" si="20"/>
        <v/>
      </c>
      <c r="AD45" s="24" t="str">
        <f t="shared" si="20"/>
        <v/>
      </c>
      <c r="AE45" s="24" t="str">
        <f t="shared" si="20"/>
        <v/>
      </c>
      <c r="AF45" s="24" t="str">
        <f t="shared" si="20"/>
        <v>C</v>
      </c>
      <c r="AG45" s="24" t="str">
        <f t="shared" si="20"/>
        <v>C</v>
      </c>
      <c r="AH45" s="24" t="str">
        <f t="shared" si="20"/>
        <v/>
      </c>
      <c r="AI45" s="24" t="str">
        <f t="shared" si="20"/>
        <v/>
      </c>
      <c r="AJ45" s="24" t="str">
        <f t="shared" si="20"/>
        <v/>
      </c>
      <c r="AK45" s="24" t="str">
        <f t="shared" si="20"/>
        <v/>
      </c>
      <c r="AL45" s="24" t="str">
        <f t="shared" si="20"/>
        <v/>
      </c>
      <c r="AM45" s="24" t="str">
        <f t="shared" si="21"/>
        <v>C</v>
      </c>
      <c r="AN45" s="24" t="str">
        <f t="shared" si="21"/>
        <v>C</v>
      </c>
      <c r="AO45" s="24" t="str">
        <f t="shared" si="21"/>
        <v/>
      </c>
      <c r="AP45" s="24" t="str">
        <f t="shared" si="21"/>
        <v/>
      </c>
      <c r="AQ45" s="24" t="str">
        <f t="shared" si="21"/>
        <v/>
      </c>
      <c r="AR45" s="24" t="str">
        <f t="shared" si="21"/>
        <v/>
      </c>
      <c r="AS45" s="24" t="str">
        <f t="shared" si="21"/>
        <v/>
      </c>
      <c r="AT45" s="24" t="str">
        <f t="shared" si="21"/>
        <v>C</v>
      </c>
      <c r="AU45" s="24" t="str">
        <f t="shared" si="21"/>
        <v>C</v>
      </c>
      <c r="AV45" s="24" t="str">
        <f t="shared" si="21"/>
        <v/>
      </c>
      <c r="AW45" s="24" t="str">
        <f t="shared" si="21"/>
        <v/>
      </c>
      <c r="AX45" s="89">
        <f t="shared" ca="1" si="8"/>
        <v>5</v>
      </c>
      <c r="AY45" s="89">
        <f t="shared" si="9"/>
        <v>5</v>
      </c>
    </row>
    <row r="46" spans="1:55" x14ac:dyDescent="0.3">
      <c r="A46" s="22" t="str">
        <f t="shared" si="22"/>
        <v>ZCP</v>
      </c>
      <c r="B46" s="25"/>
      <c r="C46" s="74" t="s">
        <v>30</v>
      </c>
      <c r="D46" s="26" t="s">
        <v>37</v>
      </c>
      <c r="E46" s="196">
        <v>42926</v>
      </c>
      <c r="F46" s="197">
        <v>42944</v>
      </c>
      <c r="G46" s="98" t="str">
        <f>IF(D46='Paramètre DIVERS'!$B$19,'Paramètre DIVERS'!$A$19,IF(D46='Paramètre DIVERS'!$B$20,'Paramètre DIVERS'!$A$20,IF(D46='Paramètre DIVERS'!$B$21,'Paramètre DIVERS'!$A$21,IF(D46='Paramètre DIVERS'!$B$22,'Paramètre DIVERS'!$A$22,IF(D46='Paramètre DIVERS'!$B$24,'Paramètre DIVERS'!$A$24,IF(D46='Paramètre DIVERS'!$B$25,'Paramètre DIVERS'!$A$25,""))))))&amp;IF(D46='Paramètre DIVERS'!$B$27,'Paramètre DIVERS'!$A$27,IF(D46='Paramètre DIVERS'!$B$28,'Paramètre DIVERS'!$A$28,IF(D46='Paramètre DIVERS'!$B$29,'Paramètre DIVERS'!$A$29,IF(D46='Paramètre DIVERS'!$B$30,'Paramètre DIVERS'!$A$30,IF(D46='Paramètre DIVERS'!$B$31,'Paramètre DIVERS'!$A$31,IF(D46='Paramètre DIVERS'!$B$32,'Paramètre DIVERS'!$A$32,IF(D46='Paramètre DIVERS'!$B$33,'Paramètre DIVERS'!$A$33,"")))))))&amp;IF(D46='Paramètre DIVERS'!$B$36,'Paramètre DIVERS'!$A$36,IF(D46='Paramètre DIVERS'!$B$40,'Paramètre DIVERS'!$A$40,IF(D46='Paramètre DIVERS'!$B$41,'Paramètre DIVERS'!$A$41,IF(D46='Paramètre DIVERS'!$B$42,'Paramètre DIVERS'!$A$42,IF(D46='Paramètre DIVERS'!$B$43,'Paramètre DIVERS'!$A$43,IF(D46='Paramètre DIVERS'!$B$47,'Paramètre DIVERS'!$A$47,IF(D46='Paramètre DIVERS'!$B$48,'Paramètre DIVERS'!$A$48,"")))))))&amp;IF(D46='Paramètre DIVERS'!$B$49,'Paramètre DIVERS'!$A$49,IF(D46='Paramètre DIVERS'!$B$50,'Paramètre DIVERS'!$A$50,IF(D46='Paramètre DIVERS'!$B$51,'Paramètre DIVERS'!$A$51,IF(D46='Paramètre DIVERS'!$B$26,'Paramètre DIVERS'!$A$26,""))))&amp;IF(D46='Paramètre DIVERS'!$B$53,'Paramètre DIVERS'!$A$53,IF(D46='Paramètre DIVERS'!$B$54,'Paramètre DIVERS'!$A$53,IF(D46='Paramètre DIVERS'!$B$55,'Paramètre DIVERS'!$A$53,IF(D46='Paramètre DIVERS'!$B$56,'Paramètre DIVERS'!$A$53,IF(D46='Paramètre DIVERS'!$B$57,'Paramètre DIVERS'!$A$53,IF(D46='Paramètre DIVERS'!$B$58,'Paramètre DIVERS'!$A$53,""))))))</f>
        <v>ZCP</v>
      </c>
      <c r="H46" s="88">
        <f t="shared" si="3"/>
        <v>14</v>
      </c>
      <c r="I46" s="24" t="str">
        <f t="shared" si="18"/>
        <v/>
      </c>
      <c r="J46" s="24" t="str">
        <f t="shared" si="18"/>
        <v/>
      </c>
      <c r="K46" s="24" t="str">
        <f t="shared" si="18"/>
        <v>C</v>
      </c>
      <c r="L46" s="24" t="str">
        <f t="shared" si="18"/>
        <v>C</v>
      </c>
      <c r="M46" s="24" t="str">
        <f t="shared" si="18"/>
        <v/>
      </c>
      <c r="N46" s="24" t="str">
        <f t="shared" si="18"/>
        <v>C</v>
      </c>
      <c r="O46" s="24" t="str">
        <f t="shared" si="18"/>
        <v/>
      </c>
      <c r="P46" s="24" t="str">
        <f t="shared" si="18"/>
        <v/>
      </c>
      <c r="Q46" s="24" t="str">
        <f t="shared" si="18"/>
        <v/>
      </c>
      <c r="R46" s="24" t="str">
        <f t="shared" si="18"/>
        <v>C</v>
      </c>
      <c r="S46" s="24" t="str">
        <f t="shared" si="19"/>
        <v>C</v>
      </c>
      <c r="T46" s="24" t="str">
        <f t="shared" si="19"/>
        <v/>
      </c>
      <c r="U46" s="24" t="str">
        <f t="shared" si="19"/>
        <v>C</v>
      </c>
      <c r="V46" s="24" t="str">
        <f t="shared" si="19"/>
        <v/>
      </c>
      <c r="W46" s="24" t="str">
        <f t="shared" si="19"/>
        <v>C</v>
      </c>
      <c r="X46" s="24" t="str">
        <f t="shared" si="19"/>
        <v/>
      </c>
      <c r="Y46" s="24" t="str">
        <f t="shared" si="19"/>
        <v>C</v>
      </c>
      <c r="Z46" s="24" t="str">
        <f t="shared" si="19"/>
        <v>C</v>
      </c>
      <c r="AA46" s="24" t="str">
        <f t="shared" si="19"/>
        <v/>
      </c>
      <c r="AB46" s="24" t="str">
        <f t="shared" si="19"/>
        <v/>
      </c>
      <c r="AC46" s="24" t="str">
        <f t="shared" si="20"/>
        <v/>
      </c>
      <c r="AD46" s="24" t="str">
        <f t="shared" si="20"/>
        <v/>
      </c>
      <c r="AE46" s="24" t="str">
        <f t="shared" si="20"/>
        <v/>
      </c>
      <c r="AF46" s="24" t="str">
        <f t="shared" si="20"/>
        <v>C</v>
      </c>
      <c r="AG46" s="24" t="str">
        <f t="shared" si="20"/>
        <v>C</v>
      </c>
      <c r="AH46" s="24" t="str">
        <f t="shared" si="20"/>
        <v/>
      </c>
      <c r="AI46" s="24" t="str">
        <f t="shared" si="20"/>
        <v/>
      </c>
      <c r="AJ46" s="24" t="str">
        <f t="shared" si="20"/>
        <v/>
      </c>
      <c r="AK46" s="24" t="str">
        <f t="shared" si="20"/>
        <v/>
      </c>
      <c r="AL46" s="24" t="str">
        <f t="shared" si="20"/>
        <v/>
      </c>
      <c r="AM46" s="24" t="str">
        <f t="shared" si="21"/>
        <v>C</v>
      </c>
      <c r="AN46" s="24" t="str">
        <f t="shared" si="21"/>
        <v>C</v>
      </c>
      <c r="AO46" s="24" t="str">
        <f t="shared" si="21"/>
        <v/>
      </c>
      <c r="AP46" s="24" t="str">
        <f t="shared" si="21"/>
        <v/>
      </c>
      <c r="AQ46" s="24" t="str">
        <f t="shared" si="21"/>
        <v/>
      </c>
      <c r="AR46" s="24" t="str">
        <f t="shared" si="21"/>
        <v/>
      </c>
      <c r="AS46" s="24" t="str">
        <f t="shared" si="21"/>
        <v/>
      </c>
      <c r="AT46" s="24" t="str">
        <f t="shared" si="21"/>
        <v>C</v>
      </c>
      <c r="AU46" s="24" t="str">
        <f t="shared" si="21"/>
        <v>C</v>
      </c>
      <c r="AV46" s="24" t="str">
        <f t="shared" si="21"/>
        <v/>
      </c>
      <c r="AW46" s="24" t="str">
        <f t="shared" si="21"/>
        <v/>
      </c>
      <c r="AX46" s="89">
        <f t="shared" ca="1" si="8"/>
        <v>16</v>
      </c>
      <c r="AY46" s="89">
        <f t="shared" si="9"/>
        <v>19</v>
      </c>
    </row>
    <row r="47" spans="1:55" x14ac:dyDescent="0.3">
      <c r="A47" s="22" t="str">
        <f t="shared" si="22"/>
        <v>ZCP</v>
      </c>
      <c r="B47" s="25"/>
      <c r="C47" s="74" t="s">
        <v>30</v>
      </c>
      <c r="D47" s="26" t="s">
        <v>37</v>
      </c>
      <c r="E47" s="196">
        <v>43102</v>
      </c>
      <c r="F47" s="197">
        <v>43105</v>
      </c>
      <c r="G47" s="98" t="str">
        <f>IF(D47='Paramètre DIVERS'!$B$19,'Paramètre DIVERS'!$A$19,IF(D47='Paramètre DIVERS'!$B$20,'Paramètre DIVERS'!$A$20,IF(D47='Paramètre DIVERS'!$B$21,'Paramètre DIVERS'!$A$21,IF(D47='Paramètre DIVERS'!$B$22,'Paramètre DIVERS'!$A$22,IF(D47='Paramètre DIVERS'!$B$24,'Paramètre DIVERS'!$A$24,IF(D47='Paramètre DIVERS'!$B$25,'Paramètre DIVERS'!$A$25,""))))))&amp;IF(D47='Paramètre DIVERS'!$B$27,'Paramètre DIVERS'!$A$27,IF(D47='Paramètre DIVERS'!$B$28,'Paramètre DIVERS'!$A$28,IF(D47='Paramètre DIVERS'!$B$29,'Paramètre DIVERS'!$A$29,IF(D47='Paramètre DIVERS'!$B$30,'Paramètre DIVERS'!$A$30,IF(D47='Paramètre DIVERS'!$B$31,'Paramètre DIVERS'!$A$31,IF(D47='Paramètre DIVERS'!$B$32,'Paramètre DIVERS'!$A$32,IF(D47='Paramètre DIVERS'!$B$33,'Paramètre DIVERS'!$A$33,"")))))))&amp;IF(D47='Paramètre DIVERS'!$B$36,'Paramètre DIVERS'!$A$36,IF(D47='Paramètre DIVERS'!$B$40,'Paramètre DIVERS'!$A$40,IF(D47='Paramètre DIVERS'!$B$41,'Paramètre DIVERS'!$A$41,IF(D47='Paramètre DIVERS'!$B$42,'Paramètre DIVERS'!$A$42,IF(D47='Paramètre DIVERS'!$B$43,'Paramètre DIVERS'!$A$43,IF(D47='Paramètre DIVERS'!$B$47,'Paramètre DIVERS'!$A$47,IF(D47='Paramètre DIVERS'!$B$48,'Paramètre DIVERS'!$A$48,"")))))))&amp;IF(D47='Paramètre DIVERS'!$B$49,'Paramètre DIVERS'!$A$49,IF(D47='Paramètre DIVERS'!$B$50,'Paramètre DIVERS'!$A$50,IF(D47='Paramètre DIVERS'!$B$51,'Paramètre DIVERS'!$A$51,IF(D47='Paramètre DIVERS'!$B$26,'Paramètre DIVERS'!$A$26,""))))&amp;IF(D47='Paramètre DIVERS'!$B$53,'Paramètre DIVERS'!$A$53,IF(D47='Paramètre DIVERS'!$B$54,'Paramètre DIVERS'!$A$53,IF(D47='Paramètre DIVERS'!$B$55,'Paramètre DIVERS'!$A$53,IF(D47='Paramètre DIVERS'!$B$56,'Paramètre DIVERS'!$A$53,IF(D47='Paramètre DIVERS'!$B$57,'Paramètre DIVERS'!$A$53,IF(D47='Paramètre DIVERS'!$B$58,'Paramètre DIVERS'!$A$53,""))))))</f>
        <v>ZCP</v>
      </c>
      <c r="H47" s="88">
        <f t="shared" si="3"/>
        <v>4</v>
      </c>
      <c r="I47" s="24" t="str">
        <f t="shared" si="18"/>
        <v/>
      </c>
      <c r="J47" s="24" t="str">
        <f t="shared" si="18"/>
        <v/>
      </c>
      <c r="K47" s="24" t="str">
        <f t="shared" si="18"/>
        <v>C</v>
      </c>
      <c r="L47" s="24" t="str">
        <f t="shared" si="18"/>
        <v>C</v>
      </c>
      <c r="M47" s="24" t="str">
        <f t="shared" si="18"/>
        <v/>
      </c>
      <c r="N47" s="24" t="str">
        <f t="shared" si="18"/>
        <v>C</v>
      </c>
      <c r="O47" s="24" t="str">
        <f t="shared" si="18"/>
        <v/>
      </c>
      <c r="P47" s="24" t="str">
        <f t="shared" si="18"/>
        <v/>
      </c>
      <c r="Q47" s="24" t="str">
        <f t="shared" si="18"/>
        <v/>
      </c>
      <c r="R47" s="24" t="str">
        <f t="shared" si="18"/>
        <v>C</v>
      </c>
      <c r="S47" s="24" t="str">
        <f t="shared" si="19"/>
        <v>C</v>
      </c>
      <c r="T47" s="24" t="str">
        <f t="shared" si="19"/>
        <v/>
      </c>
      <c r="U47" s="24" t="str">
        <f t="shared" si="19"/>
        <v>C</v>
      </c>
      <c r="V47" s="24" t="str">
        <f t="shared" si="19"/>
        <v/>
      </c>
      <c r="W47" s="24" t="str">
        <f t="shared" si="19"/>
        <v>C</v>
      </c>
      <c r="X47" s="24" t="str">
        <f t="shared" si="19"/>
        <v/>
      </c>
      <c r="Y47" s="24" t="str">
        <f t="shared" si="19"/>
        <v>C</v>
      </c>
      <c r="Z47" s="24" t="str">
        <f t="shared" si="19"/>
        <v>C</v>
      </c>
      <c r="AA47" s="24" t="str">
        <f t="shared" si="19"/>
        <v/>
      </c>
      <c r="AB47" s="24" t="str">
        <f t="shared" si="19"/>
        <v/>
      </c>
      <c r="AC47" s="24" t="str">
        <f t="shared" si="20"/>
        <v/>
      </c>
      <c r="AD47" s="24" t="str">
        <f t="shared" si="20"/>
        <v/>
      </c>
      <c r="AE47" s="24" t="str">
        <f t="shared" si="20"/>
        <v/>
      </c>
      <c r="AF47" s="24" t="str">
        <f t="shared" si="20"/>
        <v>C</v>
      </c>
      <c r="AG47" s="24" t="str">
        <f t="shared" si="20"/>
        <v>C</v>
      </c>
      <c r="AH47" s="24" t="str">
        <f t="shared" si="20"/>
        <v/>
      </c>
      <c r="AI47" s="24" t="str">
        <f t="shared" si="20"/>
        <v/>
      </c>
      <c r="AJ47" s="24" t="str">
        <f t="shared" si="20"/>
        <v/>
      </c>
      <c r="AK47" s="24" t="str">
        <f t="shared" si="20"/>
        <v/>
      </c>
      <c r="AL47" s="24" t="str">
        <f t="shared" si="20"/>
        <v/>
      </c>
      <c r="AM47" s="24" t="str">
        <f t="shared" si="21"/>
        <v>C</v>
      </c>
      <c r="AN47" s="24" t="str">
        <f t="shared" si="21"/>
        <v>C</v>
      </c>
      <c r="AO47" s="24" t="str">
        <f t="shared" si="21"/>
        <v/>
      </c>
      <c r="AP47" s="24" t="str">
        <f t="shared" si="21"/>
        <v/>
      </c>
      <c r="AQ47" s="24" t="str">
        <f t="shared" si="21"/>
        <v/>
      </c>
      <c r="AR47" s="24" t="str">
        <f t="shared" si="21"/>
        <v/>
      </c>
      <c r="AS47" s="24" t="str">
        <f t="shared" si="21"/>
        <v/>
      </c>
      <c r="AT47" s="24" t="str">
        <f t="shared" si="21"/>
        <v>C</v>
      </c>
      <c r="AU47" s="24" t="str">
        <f t="shared" si="21"/>
        <v>C</v>
      </c>
      <c r="AV47" s="24" t="str">
        <f t="shared" si="21"/>
        <v/>
      </c>
      <c r="AW47" s="24" t="str">
        <f t="shared" si="21"/>
        <v/>
      </c>
      <c r="AX47" s="89">
        <f t="shared" ca="1" si="8"/>
        <v>4</v>
      </c>
      <c r="AY47" s="89">
        <f t="shared" si="9"/>
        <v>4</v>
      </c>
    </row>
    <row r="48" spans="1:55" x14ac:dyDescent="0.3">
      <c r="A48" s="22" t="str">
        <f t="shared" si="22"/>
        <v>ZCP</v>
      </c>
      <c r="B48" s="25"/>
      <c r="C48" s="74" t="s">
        <v>30</v>
      </c>
      <c r="D48" s="26" t="s">
        <v>37</v>
      </c>
      <c r="E48" s="196">
        <v>43157</v>
      </c>
      <c r="F48" s="197">
        <v>43161</v>
      </c>
      <c r="G48" s="98" t="str">
        <f>IF(D48='Paramètre DIVERS'!$B$19,'Paramètre DIVERS'!$A$19,IF(D48='Paramètre DIVERS'!$B$20,'Paramètre DIVERS'!$A$20,IF(D48='Paramètre DIVERS'!$B$21,'Paramètre DIVERS'!$A$21,IF(D48='Paramètre DIVERS'!$B$22,'Paramètre DIVERS'!$A$22,IF(D48='Paramètre DIVERS'!$B$24,'Paramètre DIVERS'!$A$24,IF(D48='Paramètre DIVERS'!$B$25,'Paramètre DIVERS'!$A$25,""))))))&amp;IF(D48='Paramètre DIVERS'!$B$27,'Paramètre DIVERS'!$A$27,IF(D48='Paramètre DIVERS'!$B$28,'Paramètre DIVERS'!$A$28,IF(D48='Paramètre DIVERS'!$B$29,'Paramètre DIVERS'!$A$29,IF(D48='Paramètre DIVERS'!$B$30,'Paramètre DIVERS'!$A$30,IF(D48='Paramètre DIVERS'!$B$31,'Paramètre DIVERS'!$A$31,IF(D48='Paramètre DIVERS'!$B$32,'Paramètre DIVERS'!$A$32,IF(D48='Paramètre DIVERS'!$B$33,'Paramètre DIVERS'!$A$33,"")))))))&amp;IF(D48='Paramètre DIVERS'!$B$36,'Paramètre DIVERS'!$A$36,IF(D48='Paramètre DIVERS'!$B$40,'Paramètre DIVERS'!$A$40,IF(D48='Paramètre DIVERS'!$B$41,'Paramètre DIVERS'!$A$41,IF(D48='Paramètre DIVERS'!$B$42,'Paramètre DIVERS'!$A$42,IF(D48='Paramètre DIVERS'!$B$43,'Paramètre DIVERS'!$A$43,IF(D48='Paramètre DIVERS'!$B$47,'Paramètre DIVERS'!$A$47,IF(D48='Paramètre DIVERS'!$B$48,'Paramètre DIVERS'!$A$48,"")))))))&amp;IF(D48='Paramètre DIVERS'!$B$49,'Paramètre DIVERS'!$A$49,IF(D48='Paramètre DIVERS'!$B$50,'Paramètre DIVERS'!$A$50,IF(D48='Paramètre DIVERS'!$B$51,'Paramètre DIVERS'!$A$51,IF(D48='Paramètre DIVERS'!$B$26,'Paramètre DIVERS'!$A$26,""))))&amp;IF(D48='Paramètre DIVERS'!$B$53,'Paramètre DIVERS'!$A$53,IF(D48='Paramètre DIVERS'!$B$54,'Paramètre DIVERS'!$A$53,IF(D48='Paramètre DIVERS'!$B$55,'Paramètre DIVERS'!$A$53,IF(D48='Paramètre DIVERS'!$B$56,'Paramètre DIVERS'!$A$53,IF(D48='Paramètre DIVERS'!$B$57,'Paramètre DIVERS'!$A$53,IF(D48='Paramètre DIVERS'!$B$58,'Paramètre DIVERS'!$A$53,""))))))</f>
        <v>ZCP</v>
      </c>
      <c r="H48" s="88">
        <f t="shared" si="3"/>
        <v>5</v>
      </c>
      <c r="I48" s="24" t="str">
        <f t="shared" ref="I48:R57" si="23">IF(OR(I$7="s",I$7="f",I$7="d"),"C",IF(AND(I$6&gt;=$E48,I$6&lt;=$F48,$G48="ZCP"),$G48,IF(AND(I$6&gt;=$E48,I$6&lt;=$F48,$G48="ZPM"),$G48,IF(AND(I$6&gt;=$E48,I$6&lt;=$F48,$G48="ZMA"),$G48,IF(AND(I$6&gt;=$E48,I$6&lt;=$F48,$G48="ZMP"),$G48,IF(AND(I$6&gt;=$E48,I$6&lt;=$F48,$G48="ZMT"),$G48,IF(AND(I$6&gt;=$E48,I$6&lt;=$F48,$G48="ZFO"),$G48,IF(AND(I$6&gt;=$E48,I$6&lt;=$F48,$G48="ZRJ"),$G48,IF(AND(I$6&gt;=$E48,I$6&lt;=$F48,$G48="ZAT"),$G48,IF(AND(I$6&gt;=$E48,I$6&lt;=$F48,$G48="TPT"),$G48,""))))))))))</f>
        <v/>
      </c>
      <c r="J48" s="24" t="str">
        <f t="shared" si="23"/>
        <v/>
      </c>
      <c r="K48" s="24" t="str">
        <f t="shared" si="23"/>
        <v>C</v>
      </c>
      <c r="L48" s="24" t="str">
        <f t="shared" si="23"/>
        <v>C</v>
      </c>
      <c r="M48" s="24" t="str">
        <f t="shared" si="23"/>
        <v/>
      </c>
      <c r="N48" s="24" t="str">
        <f t="shared" si="23"/>
        <v>C</v>
      </c>
      <c r="O48" s="24" t="str">
        <f t="shared" si="23"/>
        <v/>
      </c>
      <c r="P48" s="24" t="str">
        <f t="shared" si="23"/>
        <v/>
      </c>
      <c r="Q48" s="24" t="str">
        <f t="shared" si="23"/>
        <v/>
      </c>
      <c r="R48" s="24" t="str">
        <f t="shared" si="23"/>
        <v>C</v>
      </c>
      <c r="S48" s="24" t="str">
        <f t="shared" ref="S48:AB57" si="24">IF(OR(S$7="s",S$7="f",S$7="d"),"C",IF(AND(S$6&gt;=$E48,S$6&lt;=$F48,$G48="ZCP"),$G48,IF(AND(S$6&gt;=$E48,S$6&lt;=$F48,$G48="ZPM"),$G48,IF(AND(S$6&gt;=$E48,S$6&lt;=$F48,$G48="ZMA"),$G48,IF(AND(S$6&gt;=$E48,S$6&lt;=$F48,$G48="ZMP"),$G48,IF(AND(S$6&gt;=$E48,S$6&lt;=$F48,$G48="ZMT"),$G48,IF(AND(S$6&gt;=$E48,S$6&lt;=$F48,$G48="ZFO"),$G48,IF(AND(S$6&gt;=$E48,S$6&lt;=$F48,$G48="ZRJ"),$G48,IF(AND(S$6&gt;=$E48,S$6&lt;=$F48,$G48="ZAT"),$G48,IF(AND(S$6&gt;=$E48,S$6&lt;=$F48,$G48="TPT"),$G48,""))))))))))</f>
        <v>C</v>
      </c>
      <c r="T48" s="24" t="str">
        <f t="shared" si="24"/>
        <v/>
      </c>
      <c r="U48" s="24" t="str">
        <f t="shared" si="24"/>
        <v>C</v>
      </c>
      <c r="V48" s="24" t="str">
        <f t="shared" si="24"/>
        <v/>
      </c>
      <c r="W48" s="24" t="str">
        <f t="shared" si="24"/>
        <v>C</v>
      </c>
      <c r="X48" s="24" t="str">
        <f t="shared" si="24"/>
        <v/>
      </c>
      <c r="Y48" s="24" t="str">
        <f t="shared" si="24"/>
        <v>C</v>
      </c>
      <c r="Z48" s="24" t="str">
        <f t="shared" si="24"/>
        <v>C</v>
      </c>
      <c r="AA48" s="24" t="str">
        <f t="shared" si="24"/>
        <v/>
      </c>
      <c r="AB48" s="24" t="str">
        <f t="shared" si="24"/>
        <v/>
      </c>
      <c r="AC48" s="24" t="str">
        <f t="shared" ref="AC48:AL57" si="25">IF(OR(AC$7="s",AC$7="f",AC$7="d"),"C",IF(AND(AC$6&gt;=$E48,AC$6&lt;=$F48,$G48="ZCP"),$G48,IF(AND(AC$6&gt;=$E48,AC$6&lt;=$F48,$G48="ZPM"),$G48,IF(AND(AC$6&gt;=$E48,AC$6&lt;=$F48,$G48="ZMA"),$G48,IF(AND(AC$6&gt;=$E48,AC$6&lt;=$F48,$G48="ZMP"),$G48,IF(AND(AC$6&gt;=$E48,AC$6&lt;=$F48,$G48="ZMT"),$G48,IF(AND(AC$6&gt;=$E48,AC$6&lt;=$F48,$G48="ZFO"),$G48,IF(AND(AC$6&gt;=$E48,AC$6&lt;=$F48,$G48="ZRJ"),$G48,IF(AND(AC$6&gt;=$E48,AC$6&lt;=$F48,$G48="ZAT"),$G48,IF(AND(AC$6&gt;=$E48,AC$6&lt;=$F48,$G48="TPT"),$G48,""))))))))))</f>
        <v/>
      </c>
      <c r="AD48" s="24" t="str">
        <f t="shared" si="25"/>
        <v/>
      </c>
      <c r="AE48" s="24" t="str">
        <f t="shared" si="25"/>
        <v/>
      </c>
      <c r="AF48" s="24" t="str">
        <f t="shared" si="25"/>
        <v>C</v>
      </c>
      <c r="AG48" s="24" t="str">
        <f t="shared" si="25"/>
        <v>C</v>
      </c>
      <c r="AH48" s="24" t="str">
        <f t="shared" si="25"/>
        <v/>
      </c>
      <c r="AI48" s="24" t="str">
        <f t="shared" si="25"/>
        <v/>
      </c>
      <c r="AJ48" s="24" t="str">
        <f t="shared" si="25"/>
        <v/>
      </c>
      <c r="AK48" s="24" t="str">
        <f t="shared" si="25"/>
        <v/>
      </c>
      <c r="AL48" s="24" t="str">
        <f t="shared" si="25"/>
        <v/>
      </c>
      <c r="AM48" s="24" t="str">
        <f t="shared" ref="AM48:AW57" si="26">IF(OR(AM$7="s",AM$7="f",AM$7="d"),"C",IF(AND(AM$6&gt;=$E48,AM$6&lt;=$F48,$G48="ZCP"),$G48,IF(AND(AM$6&gt;=$E48,AM$6&lt;=$F48,$G48="ZPM"),$G48,IF(AND(AM$6&gt;=$E48,AM$6&lt;=$F48,$G48="ZMA"),$G48,IF(AND(AM$6&gt;=$E48,AM$6&lt;=$F48,$G48="ZMP"),$G48,IF(AND(AM$6&gt;=$E48,AM$6&lt;=$F48,$G48="ZMT"),$G48,IF(AND(AM$6&gt;=$E48,AM$6&lt;=$F48,$G48="ZFO"),$G48,IF(AND(AM$6&gt;=$E48,AM$6&lt;=$F48,$G48="ZRJ"),$G48,IF(AND(AM$6&gt;=$E48,AM$6&lt;=$F48,$G48="ZAT"),$G48,IF(AND(AM$6&gt;=$E48,AM$6&lt;=$F48,$G48="TPT"),$G48,""))))))))))</f>
        <v>C</v>
      </c>
      <c r="AN48" s="24" t="str">
        <f t="shared" si="26"/>
        <v>C</v>
      </c>
      <c r="AO48" s="24" t="str">
        <f t="shared" si="26"/>
        <v/>
      </c>
      <c r="AP48" s="24" t="str">
        <f t="shared" si="26"/>
        <v/>
      </c>
      <c r="AQ48" s="24" t="str">
        <f t="shared" si="26"/>
        <v/>
      </c>
      <c r="AR48" s="24" t="str">
        <f t="shared" si="26"/>
        <v/>
      </c>
      <c r="AS48" s="24" t="str">
        <f t="shared" si="26"/>
        <v/>
      </c>
      <c r="AT48" s="24" t="str">
        <f t="shared" si="26"/>
        <v>C</v>
      </c>
      <c r="AU48" s="24" t="str">
        <f t="shared" si="26"/>
        <v>C</v>
      </c>
      <c r="AV48" s="24" t="str">
        <f t="shared" si="26"/>
        <v/>
      </c>
      <c r="AW48" s="24" t="str">
        <f t="shared" si="26"/>
        <v/>
      </c>
      <c r="AX48" s="89">
        <f t="shared" ca="1" si="8"/>
        <v>5</v>
      </c>
      <c r="AY48" s="89">
        <f t="shared" si="9"/>
        <v>5</v>
      </c>
    </row>
    <row r="49" spans="1:55" x14ac:dyDescent="0.3">
      <c r="A49" s="22" t="str">
        <f t="shared" si="22"/>
        <v>ZCP</v>
      </c>
      <c r="B49" s="25"/>
      <c r="C49" s="74" t="s">
        <v>30</v>
      </c>
      <c r="D49" s="26" t="s">
        <v>37</v>
      </c>
      <c r="E49" s="196">
        <v>43168</v>
      </c>
      <c r="F49" s="197">
        <v>43168</v>
      </c>
      <c r="G49" s="98" t="str">
        <f>IF(D49='Paramètre DIVERS'!$B$19,'Paramètre DIVERS'!$A$19,IF(D49='Paramètre DIVERS'!$B$20,'Paramètre DIVERS'!$A$20,IF(D49='Paramètre DIVERS'!$B$21,'Paramètre DIVERS'!$A$21,IF(D49='Paramètre DIVERS'!$B$22,'Paramètre DIVERS'!$A$22,IF(D49='Paramètre DIVERS'!$B$24,'Paramètre DIVERS'!$A$24,IF(D49='Paramètre DIVERS'!$B$25,'Paramètre DIVERS'!$A$25,""))))))&amp;IF(D49='Paramètre DIVERS'!$B$27,'Paramètre DIVERS'!$A$27,IF(D49='Paramètre DIVERS'!$B$28,'Paramètre DIVERS'!$A$28,IF(D49='Paramètre DIVERS'!$B$29,'Paramètre DIVERS'!$A$29,IF(D49='Paramètre DIVERS'!$B$30,'Paramètre DIVERS'!$A$30,IF(D49='Paramètre DIVERS'!$B$31,'Paramètre DIVERS'!$A$31,IF(D49='Paramètre DIVERS'!$B$32,'Paramètre DIVERS'!$A$32,IF(D49='Paramètre DIVERS'!$B$33,'Paramètre DIVERS'!$A$33,"")))))))&amp;IF(D49='Paramètre DIVERS'!$B$36,'Paramètre DIVERS'!$A$36,IF(D49='Paramètre DIVERS'!$B$40,'Paramètre DIVERS'!$A$40,IF(D49='Paramètre DIVERS'!$B$41,'Paramètre DIVERS'!$A$41,IF(D49='Paramètre DIVERS'!$B$42,'Paramètre DIVERS'!$A$42,IF(D49='Paramètre DIVERS'!$B$43,'Paramètre DIVERS'!$A$43,IF(D49='Paramètre DIVERS'!$B$47,'Paramètre DIVERS'!$A$47,IF(D49='Paramètre DIVERS'!$B$48,'Paramètre DIVERS'!$A$48,"")))))))&amp;IF(D49='Paramètre DIVERS'!$B$49,'Paramètre DIVERS'!$A$49,IF(D49='Paramètre DIVERS'!$B$50,'Paramètre DIVERS'!$A$50,IF(D49='Paramètre DIVERS'!$B$51,'Paramètre DIVERS'!$A$51,IF(D49='Paramètre DIVERS'!$B$26,'Paramètre DIVERS'!$A$26,""))))&amp;IF(D49='Paramètre DIVERS'!$B$53,'Paramètre DIVERS'!$A$53,IF(D49='Paramètre DIVERS'!$B$54,'Paramètre DIVERS'!$A$53,IF(D49='Paramètre DIVERS'!$B$55,'Paramètre DIVERS'!$A$53,IF(D49='Paramètre DIVERS'!$B$56,'Paramètre DIVERS'!$A$53,IF(D49='Paramètre DIVERS'!$B$57,'Paramètre DIVERS'!$A$53,IF(D49='Paramètre DIVERS'!$B$58,'Paramètre DIVERS'!$A$53,""))))))</f>
        <v>ZCP</v>
      </c>
      <c r="H49" s="88">
        <f t="shared" si="3"/>
        <v>1</v>
      </c>
      <c r="I49" s="24" t="str">
        <f t="shared" si="23"/>
        <v/>
      </c>
      <c r="J49" s="24" t="str">
        <f t="shared" si="23"/>
        <v/>
      </c>
      <c r="K49" s="24" t="str">
        <f t="shared" si="23"/>
        <v>C</v>
      </c>
      <c r="L49" s="24" t="str">
        <f t="shared" si="23"/>
        <v>C</v>
      </c>
      <c r="M49" s="24" t="str">
        <f t="shared" si="23"/>
        <v/>
      </c>
      <c r="N49" s="24" t="str">
        <f t="shared" si="23"/>
        <v>C</v>
      </c>
      <c r="O49" s="24" t="str">
        <f t="shared" si="23"/>
        <v/>
      </c>
      <c r="P49" s="24" t="str">
        <f t="shared" si="23"/>
        <v/>
      </c>
      <c r="Q49" s="24" t="str">
        <f t="shared" si="23"/>
        <v/>
      </c>
      <c r="R49" s="24" t="str">
        <f t="shared" si="23"/>
        <v>C</v>
      </c>
      <c r="S49" s="24" t="str">
        <f t="shared" si="24"/>
        <v>C</v>
      </c>
      <c r="T49" s="24" t="str">
        <f t="shared" si="24"/>
        <v/>
      </c>
      <c r="U49" s="24" t="str">
        <f t="shared" si="24"/>
        <v>C</v>
      </c>
      <c r="V49" s="24" t="str">
        <f t="shared" si="24"/>
        <v/>
      </c>
      <c r="W49" s="24" t="str">
        <f t="shared" si="24"/>
        <v>C</v>
      </c>
      <c r="X49" s="24" t="str">
        <f t="shared" si="24"/>
        <v/>
      </c>
      <c r="Y49" s="24" t="str">
        <f t="shared" si="24"/>
        <v>C</v>
      </c>
      <c r="Z49" s="24" t="str">
        <f t="shared" si="24"/>
        <v>C</v>
      </c>
      <c r="AA49" s="24" t="str">
        <f t="shared" si="24"/>
        <v/>
      </c>
      <c r="AB49" s="24" t="str">
        <f t="shared" si="24"/>
        <v/>
      </c>
      <c r="AC49" s="24" t="str">
        <f t="shared" si="25"/>
        <v/>
      </c>
      <c r="AD49" s="24" t="str">
        <f t="shared" si="25"/>
        <v/>
      </c>
      <c r="AE49" s="24" t="str">
        <f t="shared" si="25"/>
        <v/>
      </c>
      <c r="AF49" s="24" t="str">
        <f t="shared" si="25"/>
        <v>C</v>
      </c>
      <c r="AG49" s="24" t="str">
        <f t="shared" si="25"/>
        <v>C</v>
      </c>
      <c r="AH49" s="24" t="str">
        <f t="shared" si="25"/>
        <v/>
      </c>
      <c r="AI49" s="24" t="str">
        <f t="shared" si="25"/>
        <v/>
      </c>
      <c r="AJ49" s="24" t="str">
        <f t="shared" si="25"/>
        <v/>
      </c>
      <c r="AK49" s="24" t="str">
        <f t="shared" si="25"/>
        <v/>
      </c>
      <c r="AL49" s="24" t="str">
        <f t="shared" si="25"/>
        <v/>
      </c>
      <c r="AM49" s="24" t="str">
        <f t="shared" si="26"/>
        <v>C</v>
      </c>
      <c r="AN49" s="24" t="str">
        <f t="shared" si="26"/>
        <v>C</v>
      </c>
      <c r="AO49" s="24" t="str">
        <f t="shared" si="26"/>
        <v/>
      </c>
      <c r="AP49" s="24" t="str">
        <f t="shared" si="26"/>
        <v/>
      </c>
      <c r="AQ49" s="24" t="str">
        <f t="shared" si="26"/>
        <v/>
      </c>
      <c r="AR49" s="24" t="str">
        <f t="shared" si="26"/>
        <v/>
      </c>
      <c r="AS49" s="24" t="str">
        <f t="shared" si="26"/>
        <v/>
      </c>
      <c r="AT49" s="24" t="str">
        <f t="shared" si="26"/>
        <v>C</v>
      </c>
      <c r="AU49" s="24" t="str">
        <f t="shared" si="26"/>
        <v>C</v>
      </c>
      <c r="AV49" s="24" t="str">
        <f t="shared" si="26"/>
        <v/>
      </c>
      <c r="AW49" s="24" t="str">
        <f t="shared" si="26"/>
        <v/>
      </c>
      <c r="AX49" s="89">
        <f t="shared" ca="1" si="8"/>
        <v>1</v>
      </c>
      <c r="AY49" s="89">
        <f t="shared" si="9"/>
        <v>1</v>
      </c>
    </row>
    <row r="50" spans="1:55" x14ac:dyDescent="0.3">
      <c r="A50" s="22" t="str">
        <f t="shared" si="22"/>
        <v>ZCP</v>
      </c>
      <c r="B50" s="25"/>
      <c r="C50" s="74" t="s">
        <v>30</v>
      </c>
      <c r="D50" s="26" t="s">
        <v>37</v>
      </c>
      <c r="E50" s="196">
        <v>42961</v>
      </c>
      <c r="F50" s="197">
        <v>42979</v>
      </c>
      <c r="G50" s="98" t="str">
        <f>IF(D50='Paramètre DIVERS'!$B$19,'Paramètre DIVERS'!$A$19,IF(D50='Paramètre DIVERS'!$B$20,'Paramètre DIVERS'!$A$20,IF(D50='Paramètre DIVERS'!$B$21,'Paramètre DIVERS'!$A$21,IF(D50='Paramètre DIVERS'!$B$22,'Paramètre DIVERS'!$A$22,IF(D50='Paramètre DIVERS'!$B$24,'Paramètre DIVERS'!$A$24,IF(D50='Paramètre DIVERS'!$B$25,'Paramètre DIVERS'!$A$25,""))))))&amp;IF(D50='Paramètre DIVERS'!$B$27,'Paramètre DIVERS'!$A$27,IF(D50='Paramètre DIVERS'!$B$28,'Paramètre DIVERS'!$A$28,IF(D50='Paramètre DIVERS'!$B$29,'Paramètre DIVERS'!$A$29,IF(D50='Paramètre DIVERS'!$B$30,'Paramètre DIVERS'!$A$30,IF(D50='Paramètre DIVERS'!$B$31,'Paramètre DIVERS'!$A$31,IF(D50='Paramètre DIVERS'!$B$32,'Paramètre DIVERS'!$A$32,IF(D50='Paramètre DIVERS'!$B$33,'Paramètre DIVERS'!$A$33,"")))))))&amp;IF(D50='Paramètre DIVERS'!$B$36,'Paramètre DIVERS'!$A$36,IF(D50='Paramètre DIVERS'!$B$40,'Paramètre DIVERS'!$A$40,IF(D50='Paramètre DIVERS'!$B$41,'Paramètre DIVERS'!$A$41,IF(D50='Paramètre DIVERS'!$B$42,'Paramètre DIVERS'!$A$42,IF(D50='Paramètre DIVERS'!$B$43,'Paramètre DIVERS'!$A$43,IF(D50='Paramètre DIVERS'!$B$47,'Paramètre DIVERS'!$A$47,IF(D50='Paramètre DIVERS'!$B$48,'Paramètre DIVERS'!$A$48,"")))))))&amp;IF(D50='Paramètre DIVERS'!$B$49,'Paramètre DIVERS'!$A$49,IF(D50='Paramètre DIVERS'!$B$50,'Paramètre DIVERS'!$A$50,IF(D50='Paramètre DIVERS'!$B$51,'Paramètre DIVERS'!$A$51,IF(D50='Paramètre DIVERS'!$B$26,'Paramètre DIVERS'!$A$26,""))))&amp;IF(D50='Paramètre DIVERS'!$B$53,'Paramètre DIVERS'!$A$53,IF(D50='Paramètre DIVERS'!$B$54,'Paramètre DIVERS'!$A$53,IF(D50='Paramètre DIVERS'!$B$55,'Paramètre DIVERS'!$A$53,IF(D50='Paramètre DIVERS'!$B$56,'Paramètre DIVERS'!$A$53,IF(D50='Paramètre DIVERS'!$B$57,'Paramètre DIVERS'!$A$53,IF(D50='Paramètre DIVERS'!$B$58,'Paramètre DIVERS'!$A$53,""))))))</f>
        <v>ZCP</v>
      </c>
      <c r="H50" s="88">
        <f t="shared" si="3"/>
        <v>14</v>
      </c>
      <c r="I50" s="24" t="str">
        <f t="shared" si="23"/>
        <v/>
      </c>
      <c r="J50" s="24" t="str">
        <f t="shared" si="23"/>
        <v/>
      </c>
      <c r="K50" s="24" t="str">
        <f t="shared" si="23"/>
        <v>C</v>
      </c>
      <c r="L50" s="24" t="str">
        <f t="shared" si="23"/>
        <v>C</v>
      </c>
      <c r="M50" s="24" t="str">
        <f t="shared" si="23"/>
        <v/>
      </c>
      <c r="N50" s="24" t="str">
        <f t="shared" si="23"/>
        <v>C</v>
      </c>
      <c r="O50" s="24" t="str">
        <f t="shared" si="23"/>
        <v/>
      </c>
      <c r="P50" s="24" t="str">
        <f t="shared" si="23"/>
        <v/>
      </c>
      <c r="Q50" s="24" t="str">
        <f t="shared" si="23"/>
        <v/>
      </c>
      <c r="R50" s="24" t="str">
        <f t="shared" si="23"/>
        <v>C</v>
      </c>
      <c r="S50" s="24" t="str">
        <f t="shared" si="24"/>
        <v>C</v>
      </c>
      <c r="T50" s="24" t="str">
        <f t="shared" si="24"/>
        <v/>
      </c>
      <c r="U50" s="24" t="str">
        <f t="shared" si="24"/>
        <v>C</v>
      </c>
      <c r="V50" s="24" t="str">
        <f t="shared" si="24"/>
        <v/>
      </c>
      <c r="W50" s="24" t="str">
        <f t="shared" si="24"/>
        <v>C</v>
      </c>
      <c r="X50" s="24" t="str">
        <f t="shared" si="24"/>
        <v/>
      </c>
      <c r="Y50" s="24" t="str">
        <f t="shared" si="24"/>
        <v>C</v>
      </c>
      <c r="Z50" s="24" t="str">
        <f t="shared" si="24"/>
        <v>C</v>
      </c>
      <c r="AA50" s="24" t="str">
        <f t="shared" si="24"/>
        <v/>
      </c>
      <c r="AB50" s="24" t="str">
        <f t="shared" si="24"/>
        <v/>
      </c>
      <c r="AC50" s="24" t="str">
        <f t="shared" si="25"/>
        <v/>
      </c>
      <c r="AD50" s="24" t="str">
        <f t="shared" si="25"/>
        <v/>
      </c>
      <c r="AE50" s="24" t="str">
        <f t="shared" si="25"/>
        <v/>
      </c>
      <c r="AF50" s="24" t="str">
        <f t="shared" si="25"/>
        <v>C</v>
      </c>
      <c r="AG50" s="24" t="str">
        <f t="shared" si="25"/>
        <v>C</v>
      </c>
      <c r="AH50" s="24" t="str">
        <f t="shared" si="25"/>
        <v/>
      </c>
      <c r="AI50" s="24" t="str">
        <f t="shared" si="25"/>
        <v/>
      </c>
      <c r="AJ50" s="24" t="str">
        <f t="shared" si="25"/>
        <v/>
      </c>
      <c r="AK50" s="24" t="str">
        <f t="shared" si="25"/>
        <v/>
      </c>
      <c r="AL50" s="24" t="str">
        <f t="shared" si="25"/>
        <v/>
      </c>
      <c r="AM50" s="24" t="str">
        <f t="shared" si="26"/>
        <v>C</v>
      </c>
      <c r="AN50" s="24" t="str">
        <f t="shared" si="26"/>
        <v>C</v>
      </c>
      <c r="AO50" s="24" t="str">
        <f t="shared" si="26"/>
        <v/>
      </c>
      <c r="AP50" s="24" t="str">
        <f t="shared" si="26"/>
        <v/>
      </c>
      <c r="AQ50" s="24" t="str">
        <f t="shared" si="26"/>
        <v/>
      </c>
      <c r="AR50" s="24" t="str">
        <f t="shared" si="26"/>
        <v/>
      </c>
      <c r="AS50" s="24" t="str">
        <f t="shared" si="26"/>
        <v/>
      </c>
      <c r="AT50" s="24" t="str">
        <f t="shared" si="26"/>
        <v>C</v>
      </c>
      <c r="AU50" s="24" t="str">
        <f t="shared" si="26"/>
        <v>C</v>
      </c>
      <c r="AV50" s="24" t="str">
        <f t="shared" si="26"/>
        <v/>
      </c>
      <c r="AW50" s="24" t="str">
        <f t="shared" si="26"/>
        <v/>
      </c>
      <c r="AX50" s="89">
        <f t="shared" ca="1" si="8"/>
        <v>16</v>
      </c>
      <c r="AY50" s="89">
        <f t="shared" si="9"/>
        <v>19</v>
      </c>
    </row>
    <row r="51" spans="1:55" x14ac:dyDescent="0.3">
      <c r="A51" s="22" t="str">
        <f t="shared" si="22"/>
        <v>ZCP</v>
      </c>
      <c r="B51" s="25"/>
      <c r="C51" s="74" t="s">
        <v>30</v>
      </c>
      <c r="D51" s="26" t="s">
        <v>37</v>
      </c>
      <c r="E51" s="196">
        <v>43083</v>
      </c>
      <c r="F51" s="197">
        <v>43084</v>
      </c>
      <c r="G51" s="98" t="str">
        <f>IF(D51='Paramètre DIVERS'!$B$19,'Paramètre DIVERS'!$A$19,IF(D51='Paramètre DIVERS'!$B$20,'Paramètre DIVERS'!$A$20,IF(D51='Paramètre DIVERS'!$B$21,'Paramètre DIVERS'!$A$21,IF(D51='Paramètre DIVERS'!$B$22,'Paramètre DIVERS'!$A$22,IF(D51='Paramètre DIVERS'!$B$24,'Paramètre DIVERS'!$A$24,IF(D51='Paramètre DIVERS'!$B$25,'Paramètre DIVERS'!$A$25,""))))))&amp;IF(D51='Paramètre DIVERS'!$B$27,'Paramètre DIVERS'!$A$27,IF(D51='Paramètre DIVERS'!$B$28,'Paramètre DIVERS'!$A$28,IF(D51='Paramètre DIVERS'!$B$29,'Paramètre DIVERS'!$A$29,IF(D51='Paramètre DIVERS'!$B$30,'Paramètre DIVERS'!$A$30,IF(D51='Paramètre DIVERS'!$B$31,'Paramètre DIVERS'!$A$31,IF(D51='Paramètre DIVERS'!$B$32,'Paramètre DIVERS'!$A$32,IF(D51='Paramètre DIVERS'!$B$33,'Paramètre DIVERS'!$A$33,"")))))))&amp;IF(D51='Paramètre DIVERS'!$B$36,'Paramètre DIVERS'!$A$36,IF(D51='Paramètre DIVERS'!$B$40,'Paramètre DIVERS'!$A$40,IF(D51='Paramètre DIVERS'!$B$41,'Paramètre DIVERS'!$A$41,IF(D51='Paramètre DIVERS'!$B$42,'Paramètre DIVERS'!$A$42,IF(D51='Paramètre DIVERS'!$B$43,'Paramètre DIVERS'!$A$43,IF(D51='Paramètre DIVERS'!$B$47,'Paramètre DIVERS'!$A$47,IF(D51='Paramètre DIVERS'!$B$48,'Paramètre DIVERS'!$A$48,"")))))))&amp;IF(D51='Paramètre DIVERS'!$B$49,'Paramètre DIVERS'!$A$49,IF(D51='Paramètre DIVERS'!$B$50,'Paramètre DIVERS'!$A$50,IF(D51='Paramètre DIVERS'!$B$51,'Paramètre DIVERS'!$A$51,IF(D51='Paramètre DIVERS'!$B$26,'Paramètre DIVERS'!$A$26,""))))&amp;IF(D51='Paramètre DIVERS'!$B$53,'Paramètre DIVERS'!$A$53,IF(D51='Paramètre DIVERS'!$B$54,'Paramètre DIVERS'!$A$53,IF(D51='Paramètre DIVERS'!$B$55,'Paramètre DIVERS'!$A$53,IF(D51='Paramètre DIVERS'!$B$56,'Paramètre DIVERS'!$A$53,IF(D51='Paramètre DIVERS'!$B$57,'Paramètre DIVERS'!$A$53,IF(D51='Paramètre DIVERS'!$B$58,'Paramètre DIVERS'!$A$53,""))))))</f>
        <v>ZCP</v>
      </c>
      <c r="H51" s="88">
        <f t="shared" si="3"/>
        <v>2</v>
      </c>
      <c r="I51" s="24" t="str">
        <f t="shared" si="23"/>
        <v/>
      </c>
      <c r="J51" s="24" t="str">
        <f t="shared" si="23"/>
        <v/>
      </c>
      <c r="K51" s="24" t="str">
        <f t="shared" si="23"/>
        <v>C</v>
      </c>
      <c r="L51" s="24" t="str">
        <f t="shared" si="23"/>
        <v>C</v>
      </c>
      <c r="M51" s="24" t="str">
        <f t="shared" si="23"/>
        <v/>
      </c>
      <c r="N51" s="24" t="str">
        <f t="shared" si="23"/>
        <v>C</v>
      </c>
      <c r="O51" s="24" t="str">
        <f t="shared" si="23"/>
        <v/>
      </c>
      <c r="P51" s="24" t="str">
        <f t="shared" si="23"/>
        <v/>
      </c>
      <c r="Q51" s="24" t="str">
        <f t="shared" si="23"/>
        <v/>
      </c>
      <c r="R51" s="24" t="str">
        <f t="shared" si="23"/>
        <v>C</v>
      </c>
      <c r="S51" s="24" t="str">
        <f t="shared" si="24"/>
        <v>C</v>
      </c>
      <c r="T51" s="24" t="str">
        <f t="shared" si="24"/>
        <v/>
      </c>
      <c r="U51" s="24" t="str">
        <f t="shared" si="24"/>
        <v>C</v>
      </c>
      <c r="V51" s="24" t="str">
        <f t="shared" si="24"/>
        <v/>
      </c>
      <c r="W51" s="24" t="str">
        <f t="shared" si="24"/>
        <v>C</v>
      </c>
      <c r="X51" s="24" t="str">
        <f t="shared" si="24"/>
        <v/>
      </c>
      <c r="Y51" s="24" t="str">
        <f t="shared" si="24"/>
        <v>C</v>
      </c>
      <c r="Z51" s="24" t="str">
        <f t="shared" si="24"/>
        <v>C</v>
      </c>
      <c r="AA51" s="24" t="str">
        <f t="shared" si="24"/>
        <v/>
      </c>
      <c r="AB51" s="24" t="str">
        <f t="shared" si="24"/>
        <v/>
      </c>
      <c r="AC51" s="24" t="str">
        <f t="shared" si="25"/>
        <v/>
      </c>
      <c r="AD51" s="24" t="str">
        <f t="shared" si="25"/>
        <v/>
      </c>
      <c r="AE51" s="24" t="str">
        <f t="shared" si="25"/>
        <v/>
      </c>
      <c r="AF51" s="24" t="str">
        <f t="shared" si="25"/>
        <v>C</v>
      </c>
      <c r="AG51" s="24" t="str">
        <f t="shared" si="25"/>
        <v>C</v>
      </c>
      <c r="AH51" s="24" t="str">
        <f t="shared" si="25"/>
        <v/>
      </c>
      <c r="AI51" s="24" t="str">
        <f t="shared" si="25"/>
        <v/>
      </c>
      <c r="AJ51" s="24" t="str">
        <f t="shared" si="25"/>
        <v/>
      </c>
      <c r="AK51" s="24" t="str">
        <f t="shared" si="25"/>
        <v/>
      </c>
      <c r="AL51" s="24" t="str">
        <f t="shared" si="25"/>
        <v/>
      </c>
      <c r="AM51" s="24" t="str">
        <f t="shared" si="26"/>
        <v>C</v>
      </c>
      <c r="AN51" s="24" t="str">
        <f t="shared" si="26"/>
        <v>C</v>
      </c>
      <c r="AO51" s="24" t="str">
        <f t="shared" si="26"/>
        <v/>
      </c>
      <c r="AP51" s="24" t="str">
        <f t="shared" si="26"/>
        <v/>
      </c>
      <c r="AQ51" s="24" t="str">
        <f t="shared" si="26"/>
        <v/>
      </c>
      <c r="AR51" s="24" t="str">
        <f t="shared" si="26"/>
        <v/>
      </c>
      <c r="AS51" s="24" t="str">
        <f t="shared" si="26"/>
        <v/>
      </c>
      <c r="AT51" s="24" t="str">
        <f t="shared" si="26"/>
        <v>C</v>
      </c>
      <c r="AU51" s="24" t="str">
        <f t="shared" si="26"/>
        <v>C</v>
      </c>
      <c r="AV51" s="24" t="str">
        <f t="shared" si="26"/>
        <v/>
      </c>
      <c r="AW51" s="24" t="str">
        <f t="shared" si="26"/>
        <v/>
      </c>
      <c r="AX51" s="89">
        <f t="shared" ca="1" si="8"/>
        <v>2</v>
      </c>
      <c r="AY51" s="89">
        <f t="shared" si="9"/>
        <v>2</v>
      </c>
    </row>
    <row r="52" spans="1:55" x14ac:dyDescent="0.3">
      <c r="A52" s="22" t="str">
        <f t="shared" si="22"/>
        <v>ZCP</v>
      </c>
      <c r="B52" s="25"/>
      <c r="C52" s="74" t="s">
        <v>30</v>
      </c>
      <c r="D52" s="26" t="s">
        <v>37</v>
      </c>
      <c r="E52" s="196">
        <v>43095</v>
      </c>
      <c r="F52" s="197">
        <v>43105</v>
      </c>
      <c r="G52" s="98" t="str">
        <f>IF(D52='Paramètre DIVERS'!$B$19,'Paramètre DIVERS'!$A$19,IF(D52='Paramètre DIVERS'!$B$20,'Paramètre DIVERS'!$A$20,IF(D52='Paramètre DIVERS'!$B$21,'Paramètre DIVERS'!$A$21,IF(D52='Paramètre DIVERS'!$B$22,'Paramètre DIVERS'!$A$22,IF(D52='Paramètre DIVERS'!$B$24,'Paramètre DIVERS'!$A$24,IF(D52='Paramètre DIVERS'!$B$25,'Paramètre DIVERS'!$A$25,""))))))&amp;IF(D52='Paramètre DIVERS'!$B$27,'Paramètre DIVERS'!$A$27,IF(D52='Paramètre DIVERS'!$B$28,'Paramètre DIVERS'!$A$28,IF(D52='Paramètre DIVERS'!$B$29,'Paramètre DIVERS'!$A$29,IF(D52='Paramètre DIVERS'!$B$30,'Paramètre DIVERS'!$A$30,IF(D52='Paramètre DIVERS'!$B$31,'Paramètre DIVERS'!$A$31,IF(D52='Paramètre DIVERS'!$B$32,'Paramètre DIVERS'!$A$32,IF(D52='Paramètre DIVERS'!$B$33,'Paramètre DIVERS'!$A$33,"")))))))&amp;IF(D52='Paramètre DIVERS'!$B$36,'Paramètre DIVERS'!$A$36,IF(D52='Paramètre DIVERS'!$B$40,'Paramètre DIVERS'!$A$40,IF(D52='Paramètre DIVERS'!$B$41,'Paramètre DIVERS'!$A$41,IF(D52='Paramètre DIVERS'!$B$42,'Paramètre DIVERS'!$A$42,IF(D52='Paramètre DIVERS'!$B$43,'Paramètre DIVERS'!$A$43,IF(D52='Paramètre DIVERS'!$B$47,'Paramètre DIVERS'!$A$47,IF(D52='Paramètre DIVERS'!$B$48,'Paramètre DIVERS'!$A$48,"")))))))&amp;IF(D52='Paramètre DIVERS'!$B$49,'Paramètre DIVERS'!$A$49,IF(D52='Paramètre DIVERS'!$B$50,'Paramètre DIVERS'!$A$50,IF(D52='Paramètre DIVERS'!$B$51,'Paramètre DIVERS'!$A$51,IF(D52='Paramètre DIVERS'!$B$26,'Paramètre DIVERS'!$A$26,""))))&amp;IF(D52='Paramètre DIVERS'!$B$53,'Paramètre DIVERS'!$A$53,IF(D52='Paramètre DIVERS'!$B$54,'Paramètre DIVERS'!$A$53,IF(D52='Paramètre DIVERS'!$B$55,'Paramètre DIVERS'!$A$53,IF(D52='Paramètre DIVERS'!$B$56,'Paramètre DIVERS'!$A$53,IF(D52='Paramètre DIVERS'!$B$57,'Paramètre DIVERS'!$A$53,IF(D52='Paramètre DIVERS'!$B$58,'Paramètre DIVERS'!$A$53,""))))))</f>
        <v>ZCP</v>
      </c>
      <c r="H52" s="88">
        <f t="shared" si="3"/>
        <v>8</v>
      </c>
      <c r="I52" s="24" t="str">
        <f t="shared" si="23"/>
        <v/>
      </c>
      <c r="J52" s="24" t="str">
        <f t="shared" si="23"/>
        <v/>
      </c>
      <c r="K52" s="24" t="str">
        <f t="shared" si="23"/>
        <v>C</v>
      </c>
      <c r="L52" s="24" t="str">
        <f t="shared" si="23"/>
        <v>C</v>
      </c>
      <c r="M52" s="24" t="str">
        <f t="shared" si="23"/>
        <v/>
      </c>
      <c r="N52" s="24" t="str">
        <f t="shared" si="23"/>
        <v>C</v>
      </c>
      <c r="O52" s="24" t="str">
        <f t="shared" si="23"/>
        <v/>
      </c>
      <c r="P52" s="24" t="str">
        <f t="shared" si="23"/>
        <v/>
      </c>
      <c r="Q52" s="24" t="str">
        <f t="shared" si="23"/>
        <v/>
      </c>
      <c r="R52" s="24" t="str">
        <f t="shared" si="23"/>
        <v>C</v>
      </c>
      <c r="S52" s="24" t="str">
        <f t="shared" si="24"/>
        <v>C</v>
      </c>
      <c r="T52" s="24" t="str">
        <f t="shared" si="24"/>
        <v/>
      </c>
      <c r="U52" s="24" t="str">
        <f t="shared" si="24"/>
        <v>C</v>
      </c>
      <c r="V52" s="24" t="str">
        <f t="shared" si="24"/>
        <v/>
      </c>
      <c r="W52" s="24" t="str">
        <f t="shared" si="24"/>
        <v>C</v>
      </c>
      <c r="X52" s="24" t="str">
        <f t="shared" si="24"/>
        <v/>
      </c>
      <c r="Y52" s="24" t="str">
        <f t="shared" si="24"/>
        <v>C</v>
      </c>
      <c r="Z52" s="24" t="str">
        <f t="shared" si="24"/>
        <v>C</v>
      </c>
      <c r="AA52" s="24" t="str">
        <f t="shared" si="24"/>
        <v/>
      </c>
      <c r="AB52" s="24" t="str">
        <f t="shared" si="24"/>
        <v/>
      </c>
      <c r="AC52" s="24" t="str">
        <f t="shared" si="25"/>
        <v/>
      </c>
      <c r="AD52" s="24" t="str">
        <f t="shared" si="25"/>
        <v/>
      </c>
      <c r="AE52" s="24" t="str">
        <f t="shared" si="25"/>
        <v/>
      </c>
      <c r="AF52" s="24" t="str">
        <f t="shared" si="25"/>
        <v>C</v>
      </c>
      <c r="AG52" s="24" t="str">
        <f t="shared" si="25"/>
        <v>C</v>
      </c>
      <c r="AH52" s="24" t="str">
        <f t="shared" si="25"/>
        <v/>
      </c>
      <c r="AI52" s="24" t="str">
        <f t="shared" si="25"/>
        <v/>
      </c>
      <c r="AJ52" s="24" t="str">
        <f t="shared" si="25"/>
        <v/>
      </c>
      <c r="AK52" s="24" t="str">
        <f t="shared" si="25"/>
        <v/>
      </c>
      <c r="AL52" s="24" t="str">
        <f t="shared" si="25"/>
        <v/>
      </c>
      <c r="AM52" s="24" t="str">
        <f t="shared" si="26"/>
        <v>C</v>
      </c>
      <c r="AN52" s="24" t="str">
        <f t="shared" si="26"/>
        <v>C</v>
      </c>
      <c r="AO52" s="24" t="str">
        <f t="shared" si="26"/>
        <v/>
      </c>
      <c r="AP52" s="24" t="str">
        <f t="shared" si="26"/>
        <v/>
      </c>
      <c r="AQ52" s="24" t="str">
        <f t="shared" si="26"/>
        <v/>
      </c>
      <c r="AR52" s="24" t="str">
        <f t="shared" si="26"/>
        <v/>
      </c>
      <c r="AS52" s="24" t="str">
        <f t="shared" si="26"/>
        <v/>
      </c>
      <c r="AT52" s="24" t="str">
        <f t="shared" si="26"/>
        <v>C</v>
      </c>
      <c r="AU52" s="24" t="str">
        <f t="shared" si="26"/>
        <v>C</v>
      </c>
      <c r="AV52" s="24" t="str">
        <f t="shared" si="26"/>
        <v/>
      </c>
      <c r="AW52" s="24" t="str">
        <f t="shared" si="26"/>
        <v/>
      </c>
      <c r="AX52" s="89">
        <f t="shared" ca="1" si="8"/>
        <v>9</v>
      </c>
      <c r="AY52" s="89">
        <f t="shared" si="9"/>
        <v>11</v>
      </c>
    </row>
    <row r="53" spans="1:55" x14ac:dyDescent="0.3">
      <c r="A53" s="22" t="str">
        <f t="shared" si="22"/>
        <v>ZCP</v>
      </c>
      <c r="B53" s="25"/>
      <c r="C53" s="74" t="s">
        <v>30</v>
      </c>
      <c r="D53" s="26" t="s">
        <v>37</v>
      </c>
      <c r="E53" s="196">
        <v>43080</v>
      </c>
      <c r="F53" s="197">
        <v>43084</v>
      </c>
      <c r="G53" s="98" t="str">
        <f>IF(D53='Paramètre DIVERS'!$B$19,'Paramètre DIVERS'!$A$19,IF(D53='Paramètre DIVERS'!$B$20,'Paramètre DIVERS'!$A$20,IF(D53='Paramètre DIVERS'!$B$21,'Paramètre DIVERS'!$A$21,IF(D53='Paramètre DIVERS'!$B$22,'Paramètre DIVERS'!$A$22,IF(D53='Paramètre DIVERS'!$B$24,'Paramètre DIVERS'!$A$24,IF(D53='Paramètre DIVERS'!$B$25,'Paramètre DIVERS'!$A$25,""))))))&amp;IF(D53='Paramètre DIVERS'!$B$27,'Paramètre DIVERS'!$A$27,IF(D53='Paramètre DIVERS'!$B$28,'Paramètre DIVERS'!$A$28,IF(D53='Paramètre DIVERS'!$B$29,'Paramètre DIVERS'!$A$29,IF(D53='Paramètre DIVERS'!$B$30,'Paramètre DIVERS'!$A$30,IF(D53='Paramètre DIVERS'!$B$31,'Paramètre DIVERS'!$A$31,IF(D53='Paramètre DIVERS'!$B$32,'Paramètre DIVERS'!$A$32,IF(D53='Paramètre DIVERS'!$B$33,'Paramètre DIVERS'!$A$33,"")))))))&amp;IF(D53='Paramètre DIVERS'!$B$36,'Paramètre DIVERS'!$A$36,IF(D53='Paramètre DIVERS'!$B$40,'Paramètre DIVERS'!$A$40,IF(D53='Paramètre DIVERS'!$B$41,'Paramètre DIVERS'!$A$41,IF(D53='Paramètre DIVERS'!$B$42,'Paramètre DIVERS'!$A$42,IF(D53='Paramètre DIVERS'!$B$43,'Paramètre DIVERS'!$A$43,IF(D53='Paramètre DIVERS'!$B$47,'Paramètre DIVERS'!$A$47,IF(D53='Paramètre DIVERS'!$B$48,'Paramètre DIVERS'!$A$48,"")))))))&amp;IF(D53='Paramètre DIVERS'!$B$49,'Paramètre DIVERS'!$A$49,IF(D53='Paramètre DIVERS'!$B$50,'Paramètre DIVERS'!$A$50,IF(D53='Paramètre DIVERS'!$B$51,'Paramètre DIVERS'!$A$51,IF(D53='Paramètre DIVERS'!$B$26,'Paramètre DIVERS'!$A$26,""))))&amp;IF(D53='Paramètre DIVERS'!$B$53,'Paramètre DIVERS'!$A$53,IF(D53='Paramètre DIVERS'!$B$54,'Paramètre DIVERS'!$A$53,IF(D53='Paramètre DIVERS'!$B$55,'Paramètre DIVERS'!$A$53,IF(D53='Paramètre DIVERS'!$B$56,'Paramètre DIVERS'!$A$53,IF(D53='Paramètre DIVERS'!$B$57,'Paramètre DIVERS'!$A$53,IF(D53='Paramètre DIVERS'!$B$58,'Paramètre DIVERS'!$A$53,""))))))</f>
        <v>ZCP</v>
      </c>
      <c r="H53" s="88">
        <f t="shared" si="3"/>
        <v>5</v>
      </c>
      <c r="I53" s="24" t="str">
        <f t="shared" si="23"/>
        <v/>
      </c>
      <c r="J53" s="24" t="str">
        <f t="shared" si="23"/>
        <v/>
      </c>
      <c r="K53" s="24" t="str">
        <f t="shared" si="23"/>
        <v>C</v>
      </c>
      <c r="L53" s="24" t="str">
        <f t="shared" si="23"/>
        <v>C</v>
      </c>
      <c r="M53" s="24" t="str">
        <f t="shared" si="23"/>
        <v/>
      </c>
      <c r="N53" s="24" t="str">
        <f t="shared" si="23"/>
        <v>C</v>
      </c>
      <c r="O53" s="24" t="str">
        <f t="shared" si="23"/>
        <v/>
      </c>
      <c r="P53" s="24" t="str">
        <f t="shared" si="23"/>
        <v/>
      </c>
      <c r="Q53" s="24" t="str">
        <f t="shared" si="23"/>
        <v/>
      </c>
      <c r="R53" s="24" t="str">
        <f t="shared" si="23"/>
        <v>C</v>
      </c>
      <c r="S53" s="24" t="str">
        <f t="shared" si="24"/>
        <v>C</v>
      </c>
      <c r="T53" s="24" t="str">
        <f t="shared" si="24"/>
        <v/>
      </c>
      <c r="U53" s="24" t="str">
        <f t="shared" si="24"/>
        <v>C</v>
      </c>
      <c r="V53" s="24" t="str">
        <f t="shared" si="24"/>
        <v/>
      </c>
      <c r="W53" s="24" t="str">
        <f t="shared" si="24"/>
        <v>C</v>
      </c>
      <c r="X53" s="24" t="str">
        <f t="shared" si="24"/>
        <v/>
      </c>
      <c r="Y53" s="24" t="str">
        <f t="shared" si="24"/>
        <v>C</v>
      </c>
      <c r="Z53" s="24" t="str">
        <f t="shared" si="24"/>
        <v>C</v>
      </c>
      <c r="AA53" s="24" t="str">
        <f t="shared" si="24"/>
        <v/>
      </c>
      <c r="AB53" s="24" t="str">
        <f t="shared" si="24"/>
        <v/>
      </c>
      <c r="AC53" s="24" t="str">
        <f t="shared" si="25"/>
        <v/>
      </c>
      <c r="AD53" s="24" t="str">
        <f t="shared" si="25"/>
        <v/>
      </c>
      <c r="AE53" s="24" t="str">
        <f t="shared" si="25"/>
        <v/>
      </c>
      <c r="AF53" s="24" t="str">
        <f t="shared" si="25"/>
        <v>C</v>
      </c>
      <c r="AG53" s="24" t="str">
        <f t="shared" si="25"/>
        <v>C</v>
      </c>
      <c r="AH53" s="24" t="str">
        <f t="shared" si="25"/>
        <v/>
      </c>
      <c r="AI53" s="24" t="str">
        <f t="shared" si="25"/>
        <v/>
      </c>
      <c r="AJ53" s="24" t="str">
        <f t="shared" si="25"/>
        <v/>
      </c>
      <c r="AK53" s="24" t="str">
        <f t="shared" si="25"/>
        <v/>
      </c>
      <c r="AL53" s="24" t="str">
        <f t="shared" si="25"/>
        <v/>
      </c>
      <c r="AM53" s="24" t="str">
        <f t="shared" si="26"/>
        <v>C</v>
      </c>
      <c r="AN53" s="24" t="str">
        <f t="shared" si="26"/>
        <v>C</v>
      </c>
      <c r="AO53" s="24" t="str">
        <f t="shared" si="26"/>
        <v/>
      </c>
      <c r="AP53" s="24" t="str">
        <f t="shared" si="26"/>
        <v/>
      </c>
      <c r="AQ53" s="24" t="str">
        <f t="shared" si="26"/>
        <v/>
      </c>
      <c r="AR53" s="24" t="str">
        <f t="shared" si="26"/>
        <v/>
      </c>
      <c r="AS53" s="24" t="str">
        <f t="shared" si="26"/>
        <v/>
      </c>
      <c r="AT53" s="24" t="str">
        <f t="shared" si="26"/>
        <v>C</v>
      </c>
      <c r="AU53" s="24" t="str">
        <f t="shared" si="26"/>
        <v>C</v>
      </c>
      <c r="AV53" s="24" t="str">
        <f t="shared" si="26"/>
        <v/>
      </c>
      <c r="AW53" s="24" t="str">
        <f t="shared" si="26"/>
        <v/>
      </c>
      <c r="AX53" s="89">
        <f t="shared" ca="1" si="8"/>
        <v>5</v>
      </c>
      <c r="AY53" s="89">
        <f t="shared" si="9"/>
        <v>5</v>
      </c>
    </row>
    <row r="54" spans="1:55" x14ac:dyDescent="0.3">
      <c r="A54" s="22" t="str">
        <f t="shared" si="22"/>
        <v>ZCP</v>
      </c>
      <c r="B54" s="25"/>
      <c r="C54" s="74" t="s">
        <v>30</v>
      </c>
      <c r="D54" s="26" t="s">
        <v>37</v>
      </c>
      <c r="E54" s="196">
        <v>43115</v>
      </c>
      <c r="F54" s="197">
        <v>43117</v>
      </c>
      <c r="G54" s="98" t="str">
        <f>IF(D54='Paramètre DIVERS'!$B$19,'Paramètre DIVERS'!$A$19,IF(D54='Paramètre DIVERS'!$B$20,'Paramètre DIVERS'!$A$20,IF(D54='Paramètre DIVERS'!$B$21,'Paramètre DIVERS'!$A$21,IF(D54='Paramètre DIVERS'!$B$22,'Paramètre DIVERS'!$A$22,IF(D54='Paramètre DIVERS'!$B$24,'Paramètre DIVERS'!$A$24,IF(D54='Paramètre DIVERS'!$B$25,'Paramètre DIVERS'!$A$25,""))))))&amp;IF(D54='Paramètre DIVERS'!$B$27,'Paramètre DIVERS'!$A$27,IF(D54='Paramètre DIVERS'!$B$28,'Paramètre DIVERS'!$A$28,IF(D54='Paramètre DIVERS'!$B$29,'Paramètre DIVERS'!$A$29,IF(D54='Paramètre DIVERS'!$B$30,'Paramètre DIVERS'!$A$30,IF(D54='Paramètre DIVERS'!$B$31,'Paramètre DIVERS'!$A$31,IF(D54='Paramètre DIVERS'!$B$32,'Paramètre DIVERS'!$A$32,IF(D54='Paramètre DIVERS'!$B$33,'Paramètre DIVERS'!$A$33,"")))))))&amp;IF(D54='Paramètre DIVERS'!$B$36,'Paramètre DIVERS'!$A$36,IF(D54='Paramètre DIVERS'!$B$40,'Paramètre DIVERS'!$A$40,IF(D54='Paramètre DIVERS'!$B$41,'Paramètre DIVERS'!$A$41,IF(D54='Paramètre DIVERS'!$B$42,'Paramètre DIVERS'!$A$42,IF(D54='Paramètre DIVERS'!$B$43,'Paramètre DIVERS'!$A$43,IF(D54='Paramètre DIVERS'!$B$47,'Paramètre DIVERS'!$A$47,IF(D54='Paramètre DIVERS'!$B$48,'Paramètre DIVERS'!$A$48,"")))))))&amp;IF(D54='Paramètre DIVERS'!$B$49,'Paramètre DIVERS'!$A$49,IF(D54='Paramètre DIVERS'!$B$50,'Paramètre DIVERS'!$A$50,IF(D54='Paramètre DIVERS'!$B$51,'Paramètre DIVERS'!$A$51,IF(D54='Paramètre DIVERS'!$B$26,'Paramètre DIVERS'!$A$26,""))))&amp;IF(D54='Paramètre DIVERS'!$B$53,'Paramètre DIVERS'!$A$53,IF(D54='Paramètre DIVERS'!$B$54,'Paramètre DIVERS'!$A$53,IF(D54='Paramètre DIVERS'!$B$55,'Paramètre DIVERS'!$A$53,IF(D54='Paramètre DIVERS'!$B$56,'Paramètre DIVERS'!$A$53,IF(D54='Paramètre DIVERS'!$B$57,'Paramètre DIVERS'!$A$53,IF(D54='Paramètre DIVERS'!$B$58,'Paramètre DIVERS'!$A$53,""))))))</f>
        <v>ZCP</v>
      </c>
      <c r="H54" s="88">
        <f t="shared" si="3"/>
        <v>3</v>
      </c>
      <c r="I54" s="24" t="str">
        <f t="shared" si="23"/>
        <v/>
      </c>
      <c r="J54" s="24" t="str">
        <f t="shared" si="23"/>
        <v/>
      </c>
      <c r="K54" s="24" t="str">
        <f t="shared" si="23"/>
        <v>C</v>
      </c>
      <c r="L54" s="24" t="str">
        <f t="shared" si="23"/>
        <v>C</v>
      </c>
      <c r="M54" s="24" t="str">
        <f t="shared" si="23"/>
        <v/>
      </c>
      <c r="N54" s="24" t="str">
        <f t="shared" si="23"/>
        <v>C</v>
      </c>
      <c r="O54" s="24" t="str">
        <f t="shared" si="23"/>
        <v/>
      </c>
      <c r="P54" s="24" t="str">
        <f t="shared" si="23"/>
        <v/>
      </c>
      <c r="Q54" s="24" t="str">
        <f t="shared" si="23"/>
        <v/>
      </c>
      <c r="R54" s="24" t="str">
        <f t="shared" si="23"/>
        <v>C</v>
      </c>
      <c r="S54" s="24" t="str">
        <f t="shared" si="24"/>
        <v>C</v>
      </c>
      <c r="T54" s="24" t="str">
        <f t="shared" si="24"/>
        <v/>
      </c>
      <c r="U54" s="24" t="str">
        <f t="shared" si="24"/>
        <v>C</v>
      </c>
      <c r="V54" s="24" t="str">
        <f t="shared" si="24"/>
        <v/>
      </c>
      <c r="W54" s="24" t="str">
        <f t="shared" si="24"/>
        <v>C</v>
      </c>
      <c r="X54" s="24" t="str">
        <f t="shared" si="24"/>
        <v/>
      </c>
      <c r="Y54" s="24" t="str">
        <f t="shared" si="24"/>
        <v>C</v>
      </c>
      <c r="Z54" s="24" t="str">
        <f t="shared" si="24"/>
        <v>C</v>
      </c>
      <c r="AA54" s="24" t="str">
        <f t="shared" si="24"/>
        <v/>
      </c>
      <c r="AB54" s="24" t="str">
        <f t="shared" si="24"/>
        <v/>
      </c>
      <c r="AC54" s="24" t="str">
        <f t="shared" si="25"/>
        <v/>
      </c>
      <c r="AD54" s="24" t="str">
        <f t="shared" si="25"/>
        <v/>
      </c>
      <c r="AE54" s="24" t="str">
        <f t="shared" si="25"/>
        <v/>
      </c>
      <c r="AF54" s="24" t="str">
        <f t="shared" si="25"/>
        <v>C</v>
      </c>
      <c r="AG54" s="24" t="str">
        <f t="shared" si="25"/>
        <v>C</v>
      </c>
      <c r="AH54" s="24" t="str">
        <f t="shared" si="25"/>
        <v/>
      </c>
      <c r="AI54" s="24" t="str">
        <f t="shared" si="25"/>
        <v/>
      </c>
      <c r="AJ54" s="24" t="str">
        <f t="shared" si="25"/>
        <v/>
      </c>
      <c r="AK54" s="24" t="str">
        <f t="shared" si="25"/>
        <v/>
      </c>
      <c r="AL54" s="24" t="str">
        <f t="shared" si="25"/>
        <v/>
      </c>
      <c r="AM54" s="24" t="str">
        <f t="shared" si="26"/>
        <v>C</v>
      </c>
      <c r="AN54" s="24" t="str">
        <f t="shared" si="26"/>
        <v>C</v>
      </c>
      <c r="AO54" s="24" t="str">
        <f t="shared" si="26"/>
        <v/>
      </c>
      <c r="AP54" s="24" t="str">
        <f t="shared" si="26"/>
        <v/>
      </c>
      <c r="AQ54" s="24" t="str">
        <f t="shared" si="26"/>
        <v/>
      </c>
      <c r="AR54" s="24" t="str">
        <f t="shared" si="26"/>
        <v/>
      </c>
      <c r="AS54" s="24" t="str">
        <f t="shared" si="26"/>
        <v/>
      </c>
      <c r="AT54" s="24" t="str">
        <f t="shared" si="26"/>
        <v>C</v>
      </c>
      <c r="AU54" s="24" t="str">
        <f t="shared" si="26"/>
        <v>C</v>
      </c>
      <c r="AV54" s="24" t="str">
        <f t="shared" si="26"/>
        <v/>
      </c>
      <c r="AW54" s="24" t="str">
        <f t="shared" si="26"/>
        <v/>
      </c>
      <c r="AX54" s="89">
        <f t="shared" ca="1" si="8"/>
        <v>3</v>
      </c>
      <c r="AY54" s="89">
        <f t="shared" si="9"/>
        <v>3</v>
      </c>
    </row>
    <row r="55" spans="1:55" x14ac:dyDescent="0.3">
      <c r="A55" s="22" t="str">
        <f t="shared" si="22"/>
        <v>ZCP</v>
      </c>
      <c r="B55" s="25"/>
      <c r="C55" s="74" t="s">
        <v>30</v>
      </c>
      <c r="D55" s="26" t="s">
        <v>37</v>
      </c>
      <c r="E55" s="196">
        <v>42968</v>
      </c>
      <c r="F55" s="197">
        <v>42986</v>
      </c>
      <c r="G55" s="98" t="str">
        <f>IF(D55='Paramètre DIVERS'!$B$19,'Paramètre DIVERS'!$A$19,IF(D55='Paramètre DIVERS'!$B$20,'Paramètre DIVERS'!$A$20,IF(D55='Paramètre DIVERS'!$B$21,'Paramètre DIVERS'!$A$21,IF(D55='Paramètre DIVERS'!$B$22,'Paramètre DIVERS'!$A$22,IF(D55='Paramètre DIVERS'!$B$24,'Paramètre DIVERS'!$A$24,IF(D55='Paramètre DIVERS'!$B$25,'Paramètre DIVERS'!$A$25,""))))))&amp;IF(D55='Paramètre DIVERS'!$B$27,'Paramètre DIVERS'!$A$27,IF(D55='Paramètre DIVERS'!$B$28,'Paramètre DIVERS'!$A$28,IF(D55='Paramètre DIVERS'!$B$29,'Paramètre DIVERS'!$A$29,IF(D55='Paramètre DIVERS'!$B$30,'Paramètre DIVERS'!$A$30,IF(D55='Paramètre DIVERS'!$B$31,'Paramètre DIVERS'!$A$31,IF(D55='Paramètre DIVERS'!$B$32,'Paramètre DIVERS'!$A$32,IF(D55='Paramètre DIVERS'!$B$33,'Paramètre DIVERS'!$A$33,"")))))))&amp;IF(D55='Paramètre DIVERS'!$B$36,'Paramètre DIVERS'!$A$36,IF(D55='Paramètre DIVERS'!$B$40,'Paramètre DIVERS'!$A$40,IF(D55='Paramètre DIVERS'!$B$41,'Paramètre DIVERS'!$A$41,IF(D55='Paramètre DIVERS'!$B$42,'Paramètre DIVERS'!$A$42,IF(D55='Paramètre DIVERS'!$B$43,'Paramètre DIVERS'!$A$43,IF(D55='Paramètre DIVERS'!$B$47,'Paramètre DIVERS'!$A$47,IF(D55='Paramètre DIVERS'!$B$48,'Paramètre DIVERS'!$A$48,"")))))))&amp;IF(D55='Paramètre DIVERS'!$B$49,'Paramètre DIVERS'!$A$49,IF(D55='Paramètre DIVERS'!$B$50,'Paramètre DIVERS'!$A$50,IF(D55='Paramètre DIVERS'!$B$51,'Paramètre DIVERS'!$A$51,IF(D55='Paramètre DIVERS'!$B$26,'Paramètre DIVERS'!$A$26,""))))&amp;IF(D55='Paramètre DIVERS'!$B$53,'Paramètre DIVERS'!$A$53,IF(D55='Paramètre DIVERS'!$B$54,'Paramètre DIVERS'!$A$53,IF(D55='Paramètre DIVERS'!$B$55,'Paramètre DIVERS'!$A$53,IF(D55='Paramètre DIVERS'!$B$56,'Paramètre DIVERS'!$A$53,IF(D55='Paramètre DIVERS'!$B$57,'Paramètre DIVERS'!$A$53,IF(D55='Paramètre DIVERS'!$B$58,'Paramètre DIVERS'!$A$53,""))))))</f>
        <v>ZCP</v>
      </c>
      <c r="H55" s="88">
        <f t="shared" si="3"/>
        <v>15</v>
      </c>
      <c r="I55" s="24" t="str">
        <f t="shared" si="23"/>
        <v/>
      </c>
      <c r="J55" s="24" t="str">
        <f t="shared" si="23"/>
        <v/>
      </c>
      <c r="K55" s="24" t="str">
        <f t="shared" si="23"/>
        <v>C</v>
      </c>
      <c r="L55" s="24" t="str">
        <f t="shared" si="23"/>
        <v>C</v>
      </c>
      <c r="M55" s="24" t="str">
        <f t="shared" si="23"/>
        <v/>
      </c>
      <c r="N55" s="24" t="str">
        <f t="shared" si="23"/>
        <v>C</v>
      </c>
      <c r="O55" s="24" t="str">
        <f t="shared" si="23"/>
        <v/>
      </c>
      <c r="P55" s="24" t="str">
        <f t="shared" si="23"/>
        <v/>
      </c>
      <c r="Q55" s="24" t="str">
        <f t="shared" si="23"/>
        <v/>
      </c>
      <c r="R55" s="24" t="str">
        <f t="shared" si="23"/>
        <v>C</v>
      </c>
      <c r="S55" s="24" t="str">
        <f t="shared" si="24"/>
        <v>C</v>
      </c>
      <c r="T55" s="24" t="str">
        <f t="shared" si="24"/>
        <v/>
      </c>
      <c r="U55" s="24" t="str">
        <f t="shared" si="24"/>
        <v>C</v>
      </c>
      <c r="V55" s="24" t="str">
        <f t="shared" si="24"/>
        <v/>
      </c>
      <c r="W55" s="24" t="str">
        <f t="shared" si="24"/>
        <v>C</v>
      </c>
      <c r="X55" s="24" t="str">
        <f t="shared" si="24"/>
        <v/>
      </c>
      <c r="Y55" s="24" t="str">
        <f t="shared" si="24"/>
        <v>C</v>
      </c>
      <c r="Z55" s="24" t="str">
        <f t="shared" si="24"/>
        <v>C</v>
      </c>
      <c r="AA55" s="24" t="str">
        <f t="shared" si="24"/>
        <v/>
      </c>
      <c r="AB55" s="24" t="str">
        <f t="shared" si="24"/>
        <v/>
      </c>
      <c r="AC55" s="24" t="str">
        <f t="shared" si="25"/>
        <v/>
      </c>
      <c r="AD55" s="24" t="str">
        <f t="shared" si="25"/>
        <v/>
      </c>
      <c r="AE55" s="24" t="str">
        <f t="shared" si="25"/>
        <v/>
      </c>
      <c r="AF55" s="24" t="str">
        <f t="shared" si="25"/>
        <v>C</v>
      </c>
      <c r="AG55" s="24" t="str">
        <f t="shared" si="25"/>
        <v>C</v>
      </c>
      <c r="AH55" s="24" t="str">
        <f t="shared" si="25"/>
        <v/>
      </c>
      <c r="AI55" s="24" t="str">
        <f t="shared" si="25"/>
        <v/>
      </c>
      <c r="AJ55" s="24" t="str">
        <f t="shared" si="25"/>
        <v/>
      </c>
      <c r="AK55" s="24" t="str">
        <f t="shared" si="25"/>
        <v/>
      </c>
      <c r="AL55" s="24" t="str">
        <f t="shared" si="25"/>
        <v/>
      </c>
      <c r="AM55" s="24" t="str">
        <f t="shared" si="26"/>
        <v>C</v>
      </c>
      <c r="AN55" s="24" t="str">
        <f t="shared" si="26"/>
        <v>C</v>
      </c>
      <c r="AO55" s="24" t="str">
        <f t="shared" si="26"/>
        <v/>
      </c>
      <c r="AP55" s="24" t="str">
        <f t="shared" si="26"/>
        <v/>
      </c>
      <c r="AQ55" s="24" t="str">
        <f t="shared" si="26"/>
        <v/>
      </c>
      <c r="AR55" s="24" t="str">
        <f t="shared" si="26"/>
        <v/>
      </c>
      <c r="AS55" s="24" t="str">
        <f t="shared" si="26"/>
        <v/>
      </c>
      <c r="AT55" s="24" t="str">
        <f t="shared" si="26"/>
        <v>C</v>
      </c>
      <c r="AU55" s="24" t="str">
        <f t="shared" si="26"/>
        <v>C</v>
      </c>
      <c r="AV55" s="24" t="str">
        <f t="shared" si="26"/>
        <v/>
      </c>
      <c r="AW55" s="24" t="str">
        <f t="shared" si="26"/>
        <v/>
      </c>
      <c r="AX55" s="89">
        <f t="shared" ca="1" si="8"/>
        <v>17</v>
      </c>
      <c r="AY55" s="89">
        <f t="shared" si="9"/>
        <v>19</v>
      </c>
    </row>
    <row r="56" spans="1:55" x14ac:dyDescent="0.3">
      <c r="A56" s="22" t="str">
        <f t="shared" si="22"/>
        <v>ZCP</v>
      </c>
      <c r="B56" s="25"/>
      <c r="C56" s="74" t="s">
        <v>30</v>
      </c>
      <c r="D56" s="26" t="s">
        <v>37</v>
      </c>
      <c r="E56" s="196">
        <v>43115</v>
      </c>
      <c r="F56" s="197">
        <v>43119</v>
      </c>
      <c r="G56" s="98" t="str">
        <f>IF(D56='Paramètre DIVERS'!$B$19,'Paramètre DIVERS'!$A$19,IF(D56='Paramètre DIVERS'!$B$20,'Paramètre DIVERS'!$A$20,IF(D56='Paramètre DIVERS'!$B$21,'Paramètre DIVERS'!$A$21,IF(D56='Paramètre DIVERS'!$B$22,'Paramètre DIVERS'!$A$22,IF(D56='Paramètre DIVERS'!$B$24,'Paramètre DIVERS'!$A$24,IF(D56='Paramètre DIVERS'!$B$25,'Paramètre DIVERS'!$A$25,""))))))&amp;IF(D56='Paramètre DIVERS'!$B$27,'Paramètre DIVERS'!$A$27,IF(D56='Paramètre DIVERS'!$B$28,'Paramètre DIVERS'!$A$28,IF(D56='Paramètre DIVERS'!$B$29,'Paramètre DIVERS'!$A$29,IF(D56='Paramètre DIVERS'!$B$30,'Paramètre DIVERS'!$A$30,IF(D56='Paramètre DIVERS'!$B$31,'Paramètre DIVERS'!$A$31,IF(D56='Paramètre DIVERS'!$B$32,'Paramètre DIVERS'!$A$32,IF(D56='Paramètre DIVERS'!$B$33,'Paramètre DIVERS'!$A$33,"")))))))&amp;IF(D56='Paramètre DIVERS'!$B$36,'Paramètre DIVERS'!$A$36,IF(D56='Paramètre DIVERS'!$B$40,'Paramètre DIVERS'!$A$40,IF(D56='Paramètre DIVERS'!$B$41,'Paramètre DIVERS'!$A$41,IF(D56='Paramètre DIVERS'!$B$42,'Paramètre DIVERS'!$A$42,IF(D56='Paramètre DIVERS'!$B$43,'Paramètre DIVERS'!$A$43,IF(D56='Paramètre DIVERS'!$B$47,'Paramètre DIVERS'!$A$47,IF(D56='Paramètre DIVERS'!$B$48,'Paramètre DIVERS'!$A$48,"")))))))&amp;IF(D56='Paramètre DIVERS'!$B$49,'Paramètre DIVERS'!$A$49,IF(D56='Paramètre DIVERS'!$B$50,'Paramètre DIVERS'!$A$50,IF(D56='Paramètre DIVERS'!$B$51,'Paramètre DIVERS'!$A$51,IF(D56='Paramètre DIVERS'!$B$26,'Paramètre DIVERS'!$A$26,""))))&amp;IF(D56='Paramètre DIVERS'!$B$53,'Paramètre DIVERS'!$A$53,IF(D56='Paramètre DIVERS'!$B$54,'Paramètre DIVERS'!$A$53,IF(D56='Paramètre DIVERS'!$B$55,'Paramètre DIVERS'!$A$53,IF(D56='Paramètre DIVERS'!$B$56,'Paramètre DIVERS'!$A$53,IF(D56='Paramètre DIVERS'!$B$57,'Paramètre DIVERS'!$A$53,IF(D56='Paramètre DIVERS'!$B$58,'Paramètre DIVERS'!$A$53,""))))))</f>
        <v>ZCP</v>
      </c>
      <c r="H56" s="88">
        <f t="shared" si="3"/>
        <v>5</v>
      </c>
      <c r="I56" s="24" t="str">
        <f t="shared" si="23"/>
        <v/>
      </c>
      <c r="J56" s="24" t="str">
        <f t="shared" si="23"/>
        <v/>
      </c>
      <c r="K56" s="24" t="str">
        <f t="shared" si="23"/>
        <v>C</v>
      </c>
      <c r="L56" s="24" t="str">
        <f t="shared" si="23"/>
        <v>C</v>
      </c>
      <c r="M56" s="24" t="str">
        <f t="shared" si="23"/>
        <v/>
      </c>
      <c r="N56" s="24" t="str">
        <f t="shared" si="23"/>
        <v>C</v>
      </c>
      <c r="O56" s="24" t="str">
        <f t="shared" si="23"/>
        <v/>
      </c>
      <c r="P56" s="24" t="str">
        <f t="shared" si="23"/>
        <v/>
      </c>
      <c r="Q56" s="24" t="str">
        <f t="shared" si="23"/>
        <v/>
      </c>
      <c r="R56" s="24" t="str">
        <f t="shared" si="23"/>
        <v>C</v>
      </c>
      <c r="S56" s="24" t="str">
        <f t="shared" si="24"/>
        <v>C</v>
      </c>
      <c r="T56" s="24" t="str">
        <f t="shared" si="24"/>
        <v/>
      </c>
      <c r="U56" s="24" t="str">
        <f t="shared" si="24"/>
        <v>C</v>
      </c>
      <c r="V56" s="24" t="str">
        <f t="shared" si="24"/>
        <v/>
      </c>
      <c r="W56" s="24" t="str">
        <f t="shared" si="24"/>
        <v>C</v>
      </c>
      <c r="X56" s="24" t="str">
        <f t="shared" si="24"/>
        <v/>
      </c>
      <c r="Y56" s="24" t="str">
        <f t="shared" si="24"/>
        <v>C</v>
      </c>
      <c r="Z56" s="24" t="str">
        <f t="shared" si="24"/>
        <v>C</v>
      </c>
      <c r="AA56" s="24" t="str">
        <f t="shared" si="24"/>
        <v/>
      </c>
      <c r="AB56" s="24" t="str">
        <f t="shared" si="24"/>
        <v/>
      </c>
      <c r="AC56" s="24" t="str">
        <f t="shared" si="25"/>
        <v/>
      </c>
      <c r="AD56" s="24" t="str">
        <f t="shared" si="25"/>
        <v/>
      </c>
      <c r="AE56" s="24" t="str">
        <f t="shared" si="25"/>
        <v/>
      </c>
      <c r="AF56" s="24" t="str">
        <f t="shared" si="25"/>
        <v>C</v>
      </c>
      <c r="AG56" s="24" t="str">
        <f t="shared" si="25"/>
        <v>C</v>
      </c>
      <c r="AH56" s="24" t="str">
        <f t="shared" si="25"/>
        <v/>
      </c>
      <c r="AI56" s="24" t="str">
        <f t="shared" si="25"/>
        <v/>
      </c>
      <c r="AJ56" s="24" t="str">
        <f t="shared" si="25"/>
        <v/>
      </c>
      <c r="AK56" s="24" t="str">
        <f t="shared" si="25"/>
        <v/>
      </c>
      <c r="AL56" s="24" t="str">
        <f t="shared" si="25"/>
        <v/>
      </c>
      <c r="AM56" s="24" t="str">
        <f t="shared" si="26"/>
        <v>C</v>
      </c>
      <c r="AN56" s="24" t="str">
        <f t="shared" si="26"/>
        <v>C</v>
      </c>
      <c r="AO56" s="24" t="str">
        <f t="shared" si="26"/>
        <v/>
      </c>
      <c r="AP56" s="24" t="str">
        <f t="shared" si="26"/>
        <v/>
      </c>
      <c r="AQ56" s="24" t="str">
        <f t="shared" si="26"/>
        <v/>
      </c>
      <c r="AR56" s="24" t="str">
        <f t="shared" si="26"/>
        <v/>
      </c>
      <c r="AS56" s="24" t="str">
        <f t="shared" si="26"/>
        <v/>
      </c>
      <c r="AT56" s="24" t="str">
        <f t="shared" si="26"/>
        <v>C</v>
      </c>
      <c r="AU56" s="24" t="str">
        <f t="shared" si="26"/>
        <v>C</v>
      </c>
      <c r="AV56" s="24" t="str">
        <f t="shared" si="26"/>
        <v/>
      </c>
      <c r="AW56" s="24" t="str">
        <f t="shared" si="26"/>
        <v/>
      </c>
      <c r="AX56" s="89">
        <f t="shared" ca="1" si="8"/>
        <v>5</v>
      </c>
      <c r="AY56" s="89">
        <f t="shared" si="9"/>
        <v>5</v>
      </c>
    </row>
    <row r="57" spans="1:55" x14ac:dyDescent="0.3">
      <c r="A57" s="22" t="str">
        <f t="shared" si="22"/>
        <v>ZCP</v>
      </c>
      <c r="B57" s="25"/>
      <c r="C57" s="74" t="s">
        <v>30</v>
      </c>
      <c r="D57" s="26" t="s">
        <v>37</v>
      </c>
      <c r="E57" s="196">
        <v>43193</v>
      </c>
      <c r="F57" s="197">
        <v>43196</v>
      </c>
      <c r="G57" s="98" t="str">
        <f>IF(D57='Paramètre DIVERS'!$B$19,'Paramètre DIVERS'!$A$19,IF(D57='Paramètre DIVERS'!$B$20,'Paramètre DIVERS'!$A$20,IF(D57='Paramètre DIVERS'!$B$21,'Paramètre DIVERS'!$A$21,IF(D57='Paramètre DIVERS'!$B$22,'Paramètre DIVERS'!$A$22,IF(D57='Paramètre DIVERS'!$B$24,'Paramètre DIVERS'!$A$24,IF(D57='Paramètre DIVERS'!$B$25,'Paramètre DIVERS'!$A$25,""))))))&amp;IF(D57='Paramètre DIVERS'!$B$27,'Paramètre DIVERS'!$A$27,IF(D57='Paramètre DIVERS'!$B$28,'Paramètre DIVERS'!$A$28,IF(D57='Paramètre DIVERS'!$B$29,'Paramètre DIVERS'!$A$29,IF(D57='Paramètre DIVERS'!$B$30,'Paramètre DIVERS'!$A$30,IF(D57='Paramètre DIVERS'!$B$31,'Paramètre DIVERS'!$A$31,IF(D57='Paramètre DIVERS'!$B$32,'Paramètre DIVERS'!$A$32,IF(D57='Paramètre DIVERS'!$B$33,'Paramètre DIVERS'!$A$33,"")))))))&amp;IF(D57='Paramètre DIVERS'!$B$36,'Paramètre DIVERS'!$A$36,IF(D57='Paramètre DIVERS'!$B$40,'Paramètre DIVERS'!$A$40,IF(D57='Paramètre DIVERS'!$B$41,'Paramètre DIVERS'!$A$41,IF(D57='Paramètre DIVERS'!$B$42,'Paramètre DIVERS'!$A$42,IF(D57='Paramètre DIVERS'!$B$43,'Paramètre DIVERS'!$A$43,IF(D57='Paramètre DIVERS'!$B$47,'Paramètre DIVERS'!$A$47,IF(D57='Paramètre DIVERS'!$B$48,'Paramètre DIVERS'!$A$48,"")))))))&amp;IF(D57='Paramètre DIVERS'!$B$49,'Paramètre DIVERS'!$A$49,IF(D57='Paramètre DIVERS'!$B$50,'Paramètre DIVERS'!$A$50,IF(D57='Paramètre DIVERS'!$B$51,'Paramètre DIVERS'!$A$51,IF(D57='Paramètre DIVERS'!$B$26,'Paramètre DIVERS'!$A$26,""))))&amp;IF(D57='Paramètre DIVERS'!$B$53,'Paramètre DIVERS'!$A$53,IF(D57='Paramètre DIVERS'!$B$54,'Paramètre DIVERS'!$A$53,IF(D57='Paramètre DIVERS'!$B$55,'Paramètre DIVERS'!$A$53,IF(D57='Paramètre DIVERS'!$B$56,'Paramètre DIVERS'!$A$53,IF(D57='Paramètre DIVERS'!$B$57,'Paramètre DIVERS'!$A$53,IF(D57='Paramètre DIVERS'!$B$58,'Paramètre DIVERS'!$A$53,""))))))</f>
        <v>ZCP</v>
      </c>
      <c r="H57" s="88">
        <f t="shared" si="3"/>
        <v>4</v>
      </c>
      <c r="I57" s="24" t="str">
        <f t="shared" si="23"/>
        <v/>
      </c>
      <c r="J57" s="24" t="str">
        <f t="shared" si="23"/>
        <v/>
      </c>
      <c r="K57" s="24" t="str">
        <f t="shared" si="23"/>
        <v>C</v>
      </c>
      <c r="L57" s="24" t="str">
        <f t="shared" si="23"/>
        <v>C</v>
      </c>
      <c r="M57" s="24" t="str">
        <f t="shared" si="23"/>
        <v/>
      </c>
      <c r="N57" s="24" t="str">
        <f t="shared" si="23"/>
        <v>C</v>
      </c>
      <c r="O57" s="24" t="str">
        <f t="shared" si="23"/>
        <v/>
      </c>
      <c r="P57" s="24" t="str">
        <f t="shared" si="23"/>
        <v/>
      </c>
      <c r="Q57" s="24" t="str">
        <f t="shared" si="23"/>
        <v/>
      </c>
      <c r="R57" s="24" t="str">
        <f t="shared" si="23"/>
        <v>C</v>
      </c>
      <c r="S57" s="24" t="str">
        <f t="shared" si="24"/>
        <v>C</v>
      </c>
      <c r="T57" s="24" t="str">
        <f t="shared" si="24"/>
        <v/>
      </c>
      <c r="U57" s="24" t="str">
        <f t="shared" si="24"/>
        <v>C</v>
      </c>
      <c r="V57" s="24" t="str">
        <f t="shared" si="24"/>
        <v/>
      </c>
      <c r="W57" s="24" t="str">
        <f t="shared" si="24"/>
        <v>C</v>
      </c>
      <c r="X57" s="24" t="str">
        <f t="shared" si="24"/>
        <v/>
      </c>
      <c r="Y57" s="24" t="str">
        <f t="shared" si="24"/>
        <v>C</v>
      </c>
      <c r="Z57" s="24" t="str">
        <f t="shared" si="24"/>
        <v>C</v>
      </c>
      <c r="AA57" s="24" t="str">
        <f t="shared" si="24"/>
        <v/>
      </c>
      <c r="AB57" s="24" t="str">
        <f t="shared" si="24"/>
        <v/>
      </c>
      <c r="AC57" s="24" t="str">
        <f t="shared" si="25"/>
        <v/>
      </c>
      <c r="AD57" s="24" t="str">
        <f t="shared" si="25"/>
        <v/>
      </c>
      <c r="AE57" s="24" t="str">
        <f t="shared" si="25"/>
        <v/>
      </c>
      <c r="AF57" s="24" t="str">
        <f t="shared" si="25"/>
        <v>C</v>
      </c>
      <c r="AG57" s="24" t="str">
        <f t="shared" si="25"/>
        <v>C</v>
      </c>
      <c r="AH57" s="24" t="str">
        <f t="shared" si="25"/>
        <v/>
      </c>
      <c r="AI57" s="24" t="str">
        <f t="shared" si="25"/>
        <v/>
      </c>
      <c r="AJ57" s="24" t="str">
        <f t="shared" si="25"/>
        <v/>
      </c>
      <c r="AK57" s="24" t="str">
        <f t="shared" si="25"/>
        <v/>
      </c>
      <c r="AL57" s="24" t="str">
        <f t="shared" si="25"/>
        <v/>
      </c>
      <c r="AM57" s="24" t="str">
        <f t="shared" si="26"/>
        <v>C</v>
      </c>
      <c r="AN57" s="24" t="str">
        <f t="shared" si="26"/>
        <v>C</v>
      </c>
      <c r="AO57" s="24" t="str">
        <f t="shared" si="26"/>
        <v/>
      </c>
      <c r="AP57" s="24" t="str">
        <f t="shared" si="26"/>
        <v/>
      </c>
      <c r="AQ57" s="24" t="str">
        <f t="shared" si="26"/>
        <v/>
      </c>
      <c r="AR57" s="24" t="str">
        <f t="shared" si="26"/>
        <v/>
      </c>
      <c r="AS57" s="24" t="str">
        <f t="shared" si="26"/>
        <v/>
      </c>
      <c r="AT57" s="24" t="str">
        <f t="shared" si="26"/>
        <v>C</v>
      </c>
      <c r="AU57" s="24" t="str">
        <f t="shared" si="26"/>
        <v>C</v>
      </c>
      <c r="AV57" s="24" t="str">
        <f t="shared" si="26"/>
        <v/>
      </c>
      <c r="AW57" s="24" t="str">
        <f t="shared" si="26"/>
        <v/>
      </c>
      <c r="AX57" s="89">
        <f t="shared" ca="1" si="8"/>
        <v>4</v>
      </c>
      <c r="AY57" s="89">
        <f t="shared" si="9"/>
        <v>4</v>
      </c>
      <c r="AZ57" s="112"/>
      <c r="BA57" s="116"/>
      <c r="BB57" s="111"/>
      <c r="BC57" s="111"/>
    </row>
    <row r="58" spans="1:55" x14ac:dyDescent="0.3">
      <c r="A58" s="22" t="str">
        <f t="shared" si="22"/>
        <v>ZCP</v>
      </c>
      <c r="B58" s="25"/>
      <c r="C58" s="74" t="s">
        <v>30</v>
      </c>
      <c r="D58" s="26" t="s">
        <v>37</v>
      </c>
      <c r="E58" s="196">
        <v>42961</v>
      </c>
      <c r="F58" s="197">
        <v>42979</v>
      </c>
      <c r="G58" s="98" t="str">
        <f>IF(D58='Paramètre DIVERS'!$B$19,'Paramètre DIVERS'!$A$19,IF(D58='Paramètre DIVERS'!$B$20,'Paramètre DIVERS'!$A$20,IF(D58='Paramètre DIVERS'!$B$21,'Paramètre DIVERS'!$A$21,IF(D58='Paramètre DIVERS'!$B$22,'Paramètre DIVERS'!$A$22,IF(D58='Paramètre DIVERS'!$B$24,'Paramètre DIVERS'!$A$24,IF(D58='Paramètre DIVERS'!$B$25,'Paramètre DIVERS'!$A$25,""))))))&amp;IF(D58='Paramètre DIVERS'!$B$27,'Paramètre DIVERS'!$A$27,IF(D58='Paramètre DIVERS'!$B$28,'Paramètre DIVERS'!$A$28,IF(D58='Paramètre DIVERS'!$B$29,'Paramètre DIVERS'!$A$29,IF(D58='Paramètre DIVERS'!$B$30,'Paramètre DIVERS'!$A$30,IF(D58='Paramètre DIVERS'!$B$31,'Paramètre DIVERS'!$A$31,IF(D58='Paramètre DIVERS'!$B$32,'Paramètre DIVERS'!$A$32,IF(D58='Paramètre DIVERS'!$B$33,'Paramètre DIVERS'!$A$33,"")))))))&amp;IF(D58='Paramètre DIVERS'!$B$36,'Paramètre DIVERS'!$A$36,IF(D58='Paramètre DIVERS'!$B$40,'Paramètre DIVERS'!$A$40,IF(D58='Paramètre DIVERS'!$B$41,'Paramètre DIVERS'!$A$41,IF(D58='Paramètre DIVERS'!$B$42,'Paramètre DIVERS'!$A$42,IF(D58='Paramètre DIVERS'!$B$43,'Paramètre DIVERS'!$A$43,IF(D58='Paramètre DIVERS'!$B$47,'Paramètre DIVERS'!$A$47,IF(D58='Paramètre DIVERS'!$B$48,'Paramètre DIVERS'!$A$48,"")))))))&amp;IF(D58='Paramètre DIVERS'!$B$49,'Paramètre DIVERS'!$A$49,IF(D58='Paramètre DIVERS'!$B$50,'Paramètre DIVERS'!$A$50,IF(D58='Paramètre DIVERS'!$B$51,'Paramètre DIVERS'!$A$51,IF(D58='Paramètre DIVERS'!$B$26,'Paramètre DIVERS'!$A$26,""))))&amp;IF(D58='Paramètre DIVERS'!$B$53,'Paramètre DIVERS'!$A$53,IF(D58='Paramètre DIVERS'!$B$54,'Paramètre DIVERS'!$A$53,IF(D58='Paramètre DIVERS'!$B$55,'Paramètre DIVERS'!$A$53,IF(D58='Paramètre DIVERS'!$B$56,'Paramètre DIVERS'!$A$53,IF(D58='Paramètre DIVERS'!$B$57,'Paramètre DIVERS'!$A$53,IF(D58='Paramètre DIVERS'!$B$58,'Paramètre DIVERS'!$A$53,""))))))</f>
        <v>ZCP</v>
      </c>
      <c r="H58" s="88">
        <f t="shared" si="3"/>
        <v>14</v>
      </c>
      <c r="I58" s="24" t="str">
        <f t="shared" ref="I58:R67" si="27">IF(OR(I$7="s",I$7="f",I$7="d"),"C",IF(AND(I$6&gt;=$E58,I$6&lt;=$F58,$G58="ZCP"),$G58,IF(AND(I$6&gt;=$E58,I$6&lt;=$F58,$G58="ZPM"),$G58,IF(AND(I$6&gt;=$E58,I$6&lt;=$F58,$G58="ZMA"),$G58,IF(AND(I$6&gt;=$E58,I$6&lt;=$F58,$G58="ZMP"),$G58,IF(AND(I$6&gt;=$E58,I$6&lt;=$F58,$G58="ZMT"),$G58,IF(AND(I$6&gt;=$E58,I$6&lt;=$F58,$G58="ZFO"),$G58,IF(AND(I$6&gt;=$E58,I$6&lt;=$F58,$G58="ZRJ"),$G58,IF(AND(I$6&gt;=$E58,I$6&lt;=$F58,$G58="ZAT"),$G58,IF(AND(I$6&gt;=$E58,I$6&lt;=$F58,$G58="TPT"),$G58,""))))))))))</f>
        <v/>
      </c>
      <c r="J58" s="24" t="str">
        <f t="shared" si="27"/>
        <v/>
      </c>
      <c r="K58" s="24" t="str">
        <f t="shared" si="27"/>
        <v>C</v>
      </c>
      <c r="L58" s="24" t="str">
        <f t="shared" si="27"/>
        <v>C</v>
      </c>
      <c r="M58" s="24" t="str">
        <f t="shared" si="27"/>
        <v/>
      </c>
      <c r="N58" s="24" t="str">
        <f t="shared" si="27"/>
        <v>C</v>
      </c>
      <c r="O58" s="24" t="str">
        <f t="shared" si="27"/>
        <v/>
      </c>
      <c r="P58" s="24" t="str">
        <f t="shared" si="27"/>
        <v/>
      </c>
      <c r="Q58" s="24" t="str">
        <f t="shared" si="27"/>
        <v/>
      </c>
      <c r="R58" s="24" t="str">
        <f t="shared" si="27"/>
        <v>C</v>
      </c>
      <c r="S58" s="24" t="str">
        <f t="shared" ref="S58:AB67" si="28">IF(OR(S$7="s",S$7="f",S$7="d"),"C",IF(AND(S$6&gt;=$E58,S$6&lt;=$F58,$G58="ZCP"),$G58,IF(AND(S$6&gt;=$E58,S$6&lt;=$F58,$G58="ZPM"),$G58,IF(AND(S$6&gt;=$E58,S$6&lt;=$F58,$G58="ZMA"),$G58,IF(AND(S$6&gt;=$E58,S$6&lt;=$F58,$G58="ZMP"),$G58,IF(AND(S$6&gt;=$E58,S$6&lt;=$F58,$G58="ZMT"),$G58,IF(AND(S$6&gt;=$E58,S$6&lt;=$F58,$G58="ZFO"),$G58,IF(AND(S$6&gt;=$E58,S$6&lt;=$F58,$G58="ZRJ"),$G58,IF(AND(S$6&gt;=$E58,S$6&lt;=$F58,$G58="ZAT"),$G58,IF(AND(S$6&gt;=$E58,S$6&lt;=$F58,$G58="TPT"),$G58,""))))))))))</f>
        <v>C</v>
      </c>
      <c r="T58" s="24" t="str">
        <f t="shared" si="28"/>
        <v/>
      </c>
      <c r="U58" s="24" t="str">
        <f t="shared" si="28"/>
        <v>C</v>
      </c>
      <c r="V58" s="24" t="str">
        <f t="shared" si="28"/>
        <v/>
      </c>
      <c r="W58" s="24" t="str">
        <f t="shared" si="28"/>
        <v>C</v>
      </c>
      <c r="X58" s="24" t="str">
        <f t="shared" si="28"/>
        <v/>
      </c>
      <c r="Y58" s="24" t="str">
        <f t="shared" si="28"/>
        <v>C</v>
      </c>
      <c r="Z58" s="24" t="str">
        <f t="shared" si="28"/>
        <v>C</v>
      </c>
      <c r="AA58" s="24" t="str">
        <f t="shared" si="28"/>
        <v/>
      </c>
      <c r="AB58" s="24" t="str">
        <f t="shared" si="28"/>
        <v/>
      </c>
      <c r="AC58" s="24" t="str">
        <f t="shared" ref="AC58:AL67" si="29">IF(OR(AC$7="s",AC$7="f",AC$7="d"),"C",IF(AND(AC$6&gt;=$E58,AC$6&lt;=$F58,$G58="ZCP"),$G58,IF(AND(AC$6&gt;=$E58,AC$6&lt;=$F58,$G58="ZPM"),$G58,IF(AND(AC$6&gt;=$E58,AC$6&lt;=$F58,$G58="ZMA"),$G58,IF(AND(AC$6&gt;=$E58,AC$6&lt;=$F58,$G58="ZMP"),$G58,IF(AND(AC$6&gt;=$E58,AC$6&lt;=$F58,$G58="ZMT"),$G58,IF(AND(AC$6&gt;=$E58,AC$6&lt;=$F58,$G58="ZFO"),$G58,IF(AND(AC$6&gt;=$E58,AC$6&lt;=$F58,$G58="ZRJ"),$G58,IF(AND(AC$6&gt;=$E58,AC$6&lt;=$F58,$G58="ZAT"),$G58,IF(AND(AC$6&gt;=$E58,AC$6&lt;=$F58,$G58="TPT"),$G58,""))))))))))</f>
        <v/>
      </c>
      <c r="AD58" s="24" t="str">
        <f t="shared" si="29"/>
        <v/>
      </c>
      <c r="AE58" s="24" t="str">
        <f t="shared" si="29"/>
        <v/>
      </c>
      <c r="AF58" s="24" t="str">
        <f t="shared" si="29"/>
        <v>C</v>
      </c>
      <c r="AG58" s="24" t="str">
        <f t="shared" si="29"/>
        <v>C</v>
      </c>
      <c r="AH58" s="24" t="str">
        <f t="shared" si="29"/>
        <v/>
      </c>
      <c r="AI58" s="24" t="str">
        <f t="shared" si="29"/>
        <v/>
      </c>
      <c r="AJ58" s="24" t="str">
        <f t="shared" si="29"/>
        <v/>
      </c>
      <c r="AK58" s="24" t="str">
        <f t="shared" si="29"/>
        <v/>
      </c>
      <c r="AL58" s="24" t="str">
        <f t="shared" si="29"/>
        <v/>
      </c>
      <c r="AM58" s="24" t="str">
        <f t="shared" ref="AM58:AW67" si="30">IF(OR(AM$7="s",AM$7="f",AM$7="d"),"C",IF(AND(AM$6&gt;=$E58,AM$6&lt;=$F58,$G58="ZCP"),$G58,IF(AND(AM$6&gt;=$E58,AM$6&lt;=$F58,$G58="ZPM"),$G58,IF(AND(AM$6&gt;=$E58,AM$6&lt;=$F58,$G58="ZMA"),$G58,IF(AND(AM$6&gt;=$E58,AM$6&lt;=$F58,$G58="ZMP"),$G58,IF(AND(AM$6&gt;=$E58,AM$6&lt;=$F58,$G58="ZMT"),$G58,IF(AND(AM$6&gt;=$E58,AM$6&lt;=$F58,$G58="ZFO"),$G58,IF(AND(AM$6&gt;=$E58,AM$6&lt;=$F58,$G58="ZRJ"),$G58,IF(AND(AM$6&gt;=$E58,AM$6&lt;=$F58,$G58="ZAT"),$G58,IF(AND(AM$6&gt;=$E58,AM$6&lt;=$F58,$G58="TPT"),$G58,""))))))))))</f>
        <v>C</v>
      </c>
      <c r="AN58" s="24" t="str">
        <f t="shared" si="30"/>
        <v>C</v>
      </c>
      <c r="AO58" s="24" t="str">
        <f t="shared" si="30"/>
        <v/>
      </c>
      <c r="AP58" s="24" t="str">
        <f t="shared" si="30"/>
        <v/>
      </c>
      <c r="AQ58" s="24" t="str">
        <f t="shared" si="30"/>
        <v/>
      </c>
      <c r="AR58" s="24" t="str">
        <f t="shared" si="30"/>
        <v/>
      </c>
      <c r="AS58" s="24" t="str">
        <f t="shared" si="30"/>
        <v/>
      </c>
      <c r="AT58" s="24" t="str">
        <f t="shared" si="30"/>
        <v>C</v>
      </c>
      <c r="AU58" s="24" t="str">
        <f t="shared" si="30"/>
        <v>C</v>
      </c>
      <c r="AV58" s="24" t="str">
        <f t="shared" si="30"/>
        <v/>
      </c>
      <c r="AW58" s="24" t="str">
        <f t="shared" si="30"/>
        <v/>
      </c>
      <c r="AX58" s="89">
        <f t="shared" ca="1" si="8"/>
        <v>16</v>
      </c>
      <c r="AY58" s="89">
        <f t="shared" si="9"/>
        <v>19</v>
      </c>
    </row>
    <row r="59" spans="1:55" x14ac:dyDescent="0.3">
      <c r="A59" s="22" t="str">
        <f t="shared" si="22"/>
        <v>ZCP</v>
      </c>
      <c r="B59" s="25"/>
      <c r="C59" s="74" t="s">
        <v>30</v>
      </c>
      <c r="D59" s="26" t="s">
        <v>37</v>
      </c>
      <c r="E59" s="196">
        <v>43157</v>
      </c>
      <c r="F59" s="197">
        <v>43161</v>
      </c>
      <c r="G59" s="98" t="str">
        <f>IF(D59='Paramètre DIVERS'!$B$19,'Paramètre DIVERS'!$A$19,IF(D59='Paramètre DIVERS'!$B$20,'Paramètre DIVERS'!$A$20,IF(D59='Paramètre DIVERS'!$B$21,'Paramètre DIVERS'!$A$21,IF(D59='Paramètre DIVERS'!$B$22,'Paramètre DIVERS'!$A$22,IF(D59='Paramètre DIVERS'!$B$24,'Paramètre DIVERS'!$A$24,IF(D59='Paramètre DIVERS'!$B$25,'Paramètre DIVERS'!$A$25,""))))))&amp;IF(D59='Paramètre DIVERS'!$B$27,'Paramètre DIVERS'!$A$27,IF(D59='Paramètre DIVERS'!$B$28,'Paramètre DIVERS'!$A$28,IF(D59='Paramètre DIVERS'!$B$29,'Paramètre DIVERS'!$A$29,IF(D59='Paramètre DIVERS'!$B$30,'Paramètre DIVERS'!$A$30,IF(D59='Paramètre DIVERS'!$B$31,'Paramètre DIVERS'!$A$31,IF(D59='Paramètre DIVERS'!$B$32,'Paramètre DIVERS'!$A$32,IF(D59='Paramètre DIVERS'!$B$33,'Paramètre DIVERS'!$A$33,"")))))))&amp;IF(D59='Paramètre DIVERS'!$B$36,'Paramètre DIVERS'!$A$36,IF(D59='Paramètre DIVERS'!$B$40,'Paramètre DIVERS'!$A$40,IF(D59='Paramètre DIVERS'!$B$41,'Paramètre DIVERS'!$A$41,IF(D59='Paramètre DIVERS'!$B$42,'Paramètre DIVERS'!$A$42,IF(D59='Paramètre DIVERS'!$B$43,'Paramètre DIVERS'!$A$43,IF(D59='Paramètre DIVERS'!$B$47,'Paramètre DIVERS'!$A$47,IF(D59='Paramètre DIVERS'!$B$48,'Paramètre DIVERS'!$A$48,"")))))))&amp;IF(D59='Paramètre DIVERS'!$B$49,'Paramètre DIVERS'!$A$49,IF(D59='Paramètre DIVERS'!$B$50,'Paramètre DIVERS'!$A$50,IF(D59='Paramètre DIVERS'!$B$51,'Paramètre DIVERS'!$A$51,IF(D59='Paramètre DIVERS'!$B$26,'Paramètre DIVERS'!$A$26,""))))&amp;IF(D59='Paramètre DIVERS'!$B$53,'Paramètre DIVERS'!$A$53,IF(D59='Paramètre DIVERS'!$B$54,'Paramètre DIVERS'!$A$53,IF(D59='Paramètre DIVERS'!$B$55,'Paramètre DIVERS'!$A$53,IF(D59='Paramètre DIVERS'!$B$56,'Paramètre DIVERS'!$A$53,IF(D59='Paramètre DIVERS'!$B$57,'Paramètre DIVERS'!$A$53,IF(D59='Paramètre DIVERS'!$B$58,'Paramètre DIVERS'!$A$53,""))))))</f>
        <v>ZCP</v>
      </c>
      <c r="H59" s="88">
        <f t="shared" si="3"/>
        <v>5</v>
      </c>
      <c r="I59" s="24" t="str">
        <f t="shared" si="27"/>
        <v/>
      </c>
      <c r="J59" s="24" t="str">
        <f t="shared" si="27"/>
        <v/>
      </c>
      <c r="K59" s="24" t="str">
        <f t="shared" si="27"/>
        <v>C</v>
      </c>
      <c r="L59" s="24" t="str">
        <f t="shared" si="27"/>
        <v>C</v>
      </c>
      <c r="M59" s="24" t="str">
        <f t="shared" si="27"/>
        <v/>
      </c>
      <c r="N59" s="24" t="str">
        <f t="shared" si="27"/>
        <v>C</v>
      </c>
      <c r="O59" s="24" t="str">
        <f t="shared" si="27"/>
        <v/>
      </c>
      <c r="P59" s="24" t="str">
        <f t="shared" si="27"/>
        <v/>
      </c>
      <c r="Q59" s="24" t="str">
        <f t="shared" si="27"/>
        <v/>
      </c>
      <c r="R59" s="24" t="str">
        <f t="shared" si="27"/>
        <v>C</v>
      </c>
      <c r="S59" s="24" t="str">
        <f t="shared" si="28"/>
        <v>C</v>
      </c>
      <c r="T59" s="24" t="str">
        <f t="shared" si="28"/>
        <v/>
      </c>
      <c r="U59" s="24" t="str">
        <f t="shared" si="28"/>
        <v>C</v>
      </c>
      <c r="V59" s="24" t="str">
        <f t="shared" si="28"/>
        <v/>
      </c>
      <c r="W59" s="24" t="str">
        <f t="shared" si="28"/>
        <v>C</v>
      </c>
      <c r="X59" s="24" t="str">
        <f t="shared" si="28"/>
        <v/>
      </c>
      <c r="Y59" s="24" t="str">
        <f t="shared" si="28"/>
        <v>C</v>
      </c>
      <c r="Z59" s="24" t="str">
        <f t="shared" si="28"/>
        <v>C</v>
      </c>
      <c r="AA59" s="24" t="str">
        <f t="shared" si="28"/>
        <v/>
      </c>
      <c r="AB59" s="24" t="str">
        <f t="shared" si="28"/>
        <v/>
      </c>
      <c r="AC59" s="24" t="str">
        <f t="shared" si="29"/>
        <v/>
      </c>
      <c r="AD59" s="24" t="str">
        <f t="shared" si="29"/>
        <v/>
      </c>
      <c r="AE59" s="24" t="str">
        <f t="shared" si="29"/>
        <v/>
      </c>
      <c r="AF59" s="24" t="str">
        <f t="shared" si="29"/>
        <v>C</v>
      </c>
      <c r="AG59" s="24" t="str">
        <f t="shared" si="29"/>
        <v>C</v>
      </c>
      <c r="AH59" s="24" t="str">
        <f t="shared" si="29"/>
        <v/>
      </c>
      <c r="AI59" s="24" t="str">
        <f t="shared" si="29"/>
        <v/>
      </c>
      <c r="AJ59" s="24" t="str">
        <f t="shared" si="29"/>
        <v/>
      </c>
      <c r="AK59" s="24" t="str">
        <f t="shared" si="29"/>
        <v/>
      </c>
      <c r="AL59" s="24" t="str">
        <f t="shared" si="29"/>
        <v/>
      </c>
      <c r="AM59" s="24" t="str">
        <f t="shared" si="30"/>
        <v>C</v>
      </c>
      <c r="AN59" s="24" t="str">
        <f t="shared" si="30"/>
        <v>C</v>
      </c>
      <c r="AO59" s="24" t="str">
        <f t="shared" si="30"/>
        <v/>
      </c>
      <c r="AP59" s="24" t="str">
        <f t="shared" si="30"/>
        <v/>
      </c>
      <c r="AQ59" s="24" t="str">
        <f t="shared" si="30"/>
        <v/>
      </c>
      <c r="AR59" s="24" t="str">
        <f t="shared" si="30"/>
        <v/>
      </c>
      <c r="AS59" s="24" t="str">
        <f t="shared" si="30"/>
        <v/>
      </c>
      <c r="AT59" s="24" t="str">
        <f t="shared" si="30"/>
        <v>C</v>
      </c>
      <c r="AU59" s="24" t="str">
        <f t="shared" si="30"/>
        <v>C</v>
      </c>
      <c r="AV59" s="24" t="str">
        <f t="shared" si="30"/>
        <v/>
      </c>
      <c r="AW59" s="24" t="str">
        <f t="shared" si="30"/>
        <v/>
      </c>
      <c r="AX59" s="89">
        <f t="shared" ca="1" si="8"/>
        <v>5</v>
      </c>
      <c r="AY59" s="89">
        <f t="shared" si="9"/>
        <v>5</v>
      </c>
    </row>
    <row r="60" spans="1:55" x14ac:dyDescent="0.3">
      <c r="A60" s="22" t="str">
        <f t="shared" si="22"/>
        <v>ZCP</v>
      </c>
      <c r="B60" s="25"/>
      <c r="C60" s="74" t="s">
        <v>30</v>
      </c>
      <c r="D60" s="26" t="s">
        <v>37</v>
      </c>
      <c r="E60" s="196">
        <v>43196</v>
      </c>
      <c r="F60" s="197">
        <v>43196</v>
      </c>
      <c r="G60" s="98" t="str">
        <f>IF(D60='Paramètre DIVERS'!$B$19,'Paramètre DIVERS'!$A$19,IF(D60='Paramètre DIVERS'!$B$20,'Paramètre DIVERS'!$A$20,IF(D60='Paramètre DIVERS'!$B$21,'Paramètre DIVERS'!$A$21,IF(D60='Paramètre DIVERS'!$B$22,'Paramètre DIVERS'!$A$22,IF(D60='Paramètre DIVERS'!$B$24,'Paramètre DIVERS'!$A$24,IF(D60='Paramètre DIVERS'!$B$25,'Paramètre DIVERS'!$A$25,""))))))&amp;IF(D60='Paramètre DIVERS'!$B$27,'Paramètre DIVERS'!$A$27,IF(D60='Paramètre DIVERS'!$B$28,'Paramètre DIVERS'!$A$28,IF(D60='Paramètre DIVERS'!$B$29,'Paramètre DIVERS'!$A$29,IF(D60='Paramètre DIVERS'!$B$30,'Paramètre DIVERS'!$A$30,IF(D60='Paramètre DIVERS'!$B$31,'Paramètre DIVERS'!$A$31,IF(D60='Paramètre DIVERS'!$B$32,'Paramètre DIVERS'!$A$32,IF(D60='Paramètre DIVERS'!$B$33,'Paramètre DIVERS'!$A$33,"")))))))&amp;IF(D60='Paramètre DIVERS'!$B$36,'Paramètre DIVERS'!$A$36,IF(D60='Paramètre DIVERS'!$B$40,'Paramètre DIVERS'!$A$40,IF(D60='Paramètre DIVERS'!$B$41,'Paramètre DIVERS'!$A$41,IF(D60='Paramètre DIVERS'!$B$42,'Paramètre DIVERS'!$A$42,IF(D60='Paramètre DIVERS'!$B$43,'Paramètre DIVERS'!$A$43,IF(D60='Paramètre DIVERS'!$B$47,'Paramètre DIVERS'!$A$47,IF(D60='Paramètre DIVERS'!$B$48,'Paramètre DIVERS'!$A$48,"")))))))&amp;IF(D60='Paramètre DIVERS'!$B$49,'Paramètre DIVERS'!$A$49,IF(D60='Paramètre DIVERS'!$B$50,'Paramètre DIVERS'!$A$50,IF(D60='Paramètre DIVERS'!$B$51,'Paramètre DIVERS'!$A$51,IF(D60='Paramètre DIVERS'!$B$26,'Paramètre DIVERS'!$A$26,""))))&amp;IF(D60='Paramètre DIVERS'!$B$53,'Paramètre DIVERS'!$A$53,IF(D60='Paramètre DIVERS'!$B$54,'Paramètre DIVERS'!$A$53,IF(D60='Paramètre DIVERS'!$B$55,'Paramètre DIVERS'!$A$53,IF(D60='Paramètre DIVERS'!$B$56,'Paramètre DIVERS'!$A$53,IF(D60='Paramètre DIVERS'!$B$57,'Paramètre DIVERS'!$A$53,IF(D60='Paramètre DIVERS'!$B$58,'Paramètre DIVERS'!$A$53,""))))))</f>
        <v>ZCP</v>
      </c>
      <c r="H60" s="88">
        <f t="shared" si="3"/>
        <v>1</v>
      </c>
      <c r="I60" s="24" t="str">
        <f t="shared" si="27"/>
        <v/>
      </c>
      <c r="J60" s="24" t="str">
        <f t="shared" si="27"/>
        <v/>
      </c>
      <c r="K60" s="24" t="str">
        <f t="shared" si="27"/>
        <v>C</v>
      </c>
      <c r="L60" s="24" t="str">
        <f t="shared" si="27"/>
        <v>C</v>
      </c>
      <c r="M60" s="24" t="str">
        <f t="shared" si="27"/>
        <v/>
      </c>
      <c r="N60" s="24" t="str">
        <f t="shared" si="27"/>
        <v>C</v>
      </c>
      <c r="O60" s="24" t="str">
        <f t="shared" si="27"/>
        <v/>
      </c>
      <c r="P60" s="24" t="str">
        <f t="shared" si="27"/>
        <v/>
      </c>
      <c r="Q60" s="24" t="str">
        <f t="shared" si="27"/>
        <v/>
      </c>
      <c r="R60" s="24" t="str">
        <f t="shared" si="27"/>
        <v>C</v>
      </c>
      <c r="S60" s="24" t="str">
        <f t="shared" si="28"/>
        <v>C</v>
      </c>
      <c r="T60" s="24" t="str">
        <f t="shared" si="28"/>
        <v/>
      </c>
      <c r="U60" s="24" t="str">
        <f t="shared" si="28"/>
        <v>C</v>
      </c>
      <c r="V60" s="24" t="str">
        <f t="shared" si="28"/>
        <v/>
      </c>
      <c r="W60" s="24" t="str">
        <f t="shared" si="28"/>
        <v>C</v>
      </c>
      <c r="X60" s="24" t="str">
        <f t="shared" si="28"/>
        <v/>
      </c>
      <c r="Y60" s="24" t="str">
        <f t="shared" si="28"/>
        <v>C</v>
      </c>
      <c r="Z60" s="24" t="str">
        <f t="shared" si="28"/>
        <v>C</v>
      </c>
      <c r="AA60" s="24" t="str">
        <f t="shared" si="28"/>
        <v/>
      </c>
      <c r="AB60" s="24" t="str">
        <f t="shared" si="28"/>
        <v/>
      </c>
      <c r="AC60" s="24" t="str">
        <f t="shared" si="29"/>
        <v/>
      </c>
      <c r="AD60" s="24" t="str">
        <f t="shared" si="29"/>
        <v/>
      </c>
      <c r="AE60" s="24" t="str">
        <f t="shared" si="29"/>
        <v/>
      </c>
      <c r="AF60" s="24" t="str">
        <f t="shared" si="29"/>
        <v>C</v>
      </c>
      <c r="AG60" s="24" t="str">
        <f t="shared" si="29"/>
        <v>C</v>
      </c>
      <c r="AH60" s="24" t="str">
        <f t="shared" si="29"/>
        <v/>
      </c>
      <c r="AI60" s="24" t="str">
        <f t="shared" si="29"/>
        <v/>
      </c>
      <c r="AJ60" s="24" t="str">
        <f t="shared" si="29"/>
        <v/>
      </c>
      <c r="AK60" s="24" t="str">
        <f t="shared" si="29"/>
        <v/>
      </c>
      <c r="AL60" s="24" t="str">
        <f t="shared" si="29"/>
        <v/>
      </c>
      <c r="AM60" s="24" t="str">
        <f t="shared" si="30"/>
        <v>C</v>
      </c>
      <c r="AN60" s="24" t="str">
        <f t="shared" si="30"/>
        <v>C</v>
      </c>
      <c r="AO60" s="24" t="str">
        <f t="shared" si="30"/>
        <v/>
      </c>
      <c r="AP60" s="24" t="str">
        <f t="shared" si="30"/>
        <v/>
      </c>
      <c r="AQ60" s="24" t="str">
        <f t="shared" si="30"/>
        <v/>
      </c>
      <c r="AR60" s="24" t="str">
        <f t="shared" si="30"/>
        <v/>
      </c>
      <c r="AS60" s="24" t="str">
        <f t="shared" si="30"/>
        <v/>
      </c>
      <c r="AT60" s="24" t="str">
        <f t="shared" si="30"/>
        <v>C</v>
      </c>
      <c r="AU60" s="24" t="str">
        <f t="shared" si="30"/>
        <v>C</v>
      </c>
      <c r="AV60" s="24" t="str">
        <f t="shared" si="30"/>
        <v/>
      </c>
      <c r="AW60" s="24" t="str">
        <f t="shared" si="30"/>
        <v/>
      </c>
      <c r="AX60" s="89">
        <f t="shared" ca="1" si="8"/>
        <v>1</v>
      </c>
      <c r="AY60" s="89">
        <f t="shared" si="9"/>
        <v>1</v>
      </c>
    </row>
    <row r="61" spans="1:55" x14ac:dyDescent="0.3">
      <c r="A61" s="22" t="str">
        <f t="shared" si="22"/>
        <v>ZCP</v>
      </c>
      <c r="B61" s="25"/>
      <c r="C61" s="74" t="s">
        <v>30</v>
      </c>
      <c r="D61" s="26" t="s">
        <v>37</v>
      </c>
      <c r="E61" s="196">
        <v>42954</v>
      </c>
      <c r="F61" s="197">
        <v>42972</v>
      </c>
      <c r="G61" s="98" t="str">
        <f>IF(D61='Paramètre DIVERS'!$B$19,'Paramètre DIVERS'!$A$19,IF(D61='Paramètre DIVERS'!$B$20,'Paramètre DIVERS'!$A$20,IF(D61='Paramètre DIVERS'!$B$21,'Paramètre DIVERS'!$A$21,IF(D61='Paramètre DIVERS'!$B$22,'Paramètre DIVERS'!$A$22,IF(D61='Paramètre DIVERS'!$B$24,'Paramètre DIVERS'!$A$24,IF(D61='Paramètre DIVERS'!$B$25,'Paramètre DIVERS'!$A$25,""))))))&amp;IF(D61='Paramètre DIVERS'!$B$27,'Paramètre DIVERS'!$A$27,IF(D61='Paramètre DIVERS'!$B$28,'Paramètre DIVERS'!$A$28,IF(D61='Paramètre DIVERS'!$B$29,'Paramètre DIVERS'!$A$29,IF(D61='Paramètre DIVERS'!$B$30,'Paramètre DIVERS'!$A$30,IF(D61='Paramètre DIVERS'!$B$31,'Paramètre DIVERS'!$A$31,IF(D61='Paramètre DIVERS'!$B$32,'Paramètre DIVERS'!$A$32,IF(D61='Paramètre DIVERS'!$B$33,'Paramètre DIVERS'!$A$33,"")))))))&amp;IF(D61='Paramètre DIVERS'!$B$36,'Paramètre DIVERS'!$A$36,IF(D61='Paramètre DIVERS'!$B$40,'Paramètre DIVERS'!$A$40,IF(D61='Paramètre DIVERS'!$B$41,'Paramètre DIVERS'!$A$41,IF(D61='Paramètre DIVERS'!$B$42,'Paramètre DIVERS'!$A$42,IF(D61='Paramètre DIVERS'!$B$43,'Paramètre DIVERS'!$A$43,IF(D61='Paramètre DIVERS'!$B$47,'Paramètre DIVERS'!$A$47,IF(D61='Paramètre DIVERS'!$B$48,'Paramètre DIVERS'!$A$48,"")))))))&amp;IF(D61='Paramètre DIVERS'!$B$49,'Paramètre DIVERS'!$A$49,IF(D61='Paramètre DIVERS'!$B$50,'Paramètre DIVERS'!$A$50,IF(D61='Paramètre DIVERS'!$B$51,'Paramètre DIVERS'!$A$51,IF(D61='Paramètre DIVERS'!$B$26,'Paramètre DIVERS'!$A$26,""))))&amp;IF(D61='Paramètre DIVERS'!$B$53,'Paramètre DIVERS'!$A$53,IF(D61='Paramètre DIVERS'!$B$54,'Paramètre DIVERS'!$A$53,IF(D61='Paramètre DIVERS'!$B$55,'Paramètre DIVERS'!$A$53,IF(D61='Paramètre DIVERS'!$B$56,'Paramètre DIVERS'!$A$53,IF(D61='Paramètre DIVERS'!$B$57,'Paramètre DIVERS'!$A$53,IF(D61='Paramètre DIVERS'!$B$58,'Paramètre DIVERS'!$A$53,""))))))</f>
        <v>ZCP</v>
      </c>
      <c r="H61" s="88">
        <f t="shared" si="3"/>
        <v>14</v>
      </c>
      <c r="I61" s="24" t="str">
        <f t="shared" si="27"/>
        <v/>
      </c>
      <c r="J61" s="24" t="str">
        <f t="shared" si="27"/>
        <v/>
      </c>
      <c r="K61" s="24" t="str">
        <f t="shared" si="27"/>
        <v>C</v>
      </c>
      <c r="L61" s="24" t="str">
        <f t="shared" si="27"/>
        <v>C</v>
      </c>
      <c r="M61" s="24" t="str">
        <f t="shared" si="27"/>
        <v/>
      </c>
      <c r="N61" s="24" t="str">
        <f t="shared" si="27"/>
        <v>C</v>
      </c>
      <c r="O61" s="24" t="str">
        <f t="shared" si="27"/>
        <v/>
      </c>
      <c r="P61" s="24" t="str">
        <f t="shared" si="27"/>
        <v/>
      </c>
      <c r="Q61" s="24" t="str">
        <f t="shared" si="27"/>
        <v/>
      </c>
      <c r="R61" s="24" t="str">
        <f t="shared" si="27"/>
        <v>C</v>
      </c>
      <c r="S61" s="24" t="str">
        <f t="shared" si="28"/>
        <v>C</v>
      </c>
      <c r="T61" s="24" t="str">
        <f t="shared" si="28"/>
        <v/>
      </c>
      <c r="U61" s="24" t="str">
        <f t="shared" si="28"/>
        <v>C</v>
      </c>
      <c r="V61" s="24" t="str">
        <f t="shared" si="28"/>
        <v/>
      </c>
      <c r="W61" s="24" t="str">
        <f t="shared" si="28"/>
        <v>C</v>
      </c>
      <c r="X61" s="24" t="str">
        <f t="shared" si="28"/>
        <v/>
      </c>
      <c r="Y61" s="24" t="str">
        <f t="shared" si="28"/>
        <v>C</v>
      </c>
      <c r="Z61" s="24" t="str">
        <f t="shared" si="28"/>
        <v>C</v>
      </c>
      <c r="AA61" s="24" t="str">
        <f t="shared" si="28"/>
        <v/>
      </c>
      <c r="AB61" s="24" t="str">
        <f t="shared" si="28"/>
        <v/>
      </c>
      <c r="AC61" s="24" t="str">
        <f t="shared" si="29"/>
        <v/>
      </c>
      <c r="AD61" s="24" t="str">
        <f t="shared" si="29"/>
        <v/>
      </c>
      <c r="AE61" s="24" t="str">
        <f t="shared" si="29"/>
        <v/>
      </c>
      <c r="AF61" s="24" t="str">
        <f t="shared" si="29"/>
        <v>C</v>
      </c>
      <c r="AG61" s="24" t="str">
        <f t="shared" si="29"/>
        <v>C</v>
      </c>
      <c r="AH61" s="24" t="str">
        <f t="shared" si="29"/>
        <v/>
      </c>
      <c r="AI61" s="24" t="str">
        <f t="shared" si="29"/>
        <v/>
      </c>
      <c r="AJ61" s="24" t="str">
        <f t="shared" si="29"/>
        <v/>
      </c>
      <c r="AK61" s="24" t="str">
        <f t="shared" si="29"/>
        <v/>
      </c>
      <c r="AL61" s="24" t="str">
        <f t="shared" si="29"/>
        <v/>
      </c>
      <c r="AM61" s="24" t="str">
        <f t="shared" si="30"/>
        <v>C</v>
      </c>
      <c r="AN61" s="24" t="str">
        <f t="shared" si="30"/>
        <v>C</v>
      </c>
      <c r="AO61" s="24" t="str">
        <f t="shared" si="30"/>
        <v/>
      </c>
      <c r="AP61" s="24" t="str">
        <f t="shared" si="30"/>
        <v/>
      </c>
      <c r="AQ61" s="24" t="str">
        <f t="shared" si="30"/>
        <v/>
      </c>
      <c r="AR61" s="24" t="str">
        <f t="shared" si="30"/>
        <v/>
      </c>
      <c r="AS61" s="24" t="str">
        <f t="shared" si="30"/>
        <v/>
      </c>
      <c r="AT61" s="24" t="str">
        <f t="shared" si="30"/>
        <v>C</v>
      </c>
      <c r="AU61" s="24" t="str">
        <f t="shared" si="30"/>
        <v>C</v>
      </c>
      <c r="AV61" s="24" t="str">
        <f t="shared" si="30"/>
        <v/>
      </c>
      <c r="AW61" s="24" t="str">
        <f t="shared" si="30"/>
        <v/>
      </c>
      <c r="AX61" s="89">
        <f t="shared" ca="1" si="8"/>
        <v>16</v>
      </c>
      <c r="AY61" s="89">
        <f t="shared" si="9"/>
        <v>19</v>
      </c>
    </row>
    <row r="62" spans="1:55" x14ac:dyDescent="0.3">
      <c r="A62" s="22" t="str">
        <f t="shared" si="22"/>
        <v>ZCP</v>
      </c>
      <c r="B62" s="25"/>
      <c r="C62" s="74" t="s">
        <v>30</v>
      </c>
      <c r="D62" s="26" t="s">
        <v>37</v>
      </c>
      <c r="E62" s="196">
        <v>43087</v>
      </c>
      <c r="F62" s="197">
        <v>43087</v>
      </c>
      <c r="G62" s="98" t="str">
        <f>IF(D62='Paramètre DIVERS'!$B$19,'Paramètre DIVERS'!$A$19,IF(D62='Paramètre DIVERS'!$B$20,'Paramètre DIVERS'!$A$20,IF(D62='Paramètre DIVERS'!$B$21,'Paramètre DIVERS'!$A$21,IF(D62='Paramètre DIVERS'!$B$22,'Paramètre DIVERS'!$A$22,IF(D62='Paramètre DIVERS'!$B$24,'Paramètre DIVERS'!$A$24,IF(D62='Paramètre DIVERS'!$B$25,'Paramètre DIVERS'!$A$25,""))))))&amp;IF(D62='Paramètre DIVERS'!$B$27,'Paramètre DIVERS'!$A$27,IF(D62='Paramètre DIVERS'!$B$28,'Paramètre DIVERS'!$A$28,IF(D62='Paramètre DIVERS'!$B$29,'Paramètre DIVERS'!$A$29,IF(D62='Paramètre DIVERS'!$B$30,'Paramètre DIVERS'!$A$30,IF(D62='Paramètre DIVERS'!$B$31,'Paramètre DIVERS'!$A$31,IF(D62='Paramètre DIVERS'!$B$32,'Paramètre DIVERS'!$A$32,IF(D62='Paramètre DIVERS'!$B$33,'Paramètre DIVERS'!$A$33,"")))))))&amp;IF(D62='Paramètre DIVERS'!$B$36,'Paramètre DIVERS'!$A$36,IF(D62='Paramètre DIVERS'!$B$40,'Paramètre DIVERS'!$A$40,IF(D62='Paramètre DIVERS'!$B$41,'Paramètre DIVERS'!$A$41,IF(D62='Paramètre DIVERS'!$B$42,'Paramètre DIVERS'!$A$42,IF(D62='Paramètre DIVERS'!$B$43,'Paramètre DIVERS'!$A$43,IF(D62='Paramètre DIVERS'!$B$47,'Paramètre DIVERS'!$A$47,IF(D62='Paramètre DIVERS'!$B$48,'Paramètre DIVERS'!$A$48,"")))))))&amp;IF(D62='Paramètre DIVERS'!$B$49,'Paramètre DIVERS'!$A$49,IF(D62='Paramètre DIVERS'!$B$50,'Paramètre DIVERS'!$A$50,IF(D62='Paramètre DIVERS'!$B$51,'Paramètre DIVERS'!$A$51,IF(D62='Paramètre DIVERS'!$B$26,'Paramètre DIVERS'!$A$26,""))))&amp;IF(D62='Paramètre DIVERS'!$B$53,'Paramètre DIVERS'!$A$53,IF(D62='Paramètre DIVERS'!$B$54,'Paramètre DIVERS'!$A$53,IF(D62='Paramètre DIVERS'!$B$55,'Paramètre DIVERS'!$A$53,IF(D62='Paramètre DIVERS'!$B$56,'Paramètre DIVERS'!$A$53,IF(D62='Paramètre DIVERS'!$B$57,'Paramètre DIVERS'!$A$53,IF(D62='Paramètre DIVERS'!$B$58,'Paramètre DIVERS'!$A$53,""))))))</f>
        <v>ZCP</v>
      </c>
      <c r="H62" s="88">
        <f t="shared" si="3"/>
        <v>1</v>
      </c>
      <c r="I62" s="24" t="str">
        <f t="shared" si="27"/>
        <v/>
      </c>
      <c r="J62" s="24" t="str">
        <f t="shared" si="27"/>
        <v/>
      </c>
      <c r="K62" s="24" t="str">
        <f t="shared" si="27"/>
        <v>C</v>
      </c>
      <c r="L62" s="24" t="str">
        <f t="shared" si="27"/>
        <v>C</v>
      </c>
      <c r="M62" s="24" t="str">
        <f t="shared" si="27"/>
        <v/>
      </c>
      <c r="N62" s="24" t="str">
        <f t="shared" si="27"/>
        <v>C</v>
      </c>
      <c r="O62" s="24" t="str">
        <f t="shared" si="27"/>
        <v/>
      </c>
      <c r="P62" s="24" t="str">
        <f t="shared" si="27"/>
        <v/>
      </c>
      <c r="Q62" s="24" t="str">
        <f t="shared" si="27"/>
        <v/>
      </c>
      <c r="R62" s="24" t="str">
        <f t="shared" si="27"/>
        <v>C</v>
      </c>
      <c r="S62" s="24" t="str">
        <f t="shared" si="28"/>
        <v>C</v>
      </c>
      <c r="T62" s="24" t="str">
        <f t="shared" si="28"/>
        <v/>
      </c>
      <c r="U62" s="24" t="str">
        <f t="shared" si="28"/>
        <v>C</v>
      </c>
      <c r="V62" s="24" t="str">
        <f t="shared" si="28"/>
        <v/>
      </c>
      <c r="W62" s="24" t="str">
        <f t="shared" si="28"/>
        <v>C</v>
      </c>
      <c r="X62" s="24" t="str">
        <f t="shared" si="28"/>
        <v/>
      </c>
      <c r="Y62" s="24" t="str">
        <f t="shared" si="28"/>
        <v>C</v>
      </c>
      <c r="Z62" s="24" t="str">
        <f t="shared" si="28"/>
        <v>C</v>
      </c>
      <c r="AA62" s="24" t="str">
        <f t="shared" si="28"/>
        <v/>
      </c>
      <c r="AB62" s="24" t="str">
        <f t="shared" si="28"/>
        <v/>
      </c>
      <c r="AC62" s="24" t="str">
        <f t="shared" si="29"/>
        <v/>
      </c>
      <c r="AD62" s="24" t="str">
        <f t="shared" si="29"/>
        <v/>
      </c>
      <c r="AE62" s="24" t="str">
        <f t="shared" si="29"/>
        <v/>
      </c>
      <c r="AF62" s="24" t="str">
        <f t="shared" si="29"/>
        <v>C</v>
      </c>
      <c r="AG62" s="24" t="str">
        <f t="shared" si="29"/>
        <v>C</v>
      </c>
      <c r="AH62" s="24" t="str">
        <f t="shared" si="29"/>
        <v/>
      </c>
      <c r="AI62" s="24" t="str">
        <f t="shared" si="29"/>
        <v/>
      </c>
      <c r="AJ62" s="24" t="str">
        <f t="shared" si="29"/>
        <v/>
      </c>
      <c r="AK62" s="24" t="str">
        <f t="shared" si="29"/>
        <v/>
      </c>
      <c r="AL62" s="24" t="str">
        <f t="shared" si="29"/>
        <v/>
      </c>
      <c r="AM62" s="24" t="str">
        <f t="shared" si="30"/>
        <v>C</v>
      </c>
      <c r="AN62" s="24" t="str">
        <f t="shared" si="30"/>
        <v>C</v>
      </c>
      <c r="AO62" s="24" t="str">
        <f t="shared" si="30"/>
        <v/>
      </c>
      <c r="AP62" s="24" t="str">
        <f t="shared" si="30"/>
        <v/>
      </c>
      <c r="AQ62" s="24" t="str">
        <f t="shared" si="30"/>
        <v/>
      </c>
      <c r="AR62" s="24" t="str">
        <f t="shared" si="30"/>
        <v/>
      </c>
      <c r="AS62" s="24" t="str">
        <f t="shared" si="30"/>
        <v/>
      </c>
      <c r="AT62" s="24" t="str">
        <f t="shared" si="30"/>
        <v>C</v>
      </c>
      <c r="AU62" s="24" t="str">
        <f t="shared" si="30"/>
        <v>C</v>
      </c>
      <c r="AV62" s="24" t="str">
        <f t="shared" si="30"/>
        <v/>
      </c>
      <c r="AW62" s="24" t="str">
        <f t="shared" si="30"/>
        <v/>
      </c>
      <c r="AX62" s="89">
        <f t="shared" ca="1" si="8"/>
        <v>1</v>
      </c>
      <c r="AY62" s="89">
        <f t="shared" si="9"/>
        <v>1</v>
      </c>
    </row>
    <row r="63" spans="1:55" x14ac:dyDescent="0.3">
      <c r="A63" s="22" t="str">
        <f t="shared" si="22"/>
        <v>ZCP</v>
      </c>
      <c r="B63" s="25"/>
      <c r="C63" s="74" t="s">
        <v>30</v>
      </c>
      <c r="D63" s="26" t="s">
        <v>37</v>
      </c>
      <c r="E63" s="196">
        <v>43095</v>
      </c>
      <c r="F63" s="197">
        <v>43098</v>
      </c>
      <c r="G63" s="98" t="str">
        <f>IF(D63='Paramètre DIVERS'!$B$19,'Paramètre DIVERS'!$A$19,IF(D63='Paramètre DIVERS'!$B$20,'Paramètre DIVERS'!$A$20,IF(D63='Paramètre DIVERS'!$B$21,'Paramètre DIVERS'!$A$21,IF(D63='Paramètre DIVERS'!$B$22,'Paramètre DIVERS'!$A$22,IF(D63='Paramètre DIVERS'!$B$24,'Paramètre DIVERS'!$A$24,IF(D63='Paramètre DIVERS'!$B$25,'Paramètre DIVERS'!$A$25,""))))))&amp;IF(D63='Paramètre DIVERS'!$B$27,'Paramètre DIVERS'!$A$27,IF(D63='Paramètre DIVERS'!$B$28,'Paramètre DIVERS'!$A$28,IF(D63='Paramètre DIVERS'!$B$29,'Paramètre DIVERS'!$A$29,IF(D63='Paramètre DIVERS'!$B$30,'Paramètre DIVERS'!$A$30,IF(D63='Paramètre DIVERS'!$B$31,'Paramètre DIVERS'!$A$31,IF(D63='Paramètre DIVERS'!$B$32,'Paramètre DIVERS'!$A$32,IF(D63='Paramètre DIVERS'!$B$33,'Paramètre DIVERS'!$A$33,"")))))))&amp;IF(D63='Paramètre DIVERS'!$B$36,'Paramètre DIVERS'!$A$36,IF(D63='Paramètre DIVERS'!$B$40,'Paramètre DIVERS'!$A$40,IF(D63='Paramètre DIVERS'!$B$41,'Paramètre DIVERS'!$A$41,IF(D63='Paramètre DIVERS'!$B$42,'Paramètre DIVERS'!$A$42,IF(D63='Paramètre DIVERS'!$B$43,'Paramètre DIVERS'!$A$43,IF(D63='Paramètre DIVERS'!$B$47,'Paramètre DIVERS'!$A$47,IF(D63='Paramètre DIVERS'!$B$48,'Paramètre DIVERS'!$A$48,"")))))))&amp;IF(D63='Paramètre DIVERS'!$B$49,'Paramètre DIVERS'!$A$49,IF(D63='Paramètre DIVERS'!$B$50,'Paramètre DIVERS'!$A$50,IF(D63='Paramètre DIVERS'!$B$51,'Paramètre DIVERS'!$A$51,IF(D63='Paramètre DIVERS'!$B$26,'Paramètre DIVERS'!$A$26,""))))&amp;IF(D63='Paramètre DIVERS'!$B$53,'Paramètre DIVERS'!$A$53,IF(D63='Paramètre DIVERS'!$B$54,'Paramètre DIVERS'!$A$53,IF(D63='Paramètre DIVERS'!$B$55,'Paramètre DIVERS'!$A$53,IF(D63='Paramètre DIVERS'!$B$56,'Paramètre DIVERS'!$A$53,IF(D63='Paramètre DIVERS'!$B$57,'Paramètre DIVERS'!$A$53,IF(D63='Paramètre DIVERS'!$B$58,'Paramètre DIVERS'!$A$53,""))))))</f>
        <v>ZCP</v>
      </c>
      <c r="H63" s="88">
        <f t="shared" si="3"/>
        <v>4</v>
      </c>
      <c r="I63" s="24" t="str">
        <f t="shared" si="27"/>
        <v/>
      </c>
      <c r="J63" s="24" t="str">
        <f t="shared" si="27"/>
        <v/>
      </c>
      <c r="K63" s="24" t="str">
        <f t="shared" si="27"/>
        <v>C</v>
      </c>
      <c r="L63" s="24" t="str">
        <f t="shared" si="27"/>
        <v>C</v>
      </c>
      <c r="M63" s="24" t="str">
        <f t="shared" si="27"/>
        <v/>
      </c>
      <c r="N63" s="24" t="str">
        <f t="shared" si="27"/>
        <v>C</v>
      </c>
      <c r="O63" s="24" t="str">
        <f t="shared" si="27"/>
        <v/>
      </c>
      <c r="P63" s="24" t="str">
        <f t="shared" si="27"/>
        <v/>
      </c>
      <c r="Q63" s="24" t="str">
        <f t="shared" si="27"/>
        <v/>
      </c>
      <c r="R63" s="24" t="str">
        <f t="shared" si="27"/>
        <v>C</v>
      </c>
      <c r="S63" s="24" t="str">
        <f t="shared" si="28"/>
        <v>C</v>
      </c>
      <c r="T63" s="24" t="str">
        <f t="shared" si="28"/>
        <v/>
      </c>
      <c r="U63" s="24" t="str">
        <f t="shared" si="28"/>
        <v>C</v>
      </c>
      <c r="V63" s="24" t="str">
        <f t="shared" si="28"/>
        <v/>
      </c>
      <c r="W63" s="24" t="str">
        <f t="shared" si="28"/>
        <v>C</v>
      </c>
      <c r="X63" s="24" t="str">
        <f t="shared" si="28"/>
        <v/>
      </c>
      <c r="Y63" s="24" t="str">
        <f t="shared" si="28"/>
        <v>C</v>
      </c>
      <c r="Z63" s="24" t="str">
        <f t="shared" si="28"/>
        <v>C</v>
      </c>
      <c r="AA63" s="24" t="str">
        <f t="shared" si="28"/>
        <v/>
      </c>
      <c r="AB63" s="24" t="str">
        <f t="shared" si="28"/>
        <v/>
      </c>
      <c r="AC63" s="24" t="str">
        <f t="shared" si="29"/>
        <v/>
      </c>
      <c r="AD63" s="24" t="str">
        <f t="shared" si="29"/>
        <v/>
      </c>
      <c r="AE63" s="24" t="str">
        <f t="shared" si="29"/>
        <v/>
      </c>
      <c r="AF63" s="24" t="str">
        <f t="shared" si="29"/>
        <v>C</v>
      </c>
      <c r="AG63" s="24" t="str">
        <f t="shared" si="29"/>
        <v>C</v>
      </c>
      <c r="AH63" s="24" t="str">
        <f t="shared" si="29"/>
        <v/>
      </c>
      <c r="AI63" s="24" t="str">
        <f t="shared" si="29"/>
        <v/>
      </c>
      <c r="AJ63" s="24" t="str">
        <f t="shared" si="29"/>
        <v/>
      </c>
      <c r="AK63" s="24" t="str">
        <f t="shared" si="29"/>
        <v/>
      </c>
      <c r="AL63" s="24" t="str">
        <f t="shared" si="29"/>
        <v/>
      </c>
      <c r="AM63" s="24" t="str">
        <f t="shared" si="30"/>
        <v>C</v>
      </c>
      <c r="AN63" s="24" t="str">
        <f t="shared" si="30"/>
        <v>C</v>
      </c>
      <c r="AO63" s="24" t="str">
        <f t="shared" si="30"/>
        <v/>
      </c>
      <c r="AP63" s="24" t="str">
        <f t="shared" si="30"/>
        <v/>
      </c>
      <c r="AQ63" s="24" t="str">
        <f t="shared" si="30"/>
        <v/>
      </c>
      <c r="AR63" s="24" t="str">
        <f t="shared" si="30"/>
        <v/>
      </c>
      <c r="AS63" s="24" t="str">
        <f t="shared" si="30"/>
        <v/>
      </c>
      <c r="AT63" s="24" t="str">
        <f t="shared" si="30"/>
        <v>C</v>
      </c>
      <c r="AU63" s="24" t="str">
        <f t="shared" si="30"/>
        <v>C</v>
      </c>
      <c r="AV63" s="24" t="str">
        <f t="shared" si="30"/>
        <v/>
      </c>
      <c r="AW63" s="24" t="str">
        <f t="shared" si="30"/>
        <v/>
      </c>
      <c r="AX63" s="89">
        <f t="shared" ca="1" si="8"/>
        <v>4</v>
      </c>
      <c r="AY63" s="89">
        <f t="shared" si="9"/>
        <v>4</v>
      </c>
      <c r="AZ63" s="112"/>
      <c r="BA63" s="114"/>
      <c r="BB63" s="111"/>
      <c r="BC63" s="111"/>
    </row>
    <row r="64" spans="1:55" x14ac:dyDescent="0.3">
      <c r="A64" s="22" t="str">
        <f t="shared" si="22"/>
        <v>ZCP</v>
      </c>
      <c r="B64" s="25"/>
      <c r="C64" s="74" t="s">
        <v>30</v>
      </c>
      <c r="D64" s="26" t="s">
        <v>37</v>
      </c>
      <c r="E64" s="196">
        <v>42940</v>
      </c>
      <c r="F64" s="197">
        <v>42958</v>
      </c>
      <c r="G64" s="98" t="str">
        <f>IF(D64='Paramètre DIVERS'!$B$19,'Paramètre DIVERS'!$A$19,IF(D64='Paramètre DIVERS'!$B$20,'Paramètre DIVERS'!$A$20,IF(D64='Paramètre DIVERS'!$B$21,'Paramètre DIVERS'!$A$21,IF(D64='Paramètre DIVERS'!$B$22,'Paramètre DIVERS'!$A$22,IF(D64='Paramètre DIVERS'!$B$24,'Paramètre DIVERS'!$A$24,IF(D64='Paramètre DIVERS'!$B$25,'Paramètre DIVERS'!$A$25,""))))))&amp;IF(D64='Paramètre DIVERS'!$B$27,'Paramètre DIVERS'!$A$27,IF(D64='Paramètre DIVERS'!$B$28,'Paramètre DIVERS'!$A$28,IF(D64='Paramètre DIVERS'!$B$29,'Paramètre DIVERS'!$A$29,IF(D64='Paramètre DIVERS'!$B$30,'Paramètre DIVERS'!$A$30,IF(D64='Paramètre DIVERS'!$B$31,'Paramètre DIVERS'!$A$31,IF(D64='Paramètre DIVERS'!$B$32,'Paramètre DIVERS'!$A$32,IF(D64='Paramètre DIVERS'!$B$33,'Paramètre DIVERS'!$A$33,"")))))))&amp;IF(D64='Paramètre DIVERS'!$B$36,'Paramètre DIVERS'!$A$36,IF(D64='Paramètre DIVERS'!$B$40,'Paramètre DIVERS'!$A$40,IF(D64='Paramètre DIVERS'!$B$41,'Paramètre DIVERS'!$A$41,IF(D64='Paramètre DIVERS'!$B$42,'Paramètre DIVERS'!$A$42,IF(D64='Paramètre DIVERS'!$B$43,'Paramètre DIVERS'!$A$43,IF(D64='Paramètre DIVERS'!$B$47,'Paramètre DIVERS'!$A$47,IF(D64='Paramètre DIVERS'!$B$48,'Paramètre DIVERS'!$A$48,"")))))))&amp;IF(D64='Paramètre DIVERS'!$B$49,'Paramètre DIVERS'!$A$49,IF(D64='Paramètre DIVERS'!$B$50,'Paramètre DIVERS'!$A$50,IF(D64='Paramètre DIVERS'!$B$51,'Paramètre DIVERS'!$A$51,IF(D64='Paramètre DIVERS'!$B$26,'Paramètre DIVERS'!$A$26,""))))&amp;IF(D64='Paramètre DIVERS'!$B$53,'Paramètre DIVERS'!$A$53,IF(D64='Paramètre DIVERS'!$B$54,'Paramètre DIVERS'!$A$53,IF(D64='Paramètre DIVERS'!$B$55,'Paramètre DIVERS'!$A$53,IF(D64='Paramètre DIVERS'!$B$56,'Paramètre DIVERS'!$A$53,IF(D64='Paramètre DIVERS'!$B$57,'Paramètre DIVERS'!$A$53,IF(D64='Paramètre DIVERS'!$B$58,'Paramètre DIVERS'!$A$53,""))))))</f>
        <v>ZCP</v>
      </c>
      <c r="H64" s="88">
        <f t="shared" si="3"/>
        <v>15</v>
      </c>
      <c r="I64" s="24" t="str">
        <f t="shared" si="27"/>
        <v/>
      </c>
      <c r="J64" s="24" t="str">
        <f t="shared" si="27"/>
        <v/>
      </c>
      <c r="K64" s="24" t="str">
        <f t="shared" si="27"/>
        <v>C</v>
      </c>
      <c r="L64" s="24" t="str">
        <f t="shared" si="27"/>
        <v>C</v>
      </c>
      <c r="M64" s="24" t="str">
        <f t="shared" si="27"/>
        <v/>
      </c>
      <c r="N64" s="24" t="str">
        <f t="shared" si="27"/>
        <v>C</v>
      </c>
      <c r="O64" s="24" t="str">
        <f t="shared" si="27"/>
        <v/>
      </c>
      <c r="P64" s="24" t="str">
        <f t="shared" si="27"/>
        <v/>
      </c>
      <c r="Q64" s="24" t="str">
        <f t="shared" si="27"/>
        <v/>
      </c>
      <c r="R64" s="24" t="str">
        <f t="shared" si="27"/>
        <v>C</v>
      </c>
      <c r="S64" s="24" t="str">
        <f t="shared" si="28"/>
        <v>C</v>
      </c>
      <c r="T64" s="24" t="str">
        <f t="shared" si="28"/>
        <v/>
      </c>
      <c r="U64" s="24" t="str">
        <f t="shared" si="28"/>
        <v>C</v>
      </c>
      <c r="V64" s="24" t="str">
        <f t="shared" si="28"/>
        <v/>
      </c>
      <c r="W64" s="24" t="str">
        <f t="shared" si="28"/>
        <v>C</v>
      </c>
      <c r="X64" s="24" t="str">
        <f t="shared" si="28"/>
        <v/>
      </c>
      <c r="Y64" s="24" t="str">
        <f t="shared" si="28"/>
        <v>C</v>
      </c>
      <c r="Z64" s="24" t="str">
        <f t="shared" si="28"/>
        <v>C</v>
      </c>
      <c r="AA64" s="24" t="str">
        <f t="shared" si="28"/>
        <v/>
      </c>
      <c r="AB64" s="24" t="str">
        <f t="shared" si="28"/>
        <v/>
      </c>
      <c r="AC64" s="24" t="str">
        <f t="shared" si="29"/>
        <v/>
      </c>
      <c r="AD64" s="24" t="str">
        <f t="shared" si="29"/>
        <v/>
      </c>
      <c r="AE64" s="24" t="str">
        <f t="shared" si="29"/>
        <v/>
      </c>
      <c r="AF64" s="24" t="str">
        <f t="shared" si="29"/>
        <v>C</v>
      </c>
      <c r="AG64" s="24" t="str">
        <f t="shared" si="29"/>
        <v>C</v>
      </c>
      <c r="AH64" s="24" t="str">
        <f t="shared" si="29"/>
        <v/>
      </c>
      <c r="AI64" s="24" t="str">
        <f t="shared" si="29"/>
        <v/>
      </c>
      <c r="AJ64" s="24" t="str">
        <f t="shared" si="29"/>
        <v/>
      </c>
      <c r="AK64" s="24" t="str">
        <f t="shared" si="29"/>
        <v/>
      </c>
      <c r="AL64" s="24" t="str">
        <f t="shared" si="29"/>
        <v/>
      </c>
      <c r="AM64" s="24" t="str">
        <f t="shared" si="30"/>
        <v>C</v>
      </c>
      <c r="AN64" s="24" t="str">
        <f t="shared" si="30"/>
        <v>C</v>
      </c>
      <c r="AO64" s="24" t="str">
        <f t="shared" si="30"/>
        <v/>
      </c>
      <c r="AP64" s="24" t="str">
        <f t="shared" si="30"/>
        <v/>
      </c>
      <c r="AQ64" s="24" t="str">
        <f t="shared" si="30"/>
        <v/>
      </c>
      <c r="AR64" s="24" t="str">
        <f t="shared" si="30"/>
        <v/>
      </c>
      <c r="AS64" s="24" t="str">
        <f t="shared" si="30"/>
        <v/>
      </c>
      <c r="AT64" s="24" t="str">
        <f t="shared" si="30"/>
        <v>C</v>
      </c>
      <c r="AU64" s="24" t="str">
        <f t="shared" si="30"/>
        <v>C</v>
      </c>
      <c r="AV64" s="24" t="str">
        <f t="shared" si="30"/>
        <v/>
      </c>
      <c r="AW64" s="24" t="str">
        <f t="shared" si="30"/>
        <v/>
      </c>
      <c r="AX64" s="89">
        <f t="shared" ca="1" si="8"/>
        <v>17</v>
      </c>
      <c r="AY64" s="89">
        <f t="shared" si="9"/>
        <v>19</v>
      </c>
    </row>
    <row r="65" spans="1:51" x14ac:dyDescent="0.3">
      <c r="A65" s="22" t="str">
        <f t="shared" si="22"/>
        <v>ZCP</v>
      </c>
      <c r="B65" s="25"/>
      <c r="C65" s="74" t="s">
        <v>30</v>
      </c>
      <c r="D65" s="26" t="s">
        <v>37</v>
      </c>
      <c r="E65" s="196">
        <v>43080</v>
      </c>
      <c r="F65" s="197">
        <v>43084</v>
      </c>
      <c r="G65" s="98" t="str">
        <f>IF(D65='Paramètre DIVERS'!$B$19,'Paramètre DIVERS'!$A$19,IF(D65='Paramètre DIVERS'!$B$20,'Paramètre DIVERS'!$A$20,IF(D65='Paramètre DIVERS'!$B$21,'Paramètre DIVERS'!$A$21,IF(D65='Paramètre DIVERS'!$B$22,'Paramètre DIVERS'!$A$22,IF(D65='Paramètre DIVERS'!$B$24,'Paramètre DIVERS'!$A$24,IF(D65='Paramètre DIVERS'!$B$25,'Paramètre DIVERS'!$A$25,""))))))&amp;IF(D65='Paramètre DIVERS'!$B$27,'Paramètre DIVERS'!$A$27,IF(D65='Paramètre DIVERS'!$B$28,'Paramètre DIVERS'!$A$28,IF(D65='Paramètre DIVERS'!$B$29,'Paramètre DIVERS'!$A$29,IF(D65='Paramètre DIVERS'!$B$30,'Paramètre DIVERS'!$A$30,IF(D65='Paramètre DIVERS'!$B$31,'Paramètre DIVERS'!$A$31,IF(D65='Paramètre DIVERS'!$B$32,'Paramètre DIVERS'!$A$32,IF(D65='Paramètre DIVERS'!$B$33,'Paramètre DIVERS'!$A$33,"")))))))&amp;IF(D65='Paramètre DIVERS'!$B$36,'Paramètre DIVERS'!$A$36,IF(D65='Paramètre DIVERS'!$B$40,'Paramètre DIVERS'!$A$40,IF(D65='Paramètre DIVERS'!$B$41,'Paramètre DIVERS'!$A$41,IF(D65='Paramètre DIVERS'!$B$42,'Paramètre DIVERS'!$A$42,IF(D65='Paramètre DIVERS'!$B$43,'Paramètre DIVERS'!$A$43,IF(D65='Paramètre DIVERS'!$B$47,'Paramètre DIVERS'!$A$47,IF(D65='Paramètre DIVERS'!$B$48,'Paramètre DIVERS'!$A$48,"")))))))&amp;IF(D65='Paramètre DIVERS'!$B$49,'Paramètre DIVERS'!$A$49,IF(D65='Paramètre DIVERS'!$B$50,'Paramètre DIVERS'!$A$50,IF(D65='Paramètre DIVERS'!$B$51,'Paramètre DIVERS'!$A$51,IF(D65='Paramètre DIVERS'!$B$26,'Paramètre DIVERS'!$A$26,""))))&amp;IF(D65='Paramètre DIVERS'!$B$53,'Paramètre DIVERS'!$A$53,IF(D65='Paramètre DIVERS'!$B$54,'Paramètre DIVERS'!$A$53,IF(D65='Paramètre DIVERS'!$B$55,'Paramètre DIVERS'!$A$53,IF(D65='Paramètre DIVERS'!$B$56,'Paramètre DIVERS'!$A$53,IF(D65='Paramètre DIVERS'!$B$57,'Paramètre DIVERS'!$A$53,IF(D65='Paramètre DIVERS'!$B$58,'Paramètre DIVERS'!$A$53,""))))))</f>
        <v>ZCP</v>
      </c>
      <c r="H65" s="88">
        <f t="shared" si="3"/>
        <v>5</v>
      </c>
      <c r="I65" s="24" t="str">
        <f t="shared" si="27"/>
        <v/>
      </c>
      <c r="J65" s="24" t="str">
        <f t="shared" si="27"/>
        <v/>
      </c>
      <c r="K65" s="24" t="str">
        <f t="shared" si="27"/>
        <v>C</v>
      </c>
      <c r="L65" s="24" t="str">
        <f t="shared" si="27"/>
        <v>C</v>
      </c>
      <c r="M65" s="24" t="str">
        <f t="shared" si="27"/>
        <v/>
      </c>
      <c r="N65" s="24" t="str">
        <f t="shared" si="27"/>
        <v>C</v>
      </c>
      <c r="O65" s="24" t="str">
        <f t="shared" si="27"/>
        <v/>
      </c>
      <c r="P65" s="24" t="str">
        <f t="shared" si="27"/>
        <v/>
      </c>
      <c r="Q65" s="24" t="str">
        <f t="shared" si="27"/>
        <v/>
      </c>
      <c r="R65" s="24" t="str">
        <f t="shared" si="27"/>
        <v>C</v>
      </c>
      <c r="S65" s="24" t="str">
        <f t="shared" si="28"/>
        <v>C</v>
      </c>
      <c r="T65" s="24" t="str">
        <f t="shared" si="28"/>
        <v/>
      </c>
      <c r="U65" s="24" t="str">
        <f t="shared" si="28"/>
        <v>C</v>
      </c>
      <c r="V65" s="24" t="str">
        <f t="shared" si="28"/>
        <v/>
      </c>
      <c r="W65" s="24" t="str">
        <f t="shared" si="28"/>
        <v>C</v>
      </c>
      <c r="X65" s="24" t="str">
        <f t="shared" si="28"/>
        <v/>
      </c>
      <c r="Y65" s="24" t="str">
        <f t="shared" si="28"/>
        <v>C</v>
      </c>
      <c r="Z65" s="24" t="str">
        <f t="shared" si="28"/>
        <v>C</v>
      </c>
      <c r="AA65" s="24" t="str">
        <f t="shared" si="28"/>
        <v/>
      </c>
      <c r="AB65" s="24" t="str">
        <f t="shared" si="28"/>
        <v/>
      </c>
      <c r="AC65" s="24" t="str">
        <f t="shared" si="29"/>
        <v/>
      </c>
      <c r="AD65" s="24" t="str">
        <f t="shared" si="29"/>
        <v/>
      </c>
      <c r="AE65" s="24" t="str">
        <f t="shared" si="29"/>
        <v/>
      </c>
      <c r="AF65" s="24" t="str">
        <f t="shared" si="29"/>
        <v>C</v>
      </c>
      <c r="AG65" s="24" t="str">
        <f t="shared" si="29"/>
        <v>C</v>
      </c>
      <c r="AH65" s="24" t="str">
        <f t="shared" si="29"/>
        <v/>
      </c>
      <c r="AI65" s="24" t="str">
        <f t="shared" si="29"/>
        <v/>
      </c>
      <c r="AJ65" s="24" t="str">
        <f t="shared" si="29"/>
        <v/>
      </c>
      <c r="AK65" s="24" t="str">
        <f t="shared" si="29"/>
        <v/>
      </c>
      <c r="AL65" s="24" t="str">
        <f t="shared" si="29"/>
        <v/>
      </c>
      <c r="AM65" s="24" t="str">
        <f t="shared" si="30"/>
        <v>C</v>
      </c>
      <c r="AN65" s="24" t="str">
        <f t="shared" si="30"/>
        <v>C</v>
      </c>
      <c r="AO65" s="24" t="str">
        <f t="shared" si="30"/>
        <v/>
      </c>
      <c r="AP65" s="24" t="str">
        <f t="shared" si="30"/>
        <v/>
      </c>
      <c r="AQ65" s="24" t="str">
        <f t="shared" si="30"/>
        <v/>
      </c>
      <c r="AR65" s="24" t="str">
        <f t="shared" si="30"/>
        <v/>
      </c>
      <c r="AS65" s="24" t="str">
        <f t="shared" si="30"/>
        <v/>
      </c>
      <c r="AT65" s="24" t="str">
        <f t="shared" si="30"/>
        <v>C</v>
      </c>
      <c r="AU65" s="24" t="str">
        <f t="shared" si="30"/>
        <v>C</v>
      </c>
      <c r="AV65" s="24" t="str">
        <f t="shared" si="30"/>
        <v/>
      </c>
      <c r="AW65" s="24" t="str">
        <f t="shared" si="30"/>
        <v/>
      </c>
      <c r="AX65" s="89">
        <f t="shared" ca="1" si="8"/>
        <v>5</v>
      </c>
      <c r="AY65" s="89">
        <f t="shared" si="9"/>
        <v>5</v>
      </c>
    </row>
    <row r="66" spans="1:51" x14ac:dyDescent="0.3">
      <c r="A66" s="22" t="str">
        <f t="shared" si="22"/>
        <v>ZCP</v>
      </c>
      <c r="B66" s="25"/>
      <c r="C66" s="74" t="s">
        <v>30</v>
      </c>
      <c r="D66" s="26" t="s">
        <v>37</v>
      </c>
      <c r="E66" s="196">
        <v>43171</v>
      </c>
      <c r="F66" s="197">
        <v>43175</v>
      </c>
      <c r="G66" s="98" t="str">
        <f>IF(D66='Paramètre DIVERS'!$B$19,'Paramètre DIVERS'!$A$19,IF(D66='Paramètre DIVERS'!$B$20,'Paramètre DIVERS'!$A$20,IF(D66='Paramètre DIVERS'!$B$21,'Paramètre DIVERS'!$A$21,IF(D66='Paramètre DIVERS'!$B$22,'Paramètre DIVERS'!$A$22,IF(D66='Paramètre DIVERS'!$B$24,'Paramètre DIVERS'!$A$24,IF(D66='Paramètre DIVERS'!$B$25,'Paramètre DIVERS'!$A$25,""))))))&amp;IF(D66='Paramètre DIVERS'!$B$27,'Paramètre DIVERS'!$A$27,IF(D66='Paramètre DIVERS'!$B$28,'Paramètre DIVERS'!$A$28,IF(D66='Paramètre DIVERS'!$B$29,'Paramètre DIVERS'!$A$29,IF(D66='Paramètre DIVERS'!$B$30,'Paramètre DIVERS'!$A$30,IF(D66='Paramètre DIVERS'!$B$31,'Paramètre DIVERS'!$A$31,IF(D66='Paramètre DIVERS'!$B$32,'Paramètre DIVERS'!$A$32,IF(D66='Paramètre DIVERS'!$B$33,'Paramètre DIVERS'!$A$33,"")))))))&amp;IF(D66='Paramètre DIVERS'!$B$36,'Paramètre DIVERS'!$A$36,IF(D66='Paramètre DIVERS'!$B$40,'Paramètre DIVERS'!$A$40,IF(D66='Paramètre DIVERS'!$B$41,'Paramètre DIVERS'!$A$41,IF(D66='Paramètre DIVERS'!$B$42,'Paramètre DIVERS'!$A$42,IF(D66='Paramètre DIVERS'!$B$43,'Paramètre DIVERS'!$A$43,IF(D66='Paramètre DIVERS'!$B$47,'Paramètre DIVERS'!$A$47,IF(D66='Paramètre DIVERS'!$B$48,'Paramètre DIVERS'!$A$48,"")))))))&amp;IF(D66='Paramètre DIVERS'!$B$49,'Paramètre DIVERS'!$A$49,IF(D66='Paramètre DIVERS'!$B$50,'Paramètre DIVERS'!$A$50,IF(D66='Paramètre DIVERS'!$B$51,'Paramètre DIVERS'!$A$51,IF(D66='Paramètre DIVERS'!$B$26,'Paramètre DIVERS'!$A$26,""))))&amp;IF(D66='Paramètre DIVERS'!$B$53,'Paramètre DIVERS'!$A$53,IF(D66='Paramètre DIVERS'!$B$54,'Paramètre DIVERS'!$A$53,IF(D66='Paramètre DIVERS'!$B$55,'Paramètre DIVERS'!$A$53,IF(D66='Paramètre DIVERS'!$B$56,'Paramètre DIVERS'!$A$53,IF(D66='Paramètre DIVERS'!$B$57,'Paramètre DIVERS'!$A$53,IF(D66='Paramètre DIVERS'!$B$58,'Paramètre DIVERS'!$A$53,""))))))</f>
        <v>ZCP</v>
      </c>
      <c r="H66" s="88">
        <f t="shared" si="3"/>
        <v>5</v>
      </c>
      <c r="I66" s="24" t="str">
        <f t="shared" si="27"/>
        <v/>
      </c>
      <c r="J66" s="24" t="str">
        <f t="shared" si="27"/>
        <v/>
      </c>
      <c r="K66" s="24" t="str">
        <f t="shared" si="27"/>
        <v>C</v>
      </c>
      <c r="L66" s="24" t="str">
        <f t="shared" si="27"/>
        <v>C</v>
      </c>
      <c r="M66" s="24" t="str">
        <f t="shared" si="27"/>
        <v/>
      </c>
      <c r="N66" s="24" t="str">
        <f t="shared" si="27"/>
        <v>C</v>
      </c>
      <c r="O66" s="24" t="str">
        <f t="shared" si="27"/>
        <v/>
      </c>
      <c r="P66" s="24" t="str">
        <f t="shared" si="27"/>
        <v/>
      </c>
      <c r="Q66" s="24" t="str">
        <f t="shared" si="27"/>
        <v/>
      </c>
      <c r="R66" s="24" t="str">
        <f t="shared" si="27"/>
        <v>C</v>
      </c>
      <c r="S66" s="24" t="str">
        <f t="shared" si="28"/>
        <v>C</v>
      </c>
      <c r="T66" s="24" t="str">
        <f t="shared" si="28"/>
        <v/>
      </c>
      <c r="U66" s="24" t="str">
        <f t="shared" si="28"/>
        <v>C</v>
      </c>
      <c r="V66" s="24" t="str">
        <f t="shared" si="28"/>
        <v/>
      </c>
      <c r="W66" s="24" t="str">
        <f t="shared" si="28"/>
        <v>C</v>
      </c>
      <c r="X66" s="24" t="str">
        <f t="shared" si="28"/>
        <v/>
      </c>
      <c r="Y66" s="24" t="str">
        <f t="shared" si="28"/>
        <v>C</v>
      </c>
      <c r="Z66" s="24" t="str">
        <f t="shared" si="28"/>
        <v>C</v>
      </c>
      <c r="AA66" s="24" t="str">
        <f t="shared" si="28"/>
        <v/>
      </c>
      <c r="AB66" s="24" t="str">
        <f t="shared" si="28"/>
        <v/>
      </c>
      <c r="AC66" s="24" t="str">
        <f t="shared" si="29"/>
        <v/>
      </c>
      <c r="AD66" s="24" t="str">
        <f t="shared" si="29"/>
        <v/>
      </c>
      <c r="AE66" s="24" t="str">
        <f t="shared" si="29"/>
        <v/>
      </c>
      <c r="AF66" s="24" t="str">
        <f t="shared" si="29"/>
        <v>C</v>
      </c>
      <c r="AG66" s="24" t="str">
        <f t="shared" si="29"/>
        <v>C</v>
      </c>
      <c r="AH66" s="24" t="str">
        <f t="shared" si="29"/>
        <v/>
      </c>
      <c r="AI66" s="24" t="str">
        <f t="shared" si="29"/>
        <v/>
      </c>
      <c r="AJ66" s="24" t="str">
        <f t="shared" si="29"/>
        <v/>
      </c>
      <c r="AK66" s="24" t="str">
        <f t="shared" si="29"/>
        <v/>
      </c>
      <c r="AL66" s="24" t="str">
        <f t="shared" si="29"/>
        <v/>
      </c>
      <c r="AM66" s="24" t="str">
        <f t="shared" si="30"/>
        <v>C</v>
      </c>
      <c r="AN66" s="24" t="str">
        <f t="shared" si="30"/>
        <v>C</v>
      </c>
      <c r="AO66" s="24" t="str">
        <f t="shared" si="30"/>
        <v/>
      </c>
      <c r="AP66" s="24" t="str">
        <f t="shared" si="30"/>
        <v/>
      </c>
      <c r="AQ66" s="24" t="str">
        <f t="shared" si="30"/>
        <v/>
      </c>
      <c r="AR66" s="24" t="str">
        <f t="shared" si="30"/>
        <v/>
      </c>
      <c r="AS66" s="24" t="str">
        <f t="shared" si="30"/>
        <v/>
      </c>
      <c r="AT66" s="24" t="str">
        <f t="shared" si="30"/>
        <v>C</v>
      </c>
      <c r="AU66" s="24" t="str">
        <f t="shared" si="30"/>
        <v>C</v>
      </c>
      <c r="AV66" s="24" t="str">
        <f t="shared" si="30"/>
        <v/>
      </c>
      <c r="AW66" s="24" t="str">
        <f t="shared" si="30"/>
        <v/>
      </c>
      <c r="AX66" s="89">
        <f t="shared" ca="1" si="8"/>
        <v>5</v>
      </c>
      <c r="AY66" s="89">
        <f t="shared" si="9"/>
        <v>5</v>
      </c>
    </row>
    <row r="67" spans="1:51" x14ac:dyDescent="0.3">
      <c r="A67" s="22" t="str">
        <f t="shared" si="22"/>
        <v>ZCP</v>
      </c>
      <c r="B67" s="25"/>
      <c r="C67" s="74" t="s">
        <v>30</v>
      </c>
      <c r="D67" s="26" t="s">
        <v>37</v>
      </c>
      <c r="E67" s="196">
        <v>43108</v>
      </c>
      <c r="F67" s="197">
        <v>43112</v>
      </c>
      <c r="G67" s="98" t="str">
        <f>IF(D67='Paramètre DIVERS'!$B$19,'Paramètre DIVERS'!$A$19,IF(D67='Paramètre DIVERS'!$B$20,'Paramètre DIVERS'!$A$20,IF(D67='Paramètre DIVERS'!$B$21,'Paramètre DIVERS'!$A$21,IF(D67='Paramètre DIVERS'!$B$22,'Paramètre DIVERS'!$A$22,IF(D67='Paramètre DIVERS'!$B$24,'Paramètre DIVERS'!$A$24,IF(D67='Paramètre DIVERS'!$B$25,'Paramètre DIVERS'!$A$25,""))))))&amp;IF(D67='Paramètre DIVERS'!$B$27,'Paramètre DIVERS'!$A$27,IF(D67='Paramètre DIVERS'!$B$28,'Paramètre DIVERS'!$A$28,IF(D67='Paramètre DIVERS'!$B$29,'Paramètre DIVERS'!$A$29,IF(D67='Paramètre DIVERS'!$B$30,'Paramètre DIVERS'!$A$30,IF(D67='Paramètre DIVERS'!$B$31,'Paramètre DIVERS'!$A$31,IF(D67='Paramètre DIVERS'!$B$32,'Paramètre DIVERS'!$A$32,IF(D67='Paramètre DIVERS'!$B$33,'Paramètre DIVERS'!$A$33,"")))))))&amp;IF(D67='Paramètre DIVERS'!$B$36,'Paramètre DIVERS'!$A$36,IF(D67='Paramètre DIVERS'!$B$40,'Paramètre DIVERS'!$A$40,IF(D67='Paramètre DIVERS'!$B$41,'Paramètre DIVERS'!$A$41,IF(D67='Paramètre DIVERS'!$B$42,'Paramètre DIVERS'!$A$42,IF(D67='Paramètre DIVERS'!$B$43,'Paramètre DIVERS'!$A$43,IF(D67='Paramètre DIVERS'!$B$47,'Paramètre DIVERS'!$A$47,IF(D67='Paramètre DIVERS'!$B$48,'Paramètre DIVERS'!$A$48,"")))))))&amp;IF(D67='Paramètre DIVERS'!$B$49,'Paramètre DIVERS'!$A$49,IF(D67='Paramètre DIVERS'!$B$50,'Paramètre DIVERS'!$A$50,IF(D67='Paramètre DIVERS'!$B$51,'Paramètre DIVERS'!$A$51,IF(D67='Paramètre DIVERS'!$B$26,'Paramètre DIVERS'!$A$26,""))))&amp;IF(D67='Paramètre DIVERS'!$B$53,'Paramètre DIVERS'!$A$53,IF(D67='Paramètre DIVERS'!$B$54,'Paramètre DIVERS'!$A$53,IF(D67='Paramètre DIVERS'!$B$55,'Paramètre DIVERS'!$A$53,IF(D67='Paramètre DIVERS'!$B$56,'Paramètre DIVERS'!$A$53,IF(D67='Paramètre DIVERS'!$B$57,'Paramètre DIVERS'!$A$53,IF(D67='Paramètre DIVERS'!$B$58,'Paramètre DIVERS'!$A$53,""))))))</f>
        <v>ZCP</v>
      </c>
      <c r="H67" s="88">
        <f t="shared" si="3"/>
        <v>5</v>
      </c>
      <c r="I67" s="24" t="str">
        <f t="shared" si="27"/>
        <v/>
      </c>
      <c r="J67" s="24" t="str">
        <f t="shared" si="27"/>
        <v/>
      </c>
      <c r="K67" s="24" t="str">
        <f t="shared" si="27"/>
        <v>C</v>
      </c>
      <c r="L67" s="24" t="str">
        <f t="shared" si="27"/>
        <v>C</v>
      </c>
      <c r="M67" s="24" t="str">
        <f t="shared" si="27"/>
        <v/>
      </c>
      <c r="N67" s="24" t="str">
        <f t="shared" si="27"/>
        <v>C</v>
      </c>
      <c r="O67" s="24" t="str">
        <f t="shared" si="27"/>
        <v/>
      </c>
      <c r="P67" s="24" t="str">
        <f t="shared" si="27"/>
        <v/>
      </c>
      <c r="Q67" s="24" t="str">
        <f t="shared" si="27"/>
        <v/>
      </c>
      <c r="R67" s="24" t="str">
        <f t="shared" si="27"/>
        <v>C</v>
      </c>
      <c r="S67" s="24" t="str">
        <f t="shared" si="28"/>
        <v>C</v>
      </c>
      <c r="T67" s="24" t="str">
        <f t="shared" si="28"/>
        <v/>
      </c>
      <c r="U67" s="24" t="str">
        <f t="shared" si="28"/>
        <v>C</v>
      </c>
      <c r="V67" s="24" t="str">
        <f t="shared" si="28"/>
        <v/>
      </c>
      <c r="W67" s="24" t="str">
        <f t="shared" si="28"/>
        <v>C</v>
      </c>
      <c r="X67" s="24" t="str">
        <f t="shared" si="28"/>
        <v/>
      </c>
      <c r="Y67" s="24" t="str">
        <f t="shared" si="28"/>
        <v>C</v>
      </c>
      <c r="Z67" s="24" t="str">
        <f t="shared" si="28"/>
        <v>C</v>
      </c>
      <c r="AA67" s="24" t="str">
        <f t="shared" si="28"/>
        <v/>
      </c>
      <c r="AB67" s="24" t="str">
        <f t="shared" si="28"/>
        <v/>
      </c>
      <c r="AC67" s="24" t="str">
        <f t="shared" si="29"/>
        <v/>
      </c>
      <c r="AD67" s="24" t="str">
        <f t="shared" si="29"/>
        <v/>
      </c>
      <c r="AE67" s="24" t="str">
        <f t="shared" si="29"/>
        <v/>
      </c>
      <c r="AF67" s="24" t="str">
        <f t="shared" si="29"/>
        <v>C</v>
      </c>
      <c r="AG67" s="24" t="str">
        <f t="shared" si="29"/>
        <v>C</v>
      </c>
      <c r="AH67" s="24" t="str">
        <f t="shared" si="29"/>
        <v/>
      </c>
      <c r="AI67" s="24" t="str">
        <f t="shared" si="29"/>
        <v/>
      </c>
      <c r="AJ67" s="24" t="str">
        <f t="shared" si="29"/>
        <v/>
      </c>
      <c r="AK67" s="24" t="str">
        <f t="shared" si="29"/>
        <v/>
      </c>
      <c r="AL67" s="24" t="str">
        <f t="shared" si="29"/>
        <v/>
      </c>
      <c r="AM67" s="24" t="str">
        <f t="shared" si="30"/>
        <v>C</v>
      </c>
      <c r="AN67" s="24" t="str">
        <f t="shared" si="30"/>
        <v>C</v>
      </c>
      <c r="AO67" s="24" t="str">
        <f t="shared" si="30"/>
        <v/>
      </c>
      <c r="AP67" s="24" t="str">
        <f t="shared" si="30"/>
        <v/>
      </c>
      <c r="AQ67" s="24" t="str">
        <f t="shared" si="30"/>
        <v/>
      </c>
      <c r="AR67" s="24" t="str">
        <f t="shared" si="30"/>
        <v/>
      </c>
      <c r="AS67" s="24" t="str">
        <f t="shared" si="30"/>
        <v/>
      </c>
      <c r="AT67" s="24" t="str">
        <f t="shared" si="30"/>
        <v>C</v>
      </c>
      <c r="AU67" s="24" t="str">
        <f t="shared" si="30"/>
        <v>C</v>
      </c>
      <c r="AV67" s="24" t="str">
        <f t="shared" si="30"/>
        <v/>
      </c>
      <c r="AW67" s="24" t="str">
        <f t="shared" si="30"/>
        <v/>
      </c>
      <c r="AX67" s="89">
        <f t="shared" ca="1" si="8"/>
        <v>5</v>
      </c>
      <c r="AY67" s="89">
        <f t="shared" si="9"/>
        <v>5</v>
      </c>
    </row>
    <row r="68" spans="1:51" x14ac:dyDescent="0.3">
      <c r="A68" s="22" t="str">
        <f t="shared" si="22"/>
        <v>ZCP</v>
      </c>
      <c r="B68" s="25"/>
      <c r="C68" s="74" t="s">
        <v>30</v>
      </c>
      <c r="D68" s="26" t="s">
        <v>37</v>
      </c>
      <c r="E68" s="196">
        <v>43168</v>
      </c>
      <c r="F68" s="197">
        <v>43168</v>
      </c>
      <c r="G68" s="98" t="str">
        <f>IF(D68='Paramètre DIVERS'!$B$19,'Paramètre DIVERS'!$A$19,IF(D68='Paramètre DIVERS'!$B$20,'Paramètre DIVERS'!$A$20,IF(D68='Paramètre DIVERS'!$B$21,'Paramètre DIVERS'!$A$21,IF(D68='Paramètre DIVERS'!$B$22,'Paramètre DIVERS'!$A$22,IF(D68='Paramètre DIVERS'!$B$24,'Paramètre DIVERS'!$A$24,IF(D68='Paramètre DIVERS'!$B$25,'Paramètre DIVERS'!$A$25,""))))))&amp;IF(D68='Paramètre DIVERS'!$B$27,'Paramètre DIVERS'!$A$27,IF(D68='Paramètre DIVERS'!$B$28,'Paramètre DIVERS'!$A$28,IF(D68='Paramètre DIVERS'!$B$29,'Paramètre DIVERS'!$A$29,IF(D68='Paramètre DIVERS'!$B$30,'Paramètre DIVERS'!$A$30,IF(D68='Paramètre DIVERS'!$B$31,'Paramètre DIVERS'!$A$31,IF(D68='Paramètre DIVERS'!$B$32,'Paramètre DIVERS'!$A$32,IF(D68='Paramètre DIVERS'!$B$33,'Paramètre DIVERS'!$A$33,"")))))))&amp;IF(D68='Paramètre DIVERS'!$B$36,'Paramètre DIVERS'!$A$36,IF(D68='Paramètre DIVERS'!$B$40,'Paramètre DIVERS'!$A$40,IF(D68='Paramètre DIVERS'!$B$41,'Paramètre DIVERS'!$A$41,IF(D68='Paramètre DIVERS'!$B$42,'Paramètre DIVERS'!$A$42,IF(D68='Paramètre DIVERS'!$B$43,'Paramètre DIVERS'!$A$43,IF(D68='Paramètre DIVERS'!$B$47,'Paramètre DIVERS'!$A$47,IF(D68='Paramètre DIVERS'!$B$48,'Paramètre DIVERS'!$A$48,"")))))))&amp;IF(D68='Paramètre DIVERS'!$B$49,'Paramètre DIVERS'!$A$49,IF(D68='Paramètre DIVERS'!$B$50,'Paramètre DIVERS'!$A$50,IF(D68='Paramètre DIVERS'!$B$51,'Paramètre DIVERS'!$A$51,IF(D68='Paramètre DIVERS'!$B$26,'Paramètre DIVERS'!$A$26,""))))&amp;IF(D68='Paramètre DIVERS'!$B$53,'Paramètre DIVERS'!$A$53,IF(D68='Paramètre DIVERS'!$B$54,'Paramètre DIVERS'!$A$53,IF(D68='Paramètre DIVERS'!$B$55,'Paramètre DIVERS'!$A$53,IF(D68='Paramètre DIVERS'!$B$56,'Paramètre DIVERS'!$A$53,IF(D68='Paramètre DIVERS'!$B$57,'Paramètre DIVERS'!$A$53,IF(D68='Paramètre DIVERS'!$B$58,'Paramètre DIVERS'!$A$53,""))))))</f>
        <v>ZCP</v>
      </c>
      <c r="H68" s="88">
        <f t="shared" si="3"/>
        <v>1</v>
      </c>
      <c r="I68" s="24" t="str">
        <f t="shared" ref="I68:R77" si="31">IF(OR(I$7="s",I$7="f",I$7="d"),"C",IF(AND(I$6&gt;=$E68,I$6&lt;=$F68,$G68="ZCP"),$G68,IF(AND(I$6&gt;=$E68,I$6&lt;=$F68,$G68="ZPM"),$G68,IF(AND(I$6&gt;=$E68,I$6&lt;=$F68,$G68="ZMA"),$G68,IF(AND(I$6&gt;=$E68,I$6&lt;=$F68,$G68="ZMP"),$G68,IF(AND(I$6&gt;=$E68,I$6&lt;=$F68,$G68="ZMT"),$G68,IF(AND(I$6&gt;=$E68,I$6&lt;=$F68,$G68="ZFO"),$G68,IF(AND(I$6&gt;=$E68,I$6&lt;=$F68,$G68="ZRJ"),$G68,IF(AND(I$6&gt;=$E68,I$6&lt;=$F68,$G68="ZAT"),$G68,IF(AND(I$6&gt;=$E68,I$6&lt;=$F68,$G68="TPT"),$G68,""))))))))))</f>
        <v/>
      </c>
      <c r="J68" s="24" t="str">
        <f t="shared" si="31"/>
        <v/>
      </c>
      <c r="K68" s="24" t="str">
        <f t="shared" si="31"/>
        <v>C</v>
      </c>
      <c r="L68" s="24" t="str">
        <f t="shared" si="31"/>
        <v>C</v>
      </c>
      <c r="M68" s="24" t="str">
        <f t="shared" si="31"/>
        <v/>
      </c>
      <c r="N68" s="24" t="str">
        <f t="shared" si="31"/>
        <v>C</v>
      </c>
      <c r="O68" s="24" t="str">
        <f t="shared" si="31"/>
        <v/>
      </c>
      <c r="P68" s="24" t="str">
        <f t="shared" si="31"/>
        <v/>
      </c>
      <c r="Q68" s="24" t="str">
        <f t="shared" si="31"/>
        <v/>
      </c>
      <c r="R68" s="24" t="str">
        <f t="shared" si="31"/>
        <v>C</v>
      </c>
      <c r="S68" s="24" t="str">
        <f t="shared" ref="S68:AB77" si="32">IF(OR(S$7="s",S$7="f",S$7="d"),"C",IF(AND(S$6&gt;=$E68,S$6&lt;=$F68,$G68="ZCP"),$G68,IF(AND(S$6&gt;=$E68,S$6&lt;=$F68,$G68="ZPM"),$G68,IF(AND(S$6&gt;=$E68,S$6&lt;=$F68,$G68="ZMA"),$G68,IF(AND(S$6&gt;=$E68,S$6&lt;=$F68,$G68="ZMP"),$G68,IF(AND(S$6&gt;=$E68,S$6&lt;=$F68,$G68="ZMT"),$G68,IF(AND(S$6&gt;=$E68,S$6&lt;=$F68,$G68="ZFO"),$G68,IF(AND(S$6&gt;=$E68,S$6&lt;=$F68,$G68="ZRJ"),$G68,IF(AND(S$6&gt;=$E68,S$6&lt;=$F68,$G68="ZAT"),$G68,IF(AND(S$6&gt;=$E68,S$6&lt;=$F68,$G68="TPT"),$G68,""))))))))))</f>
        <v>C</v>
      </c>
      <c r="T68" s="24" t="str">
        <f t="shared" si="32"/>
        <v/>
      </c>
      <c r="U68" s="24" t="str">
        <f t="shared" si="32"/>
        <v>C</v>
      </c>
      <c r="V68" s="24" t="str">
        <f t="shared" si="32"/>
        <v/>
      </c>
      <c r="W68" s="24" t="str">
        <f t="shared" si="32"/>
        <v>C</v>
      </c>
      <c r="X68" s="24" t="str">
        <f t="shared" si="32"/>
        <v/>
      </c>
      <c r="Y68" s="24" t="str">
        <f t="shared" si="32"/>
        <v>C</v>
      </c>
      <c r="Z68" s="24" t="str">
        <f t="shared" si="32"/>
        <v>C</v>
      </c>
      <c r="AA68" s="24" t="str">
        <f t="shared" si="32"/>
        <v/>
      </c>
      <c r="AB68" s="24" t="str">
        <f t="shared" si="32"/>
        <v/>
      </c>
      <c r="AC68" s="24" t="str">
        <f t="shared" ref="AC68:AL77" si="33">IF(OR(AC$7="s",AC$7="f",AC$7="d"),"C",IF(AND(AC$6&gt;=$E68,AC$6&lt;=$F68,$G68="ZCP"),$G68,IF(AND(AC$6&gt;=$E68,AC$6&lt;=$F68,$G68="ZPM"),$G68,IF(AND(AC$6&gt;=$E68,AC$6&lt;=$F68,$G68="ZMA"),$G68,IF(AND(AC$6&gt;=$E68,AC$6&lt;=$F68,$G68="ZMP"),$G68,IF(AND(AC$6&gt;=$E68,AC$6&lt;=$F68,$G68="ZMT"),$G68,IF(AND(AC$6&gt;=$E68,AC$6&lt;=$F68,$G68="ZFO"),$G68,IF(AND(AC$6&gt;=$E68,AC$6&lt;=$F68,$G68="ZRJ"),$G68,IF(AND(AC$6&gt;=$E68,AC$6&lt;=$F68,$G68="ZAT"),$G68,IF(AND(AC$6&gt;=$E68,AC$6&lt;=$F68,$G68="TPT"),$G68,""))))))))))</f>
        <v/>
      </c>
      <c r="AD68" s="24" t="str">
        <f t="shared" si="33"/>
        <v/>
      </c>
      <c r="AE68" s="24" t="str">
        <f t="shared" si="33"/>
        <v/>
      </c>
      <c r="AF68" s="24" t="str">
        <f t="shared" si="33"/>
        <v>C</v>
      </c>
      <c r="AG68" s="24" t="str">
        <f t="shared" si="33"/>
        <v>C</v>
      </c>
      <c r="AH68" s="24" t="str">
        <f t="shared" si="33"/>
        <v/>
      </c>
      <c r="AI68" s="24" t="str">
        <f t="shared" si="33"/>
        <v/>
      </c>
      <c r="AJ68" s="24" t="str">
        <f t="shared" si="33"/>
        <v/>
      </c>
      <c r="AK68" s="24" t="str">
        <f t="shared" si="33"/>
        <v/>
      </c>
      <c r="AL68" s="24" t="str">
        <f t="shared" si="33"/>
        <v/>
      </c>
      <c r="AM68" s="24" t="str">
        <f t="shared" ref="AM68:AW77" si="34">IF(OR(AM$7="s",AM$7="f",AM$7="d"),"C",IF(AND(AM$6&gt;=$E68,AM$6&lt;=$F68,$G68="ZCP"),$G68,IF(AND(AM$6&gt;=$E68,AM$6&lt;=$F68,$G68="ZPM"),$G68,IF(AND(AM$6&gt;=$E68,AM$6&lt;=$F68,$G68="ZMA"),$G68,IF(AND(AM$6&gt;=$E68,AM$6&lt;=$F68,$G68="ZMP"),$G68,IF(AND(AM$6&gt;=$E68,AM$6&lt;=$F68,$G68="ZMT"),$G68,IF(AND(AM$6&gt;=$E68,AM$6&lt;=$F68,$G68="ZFO"),$G68,IF(AND(AM$6&gt;=$E68,AM$6&lt;=$F68,$G68="ZRJ"),$G68,IF(AND(AM$6&gt;=$E68,AM$6&lt;=$F68,$G68="ZAT"),$G68,IF(AND(AM$6&gt;=$E68,AM$6&lt;=$F68,$G68="TPT"),$G68,""))))))))))</f>
        <v>C</v>
      </c>
      <c r="AN68" s="24" t="str">
        <f t="shared" si="34"/>
        <v>C</v>
      </c>
      <c r="AO68" s="24" t="str">
        <f t="shared" si="34"/>
        <v/>
      </c>
      <c r="AP68" s="24" t="str">
        <f t="shared" si="34"/>
        <v/>
      </c>
      <c r="AQ68" s="24" t="str">
        <f t="shared" si="34"/>
        <v/>
      </c>
      <c r="AR68" s="24" t="str">
        <f t="shared" si="34"/>
        <v/>
      </c>
      <c r="AS68" s="24" t="str">
        <f t="shared" si="34"/>
        <v/>
      </c>
      <c r="AT68" s="24" t="str">
        <f t="shared" si="34"/>
        <v>C</v>
      </c>
      <c r="AU68" s="24" t="str">
        <f t="shared" si="34"/>
        <v>C</v>
      </c>
      <c r="AV68" s="24" t="str">
        <f t="shared" si="34"/>
        <v/>
      </c>
      <c r="AW68" s="24" t="str">
        <f t="shared" si="34"/>
        <v/>
      </c>
      <c r="AX68" s="89">
        <f t="shared" ca="1" si="8"/>
        <v>1</v>
      </c>
      <c r="AY68" s="89">
        <f t="shared" si="9"/>
        <v>1</v>
      </c>
    </row>
    <row r="69" spans="1:51" x14ac:dyDescent="0.3">
      <c r="A69" s="22" t="str">
        <f t="shared" si="22"/>
        <v>ZCP</v>
      </c>
      <c r="B69" s="25"/>
      <c r="C69" s="74" t="s">
        <v>30</v>
      </c>
      <c r="D69" s="26" t="s">
        <v>37</v>
      </c>
      <c r="E69" s="196">
        <v>43178</v>
      </c>
      <c r="F69" s="197">
        <v>43178</v>
      </c>
      <c r="G69" s="98" t="str">
        <f>IF(D69='Paramètre DIVERS'!$B$19,'Paramètre DIVERS'!$A$19,IF(D69='Paramètre DIVERS'!$B$20,'Paramètre DIVERS'!$A$20,IF(D69='Paramètre DIVERS'!$B$21,'Paramètre DIVERS'!$A$21,IF(D69='Paramètre DIVERS'!$B$22,'Paramètre DIVERS'!$A$22,IF(D69='Paramètre DIVERS'!$B$24,'Paramètre DIVERS'!$A$24,IF(D69='Paramètre DIVERS'!$B$25,'Paramètre DIVERS'!$A$25,""))))))&amp;IF(D69='Paramètre DIVERS'!$B$27,'Paramètre DIVERS'!$A$27,IF(D69='Paramètre DIVERS'!$B$28,'Paramètre DIVERS'!$A$28,IF(D69='Paramètre DIVERS'!$B$29,'Paramètre DIVERS'!$A$29,IF(D69='Paramètre DIVERS'!$B$30,'Paramètre DIVERS'!$A$30,IF(D69='Paramètre DIVERS'!$B$31,'Paramètre DIVERS'!$A$31,IF(D69='Paramètre DIVERS'!$B$32,'Paramètre DIVERS'!$A$32,IF(D69='Paramètre DIVERS'!$B$33,'Paramètre DIVERS'!$A$33,"")))))))&amp;IF(D69='Paramètre DIVERS'!$B$36,'Paramètre DIVERS'!$A$36,IF(D69='Paramètre DIVERS'!$B$40,'Paramètre DIVERS'!$A$40,IF(D69='Paramètre DIVERS'!$B$41,'Paramètre DIVERS'!$A$41,IF(D69='Paramètre DIVERS'!$B$42,'Paramètre DIVERS'!$A$42,IF(D69='Paramètre DIVERS'!$B$43,'Paramètre DIVERS'!$A$43,IF(D69='Paramètre DIVERS'!$B$47,'Paramètre DIVERS'!$A$47,IF(D69='Paramètre DIVERS'!$B$48,'Paramètre DIVERS'!$A$48,"")))))))&amp;IF(D69='Paramètre DIVERS'!$B$49,'Paramètre DIVERS'!$A$49,IF(D69='Paramètre DIVERS'!$B$50,'Paramètre DIVERS'!$A$50,IF(D69='Paramètre DIVERS'!$B$51,'Paramètre DIVERS'!$A$51,IF(D69='Paramètre DIVERS'!$B$26,'Paramètre DIVERS'!$A$26,""))))&amp;IF(D69='Paramètre DIVERS'!$B$53,'Paramètre DIVERS'!$A$53,IF(D69='Paramètre DIVERS'!$B$54,'Paramètre DIVERS'!$A$53,IF(D69='Paramètre DIVERS'!$B$55,'Paramètre DIVERS'!$A$53,IF(D69='Paramètre DIVERS'!$B$56,'Paramètre DIVERS'!$A$53,IF(D69='Paramètre DIVERS'!$B$57,'Paramètre DIVERS'!$A$53,IF(D69='Paramètre DIVERS'!$B$58,'Paramètre DIVERS'!$A$53,""))))))</f>
        <v>ZCP</v>
      </c>
      <c r="H69" s="88">
        <f t="shared" si="3"/>
        <v>1</v>
      </c>
      <c r="I69" s="24" t="str">
        <f t="shared" si="31"/>
        <v/>
      </c>
      <c r="J69" s="24" t="str">
        <f t="shared" si="31"/>
        <v/>
      </c>
      <c r="K69" s="24" t="str">
        <f t="shared" si="31"/>
        <v>C</v>
      </c>
      <c r="L69" s="24" t="str">
        <f t="shared" si="31"/>
        <v>C</v>
      </c>
      <c r="M69" s="24" t="str">
        <f t="shared" si="31"/>
        <v/>
      </c>
      <c r="N69" s="24" t="str">
        <f t="shared" si="31"/>
        <v>C</v>
      </c>
      <c r="O69" s="24" t="str">
        <f t="shared" si="31"/>
        <v/>
      </c>
      <c r="P69" s="24" t="str">
        <f t="shared" si="31"/>
        <v/>
      </c>
      <c r="Q69" s="24" t="str">
        <f t="shared" si="31"/>
        <v/>
      </c>
      <c r="R69" s="24" t="str">
        <f t="shared" si="31"/>
        <v>C</v>
      </c>
      <c r="S69" s="24" t="str">
        <f t="shared" si="32"/>
        <v>C</v>
      </c>
      <c r="T69" s="24" t="str">
        <f t="shared" si="32"/>
        <v/>
      </c>
      <c r="U69" s="24" t="str">
        <f t="shared" si="32"/>
        <v>C</v>
      </c>
      <c r="V69" s="24" t="str">
        <f t="shared" si="32"/>
        <v/>
      </c>
      <c r="W69" s="24" t="str">
        <f t="shared" si="32"/>
        <v>C</v>
      </c>
      <c r="X69" s="24" t="str">
        <f t="shared" si="32"/>
        <v/>
      </c>
      <c r="Y69" s="24" t="str">
        <f t="shared" si="32"/>
        <v>C</v>
      </c>
      <c r="Z69" s="24" t="str">
        <f t="shared" si="32"/>
        <v>C</v>
      </c>
      <c r="AA69" s="24" t="str">
        <f t="shared" si="32"/>
        <v/>
      </c>
      <c r="AB69" s="24" t="str">
        <f t="shared" si="32"/>
        <v/>
      </c>
      <c r="AC69" s="24" t="str">
        <f t="shared" si="33"/>
        <v/>
      </c>
      <c r="AD69" s="24" t="str">
        <f t="shared" si="33"/>
        <v/>
      </c>
      <c r="AE69" s="24" t="str">
        <f t="shared" si="33"/>
        <v/>
      </c>
      <c r="AF69" s="24" t="str">
        <f t="shared" si="33"/>
        <v>C</v>
      </c>
      <c r="AG69" s="24" t="str">
        <f t="shared" si="33"/>
        <v>C</v>
      </c>
      <c r="AH69" s="24" t="str">
        <f t="shared" si="33"/>
        <v/>
      </c>
      <c r="AI69" s="24" t="str">
        <f t="shared" si="33"/>
        <v/>
      </c>
      <c r="AJ69" s="24" t="str">
        <f t="shared" si="33"/>
        <v/>
      </c>
      <c r="AK69" s="24" t="str">
        <f t="shared" si="33"/>
        <v/>
      </c>
      <c r="AL69" s="24" t="str">
        <f t="shared" si="33"/>
        <v/>
      </c>
      <c r="AM69" s="24" t="str">
        <f t="shared" si="34"/>
        <v>C</v>
      </c>
      <c r="AN69" s="24" t="str">
        <f t="shared" si="34"/>
        <v>C</v>
      </c>
      <c r="AO69" s="24" t="str">
        <f t="shared" si="34"/>
        <v/>
      </c>
      <c r="AP69" s="24" t="str">
        <f t="shared" si="34"/>
        <v/>
      </c>
      <c r="AQ69" s="24" t="str">
        <f t="shared" si="34"/>
        <v/>
      </c>
      <c r="AR69" s="24" t="str">
        <f t="shared" si="34"/>
        <v/>
      </c>
      <c r="AS69" s="24" t="str">
        <f t="shared" si="34"/>
        <v/>
      </c>
      <c r="AT69" s="24" t="str">
        <f t="shared" si="34"/>
        <v>C</v>
      </c>
      <c r="AU69" s="24" t="str">
        <f t="shared" si="34"/>
        <v>C</v>
      </c>
      <c r="AV69" s="24" t="str">
        <f t="shared" si="34"/>
        <v/>
      </c>
      <c r="AW69" s="24" t="str">
        <f t="shared" si="34"/>
        <v/>
      </c>
      <c r="AX69" s="89">
        <f t="shared" ca="1" si="8"/>
        <v>1</v>
      </c>
      <c r="AY69" s="89">
        <f t="shared" si="9"/>
        <v>1</v>
      </c>
    </row>
    <row r="70" spans="1:51" x14ac:dyDescent="0.3">
      <c r="A70" s="22" t="str">
        <f t="shared" si="22"/>
        <v>ZCP</v>
      </c>
      <c r="B70" s="25"/>
      <c r="C70" s="74" t="s">
        <v>30</v>
      </c>
      <c r="D70" s="26" t="s">
        <v>37</v>
      </c>
      <c r="E70" s="196">
        <v>42933</v>
      </c>
      <c r="F70" s="197">
        <v>42951</v>
      </c>
      <c r="G70" s="98" t="str">
        <f>IF(D70='Paramètre DIVERS'!$B$19,'Paramètre DIVERS'!$A$19,IF(D70='Paramètre DIVERS'!$B$20,'Paramètre DIVERS'!$A$20,IF(D70='Paramètre DIVERS'!$B$21,'Paramètre DIVERS'!$A$21,IF(D70='Paramètre DIVERS'!$B$22,'Paramètre DIVERS'!$A$22,IF(D70='Paramètre DIVERS'!$B$24,'Paramètre DIVERS'!$A$24,IF(D70='Paramètre DIVERS'!$B$25,'Paramètre DIVERS'!$A$25,""))))))&amp;IF(D70='Paramètre DIVERS'!$B$27,'Paramètre DIVERS'!$A$27,IF(D70='Paramètre DIVERS'!$B$28,'Paramètre DIVERS'!$A$28,IF(D70='Paramètre DIVERS'!$B$29,'Paramètre DIVERS'!$A$29,IF(D70='Paramètre DIVERS'!$B$30,'Paramètre DIVERS'!$A$30,IF(D70='Paramètre DIVERS'!$B$31,'Paramètre DIVERS'!$A$31,IF(D70='Paramètre DIVERS'!$B$32,'Paramètre DIVERS'!$A$32,IF(D70='Paramètre DIVERS'!$B$33,'Paramètre DIVERS'!$A$33,"")))))))&amp;IF(D70='Paramètre DIVERS'!$B$36,'Paramètre DIVERS'!$A$36,IF(D70='Paramètre DIVERS'!$B$40,'Paramètre DIVERS'!$A$40,IF(D70='Paramètre DIVERS'!$B$41,'Paramètre DIVERS'!$A$41,IF(D70='Paramètre DIVERS'!$B$42,'Paramètre DIVERS'!$A$42,IF(D70='Paramètre DIVERS'!$B$43,'Paramètre DIVERS'!$A$43,IF(D70='Paramètre DIVERS'!$B$47,'Paramètre DIVERS'!$A$47,IF(D70='Paramètre DIVERS'!$B$48,'Paramètre DIVERS'!$A$48,"")))))))&amp;IF(D70='Paramètre DIVERS'!$B$49,'Paramètre DIVERS'!$A$49,IF(D70='Paramètre DIVERS'!$B$50,'Paramètre DIVERS'!$A$50,IF(D70='Paramètre DIVERS'!$B$51,'Paramètre DIVERS'!$A$51,IF(D70='Paramètre DIVERS'!$B$26,'Paramètre DIVERS'!$A$26,""))))&amp;IF(D70='Paramètre DIVERS'!$B$53,'Paramètre DIVERS'!$A$53,IF(D70='Paramètre DIVERS'!$B$54,'Paramètre DIVERS'!$A$53,IF(D70='Paramètre DIVERS'!$B$55,'Paramètre DIVERS'!$A$53,IF(D70='Paramètre DIVERS'!$B$56,'Paramètre DIVERS'!$A$53,IF(D70='Paramètre DIVERS'!$B$57,'Paramètre DIVERS'!$A$53,IF(D70='Paramètre DIVERS'!$B$58,'Paramètre DIVERS'!$A$53,""))))))</f>
        <v>ZCP</v>
      </c>
      <c r="H70" s="88">
        <f t="shared" si="3"/>
        <v>15</v>
      </c>
      <c r="I70" s="24" t="str">
        <f t="shared" si="31"/>
        <v/>
      </c>
      <c r="J70" s="24" t="str">
        <f t="shared" si="31"/>
        <v/>
      </c>
      <c r="K70" s="24" t="str">
        <f t="shared" si="31"/>
        <v>C</v>
      </c>
      <c r="L70" s="24" t="str">
        <f t="shared" si="31"/>
        <v>C</v>
      </c>
      <c r="M70" s="24" t="str">
        <f t="shared" si="31"/>
        <v/>
      </c>
      <c r="N70" s="24" t="str">
        <f t="shared" si="31"/>
        <v>C</v>
      </c>
      <c r="O70" s="24" t="str">
        <f t="shared" si="31"/>
        <v/>
      </c>
      <c r="P70" s="24" t="str">
        <f t="shared" si="31"/>
        <v/>
      </c>
      <c r="Q70" s="24" t="str">
        <f t="shared" si="31"/>
        <v/>
      </c>
      <c r="R70" s="24" t="str">
        <f t="shared" si="31"/>
        <v>C</v>
      </c>
      <c r="S70" s="24" t="str">
        <f t="shared" si="32"/>
        <v>C</v>
      </c>
      <c r="T70" s="24" t="str">
        <f t="shared" si="32"/>
        <v/>
      </c>
      <c r="U70" s="24" t="str">
        <f t="shared" si="32"/>
        <v>C</v>
      </c>
      <c r="V70" s="24" t="str">
        <f t="shared" si="32"/>
        <v/>
      </c>
      <c r="W70" s="24" t="str">
        <f t="shared" si="32"/>
        <v>C</v>
      </c>
      <c r="X70" s="24" t="str">
        <f t="shared" si="32"/>
        <v/>
      </c>
      <c r="Y70" s="24" t="str">
        <f t="shared" si="32"/>
        <v>C</v>
      </c>
      <c r="Z70" s="24" t="str">
        <f t="shared" si="32"/>
        <v>C</v>
      </c>
      <c r="AA70" s="24" t="str">
        <f t="shared" si="32"/>
        <v/>
      </c>
      <c r="AB70" s="24" t="str">
        <f t="shared" si="32"/>
        <v/>
      </c>
      <c r="AC70" s="24" t="str">
        <f t="shared" si="33"/>
        <v/>
      </c>
      <c r="AD70" s="24" t="str">
        <f t="shared" si="33"/>
        <v/>
      </c>
      <c r="AE70" s="24" t="str">
        <f t="shared" si="33"/>
        <v/>
      </c>
      <c r="AF70" s="24" t="str">
        <f t="shared" si="33"/>
        <v>C</v>
      </c>
      <c r="AG70" s="24" t="str">
        <f t="shared" si="33"/>
        <v>C</v>
      </c>
      <c r="AH70" s="24" t="str">
        <f t="shared" si="33"/>
        <v/>
      </c>
      <c r="AI70" s="24" t="str">
        <f t="shared" si="33"/>
        <v/>
      </c>
      <c r="AJ70" s="24" t="str">
        <f t="shared" si="33"/>
        <v/>
      </c>
      <c r="AK70" s="24" t="str">
        <f t="shared" si="33"/>
        <v/>
      </c>
      <c r="AL70" s="24" t="str">
        <f t="shared" si="33"/>
        <v/>
      </c>
      <c r="AM70" s="24" t="str">
        <f t="shared" si="34"/>
        <v>C</v>
      </c>
      <c r="AN70" s="24" t="str">
        <f t="shared" si="34"/>
        <v>C</v>
      </c>
      <c r="AO70" s="24" t="str">
        <f t="shared" si="34"/>
        <v/>
      </c>
      <c r="AP70" s="24" t="str">
        <f t="shared" si="34"/>
        <v/>
      </c>
      <c r="AQ70" s="24" t="str">
        <f t="shared" si="34"/>
        <v/>
      </c>
      <c r="AR70" s="24" t="str">
        <f t="shared" si="34"/>
        <v/>
      </c>
      <c r="AS70" s="24" t="str">
        <f t="shared" si="34"/>
        <v/>
      </c>
      <c r="AT70" s="24" t="str">
        <f t="shared" si="34"/>
        <v>C</v>
      </c>
      <c r="AU70" s="24" t="str">
        <f t="shared" si="34"/>
        <v>C</v>
      </c>
      <c r="AV70" s="24" t="str">
        <f t="shared" si="34"/>
        <v/>
      </c>
      <c r="AW70" s="24" t="str">
        <f t="shared" si="34"/>
        <v/>
      </c>
      <c r="AX70" s="89">
        <f t="shared" ca="1" si="8"/>
        <v>17</v>
      </c>
      <c r="AY70" s="89">
        <f t="shared" si="9"/>
        <v>19</v>
      </c>
    </row>
    <row r="71" spans="1:51" x14ac:dyDescent="0.3">
      <c r="A71" s="22" t="str">
        <f t="shared" si="22"/>
        <v>ZCP</v>
      </c>
      <c r="B71" s="25"/>
      <c r="C71" s="74" t="s">
        <v>30</v>
      </c>
      <c r="D71" s="26" t="s">
        <v>37</v>
      </c>
      <c r="E71" s="196">
        <v>43095</v>
      </c>
      <c r="F71" s="197">
        <v>43098</v>
      </c>
      <c r="G71" s="98" t="str">
        <f>IF(D71='Paramètre DIVERS'!$B$19,'Paramètre DIVERS'!$A$19,IF(D71='Paramètre DIVERS'!$B$20,'Paramètre DIVERS'!$A$20,IF(D71='Paramètre DIVERS'!$B$21,'Paramètre DIVERS'!$A$21,IF(D71='Paramètre DIVERS'!$B$22,'Paramètre DIVERS'!$A$22,IF(D71='Paramètre DIVERS'!$B$24,'Paramètre DIVERS'!$A$24,IF(D71='Paramètre DIVERS'!$B$25,'Paramètre DIVERS'!$A$25,""))))))&amp;IF(D71='Paramètre DIVERS'!$B$27,'Paramètre DIVERS'!$A$27,IF(D71='Paramètre DIVERS'!$B$28,'Paramètre DIVERS'!$A$28,IF(D71='Paramètre DIVERS'!$B$29,'Paramètre DIVERS'!$A$29,IF(D71='Paramètre DIVERS'!$B$30,'Paramètre DIVERS'!$A$30,IF(D71='Paramètre DIVERS'!$B$31,'Paramètre DIVERS'!$A$31,IF(D71='Paramètre DIVERS'!$B$32,'Paramètre DIVERS'!$A$32,IF(D71='Paramètre DIVERS'!$B$33,'Paramètre DIVERS'!$A$33,"")))))))&amp;IF(D71='Paramètre DIVERS'!$B$36,'Paramètre DIVERS'!$A$36,IF(D71='Paramètre DIVERS'!$B$40,'Paramètre DIVERS'!$A$40,IF(D71='Paramètre DIVERS'!$B$41,'Paramètre DIVERS'!$A$41,IF(D71='Paramètre DIVERS'!$B$42,'Paramètre DIVERS'!$A$42,IF(D71='Paramètre DIVERS'!$B$43,'Paramètre DIVERS'!$A$43,IF(D71='Paramètre DIVERS'!$B$47,'Paramètre DIVERS'!$A$47,IF(D71='Paramètre DIVERS'!$B$48,'Paramètre DIVERS'!$A$48,"")))))))&amp;IF(D71='Paramètre DIVERS'!$B$49,'Paramètre DIVERS'!$A$49,IF(D71='Paramètre DIVERS'!$B$50,'Paramètre DIVERS'!$A$50,IF(D71='Paramètre DIVERS'!$B$51,'Paramètre DIVERS'!$A$51,IF(D71='Paramètre DIVERS'!$B$26,'Paramètre DIVERS'!$A$26,""))))&amp;IF(D71='Paramètre DIVERS'!$B$53,'Paramètre DIVERS'!$A$53,IF(D71='Paramètre DIVERS'!$B$54,'Paramètre DIVERS'!$A$53,IF(D71='Paramètre DIVERS'!$B$55,'Paramètre DIVERS'!$A$53,IF(D71='Paramètre DIVERS'!$B$56,'Paramètre DIVERS'!$A$53,IF(D71='Paramètre DIVERS'!$B$57,'Paramètre DIVERS'!$A$53,IF(D71='Paramètre DIVERS'!$B$58,'Paramètre DIVERS'!$A$53,""))))))</f>
        <v>ZCP</v>
      </c>
      <c r="H71" s="88">
        <f t="shared" si="3"/>
        <v>4</v>
      </c>
      <c r="I71" s="24" t="str">
        <f t="shared" si="31"/>
        <v/>
      </c>
      <c r="J71" s="24" t="str">
        <f t="shared" si="31"/>
        <v/>
      </c>
      <c r="K71" s="24" t="str">
        <f t="shared" si="31"/>
        <v>C</v>
      </c>
      <c r="L71" s="24" t="str">
        <f t="shared" si="31"/>
        <v>C</v>
      </c>
      <c r="M71" s="24" t="str">
        <f t="shared" si="31"/>
        <v/>
      </c>
      <c r="N71" s="24" t="str">
        <f t="shared" si="31"/>
        <v>C</v>
      </c>
      <c r="O71" s="24" t="str">
        <f t="shared" si="31"/>
        <v/>
      </c>
      <c r="P71" s="24" t="str">
        <f t="shared" si="31"/>
        <v/>
      </c>
      <c r="Q71" s="24" t="str">
        <f t="shared" si="31"/>
        <v/>
      </c>
      <c r="R71" s="24" t="str">
        <f t="shared" si="31"/>
        <v>C</v>
      </c>
      <c r="S71" s="24" t="str">
        <f t="shared" si="32"/>
        <v>C</v>
      </c>
      <c r="T71" s="24" t="str">
        <f t="shared" si="32"/>
        <v/>
      </c>
      <c r="U71" s="24" t="str">
        <f t="shared" si="32"/>
        <v>C</v>
      </c>
      <c r="V71" s="24" t="str">
        <f t="shared" si="32"/>
        <v/>
      </c>
      <c r="W71" s="24" t="str">
        <f t="shared" si="32"/>
        <v>C</v>
      </c>
      <c r="X71" s="24" t="str">
        <f t="shared" si="32"/>
        <v/>
      </c>
      <c r="Y71" s="24" t="str">
        <f t="shared" si="32"/>
        <v>C</v>
      </c>
      <c r="Z71" s="24" t="str">
        <f t="shared" si="32"/>
        <v>C</v>
      </c>
      <c r="AA71" s="24" t="str">
        <f t="shared" si="32"/>
        <v/>
      </c>
      <c r="AB71" s="24" t="str">
        <f t="shared" si="32"/>
        <v/>
      </c>
      <c r="AC71" s="24" t="str">
        <f t="shared" si="33"/>
        <v/>
      </c>
      <c r="AD71" s="24" t="str">
        <f t="shared" si="33"/>
        <v/>
      </c>
      <c r="AE71" s="24" t="str">
        <f t="shared" si="33"/>
        <v/>
      </c>
      <c r="AF71" s="24" t="str">
        <f t="shared" si="33"/>
        <v>C</v>
      </c>
      <c r="AG71" s="24" t="str">
        <f t="shared" si="33"/>
        <v>C</v>
      </c>
      <c r="AH71" s="24" t="str">
        <f t="shared" si="33"/>
        <v/>
      </c>
      <c r="AI71" s="24" t="str">
        <f t="shared" si="33"/>
        <v/>
      </c>
      <c r="AJ71" s="24" t="str">
        <f t="shared" si="33"/>
        <v/>
      </c>
      <c r="AK71" s="24" t="str">
        <f t="shared" si="33"/>
        <v/>
      </c>
      <c r="AL71" s="24" t="str">
        <f t="shared" si="33"/>
        <v/>
      </c>
      <c r="AM71" s="24" t="str">
        <f t="shared" si="34"/>
        <v>C</v>
      </c>
      <c r="AN71" s="24" t="str">
        <f t="shared" si="34"/>
        <v>C</v>
      </c>
      <c r="AO71" s="24" t="str">
        <f t="shared" si="34"/>
        <v/>
      </c>
      <c r="AP71" s="24" t="str">
        <f t="shared" si="34"/>
        <v/>
      </c>
      <c r="AQ71" s="24" t="str">
        <f t="shared" si="34"/>
        <v/>
      </c>
      <c r="AR71" s="24" t="str">
        <f t="shared" si="34"/>
        <v/>
      </c>
      <c r="AS71" s="24" t="str">
        <f t="shared" si="34"/>
        <v/>
      </c>
      <c r="AT71" s="24" t="str">
        <f t="shared" si="34"/>
        <v>C</v>
      </c>
      <c r="AU71" s="24" t="str">
        <f t="shared" si="34"/>
        <v>C</v>
      </c>
      <c r="AV71" s="24" t="str">
        <f t="shared" si="34"/>
        <v/>
      </c>
      <c r="AW71" s="24" t="str">
        <f t="shared" si="34"/>
        <v/>
      </c>
      <c r="AX71" s="89">
        <f t="shared" ca="1" si="8"/>
        <v>4</v>
      </c>
      <c r="AY71" s="89">
        <f t="shared" si="9"/>
        <v>4</v>
      </c>
    </row>
    <row r="72" spans="1:51" x14ac:dyDescent="0.3">
      <c r="A72" s="22" t="str">
        <f t="shared" ref="A72:A87" si="35">+B72&amp;G72</f>
        <v>ZCP</v>
      </c>
      <c r="B72" s="25"/>
      <c r="C72" s="74" t="s">
        <v>30</v>
      </c>
      <c r="D72" s="26" t="s">
        <v>37</v>
      </c>
      <c r="E72" s="196">
        <v>43164</v>
      </c>
      <c r="F72" s="197">
        <v>43172</v>
      </c>
      <c r="G72" s="98" t="str">
        <f>IF(D72='Paramètre DIVERS'!$B$19,'Paramètre DIVERS'!$A$19,IF(D72='Paramètre DIVERS'!$B$20,'Paramètre DIVERS'!$A$20,IF(D72='Paramètre DIVERS'!$B$21,'Paramètre DIVERS'!$A$21,IF(D72='Paramètre DIVERS'!$B$22,'Paramètre DIVERS'!$A$22,IF(D72='Paramètre DIVERS'!$B$24,'Paramètre DIVERS'!$A$24,IF(D72='Paramètre DIVERS'!$B$25,'Paramètre DIVERS'!$A$25,""))))))&amp;IF(D72='Paramètre DIVERS'!$B$27,'Paramètre DIVERS'!$A$27,IF(D72='Paramètre DIVERS'!$B$28,'Paramètre DIVERS'!$A$28,IF(D72='Paramètre DIVERS'!$B$29,'Paramètre DIVERS'!$A$29,IF(D72='Paramètre DIVERS'!$B$30,'Paramètre DIVERS'!$A$30,IF(D72='Paramètre DIVERS'!$B$31,'Paramètre DIVERS'!$A$31,IF(D72='Paramètre DIVERS'!$B$32,'Paramètre DIVERS'!$A$32,IF(D72='Paramètre DIVERS'!$B$33,'Paramètre DIVERS'!$A$33,"")))))))&amp;IF(D72='Paramètre DIVERS'!$B$36,'Paramètre DIVERS'!$A$36,IF(D72='Paramètre DIVERS'!$B$40,'Paramètre DIVERS'!$A$40,IF(D72='Paramètre DIVERS'!$B$41,'Paramètre DIVERS'!$A$41,IF(D72='Paramètre DIVERS'!$B$42,'Paramètre DIVERS'!$A$42,IF(D72='Paramètre DIVERS'!$B$43,'Paramètre DIVERS'!$A$43,IF(D72='Paramètre DIVERS'!$B$47,'Paramètre DIVERS'!$A$47,IF(D72='Paramètre DIVERS'!$B$48,'Paramètre DIVERS'!$A$48,"")))))))&amp;IF(D72='Paramètre DIVERS'!$B$49,'Paramètre DIVERS'!$A$49,IF(D72='Paramètre DIVERS'!$B$50,'Paramètre DIVERS'!$A$50,IF(D72='Paramètre DIVERS'!$B$51,'Paramètre DIVERS'!$A$51,IF(D72='Paramètre DIVERS'!$B$26,'Paramètre DIVERS'!$A$26,""))))&amp;IF(D72='Paramètre DIVERS'!$B$53,'Paramètre DIVERS'!$A$53,IF(D72='Paramètre DIVERS'!$B$54,'Paramètre DIVERS'!$A$53,IF(D72='Paramètre DIVERS'!$B$55,'Paramètre DIVERS'!$A$53,IF(D72='Paramètre DIVERS'!$B$56,'Paramètre DIVERS'!$A$53,IF(D72='Paramètre DIVERS'!$B$57,'Paramètre DIVERS'!$A$53,IF(D72='Paramètre DIVERS'!$B$58,'Paramètre DIVERS'!$A$53,""))))))</f>
        <v>ZCP</v>
      </c>
      <c r="H72" s="88">
        <f t="shared" ref="H72:H135" si="36">IF(D72="demi-jour",NETWORKDAYS(E72,F72,jfdate)-0.5,NETWORKDAYS(E72,F72,jfdate))</f>
        <v>7</v>
      </c>
      <c r="I72" s="24" t="str">
        <f t="shared" si="31"/>
        <v/>
      </c>
      <c r="J72" s="24" t="str">
        <f t="shared" si="31"/>
        <v/>
      </c>
      <c r="K72" s="24" t="str">
        <f t="shared" si="31"/>
        <v>C</v>
      </c>
      <c r="L72" s="24" t="str">
        <f t="shared" si="31"/>
        <v>C</v>
      </c>
      <c r="M72" s="24" t="str">
        <f t="shared" si="31"/>
        <v/>
      </c>
      <c r="N72" s="24" t="str">
        <f t="shared" si="31"/>
        <v>C</v>
      </c>
      <c r="O72" s="24" t="str">
        <f t="shared" si="31"/>
        <v/>
      </c>
      <c r="P72" s="24" t="str">
        <f t="shared" si="31"/>
        <v/>
      </c>
      <c r="Q72" s="24" t="str">
        <f t="shared" si="31"/>
        <v/>
      </c>
      <c r="R72" s="24" t="str">
        <f t="shared" si="31"/>
        <v>C</v>
      </c>
      <c r="S72" s="24" t="str">
        <f t="shared" si="32"/>
        <v>C</v>
      </c>
      <c r="T72" s="24" t="str">
        <f t="shared" si="32"/>
        <v/>
      </c>
      <c r="U72" s="24" t="str">
        <f t="shared" si="32"/>
        <v>C</v>
      </c>
      <c r="V72" s="24" t="str">
        <f t="shared" si="32"/>
        <v/>
      </c>
      <c r="W72" s="24" t="str">
        <f t="shared" si="32"/>
        <v>C</v>
      </c>
      <c r="X72" s="24" t="str">
        <f t="shared" si="32"/>
        <v/>
      </c>
      <c r="Y72" s="24" t="str">
        <f t="shared" si="32"/>
        <v>C</v>
      </c>
      <c r="Z72" s="24" t="str">
        <f t="shared" si="32"/>
        <v>C</v>
      </c>
      <c r="AA72" s="24" t="str">
        <f t="shared" si="32"/>
        <v/>
      </c>
      <c r="AB72" s="24" t="str">
        <f t="shared" si="32"/>
        <v/>
      </c>
      <c r="AC72" s="24" t="str">
        <f t="shared" si="33"/>
        <v/>
      </c>
      <c r="AD72" s="24" t="str">
        <f t="shared" si="33"/>
        <v/>
      </c>
      <c r="AE72" s="24" t="str">
        <f t="shared" si="33"/>
        <v/>
      </c>
      <c r="AF72" s="24" t="str">
        <f t="shared" si="33"/>
        <v>C</v>
      </c>
      <c r="AG72" s="24" t="str">
        <f t="shared" si="33"/>
        <v>C</v>
      </c>
      <c r="AH72" s="24" t="str">
        <f t="shared" si="33"/>
        <v/>
      </c>
      <c r="AI72" s="24" t="str">
        <f t="shared" si="33"/>
        <v/>
      </c>
      <c r="AJ72" s="24" t="str">
        <f t="shared" si="33"/>
        <v/>
      </c>
      <c r="AK72" s="24" t="str">
        <f t="shared" si="33"/>
        <v/>
      </c>
      <c r="AL72" s="24" t="str">
        <f t="shared" si="33"/>
        <v/>
      </c>
      <c r="AM72" s="24" t="str">
        <f t="shared" si="34"/>
        <v>C</v>
      </c>
      <c r="AN72" s="24" t="str">
        <f t="shared" si="34"/>
        <v>C</v>
      </c>
      <c r="AO72" s="24" t="str">
        <f t="shared" si="34"/>
        <v/>
      </c>
      <c r="AP72" s="24" t="str">
        <f t="shared" si="34"/>
        <v/>
      </c>
      <c r="AQ72" s="24" t="str">
        <f t="shared" si="34"/>
        <v/>
      </c>
      <c r="AR72" s="24" t="str">
        <f t="shared" si="34"/>
        <v/>
      </c>
      <c r="AS72" s="24" t="str">
        <f t="shared" si="34"/>
        <v/>
      </c>
      <c r="AT72" s="24" t="str">
        <f t="shared" si="34"/>
        <v>C</v>
      </c>
      <c r="AU72" s="24" t="str">
        <f t="shared" si="34"/>
        <v>C</v>
      </c>
      <c r="AV72" s="24" t="str">
        <f t="shared" si="34"/>
        <v/>
      </c>
      <c r="AW72" s="24" t="str">
        <f t="shared" si="34"/>
        <v/>
      </c>
      <c r="AX72" s="89">
        <f t="shared" ref="AX72:AX136" ca="1" si="37">IF(C72="","",SUMPRODUCT((WEEKDAY(ROW(INDIRECT(E72&amp;":"&amp;F72)),2)&lt;7)*(COUNTIF(jfdate,ROW(INDIRECT(E72&amp;":"&amp;F72)))=0)
))</f>
        <v>8</v>
      </c>
      <c r="AY72" s="89">
        <f t="shared" ref="AY72:AY136" si="38">IF(C72="","",DATEDIF(E72,F72,"d")+1)</f>
        <v>9</v>
      </c>
    </row>
    <row r="73" spans="1:51" x14ac:dyDescent="0.3">
      <c r="A73" s="22" t="str">
        <f t="shared" si="35"/>
        <v>ZCP</v>
      </c>
      <c r="B73" s="25"/>
      <c r="C73" s="74" t="s">
        <v>30</v>
      </c>
      <c r="D73" s="26" t="s">
        <v>37</v>
      </c>
      <c r="E73" s="196">
        <v>42975</v>
      </c>
      <c r="F73" s="197">
        <v>42986</v>
      </c>
      <c r="G73" s="98" t="str">
        <f>IF(D73='Paramètre DIVERS'!$B$19,'Paramètre DIVERS'!$A$19,IF(D73='Paramètre DIVERS'!$B$20,'Paramètre DIVERS'!$A$20,IF(D73='Paramètre DIVERS'!$B$21,'Paramètre DIVERS'!$A$21,IF(D73='Paramètre DIVERS'!$B$22,'Paramètre DIVERS'!$A$22,IF(D73='Paramètre DIVERS'!$B$24,'Paramètre DIVERS'!$A$24,IF(D73='Paramètre DIVERS'!$B$25,'Paramètre DIVERS'!$A$25,""))))))&amp;IF(D73='Paramètre DIVERS'!$B$27,'Paramètre DIVERS'!$A$27,IF(D73='Paramètre DIVERS'!$B$28,'Paramètre DIVERS'!$A$28,IF(D73='Paramètre DIVERS'!$B$29,'Paramètre DIVERS'!$A$29,IF(D73='Paramètre DIVERS'!$B$30,'Paramètre DIVERS'!$A$30,IF(D73='Paramètre DIVERS'!$B$31,'Paramètre DIVERS'!$A$31,IF(D73='Paramètre DIVERS'!$B$32,'Paramètre DIVERS'!$A$32,IF(D73='Paramètre DIVERS'!$B$33,'Paramètre DIVERS'!$A$33,"")))))))&amp;IF(D73='Paramètre DIVERS'!$B$36,'Paramètre DIVERS'!$A$36,IF(D73='Paramètre DIVERS'!$B$40,'Paramètre DIVERS'!$A$40,IF(D73='Paramètre DIVERS'!$B$41,'Paramètre DIVERS'!$A$41,IF(D73='Paramètre DIVERS'!$B$42,'Paramètre DIVERS'!$A$42,IF(D73='Paramètre DIVERS'!$B$43,'Paramètre DIVERS'!$A$43,IF(D73='Paramètre DIVERS'!$B$47,'Paramètre DIVERS'!$A$47,IF(D73='Paramètre DIVERS'!$B$48,'Paramètre DIVERS'!$A$48,"")))))))&amp;IF(D73='Paramètre DIVERS'!$B$49,'Paramètre DIVERS'!$A$49,IF(D73='Paramètre DIVERS'!$B$50,'Paramètre DIVERS'!$A$50,IF(D73='Paramètre DIVERS'!$B$51,'Paramètre DIVERS'!$A$51,IF(D73='Paramètre DIVERS'!$B$26,'Paramètre DIVERS'!$A$26,""))))&amp;IF(D73='Paramètre DIVERS'!$B$53,'Paramètre DIVERS'!$A$53,IF(D73='Paramètre DIVERS'!$B$54,'Paramètre DIVERS'!$A$53,IF(D73='Paramètre DIVERS'!$B$55,'Paramètre DIVERS'!$A$53,IF(D73='Paramètre DIVERS'!$B$56,'Paramètre DIVERS'!$A$53,IF(D73='Paramètre DIVERS'!$B$57,'Paramètre DIVERS'!$A$53,IF(D73='Paramètre DIVERS'!$B$58,'Paramètre DIVERS'!$A$53,""))))))</f>
        <v>ZCP</v>
      </c>
      <c r="H73" s="88">
        <f t="shared" si="36"/>
        <v>10</v>
      </c>
      <c r="I73" s="24" t="str">
        <f t="shared" si="31"/>
        <v/>
      </c>
      <c r="J73" s="24" t="str">
        <f t="shared" si="31"/>
        <v/>
      </c>
      <c r="K73" s="24" t="str">
        <f t="shared" si="31"/>
        <v>C</v>
      </c>
      <c r="L73" s="24" t="str">
        <f t="shared" si="31"/>
        <v>C</v>
      </c>
      <c r="M73" s="24" t="str">
        <f t="shared" si="31"/>
        <v/>
      </c>
      <c r="N73" s="24" t="str">
        <f t="shared" si="31"/>
        <v>C</v>
      </c>
      <c r="O73" s="24" t="str">
        <f t="shared" si="31"/>
        <v/>
      </c>
      <c r="P73" s="24" t="str">
        <f t="shared" si="31"/>
        <v/>
      </c>
      <c r="Q73" s="24" t="str">
        <f t="shared" si="31"/>
        <v/>
      </c>
      <c r="R73" s="24" t="str">
        <f t="shared" si="31"/>
        <v>C</v>
      </c>
      <c r="S73" s="24" t="str">
        <f t="shared" si="32"/>
        <v>C</v>
      </c>
      <c r="T73" s="24" t="str">
        <f t="shared" si="32"/>
        <v/>
      </c>
      <c r="U73" s="24" t="str">
        <f t="shared" si="32"/>
        <v>C</v>
      </c>
      <c r="V73" s="24" t="str">
        <f t="shared" si="32"/>
        <v/>
      </c>
      <c r="W73" s="24" t="str">
        <f t="shared" si="32"/>
        <v>C</v>
      </c>
      <c r="X73" s="24" t="str">
        <f t="shared" si="32"/>
        <v/>
      </c>
      <c r="Y73" s="24" t="str">
        <f t="shared" si="32"/>
        <v>C</v>
      </c>
      <c r="Z73" s="24" t="str">
        <f t="shared" si="32"/>
        <v>C</v>
      </c>
      <c r="AA73" s="24" t="str">
        <f t="shared" si="32"/>
        <v/>
      </c>
      <c r="AB73" s="24" t="str">
        <f t="shared" si="32"/>
        <v/>
      </c>
      <c r="AC73" s="24" t="str">
        <f t="shared" si="33"/>
        <v/>
      </c>
      <c r="AD73" s="24" t="str">
        <f t="shared" si="33"/>
        <v/>
      </c>
      <c r="AE73" s="24" t="str">
        <f t="shared" si="33"/>
        <v/>
      </c>
      <c r="AF73" s="24" t="str">
        <f t="shared" si="33"/>
        <v>C</v>
      </c>
      <c r="AG73" s="24" t="str">
        <f t="shared" si="33"/>
        <v>C</v>
      </c>
      <c r="AH73" s="24" t="str">
        <f t="shared" si="33"/>
        <v/>
      </c>
      <c r="AI73" s="24" t="str">
        <f t="shared" si="33"/>
        <v/>
      </c>
      <c r="AJ73" s="24" t="str">
        <f t="shared" si="33"/>
        <v/>
      </c>
      <c r="AK73" s="24" t="str">
        <f t="shared" si="33"/>
        <v/>
      </c>
      <c r="AL73" s="24" t="str">
        <f t="shared" si="33"/>
        <v/>
      </c>
      <c r="AM73" s="24" t="str">
        <f t="shared" si="34"/>
        <v>C</v>
      </c>
      <c r="AN73" s="24" t="str">
        <f t="shared" si="34"/>
        <v>C</v>
      </c>
      <c r="AO73" s="24" t="str">
        <f t="shared" si="34"/>
        <v/>
      </c>
      <c r="AP73" s="24" t="str">
        <f t="shared" si="34"/>
        <v/>
      </c>
      <c r="AQ73" s="24" t="str">
        <f t="shared" si="34"/>
        <v/>
      </c>
      <c r="AR73" s="24" t="str">
        <f t="shared" si="34"/>
        <v/>
      </c>
      <c r="AS73" s="24" t="str">
        <f t="shared" si="34"/>
        <v/>
      </c>
      <c r="AT73" s="24" t="str">
        <f t="shared" si="34"/>
        <v>C</v>
      </c>
      <c r="AU73" s="24" t="str">
        <f t="shared" si="34"/>
        <v>C</v>
      </c>
      <c r="AV73" s="24" t="str">
        <f t="shared" si="34"/>
        <v/>
      </c>
      <c r="AW73" s="24" t="str">
        <f t="shared" si="34"/>
        <v/>
      </c>
      <c r="AX73" s="89">
        <f t="shared" ca="1" si="37"/>
        <v>11</v>
      </c>
      <c r="AY73" s="89">
        <f t="shared" si="38"/>
        <v>12</v>
      </c>
    </row>
    <row r="74" spans="1:51" x14ac:dyDescent="0.3">
      <c r="A74" s="22" t="str">
        <f t="shared" si="35"/>
        <v>ZCP</v>
      </c>
      <c r="B74" s="25"/>
      <c r="C74" s="74" t="s">
        <v>30</v>
      </c>
      <c r="D74" s="26" t="s">
        <v>37</v>
      </c>
      <c r="E74" s="196">
        <v>43017</v>
      </c>
      <c r="F74" s="197">
        <v>43020</v>
      </c>
      <c r="G74" s="98" t="str">
        <f>IF(D74='Paramètre DIVERS'!$B$19,'Paramètre DIVERS'!$A$19,IF(D74='Paramètre DIVERS'!$B$20,'Paramètre DIVERS'!$A$20,IF(D74='Paramètre DIVERS'!$B$21,'Paramètre DIVERS'!$A$21,IF(D74='Paramètre DIVERS'!$B$22,'Paramètre DIVERS'!$A$22,IF(D74='Paramètre DIVERS'!$B$24,'Paramètre DIVERS'!$A$24,IF(D74='Paramètre DIVERS'!$B$25,'Paramètre DIVERS'!$A$25,""))))))&amp;IF(D74='Paramètre DIVERS'!$B$27,'Paramètre DIVERS'!$A$27,IF(D74='Paramètre DIVERS'!$B$28,'Paramètre DIVERS'!$A$28,IF(D74='Paramètre DIVERS'!$B$29,'Paramètre DIVERS'!$A$29,IF(D74='Paramètre DIVERS'!$B$30,'Paramètre DIVERS'!$A$30,IF(D74='Paramètre DIVERS'!$B$31,'Paramètre DIVERS'!$A$31,IF(D74='Paramètre DIVERS'!$B$32,'Paramètre DIVERS'!$A$32,IF(D74='Paramètre DIVERS'!$B$33,'Paramètre DIVERS'!$A$33,"")))))))&amp;IF(D74='Paramètre DIVERS'!$B$36,'Paramètre DIVERS'!$A$36,IF(D74='Paramètre DIVERS'!$B$40,'Paramètre DIVERS'!$A$40,IF(D74='Paramètre DIVERS'!$B$41,'Paramètre DIVERS'!$A$41,IF(D74='Paramètre DIVERS'!$B$42,'Paramètre DIVERS'!$A$42,IF(D74='Paramètre DIVERS'!$B$43,'Paramètre DIVERS'!$A$43,IF(D74='Paramètre DIVERS'!$B$47,'Paramètre DIVERS'!$A$47,IF(D74='Paramètre DIVERS'!$B$48,'Paramètre DIVERS'!$A$48,"")))))))&amp;IF(D74='Paramètre DIVERS'!$B$49,'Paramètre DIVERS'!$A$49,IF(D74='Paramètre DIVERS'!$B$50,'Paramètre DIVERS'!$A$50,IF(D74='Paramètre DIVERS'!$B$51,'Paramètre DIVERS'!$A$51,IF(D74='Paramètre DIVERS'!$B$26,'Paramètre DIVERS'!$A$26,""))))&amp;IF(D74='Paramètre DIVERS'!$B$53,'Paramètre DIVERS'!$A$53,IF(D74='Paramètre DIVERS'!$B$54,'Paramètre DIVERS'!$A$53,IF(D74='Paramètre DIVERS'!$B$55,'Paramètre DIVERS'!$A$53,IF(D74='Paramètre DIVERS'!$B$56,'Paramètre DIVERS'!$A$53,IF(D74='Paramètre DIVERS'!$B$57,'Paramètre DIVERS'!$A$53,IF(D74='Paramètre DIVERS'!$B$58,'Paramètre DIVERS'!$A$53,""))))))</f>
        <v>ZCP</v>
      </c>
      <c r="H74" s="88">
        <f t="shared" si="36"/>
        <v>4</v>
      </c>
      <c r="I74" s="24" t="str">
        <f t="shared" si="31"/>
        <v/>
      </c>
      <c r="J74" s="24" t="str">
        <f t="shared" si="31"/>
        <v/>
      </c>
      <c r="K74" s="24" t="str">
        <f t="shared" si="31"/>
        <v>C</v>
      </c>
      <c r="L74" s="24" t="str">
        <f t="shared" si="31"/>
        <v>C</v>
      </c>
      <c r="M74" s="24" t="str">
        <f t="shared" si="31"/>
        <v/>
      </c>
      <c r="N74" s="24" t="str">
        <f t="shared" si="31"/>
        <v>C</v>
      </c>
      <c r="O74" s="24" t="str">
        <f t="shared" si="31"/>
        <v/>
      </c>
      <c r="P74" s="24" t="str">
        <f t="shared" si="31"/>
        <v/>
      </c>
      <c r="Q74" s="24" t="str">
        <f t="shared" si="31"/>
        <v/>
      </c>
      <c r="R74" s="24" t="str">
        <f t="shared" si="31"/>
        <v>C</v>
      </c>
      <c r="S74" s="24" t="str">
        <f t="shared" si="32"/>
        <v>C</v>
      </c>
      <c r="T74" s="24" t="str">
        <f t="shared" si="32"/>
        <v/>
      </c>
      <c r="U74" s="24" t="str">
        <f t="shared" si="32"/>
        <v>C</v>
      </c>
      <c r="V74" s="24" t="str">
        <f t="shared" si="32"/>
        <v/>
      </c>
      <c r="W74" s="24" t="str">
        <f t="shared" si="32"/>
        <v>C</v>
      </c>
      <c r="X74" s="24" t="str">
        <f t="shared" si="32"/>
        <v/>
      </c>
      <c r="Y74" s="24" t="str">
        <f t="shared" si="32"/>
        <v>C</v>
      </c>
      <c r="Z74" s="24" t="str">
        <f t="shared" si="32"/>
        <v>C</v>
      </c>
      <c r="AA74" s="24" t="str">
        <f t="shared" si="32"/>
        <v/>
      </c>
      <c r="AB74" s="24" t="str">
        <f t="shared" si="32"/>
        <v/>
      </c>
      <c r="AC74" s="24" t="str">
        <f t="shared" si="33"/>
        <v/>
      </c>
      <c r="AD74" s="24" t="str">
        <f t="shared" si="33"/>
        <v/>
      </c>
      <c r="AE74" s="24" t="str">
        <f t="shared" si="33"/>
        <v/>
      </c>
      <c r="AF74" s="24" t="str">
        <f t="shared" si="33"/>
        <v>C</v>
      </c>
      <c r="AG74" s="24" t="str">
        <f t="shared" si="33"/>
        <v>C</v>
      </c>
      <c r="AH74" s="24" t="str">
        <f t="shared" si="33"/>
        <v/>
      </c>
      <c r="AI74" s="24" t="str">
        <f t="shared" si="33"/>
        <v/>
      </c>
      <c r="AJ74" s="24" t="str">
        <f t="shared" si="33"/>
        <v/>
      </c>
      <c r="AK74" s="24" t="str">
        <f t="shared" si="33"/>
        <v/>
      </c>
      <c r="AL74" s="24" t="str">
        <f t="shared" si="33"/>
        <v/>
      </c>
      <c r="AM74" s="24" t="str">
        <f t="shared" si="34"/>
        <v>C</v>
      </c>
      <c r="AN74" s="24" t="str">
        <f t="shared" si="34"/>
        <v>C</v>
      </c>
      <c r="AO74" s="24" t="str">
        <f t="shared" si="34"/>
        <v/>
      </c>
      <c r="AP74" s="24" t="str">
        <f t="shared" si="34"/>
        <v/>
      </c>
      <c r="AQ74" s="24" t="str">
        <f t="shared" si="34"/>
        <v/>
      </c>
      <c r="AR74" s="24" t="str">
        <f t="shared" si="34"/>
        <v/>
      </c>
      <c r="AS74" s="24" t="str">
        <f t="shared" si="34"/>
        <v/>
      </c>
      <c r="AT74" s="24" t="str">
        <f t="shared" si="34"/>
        <v>C</v>
      </c>
      <c r="AU74" s="24" t="str">
        <f t="shared" si="34"/>
        <v>C</v>
      </c>
      <c r="AV74" s="24" t="str">
        <f t="shared" si="34"/>
        <v/>
      </c>
      <c r="AW74" s="24" t="str">
        <f t="shared" si="34"/>
        <v/>
      </c>
      <c r="AX74" s="89">
        <f t="shared" ca="1" si="37"/>
        <v>4</v>
      </c>
      <c r="AY74" s="89">
        <f t="shared" si="38"/>
        <v>4</v>
      </c>
    </row>
    <row r="75" spans="1:51" x14ac:dyDescent="0.3">
      <c r="A75" s="22" t="str">
        <f t="shared" si="35"/>
        <v>ZCP</v>
      </c>
      <c r="B75" s="25"/>
      <c r="C75" s="74" t="s">
        <v>30</v>
      </c>
      <c r="D75" s="26" t="s">
        <v>37</v>
      </c>
      <c r="E75" s="196">
        <v>43137</v>
      </c>
      <c r="F75" s="197">
        <v>43137</v>
      </c>
      <c r="G75" s="98" t="str">
        <f>IF(D75='Paramètre DIVERS'!$B$19,'Paramètre DIVERS'!$A$19,IF(D75='Paramètre DIVERS'!$B$20,'Paramètre DIVERS'!$A$20,IF(D75='Paramètre DIVERS'!$B$21,'Paramètre DIVERS'!$A$21,IF(D75='Paramètre DIVERS'!$B$22,'Paramètre DIVERS'!$A$22,IF(D75='Paramètre DIVERS'!$B$24,'Paramètre DIVERS'!$A$24,IF(D75='Paramètre DIVERS'!$B$25,'Paramètre DIVERS'!$A$25,""))))))&amp;IF(D75='Paramètre DIVERS'!$B$27,'Paramètre DIVERS'!$A$27,IF(D75='Paramètre DIVERS'!$B$28,'Paramètre DIVERS'!$A$28,IF(D75='Paramètre DIVERS'!$B$29,'Paramètre DIVERS'!$A$29,IF(D75='Paramètre DIVERS'!$B$30,'Paramètre DIVERS'!$A$30,IF(D75='Paramètre DIVERS'!$B$31,'Paramètre DIVERS'!$A$31,IF(D75='Paramètre DIVERS'!$B$32,'Paramètre DIVERS'!$A$32,IF(D75='Paramètre DIVERS'!$B$33,'Paramètre DIVERS'!$A$33,"")))))))&amp;IF(D75='Paramètre DIVERS'!$B$36,'Paramètre DIVERS'!$A$36,IF(D75='Paramètre DIVERS'!$B$40,'Paramètre DIVERS'!$A$40,IF(D75='Paramètre DIVERS'!$B$41,'Paramètre DIVERS'!$A$41,IF(D75='Paramètre DIVERS'!$B$42,'Paramètre DIVERS'!$A$42,IF(D75='Paramètre DIVERS'!$B$43,'Paramètre DIVERS'!$A$43,IF(D75='Paramètre DIVERS'!$B$47,'Paramètre DIVERS'!$A$47,IF(D75='Paramètre DIVERS'!$B$48,'Paramètre DIVERS'!$A$48,"")))))))&amp;IF(D75='Paramètre DIVERS'!$B$49,'Paramètre DIVERS'!$A$49,IF(D75='Paramètre DIVERS'!$B$50,'Paramètre DIVERS'!$A$50,IF(D75='Paramètre DIVERS'!$B$51,'Paramètre DIVERS'!$A$51,IF(D75='Paramètre DIVERS'!$B$26,'Paramètre DIVERS'!$A$26,""))))&amp;IF(D75='Paramètre DIVERS'!$B$53,'Paramètre DIVERS'!$A$53,IF(D75='Paramètre DIVERS'!$B$54,'Paramètre DIVERS'!$A$53,IF(D75='Paramètre DIVERS'!$B$55,'Paramètre DIVERS'!$A$53,IF(D75='Paramètre DIVERS'!$B$56,'Paramètre DIVERS'!$A$53,IF(D75='Paramètre DIVERS'!$B$57,'Paramètre DIVERS'!$A$53,IF(D75='Paramètre DIVERS'!$B$58,'Paramètre DIVERS'!$A$53,""))))))</f>
        <v>ZCP</v>
      </c>
      <c r="H75" s="88">
        <f t="shared" si="36"/>
        <v>1</v>
      </c>
      <c r="I75" s="24" t="str">
        <f t="shared" si="31"/>
        <v/>
      </c>
      <c r="J75" s="24" t="str">
        <f t="shared" si="31"/>
        <v/>
      </c>
      <c r="K75" s="24" t="str">
        <f t="shared" si="31"/>
        <v>C</v>
      </c>
      <c r="L75" s="24" t="str">
        <f t="shared" si="31"/>
        <v>C</v>
      </c>
      <c r="M75" s="24" t="str">
        <f t="shared" si="31"/>
        <v/>
      </c>
      <c r="N75" s="24" t="str">
        <f t="shared" si="31"/>
        <v>C</v>
      </c>
      <c r="O75" s="24" t="str">
        <f t="shared" si="31"/>
        <v/>
      </c>
      <c r="P75" s="24" t="str">
        <f t="shared" si="31"/>
        <v/>
      </c>
      <c r="Q75" s="24" t="str">
        <f t="shared" si="31"/>
        <v/>
      </c>
      <c r="R75" s="24" t="str">
        <f t="shared" si="31"/>
        <v>C</v>
      </c>
      <c r="S75" s="24" t="str">
        <f t="shared" si="32"/>
        <v>C</v>
      </c>
      <c r="T75" s="24" t="str">
        <f t="shared" si="32"/>
        <v/>
      </c>
      <c r="U75" s="24" t="str">
        <f t="shared" si="32"/>
        <v>C</v>
      </c>
      <c r="V75" s="24" t="str">
        <f t="shared" si="32"/>
        <v/>
      </c>
      <c r="W75" s="24" t="str">
        <f t="shared" si="32"/>
        <v>C</v>
      </c>
      <c r="X75" s="24" t="str">
        <f t="shared" si="32"/>
        <v/>
      </c>
      <c r="Y75" s="24" t="str">
        <f t="shared" si="32"/>
        <v>C</v>
      </c>
      <c r="Z75" s="24" t="str">
        <f t="shared" si="32"/>
        <v>C</v>
      </c>
      <c r="AA75" s="24" t="str">
        <f t="shared" si="32"/>
        <v/>
      </c>
      <c r="AB75" s="24" t="str">
        <f t="shared" si="32"/>
        <v/>
      </c>
      <c r="AC75" s="24" t="str">
        <f t="shared" si="33"/>
        <v/>
      </c>
      <c r="AD75" s="24" t="str">
        <f t="shared" si="33"/>
        <v/>
      </c>
      <c r="AE75" s="24" t="str">
        <f t="shared" si="33"/>
        <v/>
      </c>
      <c r="AF75" s="24" t="str">
        <f t="shared" si="33"/>
        <v>C</v>
      </c>
      <c r="AG75" s="24" t="str">
        <f t="shared" si="33"/>
        <v>C</v>
      </c>
      <c r="AH75" s="24" t="str">
        <f t="shared" si="33"/>
        <v/>
      </c>
      <c r="AI75" s="24" t="str">
        <f t="shared" si="33"/>
        <v/>
      </c>
      <c r="AJ75" s="24" t="str">
        <f t="shared" si="33"/>
        <v/>
      </c>
      <c r="AK75" s="24" t="str">
        <f t="shared" si="33"/>
        <v/>
      </c>
      <c r="AL75" s="24" t="str">
        <f t="shared" si="33"/>
        <v/>
      </c>
      <c r="AM75" s="24" t="str">
        <f t="shared" si="34"/>
        <v>C</v>
      </c>
      <c r="AN75" s="24" t="str">
        <f t="shared" si="34"/>
        <v>C</v>
      </c>
      <c r="AO75" s="24" t="str">
        <f t="shared" si="34"/>
        <v/>
      </c>
      <c r="AP75" s="24" t="str">
        <f t="shared" si="34"/>
        <v/>
      </c>
      <c r="AQ75" s="24" t="str">
        <f t="shared" si="34"/>
        <v/>
      </c>
      <c r="AR75" s="24" t="str">
        <f t="shared" si="34"/>
        <v/>
      </c>
      <c r="AS75" s="24" t="str">
        <f t="shared" si="34"/>
        <v/>
      </c>
      <c r="AT75" s="24" t="str">
        <f t="shared" si="34"/>
        <v>C</v>
      </c>
      <c r="AU75" s="24" t="str">
        <f t="shared" si="34"/>
        <v>C</v>
      </c>
      <c r="AV75" s="24" t="str">
        <f t="shared" si="34"/>
        <v/>
      </c>
      <c r="AW75" s="24" t="str">
        <f t="shared" si="34"/>
        <v/>
      </c>
      <c r="AX75" s="89">
        <f t="shared" ca="1" si="37"/>
        <v>1</v>
      </c>
      <c r="AY75" s="89">
        <f t="shared" si="38"/>
        <v>1</v>
      </c>
    </row>
    <row r="76" spans="1:51" x14ac:dyDescent="0.3">
      <c r="A76" s="22" t="str">
        <f t="shared" si="35"/>
        <v>ZCP</v>
      </c>
      <c r="B76" s="25"/>
      <c r="C76" s="74" t="s">
        <v>30</v>
      </c>
      <c r="D76" s="26" t="s">
        <v>37</v>
      </c>
      <c r="E76" s="196">
        <v>43185</v>
      </c>
      <c r="F76" s="197">
        <v>43196</v>
      </c>
      <c r="G76" s="98" t="str">
        <f>IF(D76='Paramètre DIVERS'!$B$19,'Paramètre DIVERS'!$A$19,IF(D76='Paramètre DIVERS'!$B$20,'Paramètre DIVERS'!$A$20,IF(D76='Paramètre DIVERS'!$B$21,'Paramètre DIVERS'!$A$21,IF(D76='Paramètre DIVERS'!$B$22,'Paramètre DIVERS'!$A$22,IF(D76='Paramètre DIVERS'!$B$24,'Paramètre DIVERS'!$A$24,IF(D76='Paramètre DIVERS'!$B$25,'Paramètre DIVERS'!$A$25,""))))))&amp;IF(D76='Paramètre DIVERS'!$B$27,'Paramètre DIVERS'!$A$27,IF(D76='Paramètre DIVERS'!$B$28,'Paramètre DIVERS'!$A$28,IF(D76='Paramètre DIVERS'!$B$29,'Paramètre DIVERS'!$A$29,IF(D76='Paramètre DIVERS'!$B$30,'Paramètre DIVERS'!$A$30,IF(D76='Paramètre DIVERS'!$B$31,'Paramètre DIVERS'!$A$31,IF(D76='Paramètre DIVERS'!$B$32,'Paramètre DIVERS'!$A$32,IF(D76='Paramètre DIVERS'!$B$33,'Paramètre DIVERS'!$A$33,"")))))))&amp;IF(D76='Paramètre DIVERS'!$B$36,'Paramètre DIVERS'!$A$36,IF(D76='Paramètre DIVERS'!$B$40,'Paramètre DIVERS'!$A$40,IF(D76='Paramètre DIVERS'!$B$41,'Paramètre DIVERS'!$A$41,IF(D76='Paramètre DIVERS'!$B$42,'Paramètre DIVERS'!$A$42,IF(D76='Paramètre DIVERS'!$B$43,'Paramètre DIVERS'!$A$43,IF(D76='Paramètre DIVERS'!$B$47,'Paramètre DIVERS'!$A$47,IF(D76='Paramètre DIVERS'!$B$48,'Paramètre DIVERS'!$A$48,"")))))))&amp;IF(D76='Paramètre DIVERS'!$B$49,'Paramètre DIVERS'!$A$49,IF(D76='Paramètre DIVERS'!$B$50,'Paramètre DIVERS'!$A$50,IF(D76='Paramètre DIVERS'!$B$51,'Paramètre DIVERS'!$A$51,IF(D76='Paramètre DIVERS'!$B$26,'Paramètre DIVERS'!$A$26,""))))&amp;IF(D76='Paramètre DIVERS'!$B$53,'Paramètre DIVERS'!$A$53,IF(D76='Paramètre DIVERS'!$B$54,'Paramètre DIVERS'!$A$53,IF(D76='Paramètre DIVERS'!$B$55,'Paramètre DIVERS'!$A$53,IF(D76='Paramètre DIVERS'!$B$56,'Paramètre DIVERS'!$A$53,IF(D76='Paramètre DIVERS'!$B$57,'Paramètre DIVERS'!$A$53,IF(D76='Paramètre DIVERS'!$B$58,'Paramètre DIVERS'!$A$53,""))))))</f>
        <v>ZCP</v>
      </c>
      <c r="H76" s="88">
        <f t="shared" si="36"/>
        <v>9</v>
      </c>
      <c r="I76" s="24" t="str">
        <f t="shared" si="31"/>
        <v/>
      </c>
      <c r="J76" s="24" t="str">
        <f t="shared" si="31"/>
        <v/>
      </c>
      <c r="K76" s="24" t="str">
        <f t="shared" si="31"/>
        <v>C</v>
      </c>
      <c r="L76" s="24" t="str">
        <f t="shared" si="31"/>
        <v>C</v>
      </c>
      <c r="M76" s="24" t="str">
        <f t="shared" si="31"/>
        <v/>
      </c>
      <c r="N76" s="24" t="str">
        <f t="shared" si="31"/>
        <v>C</v>
      </c>
      <c r="O76" s="24" t="str">
        <f t="shared" si="31"/>
        <v/>
      </c>
      <c r="P76" s="24" t="str">
        <f t="shared" si="31"/>
        <v/>
      </c>
      <c r="Q76" s="24" t="str">
        <f t="shared" si="31"/>
        <v/>
      </c>
      <c r="R76" s="24" t="str">
        <f t="shared" si="31"/>
        <v>C</v>
      </c>
      <c r="S76" s="24" t="str">
        <f t="shared" si="32"/>
        <v>C</v>
      </c>
      <c r="T76" s="24" t="str">
        <f t="shared" si="32"/>
        <v/>
      </c>
      <c r="U76" s="24" t="str">
        <f t="shared" si="32"/>
        <v>C</v>
      </c>
      <c r="V76" s="24" t="str">
        <f t="shared" si="32"/>
        <v/>
      </c>
      <c r="W76" s="24" t="str">
        <f t="shared" si="32"/>
        <v>C</v>
      </c>
      <c r="X76" s="24" t="str">
        <f t="shared" si="32"/>
        <v/>
      </c>
      <c r="Y76" s="24" t="str">
        <f t="shared" si="32"/>
        <v>C</v>
      </c>
      <c r="Z76" s="24" t="str">
        <f t="shared" si="32"/>
        <v>C</v>
      </c>
      <c r="AA76" s="24" t="str">
        <f t="shared" si="32"/>
        <v/>
      </c>
      <c r="AB76" s="24" t="str">
        <f t="shared" si="32"/>
        <v/>
      </c>
      <c r="AC76" s="24" t="str">
        <f t="shared" si="33"/>
        <v/>
      </c>
      <c r="AD76" s="24" t="str">
        <f t="shared" si="33"/>
        <v/>
      </c>
      <c r="AE76" s="24" t="str">
        <f t="shared" si="33"/>
        <v/>
      </c>
      <c r="AF76" s="24" t="str">
        <f t="shared" si="33"/>
        <v>C</v>
      </c>
      <c r="AG76" s="24" t="str">
        <f t="shared" si="33"/>
        <v>C</v>
      </c>
      <c r="AH76" s="24" t="str">
        <f t="shared" si="33"/>
        <v/>
      </c>
      <c r="AI76" s="24" t="str">
        <f t="shared" si="33"/>
        <v/>
      </c>
      <c r="AJ76" s="24" t="str">
        <f t="shared" si="33"/>
        <v/>
      </c>
      <c r="AK76" s="24" t="str">
        <f t="shared" si="33"/>
        <v/>
      </c>
      <c r="AL76" s="24" t="str">
        <f t="shared" si="33"/>
        <v/>
      </c>
      <c r="AM76" s="24" t="str">
        <f t="shared" si="34"/>
        <v>C</v>
      </c>
      <c r="AN76" s="24" t="str">
        <f t="shared" si="34"/>
        <v>C</v>
      </c>
      <c r="AO76" s="24" t="str">
        <f t="shared" si="34"/>
        <v/>
      </c>
      <c r="AP76" s="24" t="str">
        <f t="shared" si="34"/>
        <v/>
      </c>
      <c r="AQ76" s="24" t="str">
        <f t="shared" si="34"/>
        <v/>
      </c>
      <c r="AR76" s="24" t="str">
        <f t="shared" si="34"/>
        <v/>
      </c>
      <c r="AS76" s="24" t="str">
        <f t="shared" si="34"/>
        <v/>
      </c>
      <c r="AT76" s="24" t="str">
        <f t="shared" si="34"/>
        <v>C</v>
      </c>
      <c r="AU76" s="24" t="str">
        <f t="shared" si="34"/>
        <v>C</v>
      </c>
      <c r="AV76" s="24" t="str">
        <f t="shared" si="34"/>
        <v/>
      </c>
      <c r="AW76" s="24" t="str">
        <f t="shared" si="34"/>
        <v/>
      </c>
      <c r="AX76" s="89">
        <f t="shared" ref="AX76" ca="1" si="39">IF(C76="","",SUMPRODUCT((WEEKDAY(ROW(INDIRECT(E76&amp;":"&amp;F76)),2)&lt;7)*(COUNTIF(jfdate,ROW(INDIRECT(E76&amp;":"&amp;F76)))=0)
))</f>
        <v>10</v>
      </c>
      <c r="AY76" s="89">
        <f t="shared" ref="AY76" si="40">IF(C76="","",DATEDIF(E76,F76,"d")+1)</f>
        <v>12</v>
      </c>
    </row>
    <row r="77" spans="1:51" x14ac:dyDescent="0.3">
      <c r="A77" s="22" t="str">
        <f t="shared" si="35"/>
        <v>ZCP</v>
      </c>
      <c r="B77" s="25"/>
      <c r="C77" s="74" t="s">
        <v>30</v>
      </c>
      <c r="D77" s="26" t="s">
        <v>37</v>
      </c>
      <c r="E77" s="196">
        <v>42940</v>
      </c>
      <c r="F77" s="197">
        <v>42958</v>
      </c>
      <c r="G77" s="98" t="str">
        <f>IF(D77='Paramètre DIVERS'!$B$19,'Paramètre DIVERS'!$A$19,IF(D77='Paramètre DIVERS'!$B$20,'Paramètre DIVERS'!$A$20,IF(D77='Paramètre DIVERS'!$B$21,'Paramètre DIVERS'!$A$21,IF(D77='Paramètre DIVERS'!$B$22,'Paramètre DIVERS'!$A$22,IF(D77='Paramètre DIVERS'!$B$24,'Paramètre DIVERS'!$A$24,IF(D77='Paramètre DIVERS'!$B$25,'Paramètre DIVERS'!$A$25,""))))))&amp;IF(D77='Paramètre DIVERS'!$B$27,'Paramètre DIVERS'!$A$27,IF(D77='Paramètre DIVERS'!$B$28,'Paramètre DIVERS'!$A$28,IF(D77='Paramètre DIVERS'!$B$29,'Paramètre DIVERS'!$A$29,IF(D77='Paramètre DIVERS'!$B$30,'Paramètre DIVERS'!$A$30,IF(D77='Paramètre DIVERS'!$B$31,'Paramètre DIVERS'!$A$31,IF(D77='Paramètre DIVERS'!$B$32,'Paramètre DIVERS'!$A$32,IF(D77='Paramètre DIVERS'!$B$33,'Paramètre DIVERS'!$A$33,"")))))))&amp;IF(D77='Paramètre DIVERS'!$B$36,'Paramètre DIVERS'!$A$36,IF(D77='Paramètre DIVERS'!$B$40,'Paramètre DIVERS'!$A$40,IF(D77='Paramètre DIVERS'!$B$41,'Paramètre DIVERS'!$A$41,IF(D77='Paramètre DIVERS'!$B$42,'Paramètre DIVERS'!$A$42,IF(D77='Paramètre DIVERS'!$B$43,'Paramètre DIVERS'!$A$43,IF(D77='Paramètre DIVERS'!$B$47,'Paramètre DIVERS'!$A$47,IF(D77='Paramètre DIVERS'!$B$48,'Paramètre DIVERS'!$A$48,"")))))))&amp;IF(D77='Paramètre DIVERS'!$B$49,'Paramètre DIVERS'!$A$49,IF(D77='Paramètre DIVERS'!$B$50,'Paramètre DIVERS'!$A$50,IF(D77='Paramètre DIVERS'!$B$51,'Paramètre DIVERS'!$A$51,IF(D77='Paramètre DIVERS'!$B$26,'Paramètre DIVERS'!$A$26,""))))&amp;IF(D77='Paramètre DIVERS'!$B$53,'Paramètre DIVERS'!$A$53,IF(D77='Paramètre DIVERS'!$B$54,'Paramètre DIVERS'!$A$53,IF(D77='Paramètre DIVERS'!$B$55,'Paramètre DIVERS'!$A$53,IF(D77='Paramètre DIVERS'!$B$56,'Paramètre DIVERS'!$A$53,IF(D77='Paramètre DIVERS'!$B$57,'Paramètre DIVERS'!$A$53,IF(D77='Paramètre DIVERS'!$B$58,'Paramètre DIVERS'!$A$53,""))))))</f>
        <v>ZCP</v>
      </c>
      <c r="H77" s="88">
        <f t="shared" si="36"/>
        <v>15</v>
      </c>
      <c r="I77" s="24" t="str">
        <f t="shared" si="31"/>
        <v/>
      </c>
      <c r="J77" s="24" t="str">
        <f t="shared" si="31"/>
        <v/>
      </c>
      <c r="K77" s="24" t="str">
        <f t="shared" si="31"/>
        <v>C</v>
      </c>
      <c r="L77" s="24" t="str">
        <f t="shared" si="31"/>
        <v>C</v>
      </c>
      <c r="M77" s="24" t="str">
        <f t="shared" si="31"/>
        <v/>
      </c>
      <c r="N77" s="24" t="str">
        <f t="shared" si="31"/>
        <v>C</v>
      </c>
      <c r="O77" s="24" t="str">
        <f t="shared" si="31"/>
        <v/>
      </c>
      <c r="P77" s="24" t="str">
        <f t="shared" si="31"/>
        <v/>
      </c>
      <c r="Q77" s="24" t="str">
        <f t="shared" si="31"/>
        <v/>
      </c>
      <c r="R77" s="24" t="str">
        <f t="shared" si="31"/>
        <v>C</v>
      </c>
      <c r="S77" s="24" t="str">
        <f t="shared" si="32"/>
        <v>C</v>
      </c>
      <c r="T77" s="24" t="str">
        <f t="shared" si="32"/>
        <v/>
      </c>
      <c r="U77" s="24" t="str">
        <f t="shared" si="32"/>
        <v>C</v>
      </c>
      <c r="V77" s="24" t="str">
        <f t="shared" si="32"/>
        <v/>
      </c>
      <c r="W77" s="24" t="str">
        <f t="shared" si="32"/>
        <v>C</v>
      </c>
      <c r="X77" s="24" t="str">
        <f t="shared" si="32"/>
        <v/>
      </c>
      <c r="Y77" s="24" t="str">
        <f t="shared" si="32"/>
        <v>C</v>
      </c>
      <c r="Z77" s="24" t="str">
        <f t="shared" si="32"/>
        <v>C</v>
      </c>
      <c r="AA77" s="24" t="str">
        <f t="shared" si="32"/>
        <v/>
      </c>
      <c r="AB77" s="24" t="str">
        <f t="shared" si="32"/>
        <v/>
      </c>
      <c r="AC77" s="24" t="str">
        <f t="shared" si="33"/>
        <v/>
      </c>
      <c r="AD77" s="24" t="str">
        <f t="shared" si="33"/>
        <v/>
      </c>
      <c r="AE77" s="24" t="str">
        <f t="shared" si="33"/>
        <v/>
      </c>
      <c r="AF77" s="24" t="str">
        <f t="shared" si="33"/>
        <v>C</v>
      </c>
      <c r="AG77" s="24" t="str">
        <f t="shared" si="33"/>
        <v>C</v>
      </c>
      <c r="AH77" s="24" t="str">
        <f t="shared" si="33"/>
        <v/>
      </c>
      <c r="AI77" s="24" t="str">
        <f t="shared" si="33"/>
        <v/>
      </c>
      <c r="AJ77" s="24" t="str">
        <f t="shared" si="33"/>
        <v/>
      </c>
      <c r="AK77" s="24" t="str">
        <f t="shared" si="33"/>
        <v/>
      </c>
      <c r="AL77" s="24" t="str">
        <f t="shared" si="33"/>
        <v/>
      </c>
      <c r="AM77" s="24" t="str">
        <f t="shared" si="34"/>
        <v>C</v>
      </c>
      <c r="AN77" s="24" t="str">
        <f t="shared" si="34"/>
        <v>C</v>
      </c>
      <c r="AO77" s="24" t="str">
        <f t="shared" si="34"/>
        <v/>
      </c>
      <c r="AP77" s="24" t="str">
        <f t="shared" si="34"/>
        <v/>
      </c>
      <c r="AQ77" s="24" t="str">
        <f t="shared" si="34"/>
        <v/>
      </c>
      <c r="AR77" s="24" t="str">
        <f t="shared" si="34"/>
        <v/>
      </c>
      <c r="AS77" s="24" t="str">
        <f t="shared" si="34"/>
        <v/>
      </c>
      <c r="AT77" s="24" t="str">
        <f t="shared" si="34"/>
        <v>C</v>
      </c>
      <c r="AU77" s="24" t="str">
        <f t="shared" si="34"/>
        <v>C</v>
      </c>
      <c r="AV77" s="24" t="str">
        <f t="shared" si="34"/>
        <v/>
      </c>
      <c r="AW77" s="24" t="str">
        <f t="shared" si="34"/>
        <v/>
      </c>
      <c r="AX77" s="89">
        <f t="shared" ca="1" si="37"/>
        <v>17</v>
      </c>
      <c r="AY77" s="89">
        <f t="shared" si="38"/>
        <v>19</v>
      </c>
    </row>
    <row r="78" spans="1:51" x14ac:dyDescent="0.3">
      <c r="A78" s="22" t="str">
        <f t="shared" si="35"/>
        <v>ZCP</v>
      </c>
      <c r="B78" s="25"/>
      <c r="C78" s="74" t="s">
        <v>30</v>
      </c>
      <c r="D78" s="26" t="s">
        <v>37</v>
      </c>
      <c r="E78" s="196">
        <v>43095</v>
      </c>
      <c r="F78" s="197">
        <v>43102</v>
      </c>
      <c r="G78" s="98" t="str">
        <f>IF(D78='Paramètre DIVERS'!$B$19,'Paramètre DIVERS'!$A$19,IF(D78='Paramètre DIVERS'!$B$20,'Paramètre DIVERS'!$A$20,IF(D78='Paramètre DIVERS'!$B$21,'Paramètre DIVERS'!$A$21,IF(D78='Paramètre DIVERS'!$B$22,'Paramètre DIVERS'!$A$22,IF(D78='Paramètre DIVERS'!$B$24,'Paramètre DIVERS'!$A$24,IF(D78='Paramètre DIVERS'!$B$25,'Paramètre DIVERS'!$A$25,""))))))&amp;IF(D78='Paramètre DIVERS'!$B$27,'Paramètre DIVERS'!$A$27,IF(D78='Paramètre DIVERS'!$B$28,'Paramètre DIVERS'!$A$28,IF(D78='Paramètre DIVERS'!$B$29,'Paramètre DIVERS'!$A$29,IF(D78='Paramètre DIVERS'!$B$30,'Paramètre DIVERS'!$A$30,IF(D78='Paramètre DIVERS'!$B$31,'Paramètre DIVERS'!$A$31,IF(D78='Paramètre DIVERS'!$B$32,'Paramètre DIVERS'!$A$32,IF(D78='Paramètre DIVERS'!$B$33,'Paramètre DIVERS'!$A$33,"")))))))&amp;IF(D78='Paramètre DIVERS'!$B$36,'Paramètre DIVERS'!$A$36,IF(D78='Paramètre DIVERS'!$B$40,'Paramètre DIVERS'!$A$40,IF(D78='Paramètre DIVERS'!$B$41,'Paramètre DIVERS'!$A$41,IF(D78='Paramètre DIVERS'!$B$42,'Paramètre DIVERS'!$A$42,IF(D78='Paramètre DIVERS'!$B$43,'Paramètre DIVERS'!$A$43,IF(D78='Paramètre DIVERS'!$B$47,'Paramètre DIVERS'!$A$47,IF(D78='Paramètre DIVERS'!$B$48,'Paramètre DIVERS'!$A$48,"")))))))&amp;IF(D78='Paramètre DIVERS'!$B$49,'Paramètre DIVERS'!$A$49,IF(D78='Paramètre DIVERS'!$B$50,'Paramètre DIVERS'!$A$50,IF(D78='Paramètre DIVERS'!$B$51,'Paramètre DIVERS'!$A$51,IF(D78='Paramètre DIVERS'!$B$26,'Paramètre DIVERS'!$A$26,""))))&amp;IF(D78='Paramètre DIVERS'!$B$53,'Paramètre DIVERS'!$A$53,IF(D78='Paramètre DIVERS'!$B$54,'Paramètre DIVERS'!$A$53,IF(D78='Paramètre DIVERS'!$B$55,'Paramètre DIVERS'!$A$53,IF(D78='Paramètre DIVERS'!$B$56,'Paramètre DIVERS'!$A$53,IF(D78='Paramètre DIVERS'!$B$57,'Paramètre DIVERS'!$A$53,IF(D78='Paramètre DIVERS'!$B$58,'Paramètre DIVERS'!$A$53,""))))))</f>
        <v>ZCP</v>
      </c>
      <c r="H78" s="88">
        <f t="shared" si="36"/>
        <v>5</v>
      </c>
      <c r="I78" s="24" t="str">
        <f t="shared" ref="I78:R87" si="41">IF(OR(I$7="s",I$7="f",I$7="d"),"C",IF(AND(I$6&gt;=$E78,I$6&lt;=$F78,$G78="ZCP"),$G78,IF(AND(I$6&gt;=$E78,I$6&lt;=$F78,$G78="ZPM"),$G78,IF(AND(I$6&gt;=$E78,I$6&lt;=$F78,$G78="ZMA"),$G78,IF(AND(I$6&gt;=$E78,I$6&lt;=$F78,$G78="ZMP"),$G78,IF(AND(I$6&gt;=$E78,I$6&lt;=$F78,$G78="ZMT"),$G78,IF(AND(I$6&gt;=$E78,I$6&lt;=$F78,$G78="ZFO"),$G78,IF(AND(I$6&gt;=$E78,I$6&lt;=$F78,$G78="ZRJ"),$G78,IF(AND(I$6&gt;=$E78,I$6&lt;=$F78,$G78="ZAT"),$G78,IF(AND(I$6&gt;=$E78,I$6&lt;=$F78,$G78="TPT"),$G78,""))))))))))</f>
        <v/>
      </c>
      <c r="J78" s="24" t="str">
        <f t="shared" si="41"/>
        <v/>
      </c>
      <c r="K78" s="24" t="str">
        <f t="shared" si="41"/>
        <v>C</v>
      </c>
      <c r="L78" s="24" t="str">
        <f t="shared" si="41"/>
        <v>C</v>
      </c>
      <c r="M78" s="24" t="str">
        <f t="shared" si="41"/>
        <v/>
      </c>
      <c r="N78" s="24" t="str">
        <f t="shared" si="41"/>
        <v>C</v>
      </c>
      <c r="O78" s="24" t="str">
        <f t="shared" si="41"/>
        <v/>
      </c>
      <c r="P78" s="24" t="str">
        <f t="shared" si="41"/>
        <v/>
      </c>
      <c r="Q78" s="24" t="str">
        <f t="shared" si="41"/>
        <v/>
      </c>
      <c r="R78" s="24" t="str">
        <f t="shared" si="41"/>
        <v>C</v>
      </c>
      <c r="S78" s="24" t="str">
        <f t="shared" ref="S78:AB87" si="42">IF(OR(S$7="s",S$7="f",S$7="d"),"C",IF(AND(S$6&gt;=$E78,S$6&lt;=$F78,$G78="ZCP"),$G78,IF(AND(S$6&gt;=$E78,S$6&lt;=$F78,$G78="ZPM"),$G78,IF(AND(S$6&gt;=$E78,S$6&lt;=$F78,$G78="ZMA"),$G78,IF(AND(S$6&gt;=$E78,S$6&lt;=$F78,$G78="ZMP"),$G78,IF(AND(S$6&gt;=$E78,S$6&lt;=$F78,$G78="ZMT"),$G78,IF(AND(S$6&gt;=$E78,S$6&lt;=$F78,$G78="ZFO"),$G78,IF(AND(S$6&gt;=$E78,S$6&lt;=$F78,$G78="ZRJ"),$G78,IF(AND(S$6&gt;=$E78,S$6&lt;=$F78,$G78="ZAT"),$G78,IF(AND(S$6&gt;=$E78,S$6&lt;=$F78,$G78="TPT"),$G78,""))))))))))</f>
        <v>C</v>
      </c>
      <c r="T78" s="24" t="str">
        <f t="shared" si="42"/>
        <v/>
      </c>
      <c r="U78" s="24" t="str">
        <f t="shared" si="42"/>
        <v>C</v>
      </c>
      <c r="V78" s="24" t="str">
        <f t="shared" si="42"/>
        <v/>
      </c>
      <c r="W78" s="24" t="str">
        <f t="shared" si="42"/>
        <v>C</v>
      </c>
      <c r="X78" s="24" t="str">
        <f t="shared" si="42"/>
        <v/>
      </c>
      <c r="Y78" s="24" t="str">
        <f t="shared" si="42"/>
        <v>C</v>
      </c>
      <c r="Z78" s="24" t="str">
        <f t="shared" si="42"/>
        <v>C</v>
      </c>
      <c r="AA78" s="24" t="str">
        <f t="shared" si="42"/>
        <v/>
      </c>
      <c r="AB78" s="24" t="str">
        <f t="shared" si="42"/>
        <v/>
      </c>
      <c r="AC78" s="24" t="str">
        <f t="shared" ref="AC78:AL87" si="43">IF(OR(AC$7="s",AC$7="f",AC$7="d"),"C",IF(AND(AC$6&gt;=$E78,AC$6&lt;=$F78,$G78="ZCP"),$G78,IF(AND(AC$6&gt;=$E78,AC$6&lt;=$F78,$G78="ZPM"),$G78,IF(AND(AC$6&gt;=$E78,AC$6&lt;=$F78,$G78="ZMA"),$G78,IF(AND(AC$6&gt;=$E78,AC$6&lt;=$F78,$G78="ZMP"),$G78,IF(AND(AC$6&gt;=$E78,AC$6&lt;=$F78,$G78="ZMT"),$G78,IF(AND(AC$6&gt;=$E78,AC$6&lt;=$F78,$G78="ZFO"),$G78,IF(AND(AC$6&gt;=$E78,AC$6&lt;=$F78,$G78="ZRJ"),$G78,IF(AND(AC$6&gt;=$E78,AC$6&lt;=$F78,$G78="ZAT"),$G78,IF(AND(AC$6&gt;=$E78,AC$6&lt;=$F78,$G78="TPT"),$G78,""))))))))))</f>
        <v/>
      </c>
      <c r="AD78" s="24" t="str">
        <f t="shared" si="43"/>
        <v/>
      </c>
      <c r="AE78" s="24" t="str">
        <f t="shared" si="43"/>
        <v/>
      </c>
      <c r="AF78" s="24" t="str">
        <f t="shared" si="43"/>
        <v>C</v>
      </c>
      <c r="AG78" s="24" t="str">
        <f t="shared" si="43"/>
        <v>C</v>
      </c>
      <c r="AH78" s="24" t="str">
        <f t="shared" si="43"/>
        <v/>
      </c>
      <c r="AI78" s="24" t="str">
        <f t="shared" si="43"/>
        <v/>
      </c>
      <c r="AJ78" s="24" t="str">
        <f t="shared" si="43"/>
        <v/>
      </c>
      <c r="AK78" s="24" t="str">
        <f t="shared" si="43"/>
        <v/>
      </c>
      <c r="AL78" s="24" t="str">
        <f t="shared" si="43"/>
        <v/>
      </c>
      <c r="AM78" s="24" t="str">
        <f t="shared" ref="AM78:AW87" si="44">IF(OR(AM$7="s",AM$7="f",AM$7="d"),"C",IF(AND(AM$6&gt;=$E78,AM$6&lt;=$F78,$G78="ZCP"),$G78,IF(AND(AM$6&gt;=$E78,AM$6&lt;=$F78,$G78="ZPM"),$G78,IF(AND(AM$6&gt;=$E78,AM$6&lt;=$F78,$G78="ZMA"),$G78,IF(AND(AM$6&gt;=$E78,AM$6&lt;=$F78,$G78="ZMP"),$G78,IF(AND(AM$6&gt;=$E78,AM$6&lt;=$F78,$G78="ZMT"),$G78,IF(AND(AM$6&gt;=$E78,AM$6&lt;=$F78,$G78="ZFO"),$G78,IF(AND(AM$6&gt;=$E78,AM$6&lt;=$F78,$G78="ZRJ"),$G78,IF(AND(AM$6&gt;=$E78,AM$6&lt;=$F78,$G78="ZAT"),$G78,IF(AND(AM$6&gt;=$E78,AM$6&lt;=$F78,$G78="TPT"),$G78,""))))))))))</f>
        <v>C</v>
      </c>
      <c r="AN78" s="24" t="str">
        <f t="shared" si="44"/>
        <v>C</v>
      </c>
      <c r="AO78" s="24" t="str">
        <f t="shared" si="44"/>
        <v/>
      </c>
      <c r="AP78" s="24" t="str">
        <f t="shared" si="44"/>
        <v/>
      </c>
      <c r="AQ78" s="24" t="str">
        <f t="shared" si="44"/>
        <v/>
      </c>
      <c r="AR78" s="24" t="str">
        <f t="shared" si="44"/>
        <v/>
      </c>
      <c r="AS78" s="24" t="str">
        <f t="shared" si="44"/>
        <v/>
      </c>
      <c r="AT78" s="24" t="str">
        <f t="shared" si="44"/>
        <v>C</v>
      </c>
      <c r="AU78" s="24" t="str">
        <f t="shared" si="44"/>
        <v>C</v>
      </c>
      <c r="AV78" s="24" t="str">
        <f t="shared" si="44"/>
        <v/>
      </c>
      <c r="AW78" s="24" t="str">
        <f t="shared" si="44"/>
        <v/>
      </c>
      <c r="AX78" s="89">
        <f t="shared" ca="1" si="37"/>
        <v>6</v>
      </c>
      <c r="AY78" s="89">
        <f t="shared" si="38"/>
        <v>8</v>
      </c>
    </row>
    <row r="79" spans="1:51" x14ac:dyDescent="0.3">
      <c r="A79" s="22" t="str">
        <f t="shared" si="35"/>
        <v>ZCP</v>
      </c>
      <c r="B79" s="25"/>
      <c r="C79" s="74" t="s">
        <v>30</v>
      </c>
      <c r="D79" s="26" t="s">
        <v>37</v>
      </c>
      <c r="E79" s="196">
        <v>43164</v>
      </c>
      <c r="F79" s="197">
        <v>43168</v>
      </c>
      <c r="G79" s="98" t="str">
        <f>IF(D79='Paramètre DIVERS'!$B$19,'Paramètre DIVERS'!$A$19,IF(D79='Paramètre DIVERS'!$B$20,'Paramètre DIVERS'!$A$20,IF(D79='Paramètre DIVERS'!$B$21,'Paramètre DIVERS'!$A$21,IF(D79='Paramètre DIVERS'!$B$22,'Paramètre DIVERS'!$A$22,IF(D79='Paramètre DIVERS'!$B$24,'Paramètre DIVERS'!$A$24,IF(D79='Paramètre DIVERS'!$B$25,'Paramètre DIVERS'!$A$25,""))))))&amp;IF(D79='Paramètre DIVERS'!$B$27,'Paramètre DIVERS'!$A$27,IF(D79='Paramètre DIVERS'!$B$28,'Paramètre DIVERS'!$A$28,IF(D79='Paramètre DIVERS'!$B$29,'Paramètre DIVERS'!$A$29,IF(D79='Paramètre DIVERS'!$B$30,'Paramètre DIVERS'!$A$30,IF(D79='Paramètre DIVERS'!$B$31,'Paramètre DIVERS'!$A$31,IF(D79='Paramètre DIVERS'!$B$32,'Paramètre DIVERS'!$A$32,IF(D79='Paramètre DIVERS'!$B$33,'Paramètre DIVERS'!$A$33,"")))))))&amp;IF(D79='Paramètre DIVERS'!$B$36,'Paramètre DIVERS'!$A$36,IF(D79='Paramètre DIVERS'!$B$40,'Paramètre DIVERS'!$A$40,IF(D79='Paramètre DIVERS'!$B$41,'Paramètre DIVERS'!$A$41,IF(D79='Paramètre DIVERS'!$B$42,'Paramètre DIVERS'!$A$42,IF(D79='Paramètre DIVERS'!$B$43,'Paramètre DIVERS'!$A$43,IF(D79='Paramètre DIVERS'!$B$47,'Paramètre DIVERS'!$A$47,IF(D79='Paramètre DIVERS'!$B$48,'Paramètre DIVERS'!$A$48,"")))))))&amp;IF(D79='Paramètre DIVERS'!$B$49,'Paramètre DIVERS'!$A$49,IF(D79='Paramètre DIVERS'!$B$50,'Paramètre DIVERS'!$A$50,IF(D79='Paramètre DIVERS'!$B$51,'Paramètre DIVERS'!$A$51,IF(D79='Paramètre DIVERS'!$B$26,'Paramètre DIVERS'!$A$26,""))))&amp;IF(D79='Paramètre DIVERS'!$B$53,'Paramètre DIVERS'!$A$53,IF(D79='Paramètre DIVERS'!$B$54,'Paramètre DIVERS'!$A$53,IF(D79='Paramètre DIVERS'!$B$55,'Paramètre DIVERS'!$A$53,IF(D79='Paramètre DIVERS'!$B$56,'Paramètre DIVERS'!$A$53,IF(D79='Paramètre DIVERS'!$B$57,'Paramètre DIVERS'!$A$53,IF(D79='Paramètre DIVERS'!$B$58,'Paramètre DIVERS'!$A$53,""))))))</f>
        <v>ZCP</v>
      </c>
      <c r="H79" s="88">
        <f t="shared" si="36"/>
        <v>5</v>
      </c>
      <c r="I79" s="24" t="str">
        <f t="shared" si="41"/>
        <v/>
      </c>
      <c r="J79" s="24" t="str">
        <f t="shared" si="41"/>
        <v/>
      </c>
      <c r="K79" s="24" t="str">
        <f t="shared" si="41"/>
        <v>C</v>
      </c>
      <c r="L79" s="24" t="str">
        <f t="shared" si="41"/>
        <v>C</v>
      </c>
      <c r="M79" s="24" t="str">
        <f t="shared" si="41"/>
        <v/>
      </c>
      <c r="N79" s="24" t="str">
        <f t="shared" si="41"/>
        <v>C</v>
      </c>
      <c r="O79" s="24" t="str">
        <f t="shared" si="41"/>
        <v/>
      </c>
      <c r="P79" s="24" t="str">
        <f t="shared" si="41"/>
        <v/>
      </c>
      <c r="Q79" s="24" t="str">
        <f t="shared" si="41"/>
        <v/>
      </c>
      <c r="R79" s="24" t="str">
        <f t="shared" si="41"/>
        <v>C</v>
      </c>
      <c r="S79" s="24" t="str">
        <f t="shared" si="42"/>
        <v>C</v>
      </c>
      <c r="T79" s="24" t="str">
        <f t="shared" si="42"/>
        <v/>
      </c>
      <c r="U79" s="24" t="str">
        <f t="shared" si="42"/>
        <v>C</v>
      </c>
      <c r="V79" s="24" t="str">
        <f t="shared" si="42"/>
        <v/>
      </c>
      <c r="W79" s="24" t="str">
        <f t="shared" si="42"/>
        <v>C</v>
      </c>
      <c r="X79" s="24" t="str">
        <f t="shared" si="42"/>
        <v/>
      </c>
      <c r="Y79" s="24" t="str">
        <f t="shared" si="42"/>
        <v>C</v>
      </c>
      <c r="Z79" s="24" t="str">
        <f t="shared" si="42"/>
        <v>C</v>
      </c>
      <c r="AA79" s="24" t="str">
        <f t="shared" si="42"/>
        <v/>
      </c>
      <c r="AB79" s="24" t="str">
        <f t="shared" si="42"/>
        <v/>
      </c>
      <c r="AC79" s="24" t="str">
        <f t="shared" si="43"/>
        <v/>
      </c>
      <c r="AD79" s="24" t="str">
        <f t="shared" si="43"/>
        <v/>
      </c>
      <c r="AE79" s="24" t="str">
        <f t="shared" si="43"/>
        <v/>
      </c>
      <c r="AF79" s="24" t="str">
        <f t="shared" si="43"/>
        <v>C</v>
      </c>
      <c r="AG79" s="24" t="str">
        <f t="shared" si="43"/>
        <v>C</v>
      </c>
      <c r="AH79" s="24" t="str">
        <f t="shared" si="43"/>
        <v/>
      </c>
      <c r="AI79" s="24" t="str">
        <f t="shared" si="43"/>
        <v/>
      </c>
      <c r="AJ79" s="24" t="str">
        <f t="shared" si="43"/>
        <v/>
      </c>
      <c r="AK79" s="24" t="str">
        <f t="shared" si="43"/>
        <v/>
      </c>
      <c r="AL79" s="24" t="str">
        <f t="shared" si="43"/>
        <v/>
      </c>
      <c r="AM79" s="24" t="str">
        <f t="shared" si="44"/>
        <v>C</v>
      </c>
      <c r="AN79" s="24" t="str">
        <f t="shared" si="44"/>
        <v>C</v>
      </c>
      <c r="AO79" s="24" t="str">
        <f t="shared" si="44"/>
        <v/>
      </c>
      <c r="AP79" s="24" t="str">
        <f t="shared" si="44"/>
        <v/>
      </c>
      <c r="AQ79" s="24" t="str">
        <f t="shared" si="44"/>
        <v/>
      </c>
      <c r="AR79" s="24" t="str">
        <f t="shared" si="44"/>
        <v/>
      </c>
      <c r="AS79" s="24" t="str">
        <f t="shared" si="44"/>
        <v/>
      </c>
      <c r="AT79" s="24" t="str">
        <f t="shared" si="44"/>
        <v>C</v>
      </c>
      <c r="AU79" s="24" t="str">
        <f t="shared" si="44"/>
        <v>C</v>
      </c>
      <c r="AV79" s="24" t="str">
        <f t="shared" si="44"/>
        <v/>
      </c>
      <c r="AW79" s="24" t="str">
        <f t="shared" si="44"/>
        <v/>
      </c>
      <c r="AX79" s="89">
        <f t="shared" ca="1" si="37"/>
        <v>5</v>
      </c>
      <c r="AY79" s="89">
        <f t="shared" si="38"/>
        <v>5</v>
      </c>
    </row>
    <row r="80" spans="1:51" x14ac:dyDescent="0.3">
      <c r="A80" s="22" t="str">
        <f t="shared" si="35"/>
        <v>ZCP</v>
      </c>
      <c r="B80" s="25"/>
      <c r="C80" s="74" t="s">
        <v>30</v>
      </c>
      <c r="D80" s="26" t="s">
        <v>37</v>
      </c>
      <c r="E80" s="196">
        <v>42968</v>
      </c>
      <c r="F80" s="197">
        <v>42971</v>
      </c>
      <c r="G80" s="98" t="str">
        <f>IF(D80='Paramètre DIVERS'!$B$19,'Paramètre DIVERS'!$A$19,IF(D80='Paramètre DIVERS'!$B$20,'Paramètre DIVERS'!$A$20,IF(D80='Paramètre DIVERS'!$B$21,'Paramètre DIVERS'!$A$21,IF(D80='Paramètre DIVERS'!$B$22,'Paramètre DIVERS'!$A$22,IF(D80='Paramètre DIVERS'!$B$24,'Paramètre DIVERS'!$A$24,IF(D80='Paramètre DIVERS'!$B$25,'Paramètre DIVERS'!$A$25,""))))))&amp;IF(D80='Paramètre DIVERS'!$B$27,'Paramètre DIVERS'!$A$27,IF(D80='Paramètre DIVERS'!$B$28,'Paramètre DIVERS'!$A$28,IF(D80='Paramètre DIVERS'!$B$29,'Paramètre DIVERS'!$A$29,IF(D80='Paramètre DIVERS'!$B$30,'Paramètre DIVERS'!$A$30,IF(D80='Paramètre DIVERS'!$B$31,'Paramètre DIVERS'!$A$31,IF(D80='Paramètre DIVERS'!$B$32,'Paramètre DIVERS'!$A$32,IF(D80='Paramètre DIVERS'!$B$33,'Paramètre DIVERS'!$A$33,"")))))))&amp;IF(D80='Paramètre DIVERS'!$B$36,'Paramètre DIVERS'!$A$36,IF(D80='Paramètre DIVERS'!$B$40,'Paramètre DIVERS'!$A$40,IF(D80='Paramètre DIVERS'!$B$41,'Paramètre DIVERS'!$A$41,IF(D80='Paramètre DIVERS'!$B$42,'Paramètre DIVERS'!$A$42,IF(D80='Paramètre DIVERS'!$B$43,'Paramètre DIVERS'!$A$43,IF(D80='Paramètre DIVERS'!$B$47,'Paramètre DIVERS'!$A$47,IF(D80='Paramètre DIVERS'!$B$48,'Paramètre DIVERS'!$A$48,"")))))))&amp;IF(D80='Paramètre DIVERS'!$B$49,'Paramètre DIVERS'!$A$49,IF(D80='Paramètre DIVERS'!$B$50,'Paramètre DIVERS'!$A$50,IF(D80='Paramètre DIVERS'!$B$51,'Paramètre DIVERS'!$A$51,IF(D80='Paramètre DIVERS'!$B$26,'Paramètre DIVERS'!$A$26,""))))&amp;IF(D80='Paramètre DIVERS'!$B$53,'Paramètre DIVERS'!$A$53,IF(D80='Paramètre DIVERS'!$B$54,'Paramètre DIVERS'!$A$53,IF(D80='Paramètre DIVERS'!$B$55,'Paramètre DIVERS'!$A$53,IF(D80='Paramètre DIVERS'!$B$56,'Paramètre DIVERS'!$A$53,IF(D80='Paramètre DIVERS'!$B$57,'Paramètre DIVERS'!$A$53,IF(D80='Paramètre DIVERS'!$B$58,'Paramètre DIVERS'!$A$53,""))))))</f>
        <v>ZCP</v>
      </c>
      <c r="H80" s="88">
        <f t="shared" si="36"/>
        <v>4</v>
      </c>
      <c r="I80" s="24" t="str">
        <f t="shared" si="41"/>
        <v/>
      </c>
      <c r="J80" s="24" t="str">
        <f t="shared" si="41"/>
        <v/>
      </c>
      <c r="K80" s="24" t="str">
        <f t="shared" si="41"/>
        <v>C</v>
      </c>
      <c r="L80" s="24" t="str">
        <f t="shared" si="41"/>
        <v>C</v>
      </c>
      <c r="M80" s="24" t="str">
        <f t="shared" si="41"/>
        <v/>
      </c>
      <c r="N80" s="24" t="str">
        <f t="shared" si="41"/>
        <v>C</v>
      </c>
      <c r="O80" s="24" t="str">
        <f t="shared" si="41"/>
        <v/>
      </c>
      <c r="P80" s="24" t="str">
        <f t="shared" si="41"/>
        <v/>
      </c>
      <c r="Q80" s="24" t="str">
        <f t="shared" si="41"/>
        <v/>
      </c>
      <c r="R80" s="24" t="str">
        <f t="shared" si="41"/>
        <v>C</v>
      </c>
      <c r="S80" s="24" t="str">
        <f t="shared" si="42"/>
        <v>C</v>
      </c>
      <c r="T80" s="24" t="str">
        <f t="shared" si="42"/>
        <v/>
      </c>
      <c r="U80" s="24" t="str">
        <f t="shared" si="42"/>
        <v>C</v>
      </c>
      <c r="V80" s="24" t="str">
        <f t="shared" si="42"/>
        <v/>
      </c>
      <c r="W80" s="24" t="str">
        <f t="shared" si="42"/>
        <v>C</v>
      </c>
      <c r="X80" s="24" t="str">
        <f t="shared" si="42"/>
        <v/>
      </c>
      <c r="Y80" s="24" t="str">
        <f t="shared" si="42"/>
        <v>C</v>
      </c>
      <c r="Z80" s="24" t="str">
        <f t="shared" si="42"/>
        <v>C</v>
      </c>
      <c r="AA80" s="24" t="str">
        <f t="shared" si="42"/>
        <v/>
      </c>
      <c r="AB80" s="24" t="str">
        <f t="shared" si="42"/>
        <v/>
      </c>
      <c r="AC80" s="24" t="str">
        <f t="shared" si="43"/>
        <v/>
      </c>
      <c r="AD80" s="24" t="str">
        <f t="shared" si="43"/>
        <v/>
      </c>
      <c r="AE80" s="24" t="str">
        <f t="shared" si="43"/>
        <v/>
      </c>
      <c r="AF80" s="24" t="str">
        <f t="shared" si="43"/>
        <v>C</v>
      </c>
      <c r="AG80" s="24" t="str">
        <f t="shared" si="43"/>
        <v>C</v>
      </c>
      <c r="AH80" s="24" t="str">
        <f t="shared" si="43"/>
        <v/>
      </c>
      <c r="AI80" s="24" t="str">
        <f t="shared" si="43"/>
        <v/>
      </c>
      <c r="AJ80" s="24" t="str">
        <f t="shared" si="43"/>
        <v/>
      </c>
      <c r="AK80" s="24" t="str">
        <f t="shared" si="43"/>
        <v/>
      </c>
      <c r="AL80" s="24" t="str">
        <f t="shared" si="43"/>
        <v/>
      </c>
      <c r="AM80" s="24" t="str">
        <f t="shared" si="44"/>
        <v>C</v>
      </c>
      <c r="AN80" s="24" t="str">
        <f t="shared" si="44"/>
        <v>C</v>
      </c>
      <c r="AO80" s="24" t="str">
        <f t="shared" si="44"/>
        <v/>
      </c>
      <c r="AP80" s="24" t="str">
        <f t="shared" si="44"/>
        <v/>
      </c>
      <c r="AQ80" s="24" t="str">
        <f t="shared" si="44"/>
        <v/>
      </c>
      <c r="AR80" s="24" t="str">
        <f t="shared" si="44"/>
        <v/>
      </c>
      <c r="AS80" s="24" t="str">
        <f t="shared" si="44"/>
        <v/>
      </c>
      <c r="AT80" s="24" t="str">
        <f t="shared" si="44"/>
        <v>C</v>
      </c>
      <c r="AU80" s="24" t="str">
        <f t="shared" si="44"/>
        <v>C</v>
      </c>
      <c r="AV80" s="24" t="str">
        <f t="shared" si="44"/>
        <v/>
      </c>
      <c r="AW80" s="24" t="str">
        <f t="shared" si="44"/>
        <v/>
      </c>
      <c r="AX80" s="89">
        <f t="shared" ca="1" si="37"/>
        <v>4</v>
      </c>
      <c r="AY80" s="89">
        <f t="shared" si="38"/>
        <v>4</v>
      </c>
    </row>
    <row r="81" spans="1:51" x14ac:dyDescent="0.3">
      <c r="A81" s="22" t="str">
        <f t="shared" si="35"/>
        <v>ZCP</v>
      </c>
      <c r="B81" s="25"/>
      <c r="C81" s="74" t="s">
        <v>30</v>
      </c>
      <c r="D81" s="26" t="s">
        <v>37</v>
      </c>
      <c r="E81" s="196">
        <v>43095</v>
      </c>
      <c r="F81" s="197">
        <v>43098</v>
      </c>
      <c r="G81" s="98" t="str">
        <f>IF(D81='Paramètre DIVERS'!$B$19,'Paramètre DIVERS'!$A$19,IF(D81='Paramètre DIVERS'!$B$20,'Paramètre DIVERS'!$A$20,IF(D81='Paramètre DIVERS'!$B$21,'Paramètre DIVERS'!$A$21,IF(D81='Paramètre DIVERS'!$B$22,'Paramètre DIVERS'!$A$22,IF(D81='Paramètre DIVERS'!$B$24,'Paramètre DIVERS'!$A$24,IF(D81='Paramètre DIVERS'!$B$25,'Paramètre DIVERS'!$A$25,""))))))&amp;IF(D81='Paramètre DIVERS'!$B$27,'Paramètre DIVERS'!$A$27,IF(D81='Paramètre DIVERS'!$B$28,'Paramètre DIVERS'!$A$28,IF(D81='Paramètre DIVERS'!$B$29,'Paramètre DIVERS'!$A$29,IF(D81='Paramètre DIVERS'!$B$30,'Paramètre DIVERS'!$A$30,IF(D81='Paramètre DIVERS'!$B$31,'Paramètre DIVERS'!$A$31,IF(D81='Paramètre DIVERS'!$B$32,'Paramètre DIVERS'!$A$32,IF(D81='Paramètre DIVERS'!$B$33,'Paramètre DIVERS'!$A$33,"")))))))&amp;IF(D81='Paramètre DIVERS'!$B$36,'Paramètre DIVERS'!$A$36,IF(D81='Paramètre DIVERS'!$B$40,'Paramètre DIVERS'!$A$40,IF(D81='Paramètre DIVERS'!$B$41,'Paramètre DIVERS'!$A$41,IF(D81='Paramètre DIVERS'!$B$42,'Paramètre DIVERS'!$A$42,IF(D81='Paramètre DIVERS'!$B$43,'Paramètre DIVERS'!$A$43,IF(D81='Paramètre DIVERS'!$B$47,'Paramètre DIVERS'!$A$47,IF(D81='Paramètre DIVERS'!$B$48,'Paramètre DIVERS'!$A$48,"")))))))&amp;IF(D81='Paramètre DIVERS'!$B$49,'Paramètre DIVERS'!$A$49,IF(D81='Paramètre DIVERS'!$B$50,'Paramètre DIVERS'!$A$50,IF(D81='Paramètre DIVERS'!$B$51,'Paramètre DIVERS'!$A$51,IF(D81='Paramètre DIVERS'!$B$26,'Paramètre DIVERS'!$A$26,""))))&amp;IF(D81='Paramètre DIVERS'!$B$53,'Paramètre DIVERS'!$A$53,IF(D81='Paramètre DIVERS'!$B$54,'Paramètre DIVERS'!$A$53,IF(D81='Paramètre DIVERS'!$B$55,'Paramètre DIVERS'!$A$53,IF(D81='Paramètre DIVERS'!$B$56,'Paramètre DIVERS'!$A$53,IF(D81='Paramètre DIVERS'!$B$57,'Paramètre DIVERS'!$A$53,IF(D81='Paramètre DIVERS'!$B$58,'Paramètre DIVERS'!$A$53,""))))))</f>
        <v>ZCP</v>
      </c>
      <c r="H81" s="88">
        <f t="shared" si="36"/>
        <v>4</v>
      </c>
      <c r="I81" s="24" t="str">
        <f t="shared" si="41"/>
        <v/>
      </c>
      <c r="J81" s="24" t="str">
        <f t="shared" si="41"/>
        <v/>
      </c>
      <c r="K81" s="24" t="str">
        <f t="shared" si="41"/>
        <v>C</v>
      </c>
      <c r="L81" s="24" t="str">
        <f t="shared" si="41"/>
        <v>C</v>
      </c>
      <c r="M81" s="24" t="str">
        <f t="shared" si="41"/>
        <v/>
      </c>
      <c r="N81" s="24" t="str">
        <f t="shared" si="41"/>
        <v>C</v>
      </c>
      <c r="O81" s="24" t="str">
        <f t="shared" si="41"/>
        <v/>
      </c>
      <c r="P81" s="24" t="str">
        <f t="shared" si="41"/>
        <v/>
      </c>
      <c r="Q81" s="24" t="str">
        <f t="shared" si="41"/>
        <v/>
      </c>
      <c r="R81" s="24" t="str">
        <f t="shared" si="41"/>
        <v>C</v>
      </c>
      <c r="S81" s="24" t="str">
        <f t="shared" si="42"/>
        <v>C</v>
      </c>
      <c r="T81" s="24" t="str">
        <f t="shared" si="42"/>
        <v/>
      </c>
      <c r="U81" s="24" t="str">
        <f t="shared" si="42"/>
        <v>C</v>
      </c>
      <c r="V81" s="24" t="str">
        <f t="shared" si="42"/>
        <v/>
      </c>
      <c r="W81" s="24" t="str">
        <f t="shared" si="42"/>
        <v>C</v>
      </c>
      <c r="X81" s="24" t="str">
        <f t="shared" si="42"/>
        <v/>
      </c>
      <c r="Y81" s="24" t="str">
        <f t="shared" si="42"/>
        <v>C</v>
      </c>
      <c r="Z81" s="24" t="str">
        <f t="shared" si="42"/>
        <v>C</v>
      </c>
      <c r="AA81" s="24" t="str">
        <f t="shared" si="42"/>
        <v/>
      </c>
      <c r="AB81" s="24" t="str">
        <f t="shared" si="42"/>
        <v/>
      </c>
      <c r="AC81" s="24" t="str">
        <f t="shared" si="43"/>
        <v/>
      </c>
      <c r="AD81" s="24" t="str">
        <f t="shared" si="43"/>
        <v/>
      </c>
      <c r="AE81" s="24" t="str">
        <f t="shared" si="43"/>
        <v/>
      </c>
      <c r="AF81" s="24" t="str">
        <f t="shared" si="43"/>
        <v>C</v>
      </c>
      <c r="AG81" s="24" t="str">
        <f t="shared" si="43"/>
        <v>C</v>
      </c>
      <c r="AH81" s="24" t="str">
        <f t="shared" si="43"/>
        <v/>
      </c>
      <c r="AI81" s="24" t="str">
        <f t="shared" si="43"/>
        <v/>
      </c>
      <c r="AJ81" s="24" t="str">
        <f t="shared" si="43"/>
        <v/>
      </c>
      <c r="AK81" s="24" t="str">
        <f t="shared" si="43"/>
        <v/>
      </c>
      <c r="AL81" s="24" t="str">
        <f t="shared" si="43"/>
        <v/>
      </c>
      <c r="AM81" s="24" t="str">
        <f t="shared" si="44"/>
        <v>C</v>
      </c>
      <c r="AN81" s="24" t="str">
        <f t="shared" si="44"/>
        <v>C</v>
      </c>
      <c r="AO81" s="24" t="str">
        <f t="shared" si="44"/>
        <v/>
      </c>
      <c r="AP81" s="24" t="str">
        <f t="shared" si="44"/>
        <v/>
      </c>
      <c r="AQ81" s="24" t="str">
        <f t="shared" si="44"/>
        <v/>
      </c>
      <c r="AR81" s="24" t="str">
        <f t="shared" si="44"/>
        <v/>
      </c>
      <c r="AS81" s="24" t="str">
        <f t="shared" si="44"/>
        <v/>
      </c>
      <c r="AT81" s="24" t="str">
        <f t="shared" si="44"/>
        <v>C</v>
      </c>
      <c r="AU81" s="24" t="str">
        <f t="shared" si="44"/>
        <v>C</v>
      </c>
      <c r="AV81" s="24" t="str">
        <f t="shared" si="44"/>
        <v/>
      </c>
      <c r="AW81" s="24" t="str">
        <f t="shared" si="44"/>
        <v/>
      </c>
      <c r="AX81" s="89">
        <f t="shared" ca="1" si="37"/>
        <v>4</v>
      </c>
      <c r="AY81" s="89">
        <f t="shared" si="38"/>
        <v>4</v>
      </c>
    </row>
    <row r="82" spans="1:51" x14ac:dyDescent="0.3">
      <c r="A82" s="22" t="str">
        <f t="shared" si="35"/>
        <v>ZCP</v>
      </c>
      <c r="B82" s="25"/>
      <c r="C82" s="74" t="s">
        <v>30</v>
      </c>
      <c r="D82" s="26" t="s">
        <v>37</v>
      </c>
      <c r="E82" s="196">
        <v>43110</v>
      </c>
      <c r="F82" s="197">
        <v>43110</v>
      </c>
      <c r="G82" s="98" t="str">
        <f>IF(D82='Paramètre DIVERS'!$B$19,'Paramètre DIVERS'!$A$19,IF(D82='Paramètre DIVERS'!$B$20,'Paramètre DIVERS'!$A$20,IF(D82='Paramètre DIVERS'!$B$21,'Paramètre DIVERS'!$A$21,IF(D82='Paramètre DIVERS'!$B$22,'Paramètre DIVERS'!$A$22,IF(D82='Paramètre DIVERS'!$B$24,'Paramètre DIVERS'!$A$24,IF(D82='Paramètre DIVERS'!$B$25,'Paramètre DIVERS'!$A$25,""))))))&amp;IF(D82='Paramètre DIVERS'!$B$27,'Paramètre DIVERS'!$A$27,IF(D82='Paramètre DIVERS'!$B$28,'Paramètre DIVERS'!$A$28,IF(D82='Paramètre DIVERS'!$B$29,'Paramètre DIVERS'!$A$29,IF(D82='Paramètre DIVERS'!$B$30,'Paramètre DIVERS'!$A$30,IF(D82='Paramètre DIVERS'!$B$31,'Paramètre DIVERS'!$A$31,IF(D82='Paramètre DIVERS'!$B$32,'Paramètre DIVERS'!$A$32,IF(D82='Paramètre DIVERS'!$B$33,'Paramètre DIVERS'!$A$33,"")))))))&amp;IF(D82='Paramètre DIVERS'!$B$36,'Paramètre DIVERS'!$A$36,IF(D82='Paramètre DIVERS'!$B$40,'Paramètre DIVERS'!$A$40,IF(D82='Paramètre DIVERS'!$B$41,'Paramètre DIVERS'!$A$41,IF(D82='Paramètre DIVERS'!$B$42,'Paramètre DIVERS'!$A$42,IF(D82='Paramètre DIVERS'!$B$43,'Paramètre DIVERS'!$A$43,IF(D82='Paramètre DIVERS'!$B$47,'Paramètre DIVERS'!$A$47,IF(D82='Paramètre DIVERS'!$B$48,'Paramètre DIVERS'!$A$48,"")))))))&amp;IF(D82='Paramètre DIVERS'!$B$49,'Paramètre DIVERS'!$A$49,IF(D82='Paramètre DIVERS'!$B$50,'Paramètre DIVERS'!$A$50,IF(D82='Paramètre DIVERS'!$B$51,'Paramètre DIVERS'!$A$51,IF(D82='Paramètre DIVERS'!$B$26,'Paramètre DIVERS'!$A$26,""))))&amp;IF(D82='Paramètre DIVERS'!$B$53,'Paramètre DIVERS'!$A$53,IF(D82='Paramètre DIVERS'!$B$54,'Paramètre DIVERS'!$A$53,IF(D82='Paramètre DIVERS'!$B$55,'Paramètre DIVERS'!$A$53,IF(D82='Paramètre DIVERS'!$B$56,'Paramètre DIVERS'!$A$53,IF(D82='Paramètre DIVERS'!$B$57,'Paramètre DIVERS'!$A$53,IF(D82='Paramètre DIVERS'!$B$58,'Paramètre DIVERS'!$A$53,""))))))</f>
        <v>ZCP</v>
      </c>
      <c r="H82" s="88">
        <f t="shared" si="36"/>
        <v>1</v>
      </c>
      <c r="I82" s="24" t="str">
        <f t="shared" si="41"/>
        <v/>
      </c>
      <c r="J82" s="24" t="str">
        <f t="shared" si="41"/>
        <v/>
      </c>
      <c r="K82" s="24" t="str">
        <f t="shared" si="41"/>
        <v>C</v>
      </c>
      <c r="L82" s="24" t="str">
        <f t="shared" si="41"/>
        <v>C</v>
      </c>
      <c r="M82" s="24" t="str">
        <f t="shared" si="41"/>
        <v/>
      </c>
      <c r="N82" s="24" t="str">
        <f t="shared" si="41"/>
        <v>C</v>
      </c>
      <c r="O82" s="24" t="str">
        <f t="shared" si="41"/>
        <v/>
      </c>
      <c r="P82" s="24" t="str">
        <f t="shared" si="41"/>
        <v/>
      </c>
      <c r="Q82" s="24" t="str">
        <f t="shared" si="41"/>
        <v/>
      </c>
      <c r="R82" s="24" t="str">
        <f t="shared" si="41"/>
        <v>C</v>
      </c>
      <c r="S82" s="24" t="str">
        <f t="shared" si="42"/>
        <v>C</v>
      </c>
      <c r="T82" s="24" t="str">
        <f t="shared" si="42"/>
        <v/>
      </c>
      <c r="U82" s="24" t="str">
        <f t="shared" si="42"/>
        <v>C</v>
      </c>
      <c r="V82" s="24" t="str">
        <f t="shared" si="42"/>
        <v/>
      </c>
      <c r="W82" s="24" t="str">
        <f t="shared" si="42"/>
        <v>C</v>
      </c>
      <c r="X82" s="24" t="str">
        <f t="shared" si="42"/>
        <v/>
      </c>
      <c r="Y82" s="24" t="str">
        <f t="shared" si="42"/>
        <v>C</v>
      </c>
      <c r="Z82" s="24" t="str">
        <f t="shared" si="42"/>
        <v>C</v>
      </c>
      <c r="AA82" s="24" t="str">
        <f t="shared" si="42"/>
        <v/>
      </c>
      <c r="AB82" s="24" t="str">
        <f t="shared" si="42"/>
        <v/>
      </c>
      <c r="AC82" s="24" t="str">
        <f t="shared" si="43"/>
        <v/>
      </c>
      <c r="AD82" s="24" t="str">
        <f t="shared" si="43"/>
        <v/>
      </c>
      <c r="AE82" s="24" t="str">
        <f t="shared" si="43"/>
        <v/>
      </c>
      <c r="AF82" s="24" t="str">
        <f t="shared" si="43"/>
        <v>C</v>
      </c>
      <c r="AG82" s="24" t="str">
        <f t="shared" si="43"/>
        <v>C</v>
      </c>
      <c r="AH82" s="24" t="str">
        <f t="shared" si="43"/>
        <v/>
      </c>
      <c r="AI82" s="24" t="str">
        <f t="shared" si="43"/>
        <v/>
      </c>
      <c r="AJ82" s="24" t="str">
        <f t="shared" si="43"/>
        <v/>
      </c>
      <c r="AK82" s="24" t="str">
        <f t="shared" si="43"/>
        <v/>
      </c>
      <c r="AL82" s="24" t="str">
        <f t="shared" si="43"/>
        <v/>
      </c>
      <c r="AM82" s="24" t="str">
        <f t="shared" si="44"/>
        <v>C</v>
      </c>
      <c r="AN82" s="24" t="str">
        <f t="shared" si="44"/>
        <v>C</v>
      </c>
      <c r="AO82" s="24" t="str">
        <f t="shared" si="44"/>
        <v/>
      </c>
      <c r="AP82" s="24" t="str">
        <f t="shared" si="44"/>
        <v/>
      </c>
      <c r="AQ82" s="24" t="str">
        <f t="shared" si="44"/>
        <v/>
      </c>
      <c r="AR82" s="24" t="str">
        <f t="shared" si="44"/>
        <v/>
      </c>
      <c r="AS82" s="24" t="str">
        <f t="shared" si="44"/>
        <v/>
      </c>
      <c r="AT82" s="24" t="str">
        <f t="shared" si="44"/>
        <v>C</v>
      </c>
      <c r="AU82" s="24" t="str">
        <f t="shared" si="44"/>
        <v>C</v>
      </c>
      <c r="AV82" s="24" t="str">
        <f t="shared" si="44"/>
        <v/>
      </c>
      <c r="AW82" s="24" t="str">
        <f t="shared" si="44"/>
        <v/>
      </c>
      <c r="AX82" s="89">
        <f t="shared" ca="1" si="37"/>
        <v>1</v>
      </c>
      <c r="AY82" s="89">
        <f t="shared" si="38"/>
        <v>1</v>
      </c>
    </row>
    <row r="83" spans="1:51" x14ac:dyDescent="0.3">
      <c r="A83" s="22" t="str">
        <f t="shared" si="35"/>
        <v>ZCP</v>
      </c>
      <c r="B83" s="25"/>
      <c r="C83" s="74" t="s">
        <v>30</v>
      </c>
      <c r="D83" s="26" t="s">
        <v>37</v>
      </c>
      <c r="E83" s="196">
        <v>42947</v>
      </c>
      <c r="F83" s="197">
        <v>42958</v>
      </c>
      <c r="G83" s="98" t="str">
        <f>IF(D83='Paramètre DIVERS'!$B$19,'Paramètre DIVERS'!$A$19,IF(D83='Paramètre DIVERS'!$B$20,'Paramètre DIVERS'!$A$20,IF(D83='Paramètre DIVERS'!$B$21,'Paramètre DIVERS'!$A$21,IF(D83='Paramètre DIVERS'!$B$22,'Paramètre DIVERS'!$A$22,IF(D83='Paramètre DIVERS'!$B$24,'Paramètre DIVERS'!$A$24,IF(D83='Paramètre DIVERS'!$B$25,'Paramètre DIVERS'!$A$25,""))))))&amp;IF(D83='Paramètre DIVERS'!$B$27,'Paramètre DIVERS'!$A$27,IF(D83='Paramètre DIVERS'!$B$28,'Paramètre DIVERS'!$A$28,IF(D83='Paramètre DIVERS'!$B$29,'Paramètre DIVERS'!$A$29,IF(D83='Paramètre DIVERS'!$B$30,'Paramètre DIVERS'!$A$30,IF(D83='Paramètre DIVERS'!$B$31,'Paramètre DIVERS'!$A$31,IF(D83='Paramètre DIVERS'!$B$32,'Paramètre DIVERS'!$A$32,IF(D83='Paramètre DIVERS'!$B$33,'Paramètre DIVERS'!$A$33,"")))))))&amp;IF(D83='Paramètre DIVERS'!$B$36,'Paramètre DIVERS'!$A$36,IF(D83='Paramètre DIVERS'!$B$40,'Paramètre DIVERS'!$A$40,IF(D83='Paramètre DIVERS'!$B$41,'Paramètre DIVERS'!$A$41,IF(D83='Paramètre DIVERS'!$B$42,'Paramètre DIVERS'!$A$42,IF(D83='Paramètre DIVERS'!$B$43,'Paramètre DIVERS'!$A$43,IF(D83='Paramètre DIVERS'!$B$47,'Paramètre DIVERS'!$A$47,IF(D83='Paramètre DIVERS'!$B$48,'Paramètre DIVERS'!$A$48,"")))))))&amp;IF(D83='Paramètre DIVERS'!$B$49,'Paramètre DIVERS'!$A$49,IF(D83='Paramètre DIVERS'!$B$50,'Paramètre DIVERS'!$A$50,IF(D83='Paramètre DIVERS'!$B$51,'Paramètre DIVERS'!$A$51,IF(D83='Paramètre DIVERS'!$B$26,'Paramètre DIVERS'!$A$26,""))))&amp;IF(D83='Paramètre DIVERS'!$B$53,'Paramètre DIVERS'!$A$53,IF(D83='Paramètre DIVERS'!$B$54,'Paramètre DIVERS'!$A$53,IF(D83='Paramètre DIVERS'!$B$55,'Paramètre DIVERS'!$A$53,IF(D83='Paramètre DIVERS'!$B$56,'Paramètre DIVERS'!$A$53,IF(D83='Paramètre DIVERS'!$B$57,'Paramètre DIVERS'!$A$53,IF(D83='Paramètre DIVERS'!$B$58,'Paramètre DIVERS'!$A$53,""))))))</f>
        <v>ZCP</v>
      </c>
      <c r="H83" s="88">
        <f t="shared" si="36"/>
        <v>10</v>
      </c>
      <c r="I83" s="24" t="str">
        <f t="shared" si="41"/>
        <v/>
      </c>
      <c r="J83" s="24" t="str">
        <f t="shared" si="41"/>
        <v/>
      </c>
      <c r="K83" s="24" t="str">
        <f t="shared" si="41"/>
        <v>C</v>
      </c>
      <c r="L83" s="24" t="str">
        <f t="shared" si="41"/>
        <v>C</v>
      </c>
      <c r="M83" s="24" t="str">
        <f t="shared" si="41"/>
        <v/>
      </c>
      <c r="N83" s="24" t="str">
        <f t="shared" si="41"/>
        <v>C</v>
      </c>
      <c r="O83" s="24" t="str">
        <f t="shared" si="41"/>
        <v/>
      </c>
      <c r="P83" s="24" t="str">
        <f t="shared" si="41"/>
        <v/>
      </c>
      <c r="Q83" s="24" t="str">
        <f t="shared" si="41"/>
        <v/>
      </c>
      <c r="R83" s="24" t="str">
        <f t="shared" si="41"/>
        <v>C</v>
      </c>
      <c r="S83" s="24" t="str">
        <f t="shared" si="42"/>
        <v>C</v>
      </c>
      <c r="T83" s="24" t="str">
        <f t="shared" si="42"/>
        <v/>
      </c>
      <c r="U83" s="24" t="str">
        <f t="shared" si="42"/>
        <v>C</v>
      </c>
      <c r="V83" s="24" t="str">
        <f t="shared" si="42"/>
        <v/>
      </c>
      <c r="W83" s="24" t="str">
        <f t="shared" si="42"/>
        <v>C</v>
      </c>
      <c r="X83" s="24" t="str">
        <f t="shared" si="42"/>
        <v/>
      </c>
      <c r="Y83" s="24" t="str">
        <f t="shared" si="42"/>
        <v>C</v>
      </c>
      <c r="Z83" s="24" t="str">
        <f t="shared" si="42"/>
        <v>C</v>
      </c>
      <c r="AA83" s="24" t="str">
        <f t="shared" si="42"/>
        <v/>
      </c>
      <c r="AB83" s="24" t="str">
        <f t="shared" si="42"/>
        <v/>
      </c>
      <c r="AC83" s="24" t="str">
        <f t="shared" si="43"/>
        <v/>
      </c>
      <c r="AD83" s="24" t="str">
        <f t="shared" si="43"/>
        <v/>
      </c>
      <c r="AE83" s="24" t="str">
        <f t="shared" si="43"/>
        <v/>
      </c>
      <c r="AF83" s="24" t="str">
        <f t="shared" si="43"/>
        <v>C</v>
      </c>
      <c r="AG83" s="24" t="str">
        <f t="shared" si="43"/>
        <v>C</v>
      </c>
      <c r="AH83" s="24" t="str">
        <f t="shared" si="43"/>
        <v/>
      </c>
      <c r="AI83" s="24" t="str">
        <f t="shared" si="43"/>
        <v/>
      </c>
      <c r="AJ83" s="24" t="str">
        <f t="shared" si="43"/>
        <v/>
      </c>
      <c r="AK83" s="24" t="str">
        <f t="shared" si="43"/>
        <v/>
      </c>
      <c r="AL83" s="24" t="str">
        <f t="shared" si="43"/>
        <v/>
      </c>
      <c r="AM83" s="24" t="str">
        <f t="shared" si="44"/>
        <v>C</v>
      </c>
      <c r="AN83" s="24" t="str">
        <f t="shared" si="44"/>
        <v>C</v>
      </c>
      <c r="AO83" s="24" t="str">
        <f t="shared" si="44"/>
        <v/>
      </c>
      <c r="AP83" s="24" t="str">
        <f t="shared" si="44"/>
        <v/>
      </c>
      <c r="AQ83" s="24" t="str">
        <f t="shared" si="44"/>
        <v/>
      </c>
      <c r="AR83" s="24" t="str">
        <f t="shared" si="44"/>
        <v/>
      </c>
      <c r="AS83" s="24" t="str">
        <f t="shared" si="44"/>
        <v/>
      </c>
      <c r="AT83" s="24" t="str">
        <f t="shared" si="44"/>
        <v>C</v>
      </c>
      <c r="AU83" s="24" t="str">
        <f t="shared" si="44"/>
        <v>C</v>
      </c>
      <c r="AV83" s="24" t="str">
        <f t="shared" si="44"/>
        <v/>
      </c>
      <c r="AW83" s="24" t="str">
        <f t="shared" si="44"/>
        <v/>
      </c>
      <c r="AX83" s="89">
        <f t="shared" ca="1" si="37"/>
        <v>11</v>
      </c>
      <c r="AY83" s="89">
        <f t="shared" si="38"/>
        <v>12</v>
      </c>
    </row>
    <row r="84" spans="1:51" x14ac:dyDescent="0.3">
      <c r="A84" s="22" t="str">
        <f t="shared" si="35"/>
        <v>ZCP</v>
      </c>
      <c r="B84" s="25"/>
      <c r="C84" s="74" t="s">
        <v>30</v>
      </c>
      <c r="D84" s="26" t="s">
        <v>37</v>
      </c>
      <c r="E84" s="196">
        <v>42984</v>
      </c>
      <c r="F84" s="197">
        <v>42989</v>
      </c>
      <c r="G84" s="98" t="str">
        <f>IF(D84='Paramètre DIVERS'!$B$19,'Paramètre DIVERS'!$A$19,IF(D84='Paramètre DIVERS'!$B$20,'Paramètre DIVERS'!$A$20,IF(D84='Paramètre DIVERS'!$B$21,'Paramètre DIVERS'!$A$21,IF(D84='Paramètre DIVERS'!$B$22,'Paramètre DIVERS'!$A$22,IF(D84='Paramètre DIVERS'!$B$24,'Paramètre DIVERS'!$A$24,IF(D84='Paramètre DIVERS'!$B$25,'Paramètre DIVERS'!$A$25,""))))))&amp;IF(D84='Paramètre DIVERS'!$B$27,'Paramètre DIVERS'!$A$27,IF(D84='Paramètre DIVERS'!$B$28,'Paramètre DIVERS'!$A$28,IF(D84='Paramètre DIVERS'!$B$29,'Paramètre DIVERS'!$A$29,IF(D84='Paramètre DIVERS'!$B$30,'Paramètre DIVERS'!$A$30,IF(D84='Paramètre DIVERS'!$B$31,'Paramètre DIVERS'!$A$31,IF(D84='Paramètre DIVERS'!$B$32,'Paramètre DIVERS'!$A$32,IF(D84='Paramètre DIVERS'!$B$33,'Paramètre DIVERS'!$A$33,"")))))))&amp;IF(D84='Paramètre DIVERS'!$B$36,'Paramètre DIVERS'!$A$36,IF(D84='Paramètre DIVERS'!$B$40,'Paramètre DIVERS'!$A$40,IF(D84='Paramètre DIVERS'!$B$41,'Paramètre DIVERS'!$A$41,IF(D84='Paramètre DIVERS'!$B$42,'Paramètre DIVERS'!$A$42,IF(D84='Paramètre DIVERS'!$B$43,'Paramètre DIVERS'!$A$43,IF(D84='Paramètre DIVERS'!$B$47,'Paramètre DIVERS'!$A$47,IF(D84='Paramètre DIVERS'!$B$48,'Paramètre DIVERS'!$A$48,"")))))))&amp;IF(D84='Paramètre DIVERS'!$B$49,'Paramètre DIVERS'!$A$49,IF(D84='Paramètre DIVERS'!$B$50,'Paramètre DIVERS'!$A$50,IF(D84='Paramètre DIVERS'!$B$51,'Paramètre DIVERS'!$A$51,IF(D84='Paramètre DIVERS'!$B$26,'Paramètre DIVERS'!$A$26,""))))&amp;IF(D84='Paramètre DIVERS'!$B$53,'Paramètre DIVERS'!$A$53,IF(D84='Paramètre DIVERS'!$B$54,'Paramètre DIVERS'!$A$53,IF(D84='Paramètre DIVERS'!$B$55,'Paramètre DIVERS'!$A$53,IF(D84='Paramètre DIVERS'!$B$56,'Paramètre DIVERS'!$A$53,IF(D84='Paramètre DIVERS'!$B$57,'Paramètre DIVERS'!$A$53,IF(D84='Paramètre DIVERS'!$B$58,'Paramètre DIVERS'!$A$53,""))))))</f>
        <v>ZCP</v>
      </c>
      <c r="H84" s="88">
        <f t="shared" si="36"/>
        <v>4</v>
      </c>
      <c r="I84" s="24" t="str">
        <f t="shared" si="41"/>
        <v/>
      </c>
      <c r="J84" s="24" t="str">
        <f t="shared" si="41"/>
        <v/>
      </c>
      <c r="K84" s="24" t="str">
        <f t="shared" si="41"/>
        <v>C</v>
      </c>
      <c r="L84" s="24" t="str">
        <f t="shared" si="41"/>
        <v>C</v>
      </c>
      <c r="M84" s="24" t="str">
        <f t="shared" si="41"/>
        <v/>
      </c>
      <c r="N84" s="24" t="str">
        <f t="shared" si="41"/>
        <v>C</v>
      </c>
      <c r="O84" s="24" t="str">
        <f t="shared" si="41"/>
        <v/>
      </c>
      <c r="P84" s="24" t="str">
        <f t="shared" si="41"/>
        <v/>
      </c>
      <c r="Q84" s="24" t="str">
        <f t="shared" si="41"/>
        <v/>
      </c>
      <c r="R84" s="24" t="str">
        <f t="shared" si="41"/>
        <v>C</v>
      </c>
      <c r="S84" s="24" t="str">
        <f t="shared" si="42"/>
        <v>C</v>
      </c>
      <c r="T84" s="24" t="str">
        <f t="shared" si="42"/>
        <v/>
      </c>
      <c r="U84" s="24" t="str">
        <f t="shared" si="42"/>
        <v>C</v>
      </c>
      <c r="V84" s="24" t="str">
        <f t="shared" si="42"/>
        <v/>
      </c>
      <c r="W84" s="24" t="str">
        <f t="shared" si="42"/>
        <v>C</v>
      </c>
      <c r="X84" s="24" t="str">
        <f t="shared" si="42"/>
        <v/>
      </c>
      <c r="Y84" s="24" t="str">
        <f t="shared" si="42"/>
        <v>C</v>
      </c>
      <c r="Z84" s="24" t="str">
        <f t="shared" si="42"/>
        <v>C</v>
      </c>
      <c r="AA84" s="24" t="str">
        <f t="shared" si="42"/>
        <v/>
      </c>
      <c r="AB84" s="24" t="str">
        <f t="shared" si="42"/>
        <v/>
      </c>
      <c r="AC84" s="24" t="str">
        <f t="shared" si="43"/>
        <v/>
      </c>
      <c r="AD84" s="24" t="str">
        <f t="shared" si="43"/>
        <v/>
      </c>
      <c r="AE84" s="24" t="str">
        <f t="shared" si="43"/>
        <v/>
      </c>
      <c r="AF84" s="24" t="str">
        <f t="shared" si="43"/>
        <v>C</v>
      </c>
      <c r="AG84" s="24" t="str">
        <f t="shared" si="43"/>
        <v>C</v>
      </c>
      <c r="AH84" s="24" t="str">
        <f t="shared" si="43"/>
        <v/>
      </c>
      <c r="AI84" s="24" t="str">
        <f t="shared" si="43"/>
        <v/>
      </c>
      <c r="AJ84" s="24" t="str">
        <f t="shared" si="43"/>
        <v/>
      </c>
      <c r="AK84" s="24" t="str">
        <f t="shared" si="43"/>
        <v/>
      </c>
      <c r="AL84" s="24" t="str">
        <f t="shared" si="43"/>
        <v/>
      </c>
      <c r="AM84" s="24" t="str">
        <f t="shared" si="44"/>
        <v>C</v>
      </c>
      <c r="AN84" s="24" t="str">
        <f t="shared" si="44"/>
        <v>C</v>
      </c>
      <c r="AO84" s="24" t="str">
        <f t="shared" si="44"/>
        <v/>
      </c>
      <c r="AP84" s="24" t="str">
        <f t="shared" si="44"/>
        <v/>
      </c>
      <c r="AQ84" s="24" t="str">
        <f t="shared" si="44"/>
        <v/>
      </c>
      <c r="AR84" s="24" t="str">
        <f t="shared" si="44"/>
        <v/>
      </c>
      <c r="AS84" s="24" t="str">
        <f t="shared" si="44"/>
        <v/>
      </c>
      <c r="AT84" s="24" t="str">
        <f t="shared" si="44"/>
        <v>C</v>
      </c>
      <c r="AU84" s="24" t="str">
        <f t="shared" si="44"/>
        <v>C</v>
      </c>
      <c r="AV84" s="24" t="str">
        <f t="shared" si="44"/>
        <v/>
      </c>
      <c r="AW84" s="24" t="str">
        <f t="shared" si="44"/>
        <v/>
      </c>
      <c r="AX84" s="89">
        <f t="shared" ca="1" si="37"/>
        <v>5</v>
      </c>
      <c r="AY84" s="89">
        <f t="shared" si="38"/>
        <v>6</v>
      </c>
    </row>
    <row r="85" spans="1:51" x14ac:dyDescent="0.3">
      <c r="A85" s="22" t="str">
        <f t="shared" si="35"/>
        <v>ZCP</v>
      </c>
      <c r="B85" s="25"/>
      <c r="C85" s="74" t="s">
        <v>30</v>
      </c>
      <c r="D85" s="26" t="s">
        <v>37</v>
      </c>
      <c r="E85" s="196">
        <v>43102</v>
      </c>
      <c r="F85" s="197">
        <v>43105</v>
      </c>
      <c r="G85" s="98" t="str">
        <f>IF(D85='Paramètre DIVERS'!$B$19,'Paramètre DIVERS'!$A$19,IF(D85='Paramètre DIVERS'!$B$20,'Paramètre DIVERS'!$A$20,IF(D85='Paramètre DIVERS'!$B$21,'Paramètre DIVERS'!$A$21,IF(D85='Paramètre DIVERS'!$B$22,'Paramètre DIVERS'!$A$22,IF(D85='Paramètre DIVERS'!$B$24,'Paramètre DIVERS'!$A$24,IF(D85='Paramètre DIVERS'!$B$25,'Paramètre DIVERS'!$A$25,""))))))&amp;IF(D85='Paramètre DIVERS'!$B$27,'Paramètre DIVERS'!$A$27,IF(D85='Paramètre DIVERS'!$B$28,'Paramètre DIVERS'!$A$28,IF(D85='Paramètre DIVERS'!$B$29,'Paramètre DIVERS'!$A$29,IF(D85='Paramètre DIVERS'!$B$30,'Paramètre DIVERS'!$A$30,IF(D85='Paramètre DIVERS'!$B$31,'Paramètre DIVERS'!$A$31,IF(D85='Paramètre DIVERS'!$B$32,'Paramètre DIVERS'!$A$32,IF(D85='Paramètre DIVERS'!$B$33,'Paramètre DIVERS'!$A$33,"")))))))&amp;IF(D85='Paramètre DIVERS'!$B$36,'Paramètre DIVERS'!$A$36,IF(D85='Paramètre DIVERS'!$B$40,'Paramètre DIVERS'!$A$40,IF(D85='Paramètre DIVERS'!$B$41,'Paramètre DIVERS'!$A$41,IF(D85='Paramètre DIVERS'!$B$42,'Paramètre DIVERS'!$A$42,IF(D85='Paramètre DIVERS'!$B$43,'Paramètre DIVERS'!$A$43,IF(D85='Paramètre DIVERS'!$B$47,'Paramètre DIVERS'!$A$47,IF(D85='Paramètre DIVERS'!$B$48,'Paramètre DIVERS'!$A$48,"")))))))&amp;IF(D85='Paramètre DIVERS'!$B$49,'Paramètre DIVERS'!$A$49,IF(D85='Paramètre DIVERS'!$B$50,'Paramètre DIVERS'!$A$50,IF(D85='Paramètre DIVERS'!$B$51,'Paramètre DIVERS'!$A$51,IF(D85='Paramètre DIVERS'!$B$26,'Paramètre DIVERS'!$A$26,""))))&amp;IF(D85='Paramètre DIVERS'!$B$53,'Paramètre DIVERS'!$A$53,IF(D85='Paramètre DIVERS'!$B$54,'Paramètre DIVERS'!$A$53,IF(D85='Paramètre DIVERS'!$B$55,'Paramètre DIVERS'!$A$53,IF(D85='Paramètre DIVERS'!$B$56,'Paramètre DIVERS'!$A$53,IF(D85='Paramètre DIVERS'!$B$57,'Paramètre DIVERS'!$A$53,IF(D85='Paramètre DIVERS'!$B$58,'Paramètre DIVERS'!$A$53,""))))))</f>
        <v>ZCP</v>
      </c>
      <c r="H85" s="88">
        <f t="shared" si="36"/>
        <v>4</v>
      </c>
      <c r="I85" s="24" t="str">
        <f t="shared" si="41"/>
        <v/>
      </c>
      <c r="J85" s="24" t="str">
        <f t="shared" si="41"/>
        <v/>
      </c>
      <c r="K85" s="24" t="str">
        <f t="shared" si="41"/>
        <v>C</v>
      </c>
      <c r="L85" s="24" t="str">
        <f t="shared" si="41"/>
        <v>C</v>
      </c>
      <c r="M85" s="24" t="str">
        <f t="shared" si="41"/>
        <v/>
      </c>
      <c r="N85" s="24" t="str">
        <f t="shared" si="41"/>
        <v>C</v>
      </c>
      <c r="O85" s="24" t="str">
        <f t="shared" si="41"/>
        <v/>
      </c>
      <c r="P85" s="24" t="str">
        <f t="shared" si="41"/>
        <v/>
      </c>
      <c r="Q85" s="24" t="str">
        <f t="shared" si="41"/>
        <v/>
      </c>
      <c r="R85" s="24" t="str">
        <f t="shared" si="41"/>
        <v>C</v>
      </c>
      <c r="S85" s="24" t="str">
        <f t="shared" si="42"/>
        <v>C</v>
      </c>
      <c r="T85" s="24" t="str">
        <f t="shared" si="42"/>
        <v/>
      </c>
      <c r="U85" s="24" t="str">
        <f t="shared" si="42"/>
        <v>C</v>
      </c>
      <c r="V85" s="24" t="str">
        <f t="shared" si="42"/>
        <v/>
      </c>
      <c r="W85" s="24" t="str">
        <f t="shared" si="42"/>
        <v>C</v>
      </c>
      <c r="X85" s="24" t="str">
        <f t="shared" si="42"/>
        <v/>
      </c>
      <c r="Y85" s="24" t="str">
        <f t="shared" si="42"/>
        <v>C</v>
      </c>
      <c r="Z85" s="24" t="str">
        <f t="shared" si="42"/>
        <v>C</v>
      </c>
      <c r="AA85" s="24" t="str">
        <f t="shared" si="42"/>
        <v/>
      </c>
      <c r="AB85" s="24" t="str">
        <f t="shared" si="42"/>
        <v/>
      </c>
      <c r="AC85" s="24" t="str">
        <f t="shared" si="43"/>
        <v/>
      </c>
      <c r="AD85" s="24" t="str">
        <f t="shared" si="43"/>
        <v/>
      </c>
      <c r="AE85" s="24" t="str">
        <f t="shared" si="43"/>
        <v/>
      </c>
      <c r="AF85" s="24" t="str">
        <f t="shared" si="43"/>
        <v>C</v>
      </c>
      <c r="AG85" s="24" t="str">
        <f t="shared" si="43"/>
        <v>C</v>
      </c>
      <c r="AH85" s="24" t="str">
        <f t="shared" si="43"/>
        <v/>
      </c>
      <c r="AI85" s="24" t="str">
        <f t="shared" si="43"/>
        <v/>
      </c>
      <c r="AJ85" s="24" t="str">
        <f t="shared" si="43"/>
        <v/>
      </c>
      <c r="AK85" s="24" t="str">
        <f t="shared" si="43"/>
        <v/>
      </c>
      <c r="AL85" s="24" t="str">
        <f t="shared" si="43"/>
        <v/>
      </c>
      <c r="AM85" s="24" t="str">
        <f t="shared" si="44"/>
        <v>C</v>
      </c>
      <c r="AN85" s="24" t="str">
        <f t="shared" si="44"/>
        <v>C</v>
      </c>
      <c r="AO85" s="24" t="str">
        <f t="shared" si="44"/>
        <v/>
      </c>
      <c r="AP85" s="24" t="str">
        <f t="shared" si="44"/>
        <v/>
      </c>
      <c r="AQ85" s="24" t="str">
        <f t="shared" si="44"/>
        <v/>
      </c>
      <c r="AR85" s="24" t="str">
        <f t="shared" si="44"/>
        <v/>
      </c>
      <c r="AS85" s="24" t="str">
        <f t="shared" si="44"/>
        <v/>
      </c>
      <c r="AT85" s="24" t="str">
        <f t="shared" si="44"/>
        <v>C</v>
      </c>
      <c r="AU85" s="24" t="str">
        <f t="shared" si="44"/>
        <v>C</v>
      </c>
      <c r="AV85" s="24" t="str">
        <f t="shared" si="44"/>
        <v/>
      </c>
      <c r="AW85" s="24" t="str">
        <f t="shared" si="44"/>
        <v/>
      </c>
      <c r="AX85" s="89">
        <f t="shared" ca="1" si="37"/>
        <v>4</v>
      </c>
      <c r="AY85" s="89">
        <f t="shared" si="38"/>
        <v>4</v>
      </c>
    </row>
    <row r="86" spans="1:51" x14ac:dyDescent="0.3">
      <c r="A86" s="22" t="str">
        <f t="shared" si="35"/>
        <v>ZCP</v>
      </c>
      <c r="B86" s="25"/>
      <c r="C86" s="74" t="s">
        <v>30</v>
      </c>
      <c r="D86" s="26" t="s">
        <v>37</v>
      </c>
      <c r="E86" s="196">
        <v>43164</v>
      </c>
      <c r="F86" s="197">
        <v>43168</v>
      </c>
      <c r="G86" s="98" t="str">
        <f>IF(D86='Paramètre DIVERS'!$B$19,'Paramètre DIVERS'!$A$19,IF(D86='Paramètre DIVERS'!$B$20,'Paramètre DIVERS'!$A$20,IF(D86='Paramètre DIVERS'!$B$21,'Paramètre DIVERS'!$A$21,IF(D86='Paramètre DIVERS'!$B$22,'Paramètre DIVERS'!$A$22,IF(D86='Paramètre DIVERS'!$B$24,'Paramètre DIVERS'!$A$24,IF(D86='Paramètre DIVERS'!$B$25,'Paramètre DIVERS'!$A$25,""))))))&amp;IF(D86='Paramètre DIVERS'!$B$27,'Paramètre DIVERS'!$A$27,IF(D86='Paramètre DIVERS'!$B$28,'Paramètre DIVERS'!$A$28,IF(D86='Paramètre DIVERS'!$B$29,'Paramètre DIVERS'!$A$29,IF(D86='Paramètre DIVERS'!$B$30,'Paramètre DIVERS'!$A$30,IF(D86='Paramètre DIVERS'!$B$31,'Paramètre DIVERS'!$A$31,IF(D86='Paramètre DIVERS'!$B$32,'Paramètre DIVERS'!$A$32,IF(D86='Paramètre DIVERS'!$B$33,'Paramètre DIVERS'!$A$33,"")))))))&amp;IF(D86='Paramètre DIVERS'!$B$36,'Paramètre DIVERS'!$A$36,IF(D86='Paramètre DIVERS'!$B$40,'Paramètre DIVERS'!$A$40,IF(D86='Paramètre DIVERS'!$B$41,'Paramètre DIVERS'!$A$41,IF(D86='Paramètre DIVERS'!$B$42,'Paramètre DIVERS'!$A$42,IF(D86='Paramètre DIVERS'!$B$43,'Paramètre DIVERS'!$A$43,IF(D86='Paramètre DIVERS'!$B$47,'Paramètre DIVERS'!$A$47,IF(D86='Paramètre DIVERS'!$B$48,'Paramètre DIVERS'!$A$48,"")))))))&amp;IF(D86='Paramètre DIVERS'!$B$49,'Paramètre DIVERS'!$A$49,IF(D86='Paramètre DIVERS'!$B$50,'Paramètre DIVERS'!$A$50,IF(D86='Paramètre DIVERS'!$B$51,'Paramètre DIVERS'!$A$51,IF(D86='Paramètre DIVERS'!$B$26,'Paramètre DIVERS'!$A$26,""))))&amp;IF(D86='Paramètre DIVERS'!$B$53,'Paramètre DIVERS'!$A$53,IF(D86='Paramètre DIVERS'!$B$54,'Paramètre DIVERS'!$A$53,IF(D86='Paramètre DIVERS'!$B$55,'Paramètre DIVERS'!$A$53,IF(D86='Paramètre DIVERS'!$B$56,'Paramètre DIVERS'!$A$53,IF(D86='Paramètre DIVERS'!$B$57,'Paramètre DIVERS'!$A$53,IF(D86='Paramètre DIVERS'!$B$58,'Paramètre DIVERS'!$A$53,""))))))</f>
        <v>ZCP</v>
      </c>
      <c r="H86" s="88">
        <f t="shared" si="36"/>
        <v>5</v>
      </c>
      <c r="I86" s="24" t="str">
        <f t="shared" si="41"/>
        <v/>
      </c>
      <c r="J86" s="24" t="str">
        <f t="shared" si="41"/>
        <v/>
      </c>
      <c r="K86" s="24" t="str">
        <f t="shared" si="41"/>
        <v>C</v>
      </c>
      <c r="L86" s="24" t="str">
        <f t="shared" si="41"/>
        <v>C</v>
      </c>
      <c r="M86" s="24" t="str">
        <f t="shared" si="41"/>
        <v/>
      </c>
      <c r="N86" s="24" t="str">
        <f t="shared" si="41"/>
        <v>C</v>
      </c>
      <c r="O86" s="24" t="str">
        <f t="shared" si="41"/>
        <v/>
      </c>
      <c r="P86" s="24" t="str">
        <f t="shared" si="41"/>
        <v/>
      </c>
      <c r="Q86" s="24" t="str">
        <f t="shared" si="41"/>
        <v/>
      </c>
      <c r="R86" s="24" t="str">
        <f t="shared" si="41"/>
        <v>C</v>
      </c>
      <c r="S86" s="24" t="str">
        <f t="shared" si="42"/>
        <v>C</v>
      </c>
      <c r="T86" s="24" t="str">
        <f t="shared" si="42"/>
        <v/>
      </c>
      <c r="U86" s="24" t="str">
        <f t="shared" si="42"/>
        <v>C</v>
      </c>
      <c r="V86" s="24" t="str">
        <f t="shared" si="42"/>
        <v/>
      </c>
      <c r="W86" s="24" t="str">
        <f t="shared" si="42"/>
        <v>C</v>
      </c>
      <c r="X86" s="24" t="str">
        <f t="shared" si="42"/>
        <v/>
      </c>
      <c r="Y86" s="24" t="str">
        <f t="shared" si="42"/>
        <v>C</v>
      </c>
      <c r="Z86" s="24" t="str">
        <f t="shared" si="42"/>
        <v>C</v>
      </c>
      <c r="AA86" s="24" t="str">
        <f t="shared" si="42"/>
        <v/>
      </c>
      <c r="AB86" s="24" t="str">
        <f t="shared" si="42"/>
        <v/>
      </c>
      <c r="AC86" s="24" t="str">
        <f t="shared" si="43"/>
        <v/>
      </c>
      <c r="AD86" s="24" t="str">
        <f t="shared" si="43"/>
        <v/>
      </c>
      <c r="AE86" s="24" t="str">
        <f t="shared" si="43"/>
        <v/>
      </c>
      <c r="AF86" s="24" t="str">
        <f t="shared" si="43"/>
        <v>C</v>
      </c>
      <c r="AG86" s="24" t="str">
        <f t="shared" si="43"/>
        <v>C</v>
      </c>
      <c r="AH86" s="24" t="str">
        <f t="shared" si="43"/>
        <v/>
      </c>
      <c r="AI86" s="24" t="str">
        <f t="shared" si="43"/>
        <v/>
      </c>
      <c r="AJ86" s="24" t="str">
        <f t="shared" si="43"/>
        <v/>
      </c>
      <c r="AK86" s="24" t="str">
        <f t="shared" si="43"/>
        <v/>
      </c>
      <c r="AL86" s="24" t="str">
        <f t="shared" si="43"/>
        <v/>
      </c>
      <c r="AM86" s="24" t="str">
        <f t="shared" si="44"/>
        <v>C</v>
      </c>
      <c r="AN86" s="24" t="str">
        <f t="shared" si="44"/>
        <v>C</v>
      </c>
      <c r="AO86" s="24" t="str">
        <f t="shared" si="44"/>
        <v/>
      </c>
      <c r="AP86" s="24" t="str">
        <f t="shared" si="44"/>
        <v/>
      </c>
      <c r="AQ86" s="24" t="str">
        <f t="shared" si="44"/>
        <v/>
      </c>
      <c r="AR86" s="24" t="str">
        <f t="shared" si="44"/>
        <v/>
      </c>
      <c r="AS86" s="24" t="str">
        <f t="shared" si="44"/>
        <v/>
      </c>
      <c r="AT86" s="24" t="str">
        <f t="shared" si="44"/>
        <v>C</v>
      </c>
      <c r="AU86" s="24" t="str">
        <f t="shared" si="44"/>
        <v>C</v>
      </c>
      <c r="AV86" s="24" t="str">
        <f t="shared" si="44"/>
        <v/>
      </c>
      <c r="AW86" s="24" t="str">
        <f t="shared" si="44"/>
        <v/>
      </c>
      <c r="AX86" s="89">
        <f t="shared" ca="1" si="37"/>
        <v>5</v>
      </c>
      <c r="AY86" s="89">
        <f t="shared" si="38"/>
        <v>5</v>
      </c>
    </row>
    <row r="87" spans="1:51" x14ac:dyDescent="0.3">
      <c r="A87" s="22" t="str">
        <f t="shared" si="35"/>
        <v>ZCP</v>
      </c>
      <c r="B87" s="25"/>
      <c r="C87" s="74" t="s">
        <v>30</v>
      </c>
      <c r="D87" s="26" t="s">
        <v>37</v>
      </c>
      <c r="E87" s="196">
        <v>42989</v>
      </c>
      <c r="F87" s="197">
        <v>43007</v>
      </c>
      <c r="G87" s="98" t="str">
        <f>IF(D87='Paramètre DIVERS'!$B$19,'Paramètre DIVERS'!$A$19,IF(D87='Paramètre DIVERS'!$B$20,'Paramètre DIVERS'!$A$20,IF(D87='Paramètre DIVERS'!$B$21,'Paramètre DIVERS'!$A$21,IF(D87='Paramètre DIVERS'!$B$22,'Paramètre DIVERS'!$A$22,IF(D87='Paramètre DIVERS'!$B$24,'Paramètre DIVERS'!$A$24,IF(D87='Paramètre DIVERS'!$B$25,'Paramètre DIVERS'!$A$25,""))))))&amp;IF(D87='Paramètre DIVERS'!$B$27,'Paramètre DIVERS'!$A$27,IF(D87='Paramètre DIVERS'!$B$28,'Paramètre DIVERS'!$A$28,IF(D87='Paramètre DIVERS'!$B$29,'Paramètre DIVERS'!$A$29,IF(D87='Paramètre DIVERS'!$B$30,'Paramètre DIVERS'!$A$30,IF(D87='Paramètre DIVERS'!$B$31,'Paramètre DIVERS'!$A$31,IF(D87='Paramètre DIVERS'!$B$32,'Paramètre DIVERS'!$A$32,IF(D87='Paramètre DIVERS'!$B$33,'Paramètre DIVERS'!$A$33,"")))))))&amp;IF(D87='Paramètre DIVERS'!$B$36,'Paramètre DIVERS'!$A$36,IF(D87='Paramètre DIVERS'!$B$40,'Paramètre DIVERS'!$A$40,IF(D87='Paramètre DIVERS'!$B$41,'Paramètre DIVERS'!$A$41,IF(D87='Paramètre DIVERS'!$B$42,'Paramètre DIVERS'!$A$42,IF(D87='Paramètre DIVERS'!$B$43,'Paramètre DIVERS'!$A$43,IF(D87='Paramètre DIVERS'!$B$47,'Paramètre DIVERS'!$A$47,IF(D87='Paramètre DIVERS'!$B$48,'Paramètre DIVERS'!$A$48,"")))))))&amp;IF(D87='Paramètre DIVERS'!$B$49,'Paramètre DIVERS'!$A$49,IF(D87='Paramètre DIVERS'!$B$50,'Paramètre DIVERS'!$A$50,IF(D87='Paramètre DIVERS'!$B$51,'Paramètre DIVERS'!$A$51,IF(D87='Paramètre DIVERS'!$B$26,'Paramètre DIVERS'!$A$26,""))))&amp;IF(D87='Paramètre DIVERS'!$B$53,'Paramètre DIVERS'!$A$53,IF(D87='Paramètre DIVERS'!$B$54,'Paramètre DIVERS'!$A$53,IF(D87='Paramètre DIVERS'!$B$55,'Paramètre DIVERS'!$A$53,IF(D87='Paramètre DIVERS'!$B$56,'Paramètre DIVERS'!$A$53,IF(D87='Paramètre DIVERS'!$B$57,'Paramètre DIVERS'!$A$53,IF(D87='Paramètre DIVERS'!$B$58,'Paramètre DIVERS'!$A$53,""))))))</f>
        <v>ZCP</v>
      </c>
      <c r="H87" s="88">
        <f t="shared" si="36"/>
        <v>15</v>
      </c>
      <c r="I87" s="24" t="str">
        <f t="shared" si="41"/>
        <v/>
      </c>
      <c r="J87" s="24" t="str">
        <f t="shared" si="41"/>
        <v/>
      </c>
      <c r="K87" s="24" t="str">
        <f t="shared" si="41"/>
        <v>C</v>
      </c>
      <c r="L87" s="24" t="str">
        <f t="shared" si="41"/>
        <v>C</v>
      </c>
      <c r="M87" s="24" t="str">
        <f t="shared" si="41"/>
        <v/>
      </c>
      <c r="N87" s="24" t="str">
        <f t="shared" si="41"/>
        <v>C</v>
      </c>
      <c r="O87" s="24" t="str">
        <f t="shared" si="41"/>
        <v/>
      </c>
      <c r="P87" s="24" t="str">
        <f t="shared" si="41"/>
        <v/>
      </c>
      <c r="Q87" s="24" t="str">
        <f t="shared" si="41"/>
        <v/>
      </c>
      <c r="R87" s="24" t="str">
        <f t="shared" si="41"/>
        <v>C</v>
      </c>
      <c r="S87" s="24" t="str">
        <f t="shared" si="42"/>
        <v>C</v>
      </c>
      <c r="T87" s="24" t="str">
        <f t="shared" si="42"/>
        <v/>
      </c>
      <c r="U87" s="24" t="str">
        <f t="shared" si="42"/>
        <v>C</v>
      </c>
      <c r="V87" s="24" t="str">
        <f t="shared" si="42"/>
        <v/>
      </c>
      <c r="W87" s="24" t="str">
        <f t="shared" si="42"/>
        <v>C</v>
      </c>
      <c r="X87" s="24" t="str">
        <f t="shared" si="42"/>
        <v/>
      </c>
      <c r="Y87" s="24" t="str">
        <f t="shared" si="42"/>
        <v>C</v>
      </c>
      <c r="Z87" s="24" t="str">
        <f t="shared" si="42"/>
        <v>C</v>
      </c>
      <c r="AA87" s="24" t="str">
        <f t="shared" si="42"/>
        <v/>
      </c>
      <c r="AB87" s="24" t="str">
        <f t="shared" si="42"/>
        <v/>
      </c>
      <c r="AC87" s="24" t="str">
        <f t="shared" si="43"/>
        <v/>
      </c>
      <c r="AD87" s="24" t="str">
        <f t="shared" si="43"/>
        <v/>
      </c>
      <c r="AE87" s="24" t="str">
        <f t="shared" si="43"/>
        <v/>
      </c>
      <c r="AF87" s="24" t="str">
        <f t="shared" si="43"/>
        <v>C</v>
      </c>
      <c r="AG87" s="24" t="str">
        <f t="shared" si="43"/>
        <v>C</v>
      </c>
      <c r="AH87" s="24" t="str">
        <f t="shared" si="43"/>
        <v/>
      </c>
      <c r="AI87" s="24" t="str">
        <f t="shared" si="43"/>
        <v/>
      </c>
      <c r="AJ87" s="24" t="str">
        <f t="shared" si="43"/>
        <v/>
      </c>
      <c r="AK87" s="24" t="str">
        <f t="shared" si="43"/>
        <v/>
      </c>
      <c r="AL87" s="24" t="str">
        <f t="shared" si="43"/>
        <v/>
      </c>
      <c r="AM87" s="24" t="str">
        <f t="shared" si="44"/>
        <v>C</v>
      </c>
      <c r="AN87" s="24" t="str">
        <f t="shared" si="44"/>
        <v>C</v>
      </c>
      <c r="AO87" s="24" t="str">
        <f t="shared" si="44"/>
        <v/>
      </c>
      <c r="AP87" s="24" t="str">
        <f t="shared" si="44"/>
        <v/>
      </c>
      <c r="AQ87" s="24" t="str">
        <f t="shared" si="44"/>
        <v/>
      </c>
      <c r="AR87" s="24" t="str">
        <f t="shared" si="44"/>
        <v/>
      </c>
      <c r="AS87" s="24" t="str">
        <f t="shared" si="44"/>
        <v/>
      </c>
      <c r="AT87" s="24" t="str">
        <f t="shared" si="44"/>
        <v>C</v>
      </c>
      <c r="AU87" s="24" t="str">
        <f t="shared" si="44"/>
        <v>C</v>
      </c>
      <c r="AV87" s="24" t="str">
        <f t="shared" si="44"/>
        <v/>
      </c>
      <c r="AW87" s="24" t="str">
        <f t="shared" si="44"/>
        <v/>
      </c>
      <c r="AX87" s="89">
        <f t="shared" ca="1" si="37"/>
        <v>17</v>
      </c>
      <c r="AY87" s="89">
        <f t="shared" si="38"/>
        <v>19</v>
      </c>
    </row>
    <row r="88" spans="1:51" x14ac:dyDescent="0.3">
      <c r="A88" s="22"/>
      <c r="B88" s="25"/>
      <c r="C88" s="74" t="s">
        <v>30</v>
      </c>
      <c r="D88" s="26" t="s">
        <v>37</v>
      </c>
      <c r="E88" s="196">
        <v>43087</v>
      </c>
      <c r="F88" s="197">
        <v>43087</v>
      </c>
      <c r="G88" s="98" t="str">
        <f>IF(D88='Paramètre DIVERS'!$B$19,'Paramètre DIVERS'!$A$19,IF(D88='Paramètre DIVERS'!$B$20,'Paramètre DIVERS'!$A$20,IF(D88='Paramètre DIVERS'!$B$21,'Paramètre DIVERS'!$A$21,IF(D88='Paramètre DIVERS'!$B$22,'Paramètre DIVERS'!$A$22,IF(D88='Paramètre DIVERS'!$B$24,'Paramètre DIVERS'!$A$24,IF(D88='Paramètre DIVERS'!$B$25,'Paramètre DIVERS'!$A$25,""))))))&amp;IF(D88='Paramètre DIVERS'!$B$27,'Paramètre DIVERS'!$A$27,IF(D88='Paramètre DIVERS'!$B$28,'Paramètre DIVERS'!$A$28,IF(D88='Paramètre DIVERS'!$B$29,'Paramètre DIVERS'!$A$29,IF(D88='Paramètre DIVERS'!$B$30,'Paramètre DIVERS'!$A$30,IF(D88='Paramètre DIVERS'!$B$31,'Paramètre DIVERS'!$A$31,IF(D88='Paramètre DIVERS'!$B$32,'Paramètre DIVERS'!$A$32,IF(D88='Paramètre DIVERS'!$B$33,'Paramètre DIVERS'!$A$33,"")))))))&amp;IF(D88='Paramètre DIVERS'!$B$36,'Paramètre DIVERS'!$A$36,IF(D88='Paramètre DIVERS'!$B$40,'Paramètre DIVERS'!$A$40,IF(D88='Paramètre DIVERS'!$B$41,'Paramètre DIVERS'!$A$41,IF(D88='Paramètre DIVERS'!$B$42,'Paramètre DIVERS'!$A$42,IF(D88='Paramètre DIVERS'!$B$43,'Paramètre DIVERS'!$A$43,IF(D88='Paramètre DIVERS'!$B$47,'Paramètre DIVERS'!$A$47,IF(D88='Paramètre DIVERS'!$B$48,'Paramètre DIVERS'!$A$48,"")))))))&amp;IF(D88='Paramètre DIVERS'!$B$49,'Paramètre DIVERS'!$A$49,IF(D88='Paramètre DIVERS'!$B$50,'Paramètre DIVERS'!$A$50,IF(D88='Paramètre DIVERS'!$B$51,'Paramètre DIVERS'!$A$51,IF(D88='Paramètre DIVERS'!$B$26,'Paramètre DIVERS'!$A$26,""))))&amp;IF(D88='Paramètre DIVERS'!$B$53,'Paramètre DIVERS'!$A$53,IF(D88='Paramètre DIVERS'!$B$54,'Paramètre DIVERS'!$A$53,IF(D88='Paramètre DIVERS'!$B$55,'Paramètre DIVERS'!$A$53,IF(D88='Paramètre DIVERS'!$B$56,'Paramètre DIVERS'!$A$53,IF(D88='Paramètre DIVERS'!$B$57,'Paramètre DIVERS'!$A$53,IF(D88='Paramètre DIVERS'!$B$58,'Paramètre DIVERS'!$A$53,""))))))</f>
        <v>ZCP</v>
      </c>
      <c r="H88" s="88">
        <f t="shared" si="36"/>
        <v>1</v>
      </c>
      <c r="I88" s="24" t="str">
        <f t="shared" ref="I88:R97" si="45">IF(OR(I$7="s",I$7="f",I$7="d"),"C",IF(AND(I$6&gt;=$E88,I$6&lt;=$F88,$G88="ZCP"),$G88,IF(AND(I$6&gt;=$E88,I$6&lt;=$F88,$G88="ZPM"),$G88,IF(AND(I$6&gt;=$E88,I$6&lt;=$F88,$G88="ZMA"),$G88,IF(AND(I$6&gt;=$E88,I$6&lt;=$F88,$G88="ZMP"),$G88,IF(AND(I$6&gt;=$E88,I$6&lt;=$F88,$G88="ZMT"),$G88,IF(AND(I$6&gt;=$E88,I$6&lt;=$F88,$G88="ZFO"),$G88,IF(AND(I$6&gt;=$E88,I$6&lt;=$F88,$G88="ZRJ"),$G88,IF(AND(I$6&gt;=$E88,I$6&lt;=$F88,$G88="ZAT"),$G88,IF(AND(I$6&gt;=$E88,I$6&lt;=$F88,$G88="TPT"),$G88,""))))))))))</f>
        <v/>
      </c>
      <c r="J88" s="24" t="str">
        <f t="shared" si="45"/>
        <v/>
      </c>
      <c r="K88" s="24" t="str">
        <f t="shared" si="45"/>
        <v>C</v>
      </c>
      <c r="L88" s="24" t="str">
        <f t="shared" si="45"/>
        <v>C</v>
      </c>
      <c r="M88" s="24" t="str">
        <f t="shared" si="45"/>
        <v/>
      </c>
      <c r="N88" s="24" t="str">
        <f t="shared" si="45"/>
        <v>C</v>
      </c>
      <c r="O88" s="24" t="str">
        <f t="shared" si="45"/>
        <v/>
      </c>
      <c r="P88" s="24" t="str">
        <f t="shared" si="45"/>
        <v/>
      </c>
      <c r="Q88" s="24" t="str">
        <f t="shared" si="45"/>
        <v/>
      </c>
      <c r="R88" s="24" t="str">
        <f t="shared" si="45"/>
        <v>C</v>
      </c>
      <c r="S88" s="24" t="str">
        <f t="shared" ref="S88:AB97" si="46">IF(OR(S$7="s",S$7="f",S$7="d"),"C",IF(AND(S$6&gt;=$E88,S$6&lt;=$F88,$G88="ZCP"),$G88,IF(AND(S$6&gt;=$E88,S$6&lt;=$F88,$G88="ZPM"),$G88,IF(AND(S$6&gt;=$E88,S$6&lt;=$F88,$G88="ZMA"),$G88,IF(AND(S$6&gt;=$E88,S$6&lt;=$F88,$G88="ZMP"),$G88,IF(AND(S$6&gt;=$E88,S$6&lt;=$F88,$G88="ZMT"),$G88,IF(AND(S$6&gt;=$E88,S$6&lt;=$F88,$G88="ZFO"),$G88,IF(AND(S$6&gt;=$E88,S$6&lt;=$F88,$G88="ZRJ"),$G88,IF(AND(S$6&gt;=$E88,S$6&lt;=$F88,$G88="ZAT"),$G88,IF(AND(S$6&gt;=$E88,S$6&lt;=$F88,$G88="TPT"),$G88,""))))))))))</f>
        <v>C</v>
      </c>
      <c r="T88" s="24" t="str">
        <f t="shared" si="46"/>
        <v/>
      </c>
      <c r="U88" s="24" t="str">
        <f t="shared" si="46"/>
        <v>C</v>
      </c>
      <c r="V88" s="24" t="str">
        <f t="shared" si="46"/>
        <v/>
      </c>
      <c r="W88" s="24" t="str">
        <f t="shared" si="46"/>
        <v>C</v>
      </c>
      <c r="X88" s="24" t="str">
        <f t="shared" si="46"/>
        <v/>
      </c>
      <c r="Y88" s="24" t="str">
        <f t="shared" si="46"/>
        <v>C</v>
      </c>
      <c r="Z88" s="24" t="str">
        <f t="shared" si="46"/>
        <v>C</v>
      </c>
      <c r="AA88" s="24" t="str">
        <f t="shared" si="46"/>
        <v/>
      </c>
      <c r="AB88" s="24" t="str">
        <f t="shared" si="46"/>
        <v/>
      </c>
      <c r="AC88" s="24" t="str">
        <f t="shared" ref="AC88:AL97" si="47">IF(OR(AC$7="s",AC$7="f",AC$7="d"),"C",IF(AND(AC$6&gt;=$E88,AC$6&lt;=$F88,$G88="ZCP"),$G88,IF(AND(AC$6&gt;=$E88,AC$6&lt;=$F88,$G88="ZPM"),$G88,IF(AND(AC$6&gt;=$E88,AC$6&lt;=$F88,$G88="ZMA"),$G88,IF(AND(AC$6&gt;=$E88,AC$6&lt;=$F88,$G88="ZMP"),$G88,IF(AND(AC$6&gt;=$E88,AC$6&lt;=$F88,$G88="ZMT"),$G88,IF(AND(AC$6&gt;=$E88,AC$6&lt;=$F88,$G88="ZFO"),$G88,IF(AND(AC$6&gt;=$E88,AC$6&lt;=$F88,$G88="ZRJ"),$G88,IF(AND(AC$6&gt;=$E88,AC$6&lt;=$F88,$G88="ZAT"),$G88,IF(AND(AC$6&gt;=$E88,AC$6&lt;=$F88,$G88="TPT"),$G88,""))))))))))</f>
        <v/>
      </c>
      <c r="AD88" s="24" t="str">
        <f t="shared" si="47"/>
        <v/>
      </c>
      <c r="AE88" s="24" t="str">
        <f t="shared" si="47"/>
        <v/>
      </c>
      <c r="AF88" s="24" t="str">
        <f t="shared" si="47"/>
        <v>C</v>
      </c>
      <c r="AG88" s="24" t="str">
        <f t="shared" si="47"/>
        <v>C</v>
      </c>
      <c r="AH88" s="24" t="str">
        <f t="shared" si="47"/>
        <v/>
      </c>
      <c r="AI88" s="24" t="str">
        <f t="shared" si="47"/>
        <v/>
      </c>
      <c r="AJ88" s="24" t="str">
        <f t="shared" si="47"/>
        <v/>
      </c>
      <c r="AK88" s="24" t="str">
        <f t="shared" si="47"/>
        <v/>
      </c>
      <c r="AL88" s="24" t="str">
        <f t="shared" si="47"/>
        <v/>
      </c>
      <c r="AM88" s="24" t="str">
        <f t="shared" ref="AM88:AW97" si="48">IF(OR(AM$7="s",AM$7="f",AM$7="d"),"C",IF(AND(AM$6&gt;=$E88,AM$6&lt;=$F88,$G88="ZCP"),$G88,IF(AND(AM$6&gt;=$E88,AM$6&lt;=$F88,$G88="ZPM"),$G88,IF(AND(AM$6&gt;=$E88,AM$6&lt;=$F88,$G88="ZMA"),$G88,IF(AND(AM$6&gt;=$E88,AM$6&lt;=$F88,$G88="ZMP"),$G88,IF(AND(AM$6&gt;=$E88,AM$6&lt;=$F88,$G88="ZMT"),$G88,IF(AND(AM$6&gt;=$E88,AM$6&lt;=$F88,$G88="ZFO"),$G88,IF(AND(AM$6&gt;=$E88,AM$6&lt;=$F88,$G88="ZRJ"),$G88,IF(AND(AM$6&gt;=$E88,AM$6&lt;=$F88,$G88="ZAT"),$G88,IF(AND(AM$6&gt;=$E88,AM$6&lt;=$F88,$G88="TPT"),$G88,""))))))))))</f>
        <v>C</v>
      </c>
      <c r="AN88" s="24" t="str">
        <f t="shared" si="48"/>
        <v>C</v>
      </c>
      <c r="AO88" s="24" t="str">
        <f t="shared" si="48"/>
        <v/>
      </c>
      <c r="AP88" s="24" t="str">
        <f t="shared" si="48"/>
        <v/>
      </c>
      <c r="AQ88" s="24" t="str">
        <f t="shared" si="48"/>
        <v/>
      </c>
      <c r="AR88" s="24" t="str">
        <f t="shared" si="48"/>
        <v/>
      </c>
      <c r="AS88" s="24" t="str">
        <f t="shared" si="48"/>
        <v/>
      </c>
      <c r="AT88" s="24" t="str">
        <f t="shared" si="48"/>
        <v>C</v>
      </c>
      <c r="AU88" s="24" t="str">
        <f t="shared" si="48"/>
        <v>C</v>
      </c>
      <c r="AV88" s="24" t="str">
        <f t="shared" si="48"/>
        <v/>
      </c>
      <c r="AW88" s="24" t="str">
        <f t="shared" si="48"/>
        <v/>
      </c>
      <c r="AX88" s="89">
        <f t="shared" ca="1" si="37"/>
        <v>1</v>
      </c>
      <c r="AY88" s="89">
        <f t="shared" si="38"/>
        <v>1</v>
      </c>
    </row>
    <row r="89" spans="1:51" x14ac:dyDescent="0.3">
      <c r="A89" s="22" t="str">
        <f t="shared" ref="A89:A152" si="49">+B89&amp;G89</f>
        <v>ZCP</v>
      </c>
      <c r="B89" s="25"/>
      <c r="C89" s="74" t="s">
        <v>30</v>
      </c>
      <c r="D89" s="26" t="s">
        <v>37</v>
      </c>
      <c r="E89" s="196">
        <v>43087</v>
      </c>
      <c r="F89" s="197">
        <v>43087</v>
      </c>
      <c r="G89" s="98" t="str">
        <f>IF(D89='Paramètre DIVERS'!$B$19,'Paramètre DIVERS'!$A$19,IF(D89='Paramètre DIVERS'!$B$20,'Paramètre DIVERS'!$A$20,IF(D89='Paramètre DIVERS'!$B$21,'Paramètre DIVERS'!$A$21,IF(D89='Paramètre DIVERS'!$B$22,'Paramètre DIVERS'!$A$22,IF(D89='Paramètre DIVERS'!$B$24,'Paramètre DIVERS'!$A$24,IF(D89='Paramètre DIVERS'!$B$25,'Paramètre DIVERS'!$A$25,""))))))&amp;IF(D89='Paramètre DIVERS'!$B$27,'Paramètre DIVERS'!$A$27,IF(D89='Paramètre DIVERS'!$B$28,'Paramètre DIVERS'!$A$28,IF(D89='Paramètre DIVERS'!$B$29,'Paramètre DIVERS'!$A$29,IF(D89='Paramètre DIVERS'!$B$30,'Paramètre DIVERS'!$A$30,IF(D89='Paramètre DIVERS'!$B$31,'Paramètre DIVERS'!$A$31,IF(D89='Paramètre DIVERS'!$B$32,'Paramètre DIVERS'!$A$32,IF(D89='Paramètre DIVERS'!$B$33,'Paramètre DIVERS'!$A$33,"")))))))&amp;IF(D89='Paramètre DIVERS'!$B$36,'Paramètre DIVERS'!$A$36,IF(D89='Paramètre DIVERS'!$B$40,'Paramètre DIVERS'!$A$40,IF(D89='Paramètre DIVERS'!$B$41,'Paramètre DIVERS'!$A$41,IF(D89='Paramètre DIVERS'!$B$42,'Paramètre DIVERS'!$A$42,IF(D89='Paramètre DIVERS'!$B$43,'Paramètre DIVERS'!$A$43,IF(D89='Paramètre DIVERS'!$B$47,'Paramètre DIVERS'!$A$47,IF(D89='Paramètre DIVERS'!$B$48,'Paramètre DIVERS'!$A$48,"")))))))&amp;IF(D89='Paramètre DIVERS'!$B$49,'Paramètre DIVERS'!$A$49,IF(D89='Paramètre DIVERS'!$B$50,'Paramètre DIVERS'!$A$50,IF(D89='Paramètre DIVERS'!$B$51,'Paramètre DIVERS'!$A$51,IF(D89='Paramètre DIVERS'!$B$26,'Paramètre DIVERS'!$A$26,""))))&amp;IF(D89='Paramètre DIVERS'!$B$53,'Paramètre DIVERS'!$A$53,IF(D89='Paramètre DIVERS'!$B$54,'Paramètre DIVERS'!$A$53,IF(D89='Paramètre DIVERS'!$B$55,'Paramètre DIVERS'!$A$53,IF(D89='Paramètre DIVERS'!$B$56,'Paramètre DIVERS'!$A$53,IF(D89='Paramètre DIVERS'!$B$57,'Paramètre DIVERS'!$A$53,IF(D89='Paramètre DIVERS'!$B$58,'Paramètre DIVERS'!$A$53,""))))))</f>
        <v>ZCP</v>
      </c>
      <c r="H89" s="88">
        <f t="shared" si="36"/>
        <v>1</v>
      </c>
      <c r="I89" s="24" t="str">
        <f t="shared" si="45"/>
        <v/>
      </c>
      <c r="J89" s="24" t="str">
        <f t="shared" si="45"/>
        <v/>
      </c>
      <c r="K89" s="24" t="str">
        <f t="shared" si="45"/>
        <v>C</v>
      </c>
      <c r="L89" s="24" t="str">
        <f t="shared" si="45"/>
        <v>C</v>
      </c>
      <c r="M89" s="24" t="str">
        <f t="shared" si="45"/>
        <v/>
      </c>
      <c r="N89" s="24" t="str">
        <f t="shared" si="45"/>
        <v>C</v>
      </c>
      <c r="O89" s="24" t="str">
        <f t="shared" si="45"/>
        <v/>
      </c>
      <c r="P89" s="24" t="str">
        <f t="shared" si="45"/>
        <v/>
      </c>
      <c r="Q89" s="24" t="str">
        <f t="shared" si="45"/>
        <v/>
      </c>
      <c r="R89" s="24" t="str">
        <f t="shared" si="45"/>
        <v>C</v>
      </c>
      <c r="S89" s="24" t="str">
        <f t="shared" si="46"/>
        <v>C</v>
      </c>
      <c r="T89" s="24" t="str">
        <f t="shared" si="46"/>
        <v/>
      </c>
      <c r="U89" s="24" t="str">
        <f t="shared" si="46"/>
        <v>C</v>
      </c>
      <c r="V89" s="24" t="str">
        <f t="shared" si="46"/>
        <v/>
      </c>
      <c r="W89" s="24" t="str">
        <f t="shared" si="46"/>
        <v>C</v>
      </c>
      <c r="X89" s="24" t="str">
        <f t="shared" si="46"/>
        <v/>
      </c>
      <c r="Y89" s="24" t="str">
        <f t="shared" si="46"/>
        <v>C</v>
      </c>
      <c r="Z89" s="24" t="str">
        <f t="shared" si="46"/>
        <v>C</v>
      </c>
      <c r="AA89" s="24" t="str">
        <f t="shared" si="46"/>
        <v/>
      </c>
      <c r="AB89" s="24" t="str">
        <f t="shared" si="46"/>
        <v/>
      </c>
      <c r="AC89" s="24" t="str">
        <f t="shared" si="47"/>
        <v/>
      </c>
      <c r="AD89" s="24" t="str">
        <f t="shared" si="47"/>
        <v/>
      </c>
      <c r="AE89" s="24" t="str">
        <f t="shared" si="47"/>
        <v/>
      </c>
      <c r="AF89" s="24" t="str">
        <f t="shared" si="47"/>
        <v>C</v>
      </c>
      <c r="AG89" s="24" t="str">
        <f t="shared" si="47"/>
        <v>C</v>
      </c>
      <c r="AH89" s="24" t="str">
        <f t="shared" si="47"/>
        <v/>
      </c>
      <c r="AI89" s="24" t="str">
        <f t="shared" si="47"/>
        <v/>
      </c>
      <c r="AJ89" s="24" t="str">
        <f t="shared" si="47"/>
        <v/>
      </c>
      <c r="AK89" s="24" t="str">
        <f t="shared" si="47"/>
        <v/>
      </c>
      <c r="AL89" s="24" t="str">
        <f t="shared" si="47"/>
        <v/>
      </c>
      <c r="AM89" s="24" t="str">
        <f t="shared" si="48"/>
        <v>C</v>
      </c>
      <c r="AN89" s="24" t="str">
        <f t="shared" si="48"/>
        <v>C</v>
      </c>
      <c r="AO89" s="24" t="str">
        <f t="shared" si="48"/>
        <v/>
      </c>
      <c r="AP89" s="24" t="str">
        <f t="shared" si="48"/>
        <v/>
      </c>
      <c r="AQ89" s="24" t="str">
        <f t="shared" si="48"/>
        <v/>
      </c>
      <c r="AR89" s="24" t="str">
        <f t="shared" si="48"/>
        <v/>
      </c>
      <c r="AS89" s="24" t="str">
        <f t="shared" si="48"/>
        <v/>
      </c>
      <c r="AT89" s="24" t="str">
        <f t="shared" si="48"/>
        <v>C</v>
      </c>
      <c r="AU89" s="24" t="str">
        <f t="shared" si="48"/>
        <v>C</v>
      </c>
      <c r="AV89" s="24" t="str">
        <f t="shared" si="48"/>
        <v/>
      </c>
      <c r="AW89" s="24" t="str">
        <f t="shared" si="48"/>
        <v/>
      </c>
      <c r="AX89" s="89">
        <f t="shared" ca="1" si="37"/>
        <v>1</v>
      </c>
      <c r="AY89" s="89">
        <f t="shared" si="38"/>
        <v>1</v>
      </c>
    </row>
    <row r="90" spans="1:51" x14ac:dyDescent="0.3">
      <c r="A90" s="22" t="str">
        <f t="shared" si="49"/>
        <v>ZCP</v>
      </c>
      <c r="B90" s="25"/>
      <c r="C90" s="74" t="s">
        <v>30</v>
      </c>
      <c r="D90" s="26" t="s">
        <v>37</v>
      </c>
      <c r="E90" s="196">
        <v>43185</v>
      </c>
      <c r="F90" s="197">
        <v>43196</v>
      </c>
      <c r="G90" s="98" t="str">
        <f>IF(D90='Paramètre DIVERS'!$B$19,'Paramètre DIVERS'!$A$19,IF(D90='Paramètre DIVERS'!$B$20,'Paramètre DIVERS'!$A$20,IF(D90='Paramètre DIVERS'!$B$21,'Paramètre DIVERS'!$A$21,IF(D90='Paramètre DIVERS'!$B$22,'Paramètre DIVERS'!$A$22,IF(D90='Paramètre DIVERS'!$B$24,'Paramètre DIVERS'!$A$24,IF(D90='Paramètre DIVERS'!$B$25,'Paramètre DIVERS'!$A$25,""))))))&amp;IF(D90='Paramètre DIVERS'!$B$27,'Paramètre DIVERS'!$A$27,IF(D90='Paramètre DIVERS'!$B$28,'Paramètre DIVERS'!$A$28,IF(D90='Paramètre DIVERS'!$B$29,'Paramètre DIVERS'!$A$29,IF(D90='Paramètre DIVERS'!$B$30,'Paramètre DIVERS'!$A$30,IF(D90='Paramètre DIVERS'!$B$31,'Paramètre DIVERS'!$A$31,IF(D90='Paramètre DIVERS'!$B$32,'Paramètre DIVERS'!$A$32,IF(D90='Paramètre DIVERS'!$B$33,'Paramètre DIVERS'!$A$33,"")))))))&amp;IF(D90='Paramètre DIVERS'!$B$36,'Paramètre DIVERS'!$A$36,IF(D90='Paramètre DIVERS'!$B$40,'Paramètre DIVERS'!$A$40,IF(D90='Paramètre DIVERS'!$B$41,'Paramètre DIVERS'!$A$41,IF(D90='Paramètre DIVERS'!$B$42,'Paramètre DIVERS'!$A$42,IF(D90='Paramètre DIVERS'!$B$43,'Paramètre DIVERS'!$A$43,IF(D90='Paramètre DIVERS'!$B$47,'Paramètre DIVERS'!$A$47,IF(D90='Paramètre DIVERS'!$B$48,'Paramètre DIVERS'!$A$48,"")))))))&amp;IF(D90='Paramètre DIVERS'!$B$49,'Paramètre DIVERS'!$A$49,IF(D90='Paramètre DIVERS'!$B$50,'Paramètre DIVERS'!$A$50,IF(D90='Paramètre DIVERS'!$B$51,'Paramètre DIVERS'!$A$51,IF(D90='Paramètre DIVERS'!$B$26,'Paramètre DIVERS'!$A$26,""))))&amp;IF(D90='Paramètre DIVERS'!$B$53,'Paramètre DIVERS'!$A$53,IF(D90='Paramètre DIVERS'!$B$54,'Paramètre DIVERS'!$A$53,IF(D90='Paramètre DIVERS'!$B$55,'Paramètre DIVERS'!$A$53,IF(D90='Paramètre DIVERS'!$B$56,'Paramètre DIVERS'!$A$53,IF(D90='Paramètre DIVERS'!$B$57,'Paramètre DIVERS'!$A$53,IF(D90='Paramètre DIVERS'!$B$58,'Paramètre DIVERS'!$A$53,""))))))</f>
        <v>ZCP</v>
      </c>
      <c r="H90" s="88">
        <f t="shared" si="36"/>
        <v>9</v>
      </c>
      <c r="I90" s="24" t="str">
        <f t="shared" si="45"/>
        <v/>
      </c>
      <c r="J90" s="24" t="str">
        <f t="shared" si="45"/>
        <v/>
      </c>
      <c r="K90" s="24" t="str">
        <f t="shared" si="45"/>
        <v>C</v>
      </c>
      <c r="L90" s="24" t="str">
        <f t="shared" si="45"/>
        <v>C</v>
      </c>
      <c r="M90" s="24" t="str">
        <f t="shared" si="45"/>
        <v/>
      </c>
      <c r="N90" s="24" t="str">
        <f t="shared" si="45"/>
        <v>C</v>
      </c>
      <c r="O90" s="24" t="str">
        <f t="shared" si="45"/>
        <v/>
      </c>
      <c r="P90" s="24" t="str">
        <f t="shared" si="45"/>
        <v/>
      </c>
      <c r="Q90" s="24" t="str">
        <f t="shared" si="45"/>
        <v/>
      </c>
      <c r="R90" s="24" t="str">
        <f t="shared" si="45"/>
        <v>C</v>
      </c>
      <c r="S90" s="24" t="str">
        <f t="shared" si="46"/>
        <v>C</v>
      </c>
      <c r="T90" s="24" t="str">
        <f t="shared" si="46"/>
        <v/>
      </c>
      <c r="U90" s="24" t="str">
        <f t="shared" si="46"/>
        <v>C</v>
      </c>
      <c r="V90" s="24" t="str">
        <f t="shared" si="46"/>
        <v/>
      </c>
      <c r="W90" s="24" t="str">
        <f t="shared" si="46"/>
        <v>C</v>
      </c>
      <c r="X90" s="24" t="str">
        <f t="shared" si="46"/>
        <v/>
      </c>
      <c r="Y90" s="24" t="str">
        <f t="shared" si="46"/>
        <v>C</v>
      </c>
      <c r="Z90" s="24" t="str">
        <f t="shared" si="46"/>
        <v>C</v>
      </c>
      <c r="AA90" s="24" t="str">
        <f t="shared" si="46"/>
        <v/>
      </c>
      <c r="AB90" s="24" t="str">
        <f t="shared" si="46"/>
        <v/>
      </c>
      <c r="AC90" s="24" t="str">
        <f t="shared" si="47"/>
        <v/>
      </c>
      <c r="AD90" s="24" t="str">
        <f t="shared" si="47"/>
        <v/>
      </c>
      <c r="AE90" s="24" t="str">
        <f t="shared" si="47"/>
        <v/>
      </c>
      <c r="AF90" s="24" t="str">
        <f t="shared" si="47"/>
        <v>C</v>
      </c>
      <c r="AG90" s="24" t="str">
        <f t="shared" si="47"/>
        <v>C</v>
      </c>
      <c r="AH90" s="24" t="str">
        <f t="shared" si="47"/>
        <v/>
      </c>
      <c r="AI90" s="24" t="str">
        <f t="shared" si="47"/>
        <v/>
      </c>
      <c r="AJ90" s="24" t="str">
        <f t="shared" si="47"/>
        <v/>
      </c>
      <c r="AK90" s="24" t="str">
        <f t="shared" si="47"/>
        <v/>
      </c>
      <c r="AL90" s="24" t="str">
        <f t="shared" si="47"/>
        <v/>
      </c>
      <c r="AM90" s="24" t="str">
        <f t="shared" si="48"/>
        <v>C</v>
      </c>
      <c r="AN90" s="24" t="str">
        <f t="shared" si="48"/>
        <v>C</v>
      </c>
      <c r="AO90" s="24" t="str">
        <f t="shared" si="48"/>
        <v/>
      </c>
      <c r="AP90" s="24" t="str">
        <f t="shared" si="48"/>
        <v/>
      </c>
      <c r="AQ90" s="24" t="str">
        <f t="shared" si="48"/>
        <v/>
      </c>
      <c r="AR90" s="24" t="str">
        <f t="shared" si="48"/>
        <v/>
      </c>
      <c r="AS90" s="24" t="str">
        <f t="shared" si="48"/>
        <v/>
      </c>
      <c r="AT90" s="24" t="str">
        <f t="shared" si="48"/>
        <v>C</v>
      </c>
      <c r="AU90" s="24" t="str">
        <f t="shared" si="48"/>
        <v>C</v>
      </c>
      <c r="AV90" s="24" t="str">
        <f t="shared" si="48"/>
        <v/>
      </c>
      <c r="AW90" s="24" t="str">
        <f t="shared" si="48"/>
        <v/>
      </c>
      <c r="AX90" s="89">
        <f t="shared" ca="1" si="37"/>
        <v>10</v>
      </c>
      <c r="AY90" s="89">
        <f t="shared" si="38"/>
        <v>12</v>
      </c>
    </row>
    <row r="91" spans="1:51" x14ac:dyDescent="0.3">
      <c r="A91" s="22" t="str">
        <f t="shared" si="49"/>
        <v>ZCP</v>
      </c>
      <c r="B91" s="25"/>
      <c r="C91" s="74" t="s">
        <v>30</v>
      </c>
      <c r="D91" s="26" t="s">
        <v>37</v>
      </c>
      <c r="E91" s="196">
        <v>42926</v>
      </c>
      <c r="F91" s="197">
        <v>42944</v>
      </c>
      <c r="G91" s="98" t="str">
        <f>IF(D91='Paramètre DIVERS'!$B$19,'Paramètre DIVERS'!$A$19,IF(D91='Paramètre DIVERS'!$B$20,'Paramètre DIVERS'!$A$20,IF(D91='Paramètre DIVERS'!$B$21,'Paramètre DIVERS'!$A$21,IF(D91='Paramètre DIVERS'!$B$22,'Paramètre DIVERS'!$A$22,IF(D91='Paramètre DIVERS'!$B$24,'Paramètre DIVERS'!$A$24,IF(D91='Paramètre DIVERS'!$B$25,'Paramètre DIVERS'!$A$25,""))))))&amp;IF(D91='Paramètre DIVERS'!$B$27,'Paramètre DIVERS'!$A$27,IF(D91='Paramètre DIVERS'!$B$28,'Paramètre DIVERS'!$A$28,IF(D91='Paramètre DIVERS'!$B$29,'Paramètre DIVERS'!$A$29,IF(D91='Paramètre DIVERS'!$B$30,'Paramètre DIVERS'!$A$30,IF(D91='Paramètre DIVERS'!$B$31,'Paramètre DIVERS'!$A$31,IF(D91='Paramètre DIVERS'!$B$32,'Paramètre DIVERS'!$A$32,IF(D91='Paramètre DIVERS'!$B$33,'Paramètre DIVERS'!$A$33,"")))))))&amp;IF(D91='Paramètre DIVERS'!$B$36,'Paramètre DIVERS'!$A$36,IF(D91='Paramètre DIVERS'!$B$40,'Paramètre DIVERS'!$A$40,IF(D91='Paramètre DIVERS'!$B$41,'Paramètre DIVERS'!$A$41,IF(D91='Paramètre DIVERS'!$B$42,'Paramètre DIVERS'!$A$42,IF(D91='Paramètre DIVERS'!$B$43,'Paramètre DIVERS'!$A$43,IF(D91='Paramètre DIVERS'!$B$47,'Paramètre DIVERS'!$A$47,IF(D91='Paramètre DIVERS'!$B$48,'Paramètre DIVERS'!$A$48,"")))))))&amp;IF(D91='Paramètre DIVERS'!$B$49,'Paramètre DIVERS'!$A$49,IF(D91='Paramètre DIVERS'!$B$50,'Paramètre DIVERS'!$A$50,IF(D91='Paramètre DIVERS'!$B$51,'Paramètre DIVERS'!$A$51,IF(D91='Paramètre DIVERS'!$B$26,'Paramètre DIVERS'!$A$26,""))))&amp;IF(D91='Paramètre DIVERS'!$B$53,'Paramètre DIVERS'!$A$53,IF(D91='Paramètre DIVERS'!$B$54,'Paramètre DIVERS'!$A$53,IF(D91='Paramètre DIVERS'!$B$55,'Paramètre DIVERS'!$A$53,IF(D91='Paramètre DIVERS'!$B$56,'Paramètre DIVERS'!$A$53,IF(D91='Paramètre DIVERS'!$B$57,'Paramètre DIVERS'!$A$53,IF(D91='Paramètre DIVERS'!$B$58,'Paramètre DIVERS'!$A$53,""))))))</f>
        <v>ZCP</v>
      </c>
      <c r="H91" s="88">
        <f t="shared" si="36"/>
        <v>14</v>
      </c>
      <c r="I91" s="24" t="str">
        <f t="shared" si="45"/>
        <v/>
      </c>
      <c r="J91" s="24" t="str">
        <f t="shared" si="45"/>
        <v/>
      </c>
      <c r="K91" s="24" t="str">
        <f t="shared" si="45"/>
        <v>C</v>
      </c>
      <c r="L91" s="24" t="str">
        <f t="shared" si="45"/>
        <v>C</v>
      </c>
      <c r="M91" s="24" t="str">
        <f t="shared" si="45"/>
        <v/>
      </c>
      <c r="N91" s="24" t="str">
        <f t="shared" si="45"/>
        <v>C</v>
      </c>
      <c r="O91" s="24" t="str">
        <f t="shared" si="45"/>
        <v/>
      </c>
      <c r="P91" s="24" t="str">
        <f t="shared" si="45"/>
        <v/>
      </c>
      <c r="Q91" s="24" t="str">
        <f t="shared" si="45"/>
        <v/>
      </c>
      <c r="R91" s="24" t="str">
        <f t="shared" si="45"/>
        <v>C</v>
      </c>
      <c r="S91" s="24" t="str">
        <f t="shared" si="46"/>
        <v>C</v>
      </c>
      <c r="T91" s="24" t="str">
        <f t="shared" si="46"/>
        <v/>
      </c>
      <c r="U91" s="24" t="str">
        <f t="shared" si="46"/>
        <v>C</v>
      </c>
      <c r="V91" s="24" t="str">
        <f t="shared" si="46"/>
        <v/>
      </c>
      <c r="W91" s="24" t="str">
        <f t="shared" si="46"/>
        <v>C</v>
      </c>
      <c r="X91" s="24" t="str">
        <f t="shared" si="46"/>
        <v/>
      </c>
      <c r="Y91" s="24" t="str">
        <f t="shared" si="46"/>
        <v>C</v>
      </c>
      <c r="Z91" s="24" t="str">
        <f t="shared" si="46"/>
        <v>C</v>
      </c>
      <c r="AA91" s="24" t="str">
        <f t="shared" si="46"/>
        <v/>
      </c>
      <c r="AB91" s="24" t="str">
        <f t="shared" si="46"/>
        <v/>
      </c>
      <c r="AC91" s="24" t="str">
        <f t="shared" si="47"/>
        <v/>
      </c>
      <c r="AD91" s="24" t="str">
        <f t="shared" si="47"/>
        <v/>
      </c>
      <c r="AE91" s="24" t="str">
        <f t="shared" si="47"/>
        <v/>
      </c>
      <c r="AF91" s="24" t="str">
        <f t="shared" si="47"/>
        <v>C</v>
      </c>
      <c r="AG91" s="24" t="str">
        <f t="shared" si="47"/>
        <v>C</v>
      </c>
      <c r="AH91" s="24" t="str">
        <f t="shared" si="47"/>
        <v/>
      </c>
      <c r="AI91" s="24" t="str">
        <f t="shared" si="47"/>
        <v/>
      </c>
      <c r="AJ91" s="24" t="str">
        <f t="shared" si="47"/>
        <v/>
      </c>
      <c r="AK91" s="24" t="str">
        <f t="shared" si="47"/>
        <v/>
      </c>
      <c r="AL91" s="24" t="str">
        <f t="shared" si="47"/>
        <v/>
      </c>
      <c r="AM91" s="24" t="str">
        <f t="shared" si="48"/>
        <v>C</v>
      </c>
      <c r="AN91" s="24" t="str">
        <f t="shared" si="48"/>
        <v>C</v>
      </c>
      <c r="AO91" s="24" t="str">
        <f t="shared" si="48"/>
        <v/>
      </c>
      <c r="AP91" s="24" t="str">
        <f t="shared" si="48"/>
        <v/>
      </c>
      <c r="AQ91" s="24" t="str">
        <f t="shared" si="48"/>
        <v/>
      </c>
      <c r="AR91" s="24" t="str">
        <f t="shared" si="48"/>
        <v/>
      </c>
      <c r="AS91" s="24" t="str">
        <f t="shared" si="48"/>
        <v/>
      </c>
      <c r="AT91" s="24" t="str">
        <f t="shared" si="48"/>
        <v>C</v>
      </c>
      <c r="AU91" s="24" t="str">
        <f t="shared" si="48"/>
        <v>C</v>
      </c>
      <c r="AV91" s="24" t="str">
        <f t="shared" si="48"/>
        <v/>
      </c>
      <c r="AW91" s="24" t="str">
        <f t="shared" si="48"/>
        <v/>
      </c>
      <c r="AX91" s="89">
        <f t="shared" ca="1" si="37"/>
        <v>16</v>
      </c>
      <c r="AY91" s="89">
        <f t="shared" si="38"/>
        <v>19</v>
      </c>
    </row>
    <row r="92" spans="1:51" x14ac:dyDescent="0.3">
      <c r="A92" s="22" t="str">
        <f t="shared" si="49"/>
        <v>ZCP</v>
      </c>
      <c r="B92" s="25"/>
      <c r="C92" s="74" t="s">
        <v>30</v>
      </c>
      <c r="D92" s="26" t="s">
        <v>37</v>
      </c>
      <c r="E92" s="196">
        <v>42975</v>
      </c>
      <c r="F92" s="197">
        <v>42975</v>
      </c>
      <c r="G92" s="98" t="str">
        <f>IF(D92='Paramètre DIVERS'!$B$19,'Paramètre DIVERS'!$A$19,IF(D92='Paramètre DIVERS'!$B$20,'Paramètre DIVERS'!$A$20,IF(D92='Paramètre DIVERS'!$B$21,'Paramètre DIVERS'!$A$21,IF(D92='Paramètre DIVERS'!$B$22,'Paramètre DIVERS'!$A$22,IF(D92='Paramètre DIVERS'!$B$24,'Paramètre DIVERS'!$A$24,IF(D92='Paramètre DIVERS'!$B$25,'Paramètre DIVERS'!$A$25,""))))))&amp;IF(D92='Paramètre DIVERS'!$B$27,'Paramètre DIVERS'!$A$27,IF(D92='Paramètre DIVERS'!$B$28,'Paramètre DIVERS'!$A$28,IF(D92='Paramètre DIVERS'!$B$29,'Paramètre DIVERS'!$A$29,IF(D92='Paramètre DIVERS'!$B$30,'Paramètre DIVERS'!$A$30,IF(D92='Paramètre DIVERS'!$B$31,'Paramètre DIVERS'!$A$31,IF(D92='Paramètre DIVERS'!$B$32,'Paramètre DIVERS'!$A$32,IF(D92='Paramètre DIVERS'!$B$33,'Paramètre DIVERS'!$A$33,"")))))))&amp;IF(D92='Paramètre DIVERS'!$B$36,'Paramètre DIVERS'!$A$36,IF(D92='Paramètre DIVERS'!$B$40,'Paramètre DIVERS'!$A$40,IF(D92='Paramètre DIVERS'!$B$41,'Paramètre DIVERS'!$A$41,IF(D92='Paramètre DIVERS'!$B$42,'Paramètre DIVERS'!$A$42,IF(D92='Paramètre DIVERS'!$B$43,'Paramètre DIVERS'!$A$43,IF(D92='Paramètre DIVERS'!$B$47,'Paramètre DIVERS'!$A$47,IF(D92='Paramètre DIVERS'!$B$48,'Paramètre DIVERS'!$A$48,"")))))))&amp;IF(D92='Paramètre DIVERS'!$B$49,'Paramètre DIVERS'!$A$49,IF(D92='Paramètre DIVERS'!$B$50,'Paramètre DIVERS'!$A$50,IF(D92='Paramètre DIVERS'!$B$51,'Paramètre DIVERS'!$A$51,IF(D92='Paramètre DIVERS'!$B$26,'Paramètre DIVERS'!$A$26,""))))&amp;IF(D92='Paramètre DIVERS'!$B$53,'Paramètre DIVERS'!$A$53,IF(D92='Paramètre DIVERS'!$B$54,'Paramètre DIVERS'!$A$53,IF(D92='Paramètre DIVERS'!$B$55,'Paramètre DIVERS'!$A$53,IF(D92='Paramètre DIVERS'!$B$56,'Paramètre DIVERS'!$A$53,IF(D92='Paramètre DIVERS'!$B$57,'Paramètre DIVERS'!$A$53,IF(D92='Paramètre DIVERS'!$B$58,'Paramètre DIVERS'!$A$53,""))))))</f>
        <v>ZCP</v>
      </c>
      <c r="H92" s="88">
        <f t="shared" si="36"/>
        <v>1</v>
      </c>
      <c r="I92" s="24" t="str">
        <f t="shared" si="45"/>
        <v/>
      </c>
      <c r="J92" s="24" t="str">
        <f t="shared" si="45"/>
        <v/>
      </c>
      <c r="K92" s="24" t="str">
        <f t="shared" si="45"/>
        <v>C</v>
      </c>
      <c r="L92" s="24" t="str">
        <f t="shared" si="45"/>
        <v>C</v>
      </c>
      <c r="M92" s="24" t="str">
        <f t="shared" si="45"/>
        <v/>
      </c>
      <c r="N92" s="24" t="str">
        <f t="shared" si="45"/>
        <v>C</v>
      </c>
      <c r="O92" s="24" t="str">
        <f t="shared" si="45"/>
        <v/>
      </c>
      <c r="P92" s="24" t="str">
        <f t="shared" si="45"/>
        <v/>
      </c>
      <c r="Q92" s="24" t="str">
        <f t="shared" si="45"/>
        <v/>
      </c>
      <c r="R92" s="24" t="str">
        <f t="shared" si="45"/>
        <v>C</v>
      </c>
      <c r="S92" s="24" t="str">
        <f t="shared" si="46"/>
        <v>C</v>
      </c>
      <c r="T92" s="24" t="str">
        <f t="shared" si="46"/>
        <v/>
      </c>
      <c r="U92" s="24" t="str">
        <f t="shared" si="46"/>
        <v>C</v>
      </c>
      <c r="V92" s="24" t="str">
        <f t="shared" si="46"/>
        <v/>
      </c>
      <c r="W92" s="24" t="str">
        <f t="shared" si="46"/>
        <v>C</v>
      </c>
      <c r="X92" s="24" t="str">
        <f t="shared" si="46"/>
        <v/>
      </c>
      <c r="Y92" s="24" t="str">
        <f t="shared" si="46"/>
        <v>C</v>
      </c>
      <c r="Z92" s="24" t="str">
        <f t="shared" si="46"/>
        <v>C</v>
      </c>
      <c r="AA92" s="24" t="str">
        <f t="shared" si="46"/>
        <v/>
      </c>
      <c r="AB92" s="24" t="str">
        <f t="shared" si="46"/>
        <v/>
      </c>
      <c r="AC92" s="24" t="str">
        <f t="shared" si="47"/>
        <v/>
      </c>
      <c r="AD92" s="24" t="str">
        <f t="shared" si="47"/>
        <v/>
      </c>
      <c r="AE92" s="24" t="str">
        <f t="shared" si="47"/>
        <v/>
      </c>
      <c r="AF92" s="24" t="str">
        <f t="shared" si="47"/>
        <v>C</v>
      </c>
      <c r="AG92" s="24" t="str">
        <f t="shared" si="47"/>
        <v>C</v>
      </c>
      <c r="AH92" s="24" t="str">
        <f t="shared" si="47"/>
        <v/>
      </c>
      <c r="AI92" s="24" t="str">
        <f t="shared" si="47"/>
        <v/>
      </c>
      <c r="AJ92" s="24" t="str">
        <f t="shared" si="47"/>
        <v/>
      </c>
      <c r="AK92" s="24" t="str">
        <f t="shared" si="47"/>
        <v/>
      </c>
      <c r="AL92" s="24" t="str">
        <f t="shared" si="47"/>
        <v/>
      </c>
      <c r="AM92" s="24" t="str">
        <f t="shared" si="48"/>
        <v>C</v>
      </c>
      <c r="AN92" s="24" t="str">
        <f t="shared" si="48"/>
        <v>C</v>
      </c>
      <c r="AO92" s="24" t="str">
        <f t="shared" si="48"/>
        <v/>
      </c>
      <c r="AP92" s="24" t="str">
        <f t="shared" si="48"/>
        <v/>
      </c>
      <c r="AQ92" s="24" t="str">
        <f t="shared" si="48"/>
        <v/>
      </c>
      <c r="AR92" s="24" t="str">
        <f t="shared" si="48"/>
        <v/>
      </c>
      <c r="AS92" s="24" t="str">
        <f t="shared" si="48"/>
        <v/>
      </c>
      <c r="AT92" s="24" t="str">
        <f t="shared" si="48"/>
        <v>C</v>
      </c>
      <c r="AU92" s="24" t="str">
        <f t="shared" si="48"/>
        <v>C</v>
      </c>
      <c r="AV92" s="24" t="str">
        <f t="shared" si="48"/>
        <v/>
      </c>
      <c r="AW92" s="24" t="str">
        <f t="shared" si="48"/>
        <v/>
      </c>
      <c r="AX92" s="89">
        <f t="shared" ca="1" si="37"/>
        <v>1</v>
      </c>
      <c r="AY92" s="89">
        <f t="shared" si="38"/>
        <v>1</v>
      </c>
    </row>
    <row r="93" spans="1:51" x14ac:dyDescent="0.3">
      <c r="A93" s="22" t="str">
        <f t="shared" si="49"/>
        <v>ZCP</v>
      </c>
      <c r="B93" s="25"/>
      <c r="C93" s="74" t="s">
        <v>30</v>
      </c>
      <c r="D93" s="26" t="s">
        <v>37</v>
      </c>
      <c r="E93" s="196">
        <v>43157</v>
      </c>
      <c r="F93" s="197">
        <v>43168</v>
      </c>
      <c r="G93" s="98" t="str">
        <f>IF(D93='Paramètre DIVERS'!$B$19,'Paramètre DIVERS'!$A$19,IF(D93='Paramètre DIVERS'!$B$20,'Paramètre DIVERS'!$A$20,IF(D93='Paramètre DIVERS'!$B$21,'Paramètre DIVERS'!$A$21,IF(D93='Paramètre DIVERS'!$B$22,'Paramètre DIVERS'!$A$22,IF(D93='Paramètre DIVERS'!$B$24,'Paramètre DIVERS'!$A$24,IF(D93='Paramètre DIVERS'!$B$25,'Paramètre DIVERS'!$A$25,""))))))&amp;IF(D93='Paramètre DIVERS'!$B$27,'Paramètre DIVERS'!$A$27,IF(D93='Paramètre DIVERS'!$B$28,'Paramètre DIVERS'!$A$28,IF(D93='Paramètre DIVERS'!$B$29,'Paramètre DIVERS'!$A$29,IF(D93='Paramètre DIVERS'!$B$30,'Paramètre DIVERS'!$A$30,IF(D93='Paramètre DIVERS'!$B$31,'Paramètre DIVERS'!$A$31,IF(D93='Paramètre DIVERS'!$B$32,'Paramètre DIVERS'!$A$32,IF(D93='Paramètre DIVERS'!$B$33,'Paramètre DIVERS'!$A$33,"")))))))&amp;IF(D93='Paramètre DIVERS'!$B$36,'Paramètre DIVERS'!$A$36,IF(D93='Paramètre DIVERS'!$B$40,'Paramètre DIVERS'!$A$40,IF(D93='Paramètre DIVERS'!$B$41,'Paramètre DIVERS'!$A$41,IF(D93='Paramètre DIVERS'!$B$42,'Paramètre DIVERS'!$A$42,IF(D93='Paramètre DIVERS'!$B$43,'Paramètre DIVERS'!$A$43,IF(D93='Paramètre DIVERS'!$B$47,'Paramètre DIVERS'!$A$47,IF(D93='Paramètre DIVERS'!$B$48,'Paramètre DIVERS'!$A$48,"")))))))&amp;IF(D93='Paramètre DIVERS'!$B$49,'Paramètre DIVERS'!$A$49,IF(D93='Paramètre DIVERS'!$B$50,'Paramètre DIVERS'!$A$50,IF(D93='Paramètre DIVERS'!$B$51,'Paramètre DIVERS'!$A$51,IF(D93='Paramètre DIVERS'!$B$26,'Paramètre DIVERS'!$A$26,""))))&amp;IF(D93='Paramètre DIVERS'!$B$53,'Paramètre DIVERS'!$A$53,IF(D93='Paramètre DIVERS'!$B$54,'Paramètre DIVERS'!$A$53,IF(D93='Paramètre DIVERS'!$B$55,'Paramètre DIVERS'!$A$53,IF(D93='Paramètre DIVERS'!$B$56,'Paramètre DIVERS'!$A$53,IF(D93='Paramètre DIVERS'!$B$57,'Paramètre DIVERS'!$A$53,IF(D93='Paramètre DIVERS'!$B$58,'Paramètre DIVERS'!$A$53,""))))))</f>
        <v>ZCP</v>
      </c>
      <c r="H93" s="88">
        <f t="shared" si="36"/>
        <v>10</v>
      </c>
      <c r="I93" s="24" t="str">
        <f t="shared" si="45"/>
        <v/>
      </c>
      <c r="J93" s="24" t="str">
        <f t="shared" si="45"/>
        <v/>
      </c>
      <c r="K93" s="24" t="str">
        <f t="shared" si="45"/>
        <v>C</v>
      </c>
      <c r="L93" s="24" t="str">
        <f t="shared" si="45"/>
        <v>C</v>
      </c>
      <c r="M93" s="24" t="str">
        <f t="shared" si="45"/>
        <v/>
      </c>
      <c r="N93" s="24" t="str">
        <f t="shared" si="45"/>
        <v>C</v>
      </c>
      <c r="O93" s="24" t="str">
        <f t="shared" si="45"/>
        <v/>
      </c>
      <c r="P93" s="24" t="str">
        <f t="shared" si="45"/>
        <v/>
      </c>
      <c r="Q93" s="24" t="str">
        <f t="shared" si="45"/>
        <v/>
      </c>
      <c r="R93" s="24" t="str">
        <f t="shared" si="45"/>
        <v>C</v>
      </c>
      <c r="S93" s="24" t="str">
        <f t="shared" si="46"/>
        <v>C</v>
      </c>
      <c r="T93" s="24" t="str">
        <f t="shared" si="46"/>
        <v/>
      </c>
      <c r="U93" s="24" t="str">
        <f t="shared" si="46"/>
        <v>C</v>
      </c>
      <c r="V93" s="24" t="str">
        <f t="shared" si="46"/>
        <v/>
      </c>
      <c r="W93" s="24" t="str">
        <f t="shared" si="46"/>
        <v>C</v>
      </c>
      <c r="X93" s="24" t="str">
        <f t="shared" si="46"/>
        <v/>
      </c>
      <c r="Y93" s="24" t="str">
        <f t="shared" si="46"/>
        <v>C</v>
      </c>
      <c r="Z93" s="24" t="str">
        <f t="shared" si="46"/>
        <v>C</v>
      </c>
      <c r="AA93" s="24" t="str">
        <f t="shared" si="46"/>
        <v/>
      </c>
      <c r="AB93" s="24" t="str">
        <f t="shared" si="46"/>
        <v/>
      </c>
      <c r="AC93" s="24" t="str">
        <f t="shared" si="47"/>
        <v/>
      </c>
      <c r="AD93" s="24" t="str">
        <f t="shared" si="47"/>
        <v/>
      </c>
      <c r="AE93" s="24" t="str">
        <f t="shared" si="47"/>
        <v/>
      </c>
      <c r="AF93" s="24" t="str">
        <f t="shared" si="47"/>
        <v>C</v>
      </c>
      <c r="AG93" s="24" t="str">
        <f t="shared" si="47"/>
        <v>C</v>
      </c>
      <c r="AH93" s="24" t="str">
        <f t="shared" si="47"/>
        <v/>
      </c>
      <c r="AI93" s="24" t="str">
        <f t="shared" si="47"/>
        <v/>
      </c>
      <c r="AJ93" s="24" t="str">
        <f t="shared" si="47"/>
        <v/>
      </c>
      <c r="AK93" s="24" t="str">
        <f t="shared" si="47"/>
        <v/>
      </c>
      <c r="AL93" s="24" t="str">
        <f t="shared" si="47"/>
        <v/>
      </c>
      <c r="AM93" s="24" t="str">
        <f t="shared" si="48"/>
        <v>C</v>
      </c>
      <c r="AN93" s="24" t="str">
        <f t="shared" si="48"/>
        <v>C</v>
      </c>
      <c r="AO93" s="24" t="str">
        <f t="shared" si="48"/>
        <v/>
      </c>
      <c r="AP93" s="24" t="str">
        <f t="shared" si="48"/>
        <v/>
      </c>
      <c r="AQ93" s="24" t="str">
        <f t="shared" si="48"/>
        <v/>
      </c>
      <c r="AR93" s="24" t="str">
        <f t="shared" si="48"/>
        <v/>
      </c>
      <c r="AS93" s="24" t="str">
        <f t="shared" si="48"/>
        <v/>
      </c>
      <c r="AT93" s="24" t="str">
        <f t="shared" si="48"/>
        <v>C</v>
      </c>
      <c r="AU93" s="24" t="str">
        <f t="shared" si="48"/>
        <v>C</v>
      </c>
      <c r="AV93" s="24" t="str">
        <f t="shared" si="48"/>
        <v/>
      </c>
      <c r="AW93" s="24" t="str">
        <f t="shared" si="48"/>
        <v/>
      </c>
      <c r="AX93" s="89">
        <f t="shared" ca="1" si="37"/>
        <v>11</v>
      </c>
      <c r="AY93" s="89">
        <f t="shared" si="38"/>
        <v>12</v>
      </c>
    </row>
    <row r="94" spans="1:51" x14ac:dyDescent="0.3">
      <c r="A94" s="22" t="str">
        <f t="shared" si="49"/>
        <v>ZCP</v>
      </c>
      <c r="B94" s="25"/>
      <c r="C94" s="74" t="s">
        <v>30</v>
      </c>
      <c r="D94" s="26" t="s">
        <v>37</v>
      </c>
      <c r="E94" s="196">
        <v>42919</v>
      </c>
      <c r="F94" s="197">
        <v>42929</v>
      </c>
      <c r="G94" s="98" t="str">
        <f>IF(D94='Paramètre DIVERS'!$B$19,'Paramètre DIVERS'!$A$19,IF(D94='Paramètre DIVERS'!$B$20,'Paramètre DIVERS'!$A$20,IF(D94='Paramètre DIVERS'!$B$21,'Paramètre DIVERS'!$A$21,IF(D94='Paramètre DIVERS'!$B$22,'Paramètre DIVERS'!$A$22,IF(D94='Paramètre DIVERS'!$B$24,'Paramètre DIVERS'!$A$24,IF(D94='Paramètre DIVERS'!$B$25,'Paramètre DIVERS'!$A$25,""))))))&amp;IF(D94='Paramètre DIVERS'!$B$27,'Paramètre DIVERS'!$A$27,IF(D94='Paramètre DIVERS'!$B$28,'Paramètre DIVERS'!$A$28,IF(D94='Paramètre DIVERS'!$B$29,'Paramètre DIVERS'!$A$29,IF(D94='Paramètre DIVERS'!$B$30,'Paramètre DIVERS'!$A$30,IF(D94='Paramètre DIVERS'!$B$31,'Paramètre DIVERS'!$A$31,IF(D94='Paramètre DIVERS'!$B$32,'Paramètre DIVERS'!$A$32,IF(D94='Paramètre DIVERS'!$B$33,'Paramètre DIVERS'!$A$33,"")))))))&amp;IF(D94='Paramètre DIVERS'!$B$36,'Paramètre DIVERS'!$A$36,IF(D94='Paramètre DIVERS'!$B$40,'Paramètre DIVERS'!$A$40,IF(D94='Paramètre DIVERS'!$B$41,'Paramètre DIVERS'!$A$41,IF(D94='Paramètre DIVERS'!$B$42,'Paramètre DIVERS'!$A$42,IF(D94='Paramètre DIVERS'!$B$43,'Paramètre DIVERS'!$A$43,IF(D94='Paramètre DIVERS'!$B$47,'Paramètre DIVERS'!$A$47,IF(D94='Paramètre DIVERS'!$B$48,'Paramètre DIVERS'!$A$48,"")))))))&amp;IF(D94='Paramètre DIVERS'!$B$49,'Paramètre DIVERS'!$A$49,IF(D94='Paramètre DIVERS'!$B$50,'Paramètre DIVERS'!$A$50,IF(D94='Paramètre DIVERS'!$B$51,'Paramètre DIVERS'!$A$51,IF(D94='Paramètre DIVERS'!$B$26,'Paramètre DIVERS'!$A$26,""))))&amp;IF(D94='Paramètre DIVERS'!$B$53,'Paramètre DIVERS'!$A$53,IF(D94='Paramètre DIVERS'!$B$54,'Paramètre DIVERS'!$A$53,IF(D94='Paramètre DIVERS'!$B$55,'Paramètre DIVERS'!$A$53,IF(D94='Paramètre DIVERS'!$B$56,'Paramètre DIVERS'!$A$53,IF(D94='Paramètre DIVERS'!$B$57,'Paramètre DIVERS'!$A$53,IF(D94='Paramètre DIVERS'!$B$58,'Paramètre DIVERS'!$A$53,""))))))</f>
        <v>ZCP</v>
      </c>
      <c r="H94" s="88">
        <f t="shared" si="36"/>
        <v>9</v>
      </c>
      <c r="I94" s="24" t="str">
        <f t="shared" si="45"/>
        <v/>
      </c>
      <c r="J94" s="24" t="str">
        <f t="shared" si="45"/>
        <v/>
      </c>
      <c r="K94" s="24" t="str">
        <f t="shared" si="45"/>
        <v>C</v>
      </c>
      <c r="L94" s="24" t="str">
        <f t="shared" si="45"/>
        <v>C</v>
      </c>
      <c r="M94" s="24" t="str">
        <f t="shared" si="45"/>
        <v/>
      </c>
      <c r="N94" s="24" t="str">
        <f t="shared" si="45"/>
        <v>C</v>
      </c>
      <c r="O94" s="24" t="str">
        <f t="shared" si="45"/>
        <v/>
      </c>
      <c r="P94" s="24" t="str">
        <f t="shared" si="45"/>
        <v/>
      </c>
      <c r="Q94" s="24" t="str">
        <f t="shared" si="45"/>
        <v/>
      </c>
      <c r="R94" s="24" t="str">
        <f t="shared" si="45"/>
        <v>C</v>
      </c>
      <c r="S94" s="24" t="str">
        <f t="shared" si="46"/>
        <v>C</v>
      </c>
      <c r="T94" s="24" t="str">
        <f t="shared" si="46"/>
        <v/>
      </c>
      <c r="U94" s="24" t="str">
        <f t="shared" si="46"/>
        <v>C</v>
      </c>
      <c r="V94" s="24" t="str">
        <f t="shared" si="46"/>
        <v/>
      </c>
      <c r="W94" s="24" t="str">
        <f t="shared" si="46"/>
        <v>C</v>
      </c>
      <c r="X94" s="24" t="str">
        <f t="shared" si="46"/>
        <v/>
      </c>
      <c r="Y94" s="24" t="str">
        <f t="shared" si="46"/>
        <v>C</v>
      </c>
      <c r="Z94" s="24" t="str">
        <f t="shared" si="46"/>
        <v>C</v>
      </c>
      <c r="AA94" s="24" t="str">
        <f t="shared" si="46"/>
        <v/>
      </c>
      <c r="AB94" s="24" t="str">
        <f t="shared" si="46"/>
        <v/>
      </c>
      <c r="AC94" s="24" t="str">
        <f t="shared" si="47"/>
        <v/>
      </c>
      <c r="AD94" s="24" t="str">
        <f t="shared" si="47"/>
        <v/>
      </c>
      <c r="AE94" s="24" t="str">
        <f t="shared" si="47"/>
        <v/>
      </c>
      <c r="AF94" s="24" t="str">
        <f t="shared" si="47"/>
        <v>C</v>
      </c>
      <c r="AG94" s="24" t="str">
        <f t="shared" si="47"/>
        <v>C</v>
      </c>
      <c r="AH94" s="24" t="str">
        <f t="shared" si="47"/>
        <v/>
      </c>
      <c r="AI94" s="24" t="str">
        <f t="shared" si="47"/>
        <v/>
      </c>
      <c r="AJ94" s="24" t="str">
        <f t="shared" si="47"/>
        <v/>
      </c>
      <c r="AK94" s="24" t="str">
        <f t="shared" si="47"/>
        <v/>
      </c>
      <c r="AL94" s="24" t="str">
        <f t="shared" si="47"/>
        <v/>
      </c>
      <c r="AM94" s="24" t="str">
        <f t="shared" si="48"/>
        <v>C</v>
      </c>
      <c r="AN94" s="24" t="str">
        <f t="shared" si="48"/>
        <v>C</v>
      </c>
      <c r="AO94" s="24" t="str">
        <f t="shared" si="48"/>
        <v/>
      </c>
      <c r="AP94" s="24" t="str">
        <f t="shared" si="48"/>
        <v/>
      </c>
      <c r="AQ94" s="24" t="str">
        <f t="shared" si="48"/>
        <v/>
      </c>
      <c r="AR94" s="24" t="str">
        <f t="shared" si="48"/>
        <v/>
      </c>
      <c r="AS94" s="24" t="str">
        <f t="shared" si="48"/>
        <v/>
      </c>
      <c r="AT94" s="24" t="str">
        <f t="shared" si="48"/>
        <v>C</v>
      </c>
      <c r="AU94" s="24" t="str">
        <f t="shared" si="48"/>
        <v>C</v>
      </c>
      <c r="AV94" s="24" t="str">
        <f t="shared" si="48"/>
        <v/>
      </c>
      <c r="AW94" s="24" t="str">
        <f t="shared" si="48"/>
        <v/>
      </c>
      <c r="AX94" s="89">
        <f t="shared" ca="1" si="37"/>
        <v>10</v>
      </c>
      <c r="AY94" s="89">
        <f t="shared" si="38"/>
        <v>11</v>
      </c>
    </row>
    <row r="95" spans="1:51" x14ac:dyDescent="0.3">
      <c r="A95" s="22" t="str">
        <f t="shared" si="49"/>
        <v>ZCP</v>
      </c>
      <c r="B95" s="25"/>
      <c r="C95" s="74" t="s">
        <v>30</v>
      </c>
      <c r="D95" s="26" t="s">
        <v>37</v>
      </c>
      <c r="E95" s="196">
        <v>43102</v>
      </c>
      <c r="F95" s="197">
        <v>43105</v>
      </c>
      <c r="G95" s="98" t="str">
        <f>IF(D95='Paramètre DIVERS'!$B$19,'Paramètre DIVERS'!$A$19,IF(D95='Paramètre DIVERS'!$B$20,'Paramètre DIVERS'!$A$20,IF(D95='Paramètre DIVERS'!$B$21,'Paramètre DIVERS'!$A$21,IF(D95='Paramètre DIVERS'!$B$22,'Paramètre DIVERS'!$A$22,IF(D95='Paramètre DIVERS'!$B$24,'Paramètre DIVERS'!$A$24,IF(D95='Paramètre DIVERS'!$B$25,'Paramètre DIVERS'!$A$25,""))))))&amp;IF(D95='Paramètre DIVERS'!$B$27,'Paramètre DIVERS'!$A$27,IF(D95='Paramètre DIVERS'!$B$28,'Paramètre DIVERS'!$A$28,IF(D95='Paramètre DIVERS'!$B$29,'Paramètre DIVERS'!$A$29,IF(D95='Paramètre DIVERS'!$B$30,'Paramètre DIVERS'!$A$30,IF(D95='Paramètre DIVERS'!$B$31,'Paramètre DIVERS'!$A$31,IF(D95='Paramètre DIVERS'!$B$32,'Paramètre DIVERS'!$A$32,IF(D95='Paramètre DIVERS'!$B$33,'Paramètre DIVERS'!$A$33,"")))))))&amp;IF(D95='Paramètre DIVERS'!$B$36,'Paramètre DIVERS'!$A$36,IF(D95='Paramètre DIVERS'!$B$40,'Paramètre DIVERS'!$A$40,IF(D95='Paramètre DIVERS'!$B$41,'Paramètre DIVERS'!$A$41,IF(D95='Paramètre DIVERS'!$B$42,'Paramètre DIVERS'!$A$42,IF(D95='Paramètre DIVERS'!$B$43,'Paramètre DIVERS'!$A$43,IF(D95='Paramètre DIVERS'!$B$47,'Paramètre DIVERS'!$A$47,IF(D95='Paramètre DIVERS'!$B$48,'Paramètre DIVERS'!$A$48,"")))))))&amp;IF(D95='Paramètre DIVERS'!$B$49,'Paramètre DIVERS'!$A$49,IF(D95='Paramètre DIVERS'!$B$50,'Paramètre DIVERS'!$A$50,IF(D95='Paramètre DIVERS'!$B$51,'Paramètre DIVERS'!$A$51,IF(D95='Paramètre DIVERS'!$B$26,'Paramètre DIVERS'!$A$26,""))))&amp;IF(D95='Paramètre DIVERS'!$B$53,'Paramètre DIVERS'!$A$53,IF(D95='Paramètre DIVERS'!$B$54,'Paramètre DIVERS'!$A$53,IF(D95='Paramètre DIVERS'!$B$55,'Paramètre DIVERS'!$A$53,IF(D95='Paramètre DIVERS'!$B$56,'Paramètre DIVERS'!$A$53,IF(D95='Paramètre DIVERS'!$B$57,'Paramètre DIVERS'!$A$53,IF(D95='Paramètre DIVERS'!$B$58,'Paramètre DIVERS'!$A$53,""))))))</f>
        <v>ZCP</v>
      </c>
      <c r="H95" s="88">
        <f t="shared" si="36"/>
        <v>4</v>
      </c>
      <c r="I95" s="24" t="str">
        <f t="shared" si="45"/>
        <v/>
      </c>
      <c r="J95" s="24" t="str">
        <f t="shared" si="45"/>
        <v/>
      </c>
      <c r="K95" s="24" t="str">
        <f t="shared" si="45"/>
        <v>C</v>
      </c>
      <c r="L95" s="24" t="str">
        <f t="shared" si="45"/>
        <v>C</v>
      </c>
      <c r="M95" s="24" t="str">
        <f t="shared" si="45"/>
        <v/>
      </c>
      <c r="N95" s="24" t="str">
        <f t="shared" si="45"/>
        <v>C</v>
      </c>
      <c r="O95" s="24" t="str">
        <f t="shared" si="45"/>
        <v/>
      </c>
      <c r="P95" s="24" t="str">
        <f t="shared" si="45"/>
        <v/>
      </c>
      <c r="Q95" s="24" t="str">
        <f t="shared" si="45"/>
        <v/>
      </c>
      <c r="R95" s="24" t="str">
        <f t="shared" si="45"/>
        <v>C</v>
      </c>
      <c r="S95" s="24" t="str">
        <f t="shared" si="46"/>
        <v>C</v>
      </c>
      <c r="T95" s="24" t="str">
        <f t="shared" si="46"/>
        <v/>
      </c>
      <c r="U95" s="24" t="str">
        <f t="shared" si="46"/>
        <v>C</v>
      </c>
      <c r="V95" s="24" t="str">
        <f t="shared" si="46"/>
        <v/>
      </c>
      <c r="W95" s="24" t="str">
        <f t="shared" si="46"/>
        <v>C</v>
      </c>
      <c r="X95" s="24" t="str">
        <f t="shared" si="46"/>
        <v/>
      </c>
      <c r="Y95" s="24" t="str">
        <f t="shared" si="46"/>
        <v>C</v>
      </c>
      <c r="Z95" s="24" t="str">
        <f t="shared" si="46"/>
        <v>C</v>
      </c>
      <c r="AA95" s="24" t="str">
        <f t="shared" si="46"/>
        <v/>
      </c>
      <c r="AB95" s="24" t="str">
        <f t="shared" si="46"/>
        <v/>
      </c>
      <c r="AC95" s="24" t="str">
        <f t="shared" si="47"/>
        <v/>
      </c>
      <c r="AD95" s="24" t="str">
        <f t="shared" si="47"/>
        <v/>
      </c>
      <c r="AE95" s="24" t="str">
        <f t="shared" si="47"/>
        <v/>
      </c>
      <c r="AF95" s="24" t="str">
        <f t="shared" si="47"/>
        <v>C</v>
      </c>
      <c r="AG95" s="24" t="str">
        <f t="shared" si="47"/>
        <v>C</v>
      </c>
      <c r="AH95" s="24" t="str">
        <f t="shared" si="47"/>
        <v/>
      </c>
      <c r="AI95" s="24" t="str">
        <f t="shared" si="47"/>
        <v/>
      </c>
      <c r="AJ95" s="24" t="str">
        <f t="shared" si="47"/>
        <v/>
      </c>
      <c r="AK95" s="24" t="str">
        <f t="shared" si="47"/>
        <v/>
      </c>
      <c r="AL95" s="24" t="str">
        <f t="shared" si="47"/>
        <v/>
      </c>
      <c r="AM95" s="24" t="str">
        <f t="shared" si="48"/>
        <v>C</v>
      </c>
      <c r="AN95" s="24" t="str">
        <f t="shared" si="48"/>
        <v>C</v>
      </c>
      <c r="AO95" s="24" t="str">
        <f t="shared" si="48"/>
        <v/>
      </c>
      <c r="AP95" s="24" t="str">
        <f t="shared" si="48"/>
        <v/>
      </c>
      <c r="AQ95" s="24" t="str">
        <f t="shared" si="48"/>
        <v/>
      </c>
      <c r="AR95" s="24" t="str">
        <f t="shared" si="48"/>
        <v/>
      </c>
      <c r="AS95" s="24" t="str">
        <f t="shared" si="48"/>
        <v/>
      </c>
      <c r="AT95" s="24" t="str">
        <f t="shared" si="48"/>
        <v>C</v>
      </c>
      <c r="AU95" s="24" t="str">
        <f t="shared" si="48"/>
        <v>C</v>
      </c>
      <c r="AV95" s="24" t="str">
        <f t="shared" si="48"/>
        <v/>
      </c>
      <c r="AW95" s="24" t="str">
        <f t="shared" si="48"/>
        <v/>
      </c>
      <c r="AX95" s="89">
        <f t="shared" ca="1" si="37"/>
        <v>4</v>
      </c>
      <c r="AY95" s="89">
        <f t="shared" si="38"/>
        <v>4</v>
      </c>
    </row>
    <row r="96" spans="1:51" x14ac:dyDescent="0.3">
      <c r="A96" s="22" t="str">
        <f t="shared" si="49"/>
        <v>ZCP</v>
      </c>
      <c r="B96" s="25"/>
      <c r="C96" s="74" t="s">
        <v>30</v>
      </c>
      <c r="D96" s="26" t="s">
        <v>37</v>
      </c>
      <c r="E96" s="196">
        <v>43143</v>
      </c>
      <c r="F96" s="197">
        <v>43147</v>
      </c>
      <c r="G96" s="98" t="str">
        <f>IF(D96='Paramètre DIVERS'!$B$19,'Paramètre DIVERS'!$A$19,IF(D96='Paramètre DIVERS'!$B$20,'Paramètre DIVERS'!$A$20,IF(D96='Paramètre DIVERS'!$B$21,'Paramètre DIVERS'!$A$21,IF(D96='Paramètre DIVERS'!$B$22,'Paramètre DIVERS'!$A$22,IF(D96='Paramètre DIVERS'!$B$24,'Paramètre DIVERS'!$A$24,IF(D96='Paramètre DIVERS'!$B$25,'Paramètre DIVERS'!$A$25,""))))))&amp;IF(D96='Paramètre DIVERS'!$B$27,'Paramètre DIVERS'!$A$27,IF(D96='Paramètre DIVERS'!$B$28,'Paramètre DIVERS'!$A$28,IF(D96='Paramètre DIVERS'!$B$29,'Paramètre DIVERS'!$A$29,IF(D96='Paramètre DIVERS'!$B$30,'Paramètre DIVERS'!$A$30,IF(D96='Paramètre DIVERS'!$B$31,'Paramètre DIVERS'!$A$31,IF(D96='Paramètre DIVERS'!$B$32,'Paramètre DIVERS'!$A$32,IF(D96='Paramètre DIVERS'!$B$33,'Paramètre DIVERS'!$A$33,"")))))))&amp;IF(D96='Paramètre DIVERS'!$B$36,'Paramètre DIVERS'!$A$36,IF(D96='Paramètre DIVERS'!$B$40,'Paramètre DIVERS'!$A$40,IF(D96='Paramètre DIVERS'!$B$41,'Paramètre DIVERS'!$A$41,IF(D96='Paramètre DIVERS'!$B$42,'Paramètre DIVERS'!$A$42,IF(D96='Paramètre DIVERS'!$B$43,'Paramètre DIVERS'!$A$43,IF(D96='Paramètre DIVERS'!$B$47,'Paramètre DIVERS'!$A$47,IF(D96='Paramètre DIVERS'!$B$48,'Paramètre DIVERS'!$A$48,"")))))))&amp;IF(D96='Paramètre DIVERS'!$B$49,'Paramètre DIVERS'!$A$49,IF(D96='Paramètre DIVERS'!$B$50,'Paramètre DIVERS'!$A$50,IF(D96='Paramètre DIVERS'!$B$51,'Paramètre DIVERS'!$A$51,IF(D96='Paramètre DIVERS'!$B$26,'Paramètre DIVERS'!$A$26,""))))&amp;IF(D96='Paramètre DIVERS'!$B$53,'Paramètre DIVERS'!$A$53,IF(D96='Paramètre DIVERS'!$B$54,'Paramètre DIVERS'!$A$53,IF(D96='Paramètre DIVERS'!$B$55,'Paramètre DIVERS'!$A$53,IF(D96='Paramètre DIVERS'!$B$56,'Paramètre DIVERS'!$A$53,IF(D96='Paramètre DIVERS'!$B$57,'Paramètre DIVERS'!$A$53,IF(D96='Paramètre DIVERS'!$B$58,'Paramètre DIVERS'!$A$53,""))))))</f>
        <v>ZCP</v>
      </c>
      <c r="H96" s="88">
        <f t="shared" si="36"/>
        <v>5</v>
      </c>
      <c r="I96" s="24" t="str">
        <f t="shared" si="45"/>
        <v/>
      </c>
      <c r="J96" s="24" t="str">
        <f t="shared" si="45"/>
        <v/>
      </c>
      <c r="K96" s="24" t="str">
        <f t="shared" si="45"/>
        <v>C</v>
      </c>
      <c r="L96" s="24" t="str">
        <f t="shared" si="45"/>
        <v>C</v>
      </c>
      <c r="M96" s="24" t="str">
        <f t="shared" si="45"/>
        <v/>
      </c>
      <c r="N96" s="24" t="str">
        <f t="shared" si="45"/>
        <v>C</v>
      </c>
      <c r="O96" s="24" t="str">
        <f t="shared" si="45"/>
        <v/>
      </c>
      <c r="P96" s="24" t="str">
        <f t="shared" si="45"/>
        <v/>
      </c>
      <c r="Q96" s="24" t="str">
        <f t="shared" si="45"/>
        <v/>
      </c>
      <c r="R96" s="24" t="str">
        <f t="shared" si="45"/>
        <v>C</v>
      </c>
      <c r="S96" s="24" t="str">
        <f t="shared" si="46"/>
        <v>C</v>
      </c>
      <c r="T96" s="24" t="str">
        <f t="shared" si="46"/>
        <v/>
      </c>
      <c r="U96" s="24" t="str">
        <f t="shared" si="46"/>
        <v>C</v>
      </c>
      <c r="V96" s="24" t="str">
        <f t="shared" si="46"/>
        <v/>
      </c>
      <c r="W96" s="24" t="str">
        <f t="shared" si="46"/>
        <v>C</v>
      </c>
      <c r="X96" s="24" t="str">
        <f t="shared" si="46"/>
        <v/>
      </c>
      <c r="Y96" s="24" t="str">
        <f t="shared" si="46"/>
        <v>C</v>
      </c>
      <c r="Z96" s="24" t="str">
        <f t="shared" si="46"/>
        <v>C</v>
      </c>
      <c r="AA96" s="24" t="str">
        <f t="shared" si="46"/>
        <v/>
      </c>
      <c r="AB96" s="24" t="str">
        <f t="shared" si="46"/>
        <v/>
      </c>
      <c r="AC96" s="24" t="str">
        <f t="shared" si="47"/>
        <v/>
      </c>
      <c r="AD96" s="24" t="str">
        <f t="shared" si="47"/>
        <v/>
      </c>
      <c r="AE96" s="24" t="str">
        <f t="shared" si="47"/>
        <v/>
      </c>
      <c r="AF96" s="24" t="str">
        <f t="shared" si="47"/>
        <v>C</v>
      </c>
      <c r="AG96" s="24" t="str">
        <f t="shared" si="47"/>
        <v>C</v>
      </c>
      <c r="AH96" s="24" t="str">
        <f t="shared" si="47"/>
        <v/>
      </c>
      <c r="AI96" s="24" t="str">
        <f t="shared" si="47"/>
        <v/>
      </c>
      <c r="AJ96" s="24" t="str">
        <f t="shared" si="47"/>
        <v/>
      </c>
      <c r="AK96" s="24" t="str">
        <f t="shared" si="47"/>
        <v/>
      </c>
      <c r="AL96" s="24" t="str">
        <f t="shared" si="47"/>
        <v/>
      </c>
      <c r="AM96" s="24" t="str">
        <f t="shared" si="48"/>
        <v>C</v>
      </c>
      <c r="AN96" s="24" t="str">
        <f t="shared" si="48"/>
        <v>C</v>
      </c>
      <c r="AO96" s="24" t="str">
        <f t="shared" si="48"/>
        <v/>
      </c>
      <c r="AP96" s="24" t="str">
        <f t="shared" si="48"/>
        <v/>
      </c>
      <c r="AQ96" s="24" t="str">
        <f t="shared" si="48"/>
        <v/>
      </c>
      <c r="AR96" s="24" t="str">
        <f t="shared" si="48"/>
        <v/>
      </c>
      <c r="AS96" s="24" t="str">
        <f t="shared" si="48"/>
        <v/>
      </c>
      <c r="AT96" s="24" t="str">
        <f t="shared" si="48"/>
        <v>C</v>
      </c>
      <c r="AU96" s="24" t="str">
        <f t="shared" si="48"/>
        <v>C</v>
      </c>
      <c r="AV96" s="24" t="str">
        <f t="shared" si="48"/>
        <v/>
      </c>
      <c r="AW96" s="24" t="str">
        <f t="shared" si="48"/>
        <v/>
      </c>
      <c r="AX96" s="89">
        <f t="shared" ca="1" si="37"/>
        <v>5</v>
      </c>
      <c r="AY96" s="89">
        <f t="shared" si="38"/>
        <v>5</v>
      </c>
    </row>
    <row r="97" spans="1:51" x14ac:dyDescent="0.3">
      <c r="A97" s="22" t="str">
        <f t="shared" si="49"/>
        <v>ZCP</v>
      </c>
      <c r="B97" s="25"/>
      <c r="C97" s="74" t="s">
        <v>30</v>
      </c>
      <c r="D97" s="26" t="s">
        <v>37</v>
      </c>
      <c r="E97" s="196">
        <v>43185</v>
      </c>
      <c r="F97" s="197">
        <v>43189</v>
      </c>
      <c r="G97" s="98" t="str">
        <f>IF(D97='Paramètre DIVERS'!$B$19,'Paramètre DIVERS'!$A$19,IF(D97='Paramètre DIVERS'!$B$20,'Paramètre DIVERS'!$A$20,IF(D97='Paramètre DIVERS'!$B$21,'Paramètre DIVERS'!$A$21,IF(D97='Paramètre DIVERS'!$B$22,'Paramètre DIVERS'!$A$22,IF(D97='Paramètre DIVERS'!$B$24,'Paramètre DIVERS'!$A$24,IF(D97='Paramètre DIVERS'!$B$25,'Paramètre DIVERS'!$A$25,""))))))&amp;IF(D97='Paramètre DIVERS'!$B$27,'Paramètre DIVERS'!$A$27,IF(D97='Paramètre DIVERS'!$B$28,'Paramètre DIVERS'!$A$28,IF(D97='Paramètre DIVERS'!$B$29,'Paramètre DIVERS'!$A$29,IF(D97='Paramètre DIVERS'!$B$30,'Paramètre DIVERS'!$A$30,IF(D97='Paramètre DIVERS'!$B$31,'Paramètre DIVERS'!$A$31,IF(D97='Paramètre DIVERS'!$B$32,'Paramètre DIVERS'!$A$32,IF(D97='Paramètre DIVERS'!$B$33,'Paramètre DIVERS'!$A$33,"")))))))&amp;IF(D97='Paramètre DIVERS'!$B$36,'Paramètre DIVERS'!$A$36,IF(D97='Paramètre DIVERS'!$B$40,'Paramètre DIVERS'!$A$40,IF(D97='Paramètre DIVERS'!$B$41,'Paramètre DIVERS'!$A$41,IF(D97='Paramètre DIVERS'!$B$42,'Paramètre DIVERS'!$A$42,IF(D97='Paramètre DIVERS'!$B$43,'Paramètre DIVERS'!$A$43,IF(D97='Paramètre DIVERS'!$B$47,'Paramètre DIVERS'!$A$47,IF(D97='Paramètre DIVERS'!$B$48,'Paramètre DIVERS'!$A$48,"")))))))&amp;IF(D97='Paramètre DIVERS'!$B$49,'Paramètre DIVERS'!$A$49,IF(D97='Paramètre DIVERS'!$B$50,'Paramètre DIVERS'!$A$50,IF(D97='Paramètre DIVERS'!$B$51,'Paramètre DIVERS'!$A$51,IF(D97='Paramètre DIVERS'!$B$26,'Paramètre DIVERS'!$A$26,""))))&amp;IF(D97='Paramètre DIVERS'!$B$53,'Paramètre DIVERS'!$A$53,IF(D97='Paramètre DIVERS'!$B$54,'Paramètre DIVERS'!$A$53,IF(D97='Paramètre DIVERS'!$B$55,'Paramètre DIVERS'!$A$53,IF(D97='Paramètre DIVERS'!$B$56,'Paramètre DIVERS'!$A$53,IF(D97='Paramètre DIVERS'!$B$57,'Paramètre DIVERS'!$A$53,IF(D97='Paramètre DIVERS'!$B$58,'Paramètre DIVERS'!$A$53,""))))))</f>
        <v>ZCP</v>
      </c>
      <c r="H97" s="88">
        <f t="shared" si="36"/>
        <v>5</v>
      </c>
      <c r="I97" s="24" t="str">
        <f t="shared" si="45"/>
        <v/>
      </c>
      <c r="J97" s="24" t="str">
        <f t="shared" si="45"/>
        <v/>
      </c>
      <c r="K97" s="24" t="str">
        <f t="shared" si="45"/>
        <v>C</v>
      </c>
      <c r="L97" s="24" t="str">
        <f t="shared" si="45"/>
        <v>C</v>
      </c>
      <c r="M97" s="24" t="str">
        <f t="shared" si="45"/>
        <v/>
      </c>
      <c r="N97" s="24" t="str">
        <f t="shared" si="45"/>
        <v>C</v>
      </c>
      <c r="O97" s="24" t="str">
        <f t="shared" si="45"/>
        <v/>
      </c>
      <c r="P97" s="24" t="str">
        <f t="shared" si="45"/>
        <v/>
      </c>
      <c r="Q97" s="24" t="str">
        <f t="shared" si="45"/>
        <v/>
      </c>
      <c r="R97" s="24" t="str">
        <f t="shared" si="45"/>
        <v>C</v>
      </c>
      <c r="S97" s="24" t="str">
        <f t="shared" si="46"/>
        <v>C</v>
      </c>
      <c r="T97" s="24" t="str">
        <f t="shared" si="46"/>
        <v/>
      </c>
      <c r="U97" s="24" t="str">
        <f t="shared" si="46"/>
        <v>C</v>
      </c>
      <c r="V97" s="24" t="str">
        <f t="shared" si="46"/>
        <v/>
      </c>
      <c r="W97" s="24" t="str">
        <f t="shared" si="46"/>
        <v>C</v>
      </c>
      <c r="X97" s="24" t="str">
        <f t="shared" si="46"/>
        <v/>
      </c>
      <c r="Y97" s="24" t="str">
        <f t="shared" si="46"/>
        <v>C</v>
      </c>
      <c r="Z97" s="24" t="str">
        <f t="shared" si="46"/>
        <v>C</v>
      </c>
      <c r="AA97" s="24" t="str">
        <f t="shared" si="46"/>
        <v/>
      </c>
      <c r="AB97" s="24" t="str">
        <f t="shared" si="46"/>
        <v/>
      </c>
      <c r="AC97" s="24" t="str">
        <f t="shared" si="47"/>
        <v/>
      </c>
      <c r="AD97" s="24" t="str">
        <f t="shared" si="47"/>
        <v/>
      </c>
      <c r="AE97" s="24" t="str">
        <f t="shared" si="47"/>
        <v/>
      </c>
      <c r="AF97" s="24" t="str">
        <f t="shared" si="47"/>
        <v>C</v>
      </c>
      <c r="AG97" s="24" t="str">
        <f t="shared" si="47"/>
        <v>C</v>
      </c>
      <c r="AH97" s="24" t="str">
        <f t="shared" si="47"/>
        <v/>
      </c>
      <c r="AI97" s="24" t="str">
        <f t="shared" si="47"/>
        <v/>
      </c>
      <c r="AJ97" s="24" t="str">
        <f t="shared" si="47"/>
        <v/>
      </c>
      <c r="AK97" s="24" t="str">
        <f t="shared" si="47"/>
        <v/>
      </c>
      <c r="AL97" s="24" t="str">
        <f t="shared" si="47"/>
        <v/>
      </c>
      <c r="AM97" s="24" t="str">
        <f t="shared" si="48"/>
        <v>C</v>
      </c>
      <c r="AN97" s="24" t="str">
        <f t="shared" si="48"/>
        <v>C</v>
      </c>
      <c r="AO97" s="24" t="str">
        <f t="shared" si="48"/>
        <v/>
      </c>
      <c r="AP97" s="24" t="str">
        <f t="shared" si="48"/>
        <v/>
      </c>
      <c r="AQ97" s="24" t="str">
        <f t="shared" si="48"/>
        <v/>
      </c>
      <c r="AR97" s="24" t="str">
        <f t="shared" si="48"/>
        <v/>
      </c>
      <c r="AS97" s="24" t="str">
        <f t="shared" si="48"/>
        <v/>
      </c>
      <c r="AT97" s="24" t="str">
        <f t="shared" si="48"/>
        <v>C</v>
      </c>
      <c r="AU97" s="24" t="str">
        <f t="shared" si="48"/>
        <v>C</v>
      </c>
      <c r="AV97" s="24" t="str">
        <f t="shared" si="48"/>
        <v/>
      </c>
      <c r="AW97" s="24" t="str">
        <f t="shared" si="48"/>
        <v/>
      </c>
      <c r="AX97" s="89">
        <f t="shared" ca="1" si="37"/>
        <v>5</v>
      </c>
      <c r="AY97" s="89">
        <f t="shared" si="38"/>
        <v>5</v>
      </c>
    </row>
    <row r="98" spans="1:51" x14ac:dyDescent="0.3">
      <c r="A98" s="22" t="str">
        <f t="shared" si="49"/>
        <v>ZCP</v>
      </c>
      <c r="B98" s="25"/>
      <c r="C98" s="74" t="s">
        <v>30</v>
      </c>
      <c r="D98" s="26" t="s">
        <v>37</v>
      </c>
      <c r="E98" s="196">
        <v>42961</v>
      </c>
      <c r="F98" s="197">
        <v>42979</v>
      </c>
      <c r="G98" s="98" t="str">
        <f>IF(D98='Paramètre DIVERS'!$B$19,'Paramètre DIVERS'!$A$19,IF(D98='Paramètre DIVERS'!$B$20,'Paramètre DIVERS'!$A$20,IF(D98='Paramètre DIVERS'!$B$21,'Paramètre DIVERS'!$A$21,IF(D98='Paramètre DIVERS'!$B$22,'Paramètre DIVERS'!$A$22,IF(D98='Paramètre DIVERS'!$B$24,'Paramètre DIVERS'!$A$24,IF(D98='Paramètre DIVERS'!$B$25,'Paramètre DIVERS'!$A$25,""))))))&amp;IF(D98='Paramètre DIVERS'!$B$27,'Paramètre DIVERS'!$A$27,IF(D98='Paramètre DIVERS'!$B$28,'Paramètre DIVERS'!$A$28,IF(D98='Paramètre DIVERS'!$B$29,'Paramètre DIVERS'!$A$29,IF(D98='Paramètre DIVERS'!$B$30,'Paramètre DIVERS'!$A$30,IF(D98='Paramètre DIVERS'!$B$31,'Paramètre DIVERS'!$A$31,IF(D98='Paramètre DIVERS'!$B$32,'Paramètre DIVERS'!$A$32,IF(D98='Paramètre DIVERS'!$B$33,'Paramètre DIVERS'!$A$33,"")))))))&amp;IF(D98='Paramètre DIVERS'!$B$36,'Paramètre DIVERS'!$A$36,IF(D98='Paramètre DIVERS'!$B$40,'Paramètre DIVERS'!$A$40,IF(D98='Paramètre DIVERS'!$B$41,'Paramètre DIVERS'!$A$41,IF(D98='Paramètre DIVERS'!$B$42,'Paramètre DIVERS'!$A$42,IF(D98='Paramètre DIVERS'!$B$43,'Paramètre DIVERS'!$A$43,IF(D98='Paramètre DIVERS'!$B$47,'Paramètre DIVERS'!$A$47,IF(D98='Paramètre DIVERS'!$B$48,'Paramètre DIVERS'!$A$48,"")))))))&amp;IF(D98='Paramètre DIVERS'!$B$49,'Paramètre DIVERS'!$A$49,IF(D98='Paramètre DIVERS'!$B$50,'Paramètre DIVERS'!$A$50,IF(D98='Paramètre DIVERS'!$B$51,'Paramètre DIVERS'!$A$51,IF(D98='Paramètre DIVERS'!$B$26,'Paramètre DIVERS'!$A$26,""))))&amp;IF(D98='Paramètre DIVERS'!$B$53,'Paramètre DIVERS'!$A$53,IF(D98='Paramètre DIVERS'!$B$54,'Paramètre DIVERS'!$A$53,IF(D98='Paramètre DIVERS'!$B$55,'Paramètre DIVERS'!$A$53,IF(D98='Paramètre DIVERS'!$B$56,'Paramètre DIVERS'!$A$53,IF(D98='Paramètre DIVERS'!$B$57,'Paramètre DIVERS'!$A$53,IF(D98='Paramètre DIVERS'!$B$58,'Paramètre DIVERS'!$A$53,""))))))</f>
        <v>ZCP</v>
      </c>
      <c r="H98" s="88">
        <f t="shared" si="36"/>
        <v>14</v>
      </c>
      <c r="I98" s="24" t="str">
        <f t="shared" ref="I98:R107" si="50">IF(OR(I$7="s",I$7="f",I$7="d"),"C",IF(AND(I$6&gt;=$E98,I$6&lt;=$F98,$G98="ZCP"),$G98,IF(AND(I$6&gt;=$E98,I$6&lt;=$F98,$G98="ZPM"),$G98,IF(AND(I$6&gt;=$E98,I$6&lt;=$F98,$G98="ZMA"),$G98,IF(AND(I$6&gt;=$E98,I$6&lt;=$F98,$G98="ZMP"),$G98,IF(AND(I$6&gt;=$E98,I$6&lt;=$F98,$G98="ZMT"),$G98,IF(AND(I$6&gt;=$E98,I$6&lt;=$F98,$G98="ZFO"),$G98,IF(AND(I$6&gt;=$E98,I$6&lt;=$F98,$G98="ZRJ"),$G98,IF(AND(I$6&gt;=$E98,I$6&lt;=$F98,$G98="ZAT"),$G98,IF(AND(I$6&gt;=$E98,I$6&lt;=$F98,$G98="TPT"),$G98,""))))))))))</f>
        <v/>
      </c>
      <c r="J98" s="24" t="str">
        <f t="shared" si="50"/>
        <v/>
      </c>
      <c r="K98" s="24" t="str">
        <f t="shared" si="50"/>
        <v>C</v>
      </c>
      <c r="L98" s="24" t="str">
        <f t="shared" si="50"/>
        <v>C</v>
      </c>
      <c r="M98" s="24" t="str">
        <f t="shared" si="50"/>
        <v/>
      </c>
      <c r="N98" s="24" t="str">
        <f t="shared" si="50"/>
        <v>C</v>
      </c>
      <c r="O98" s="24" t="str">
        <f t="shared" si="50"/>
        <v/>
      </c>
      <c r="P98" s="24" t="str">
        <f t="shared" si="50"/>
        <v/>
      </c>
      <c r="Q98" s="24" t="str">
        <f t="shared" si="50"/>
        <v/>
      </c>
      <c r="R98" s="24" t="str">
        <f t="shared" si="50"/>
        <v>C</v>
      </c>
      <c r="S98" s="24" t="str">
        <f t="shared" ref="S98:AB107" si="51">IF(OR(S$7="s",S$7="f",S$7="d"),"C",IF(AND(S$6&gt;=$E98,S$6&lt;=$F98,$G98="ZCP"),$G98,IF(AND(S$6&gt;=$E98,S$6&lt;=$F98,$G98="ZPM"),$G98,IF(AND(S$6&gt;=$E98,S$6&lt;=$F98,$G98="ZMA"),$G98,IF(AND(S$6&gt;=$E98,S$6&lt;=$F98,$G98="ZMP"),$G98,IF(AND(S$6&gt;=$E98,S$6&lt;=$F98,$G98="ZMT"),$G98,IF(AND(S$6&gt;=$E98,S$6&lt;=$F98,$G98="ZFO"),$G98,IF(AND(S$6&gt;=$E98,S$6&lt;=$F98,$G98="ZRJ"),$G98,IF(AND(S$6&gt;=$E98,S$6&lt;=$F98,$G98="ZAT"),$G98,IF(AND(S$6&gt;=$E98,S$6&lt;=$F98,$G98="TPT"),$G98,""))))))))))</f>
        <v>C</v>
      </c>
      <c r="T98" s="24" t="str">
        <f t="shared" si="51"/>
        <v/>
      </c>
      <c r="U98" s="24" t="str">
        <f t="shared" si="51"/>
        <v>C</v>
      </c>
      <c r="V98" s="24" t="str">
        <f t="shared" si="51"/>
        <v/>
      </c>
      <c r="W98" s="24" t="str">
        <f t="shared" si="51"/>
        <v>C</v>
      </c>
      <c r="X98" s="24" t="str">
        <f t="shared" si="51"/>
        <v/>
      </c>
      <c r="Y98" s="24" t="str">
        <f t="shared" si="51"/>
        <v>C</v>
      </c>
      <c r="Z98" s="24" t="str">
        <f t="shared" si="51"/>
        <v>C</v>
      </c>
      <c r="AA98" s="24" t="str">
        <f t="shared" si="51"/>
        <v/>
      </c>
      <c r="AB98" s="24" t="str">
        <f t="shared" si="51"/>
        <v/>
      </c>
      <c r="AC98" s="24" t="str">
        <f t="shared" ref="AC98:AL107" si="52">IF(OR(AC$7="s",AC$7="f",AC$7="d"),"C",IF(AND(AC$6&gt;=$E98,AC$6&lt;=$F98,$G98="ZCP"),$G98,IF(AND(AC$6&gt;=$E98,AC$6&lt;=$F98,$G98="ZPM"),$G98,IF(AND(AC$6&gt;=$E98,AC$6&lt;=$F98,$G98="ZMA"),$G98,IF(AND(AC$6&gt;=$E98,AC$6&lt;=$F98,$G98="ZMP"),$G98,IF(AND(AC$6&gt;=$E98,AC$6&lt;=$F98,$G98="ZMT"),$G98,IF(AND(AC$6&gt;=$E98,AC$6&lt;=$F98,$G98="ZFO"),$G98,IF(AND(AC$6&gt;=$E98,AC$6&lt;=$F98,$G98="ZRJ"),$G98,IF(AND(AC$6&gt;=$E98,AC$6&lt;=$F98,$G98="ZAT"),$G98,IF(AND(AC$6&gt;=$E98,AC$6&lt;=$F98,$G98="TPT"),$G98,""))))))))))</f>
        <v/>
      </c>
      <c r="AD98" s="24" t="str">
        <f t="shared" si="52"/>
        <v/>
      </c>
      <c r="AE98" s="24" t="str">
        <f t="shared" si="52"/>
        <v/>
      </c>
      <c r="AF98" s="24" t="str">
        <f t="shared" si="52"/>
        <v>C</v>
      </c>
      <c r="AG98" s="24" t="str">
        <f t="shared" si="52"/>
        <v>C</v>
      </c>
      <c r="AH98" s="24" t="str">
        <f t="shared" si="52"/>
        <v/>
      </c>
      <c r="AI98" s="24" t="str">
        <f t="shared" si="52"/>
        <v/>
      </c>
      <c r="AJ98" s="24" t="str">
        <f t="shared" si="52"/>
        <v/>
      </c>
      <c r="AK98" s="24" t="str">
        <f t="shared" si="52"/>
        <v/>
      </c>
      <c r="AL98" s="24" t="str">
        <f t="shared" si="52"/>
        <v/>
      </c>
      <c r="AM98" s="24" t="str">
        <f t="shared" ref="AM98:AW107" si="53">IF(OR(AM$7="s",AM$7="f",AM$7="d"),"C",IF(AND(AM$6&gt;=$E98,AM$6&lt;=$F98,$G98="ZCP"),$G98,IF(AND(AM$6&gt;=$E98,AM$6&lt;=$F98,$G98="ZPM"),$G98,IF(AND(AM$6&gt;=$E98,AM$6&lt;=$F98,$G98="ZMA"),$G98,IF(AND(AM$6&gt;=$E98,AM$6&lt;=$F98,$G98="ZMP"),$G98,IF(AND(AM$6&gt;=$E98,AM$6&lt;=$F98,$G98="ZMT"),$G98,IF(AND(AM$6&gt;=$E98,AM$6&lt;=$F98,$G98="ZFO"),$G98,IF(AND(AM$6&gt;=$E98,AM$6&lt;=$F98,$G98="ZRJ"),$G98,IF(AND(AM$6&gt;=$E98,AM$6&lt;=$F98,$G98="ZAT"),$G98,IF(AND(AM$6&gt;=$E98,AM$6&lt;=$F98,$G98="TPT"),$G98,""))))))))))</f>
        <v>C</v>
      </c>
      <c r="AN98" s="24" t="str">
        <f t="shared" si="53"/>
        <v>C</v>
      </c>
      <c r="AO98" s="24" t="str">
        <f t="shared" si="53"/>
        <v/>
      </c>
      <c r="AP98" s="24" t="str">
        <f t="shared" si="53"/>
        <v/>
      </c>
      <c r="AQ98" s="24" t="str">
        <f t="shared" si="53"/>
        <v/>
      </c>
      <c r="AR98" s="24" t="str">
        <f t="shared" si="53"/>
        <v/>
      </c>
      <c r="AS98" s="24" t="str">
        <f t="shared" si="53"/>
        <v/>
      </c>
      <c r="AT98" s="24" t="str">
        <f t="shared" si="53"/>
        <v>C</v>
      </c>
      <c r="AU98" s="24" t="str">
        <f t="shared" si="53"/>
        <v>C</v>
      </c>
      <c r="AV98" s="24" t="str">
        <f t="shared" si="53"/>
        <v/>
      </c>
      <c r="AW98" s="24" t="str">
        <f t="shared" si="53"/>
        <v/>
      </c>
      <c r="AX98" s="89">
        <f t="shared" ca="1" si="37"/>
        <v>16</v>
      </c>
      <c r="AY98" s="89">
        <f t="shared" si="38"/>
        <v>19</v>
      </c>
    </row>
    <row r="99" spans="1:51" x14ac:dyDescent="0.3">
      <c r="A99" s="22" t="str">
        <f t="shared" si="49"/>
        <v>ZCP</v>
      </c>
      <c r="B99" s="25"/>
      <c r="C99" s="74" t="s">
        <v>30</v>
      </c>
      <c r="D99" s="26" t="s">
        <v>37</v>
      </c>
      <c r="E99" s="196">
        <v>43077</v>
      </c>
      <c r="F99" s="197">
        <v>43077</v>
      </c>
      <c r="G99" s="98" t="str">
        <f>IF(D99='Paramètre DIVERS'!$B$19,'Paramètre DIVERS'!$A$19,IF(D99='Paramètre DIVERS'!$B$20,'Paramètre DIVERS'!$A$20,IF(D99='Paramètre DIVERS'!$B$21,'Paramètre DIVERS'!$A$21,IF(D99='Paramètre DIVERS'!$B$22,'Paramètre DIVERS'!$A$22,IF(D99='Paramètre DIVERS'!$B$24,'Paramètre DIVERS'!$A$24,IF(D99='Paramètre DIVERS'!$B$25,'Paramètre DIVERS'!$A$25,""))))))&amp;IF(D99='Paramètre DIVERS'!$B$27,'Paramètre DIVERS'!$A$27,IF(D99='Paramètre DIVERS'!$B$28,'Paramètre DIVERS'!$A$28,IF(D99='Paramètre DIVERS'!$B$29,'Paramètre DIVERS'!$A$29,IF(D99='Paramètre DIVERS'!$B$30,'Paramètre DIVERS'!$A$30,IF(D99='Paramètre DIVERS'!$B$31,'Paramètre DIVERS'!$A$31,IF(D99='Paramètre DIVERS'!$B$32,'Paramètre DIVERS'!$A$32,IF(D99='Paramètre DIVERS'!$B$33,'Paramètre DIVERS'!$A$33,"")))))))&amp;IF(D99='Paramètre DIVERS'!$B$36,'Paramètre DIVERS'!$A$36,IF(D99='Paramètre DIVERS'!$B$40,'Paramètre DIVERS'!$A$40,IF(D99='Paramètre DIVERS'!$B$41,'Paramètre DIVERS'!$A$41,IF(D99='Paramètre DIVERS'!$B$42,'Paramètre DIVERS'!$A$42,IF(D99='Paramètre DIVERS'!$B$43,'Paramètre DIVERS'!$A$43,IF(D99='Paramètre DIVERS'!$B$47,'Paramètre DIVERS'!$A$47,IF(D99='Paramètre DIVERS'!$B$48,'Paramètre DIVERS'!$A$48,"")))))))&amp;IF(D99='Paramètre DIVERS'!$B$49,'Paramètre DIVERS'!$A$49,IF(D99='Paramètre DIVERS'!$B$50,'Paramètre DIVERS'!$A$50,IF(D99='Paramètre DIVERS'!$B$51,'Paramètre DIVERS'!$A$51,IF(D99='Paramètre DIVERS'!$B$26,'Paramètre DIVERS'!$A$26,""))))&amp;IF(D99='Paramètre DIVERS'!$B$53,'Paramètre DIVERS'!$A$53,IF(D99='Paramètre DIVERS'!$B$54,'Paramètre DIVERS'!$A$53,IF(D99='Paramètre DIVERS'!$B$55,'Paramètre DIVERS'!$A$53,IF(D99='Paramètre DIVERS'!$B$56,'Paramètre DIVERS'!$A$53,IF(D99='Paramètre DIVERS'!$B$57,'Paramètre DIVERS'!$A$53,IF(D99='Paramètre DIVERS'!$B$58,'Paramètre DIVERS'!$A$53,""))))))</f>
        <v>ZCP</v>
      </c>
      <c r="H99" s="88">
        <f t="shared" si="36"/>
        <v>1</v>
      </c>
      <c r="I99" s="24" t="str">
        <f t="shared" si="50"/>
        <v/>
      </c>
      <c r="J99" s="24" t="str">
        <f t="shared" si="50"/>
        <v/>
      </c>
      <c r="K99" s="24" t="str">
        <f t="shared" si="50"/>
        <v>C</v>
      </c>
      <c r="L99" s="24" t="str">
        <f t="shared" si="50"/>
        <v>C</v>
      </c>
      <c r="M99" s="24" t="str">
        <f t="shared" si="50"/>
        <v/>
      </c>
      <c r="N99" s="24" t="str">
        <f t="shared" si="50"/>
        <v>C</v>
      </c>
      <c r="O99" s="24" t="str">
        <f t="shared" si="50"/>
        <v/>
      </c>
      <c r="P99" s="24" t="str">
        <f t="shared" si="50"/>
        <v/>
      </c>
      <c r="Q99" s="24" t="str">
        <f t="shared" si="50"/>
        <v/>
      </c>
      <c r="R99" s="24" t="str">
        <f t="shared" si="50"/>
        <v>C</v>
      </c>
      <c r="S99" s="24" t="str">
        <f t="shared" si="51"/>
        <v>C</v>
      </c>
      <c r="T99" s="24" t="str">
        <f t="shared" si="51"/>
        <v/>
      </c>
      <c r="U99" s="24" t="str">
        <f t="shared" si="51"/>
        <v>C</v>
      </c>
      <c r="V99" s="24" t="str">
        <f t="shared" si="51"/>
        <v/>
      </c>
      <c r="W99" s="24" t="str">
        <f t="shared" si="51"/>
        <v>C</v>
      </c>
      <c r="X99" s="24" t="str">
        <f t="shared" si="51"/>
        <v/>
      </c>
      <c r="Y99" s="24" t="str">
        <f t="shared" si="51"/>
        <v>C</v>
      </c>
      <c r="Z99" s="24" t="str">
        <f t="shared" si="51"/>
        <v>C</v>
      </c>
      <c r="AA99" s="24" t="str">
        <f t="shared" si="51"/>
        <v/>
      </c>
      <c r="AB99" s="24" t="str">
        <f t="shared" si="51"/>
        <v/>
      </c>
      <c r="AC99" s="24" t="str">
        <f t="shared" si="52"/>
        <v/>
      </c>
      <c r="AD99" s="24" t="str">
        <f t="shared" si="52"/>
        <v/>
      </c>
      <c r="AE99" s="24" t="str">
        <f t="shared" si="52"/>
        <v/>
      </c>
      <c r="AF99" s="24" t="str">
        <f t="shared" si="52"/>
        <v>C</v>
      </c>
      <c r="AG99" s="24" t="str">
        <f t="shared" si="52"/>
        <v>C</v>
      </c>
      <c r="AH99" s="24" t="str">
        <f t="shared" si="52"/>
        <v/>
      </c>
      <c r="AI99" s="24" t="str">
        <f t="shared" si="52"/>
        <v/>
      </c>
      <c r="AJ99" s="24" t="str">
        <f t="shared" si="52"/>
        <v/>
      </c>
      <c r="AK99" s="24" t="str">
        <f t="shared" si="52"/>
        <v/>
      </c>
      <c r="AL99" s="24" t="str">
        <f t="shared" si="52"/>
        <v/>
      </c>
      <c r="AM99" s="24" t="str">
        <f t="shared" si="53"/>
        <v>C</v>
      </c>
      <c r="AN99" s="24" t="str">
        <f t="shared" si="53"/>
        <v>C</v>
      </c>
      <c r="AO99" s="24" t="str">
        <f t="shared" si="53"/>
        <v/>
      </c>
      <c r="AP99" s="24" t="str">
        <f t="shared" si="53"/>
        <v/>
      </c>
      <c r="AQ99" s="24" t="str">
        <f t="shared" si="53"/>
        <v/>
      </c>
      <c r="AR99" s="24" t="str">
        <f t="shared" si="53"/>
        <v/>
      </c>
      <c r="AS99" s="24" t="str">
        <f t="shared" si="53"/>
        <v/>
      </c>
      <c r="AT99" s="24" t="str">
        <f t="shared" si="53"/>
        <v>C</v>
      </c>
      <c r="AU99" s="24" t="str">
        <f t="shared" si="53"/>
        <v>C</v>
      </c>
      <c r="AV99" s="24" t="str">
        <f t="shared" si="53"/>
        <v/>
      </c>
      <c r="AW99" s="24" t="str">
        <f t="shared" si="53"/>
        <v/>
      </c>
      <c r="AX99" s="89">
        <f t="shared" ca="1" si="37"/>
        <v>1</v>
      </c>
      <c r="AY99" s="89">
        <f t="shared" si="38"/>
        <v>1</v>
      </c>
    </row>
    <row r="100" spans="1:51" x14ac:dyDescent="0.3">
      <c r="A100" s="22" t="str">
        <f t="shared" si="49"/>
        <v>ZCP</v>
      </c>
      <c r="B100" s="25"/>
      <c r="C100" s="74" t="s">
        <v>30</v>
      </c>
      <c r="D100" s="26" t="s">
        <v>37</v>
      </c>
      <c r="E100" s="196">
        <v>43108</v>
      </c>
      <c r="F100" s="197">
        <v>43112</v>
      </c>
      <c r="G100" s="98" t="str">
        <f>IF(D100='Paramètre DIVERS'!$B$19,'Paramètre DIVERS'!$A$19,IF(D100='Paramètre DIVERS'!$B$20,'Paramètre DIVERS'!$A$20,IF(D100='Paramètre DIVERS'!$B$21,'Paramètre DIVERS'!$A$21,IF(D100='Paramètre DIVERS'!$B$22,'Paramètre DIVERS'!$A$22,IF(D100='Paramètre DIVERS'!$B$24,'Paramètre DIVERS'!$A$24,IF(D100='Paramètre DIVERS'!$B$25,'Paramètre DIVERS'!$A$25,""))))))&amp;IF(D100='Paramètre DIVERS'!$B$27,'Paramètre DIVERS'!$A$27,IF(D100='Paramètre DIVERS'!$B$28,'Paramètre DIVERS'!$A$28,IF(D100='Paramètre DIVERS'!$B$29,'Paramètre DIVERS'!$A$29,IF(D100='Paramètre DIVERS'!$B$30,'Paramètre DIVERS'!$A$30,IF(D100='Paramètre DIVERS'!$B$31,'Paramètre DIVERS'!$A$31,IF(D100='Paramètre DIVERS'!$B$32,'Paramètre DIVERS'!$A$32,IF(D100='Paramètre DIVERS'!$B$33,'Paramètre DIVERS'!$A$33,"")))))))&amp;IF(D100='Paramètre DIVERS'!$B$36,'Paramètre DIVERS'!$A$36,IF(D100='Paramètre DIVERS'!$B$40,'Paramètre DIVERS'!$A$40,IF(D100='Paramètre DIVERS'!$B$41,'Paramètre DIVERS'!$A$41,IF(D100='Paramètre DIVERS'!$B$42,'Paramètre DIVERS'!$A$42,IF(D100='Paramètre DIVERS'!$B$43,'Paramètre DIVERS'!$A$43,IF(D100='Paramètre DIVERS'!$B$47,'Paramètre DIVERS'!$A$47,IF(D100='Paramètre DIVERS'!$B$48,'Paramètre DIVERS'!$A$48,"")))))))&amp;IF(D100='Paramètre DIVERS'!$B$49,'Paramètre DIVERS'!$A$49,IF(D100='Paramètre DIVERS'!$B$50,'Paramètre DIVERS'!$A$50,IF(D100='Paramètre DIVERS'!$B$51,'Paramètre DIVERS'!$A$51,IF(D100='Paramètre DIVERS'!$B$26,'Paramètre DIVERS'!$A$26,""))))&amp;IF(D100='Paramètre DIVERS'!$B$53,'Paramètre DIVERS'!$A$53,IF(D100='Paramètre DIVERS'!$B$54,'Paramètre DIVERS'!$A$53,IF(D100='Paramètre DIVERS'!$B$55,'Paramètre DIVERS'!$A$53,IF(D100='Paramètre DIVERS'!$B$56,'Paramètre DIVERS'!$A$53,IF(D100='Paramètre DIVERS'!$B$57,'Paramètre DIVERS'!$A$53,IF(D100='Paramètre DIVERS'!$B$58,'Paramètre DIVERS'!$A$53,""))))))</f>
        <v>ZCP</v>
      </c>
      <c r="H100" s="88">
        <f t="shared" si="36"/>
        <v>5</v>
      </c>
      <c r="I100" s="24" t="str">
        <f t="shared" si="50"/>
        <v/>
      </c>
      <c r="J100" s="24" t="str">
        <f t="shared" si="50"/>
        <v/>
      </c>
      <c r="K100" s="24" t="str">
        <f t="shared" si="50"/>
        <v>C</v>
      </c>
      <c r="L100" s="24" t="str">
        <f t="shared" si="50"/>
        <v>C</v>
      </c>
      <c r="M100" s="24" t="str">
        <f t="shared" si="50"/>
        <v/>
      </c>
      <c r="N100" s="24" t="str">
        <f t="shared" si="50"/>
        <v>C</v>
      </c>
      <c r="O100" s="24" t="str">
        <f t="shared" si="50"/>
        <v/>
      </c>
      <c r="P100" s="24" t="str">
        <f t="shared" si="50"/>
        <v/>
      </c>
      <c r="Q100" s="24" t="str">
        <f t="shared" si="50"/>
        <v/>
      </c>
      <c r="R100" s="24" t="str">
        <f t="shared" si="50"/>
        <v>C</v>
      </c>
      <c r="S100" s="24" t="str">
        <f t="shared" si="51"/>
        <v>C</v>
      </c>
      <c r="T100" s="24" t="str">
        <f t="shared" si="51"/>
        <v/>
      </c>
      <c r="U100" s="24" t="str">
        <f t="shared" si="51"/>
        <v>C</v>
      </c>
      <c r="V100" s="24" t="str">
        <f t="shared" si="51"/>
        <v/>
      </c>
      <c r="W100" s="24" t="str">
        <f t="shared" si="51"/>
        <v>C</v>
      </c>
      <c r="X100" s="24" t="str">
        <f t="shared" si="51"/>
        <v/>
      </c>
      <c r="Y100" s="24" t="str">
        <f t="shared" si="51"/>
        <v>C</v>
      </c>
      <c r="Z100" s="24" t="str">
        <f t="shared" si="51"/>
        <v>C</v>
      </c>
      <c r="AA100" s="24" t="str">
        <f t="shared" si="51"/>
        <v/>
      </c>
      <c r="AB100" s="24" t="str">
        <f t="shared" si="51"/>
        <v/>
      </c>
      <c r="AC100" s="24" t="str">
        <f t="shared" si="52"/>
        <v/>
      </c>
      <c r="AD100" s="24" t="str">
        <f t="shared" si="52"/>
        <v/>
      </c>
      <c r="AE100" s="24" t="str">
        <f t="shared" si="52"/>
        <v/>
      </c>
      <c r="AF100" s="24" t="str">
        <f t="shared" si="52"/>
        <v>C</v>
      </c>
      <c r="AG100" s="24" t="str">
        <f t="shared" si="52"/>
        <v>C</v>
      </c>
      <c r="AH100" s="24" t="str">
        <f t="shared" si="52"/>
        <v/>
      </c>
      <c r="AI100" s="24" t="str">
        <f t="shared" si="52"/>
        <v/>
      </c>
      <c r="AJ100" s="24" t="str">
        <f t="shared" si="52"/>
        <v/>
      </c>
      <c r="AK100" s="24" t="str">
        <f t="shared" si="52"/>
        <v/>
      </c>
      <c r="AL100" s="24" t="str">
        <f t="shared" si="52"/>
        <v/>
      </c>
      <c r="AM100" s="24" t="str">
        <f t="shared" si="53"/>
        <v>C</v>
      </c>
      <c r="AN100" s="24" t="str">
        <f t="shared" si="53"/>
        <v>C</v>
      </c>
      <c r="AO100" s="24" t="str">
        <f t="shared" si="53"/>
        <v/>
      </c>
      <c r="AP100" s="24" t="str">
        <f t="shared" si="53"/>
        <v/>
      </c>
      <c r="AQ100" s="24" t="str">
        <f t="shared" si="53"/>
        <v/>
      </c>
      <c r="AR100" s="24" t="str">
        <f t="shared" si="53"/>
        <v/>
      </c>
      <c r="AS100" s="24" t="str">
        <f t="shared" si="53"/>
        <v/>
      </c>
      <c r="AT100" s="24" t="str">
        <f t="shared" si="53"/>
        <v>C</v>
      </c>
      <c r="AU100" s="24" t="str">
        <f t="shared" si="53"/>
        <v>C</v>
      </c>
      <c r="AV100" s="24" t="str">
        <f t="shared" si="53"/>
        <v/>
      </c>
      <c r="AW100" s="24" t="str">
        <f t="shared" si="53"/>
        <v/>
      </c>
      <c r="AX100" s="89">
        <f t="shared" ca="1" si="37"/>
        <v>5</v>
      </c>
      <c r="AY100" s="89">
        <f t="shared" si="38"/>
        <v>5</v>
      </c>
    </row>
    <row r="101" spans="1:51" x14ac:dyDescent="0.3">
      <c r="A101" s="22" t="str">
        <f t="shared" si="49"/>
        <v>ZCP</v>
      </c>
      <c r="B101" s="25"/>
      <c r="C101" s="74" t="s">
        <v>30</v>
      </c>
      <c r="D101" s="26" t="s">
        <v>37</v>
      </c>
      <c r="E101" s="196">
        <v>42947</v>
      </c>
      <c r="F101" s="197">
        <v>42965</v>
      </c>
      <c r="G101" s="98" t="str">
        <f>IF(D101='Paramètre DIVERS'!$B$19,'Paramètre DIVERS'!$A$19,IF(D101='Paramètre DIVERS'!$B$20,'Paramètre DIVERS'!$A$20,IF(D101='Paramètre DIVERS'!$B$21,'Paramètre DIVERS'!$A$21,IF(D101='Paramètre DIVERS'!$B$22,'Paramètre DIVERS'!$A$22,IF(D101='Paramètre DIVERS'!$B$24,'Paramètre DIVERS'!$A$24,IF(D101='Paramètre DIVERS'!$B$25,'Paramètre DIVERS'!$A$25,""))))))&amp;IF(D101='Paramètre DIVERS'!$B$27,'Paramètre DIVERS'!$A$27,IF(D101='Paramètre DIVERS'!$B$28,'Paramètre DIVERS'!$A$28,IF(D101='Paramètre DIVERS'!$B$29,'Paramètre DIVERS'!$A$29,IF(D101='Paramètre DIVERS'!$B$30,'Paramètre DIVERS'!$A$30,IF(D101='Paramètre DIVERS'!$B$31,'Paramètre DIVERS'!$A$31,IF(D101='Paramètre DIVERS'!$B$32,'Paramètre DIVERS'!$A$32,IF(D101='Paramètre DIVERS'!$B$33,'Paramètre DIVERS'!$A$33,"")))))))&amp;IF(D101='Paramètre DIVERS'!$B$36,'Paramètre DIVERS'!$A$36,IF(D101='Paramètre DIVERS'!$B$40,'Paramètre DIVERS'!$A$40,IF(D101='Paramètre DIVERS'!$B$41,'Paramètre DIVERS'!$A$41,IF(D101='Paramètre DIVERS'!$B$42,'Paramètre DIVERS'!$A$42,IF(D101='Paramètre DIVERS'!$B$43,'Paramètre DIVERS'!$A$43,IF(D101='Paramètre DIVERS'!$B$47,'Paramètre DIVERS'!$A$47,IF(D101='Paramètre DIVERS'!$B$48,'Paramètre DIVERS'!$A$48,"")))))))&amp;IF(D101='Paramètre DIVERS'!$B$49,'Paramètre DIVERS'!$A$49,IF(D101='Paramètre DIVERS'!$B$50,'Paramètre DIVERS'!$A$50,IF(D101='Paramètre DIVERS'!$B$51,'Paramètre DIVERS'!$A$51,IF(D101='Paramètre DIVERS'!$B$26,'Paramètre DIVERS'!$A$26,""))))&amp;IF(D101='Paramètre DIVERS'!$B$53,'Paramètre DIVERS'!$A$53,IF(D101='Paramètre DIVERS'!$B$54,'Paramètre DIVERS'!$A$53,IF(D101='Paramètre DIVERS'!$B$55,'Paramètre DIVERS'!$A$53,IF(D101='Paramètre DIVERS'!$B$56,'Paramètre DIVERS'!$A$53,IF(D101='Paramètre DIVERS'!$B$57,'Paramètre DIVERS'!$A$53,IF(D101='Paramètre DIVERS'!$B$58,'Paramètre DIVERS'!$A$53,""))))))</f>
        <v>ZCP</v>
      </c>
      <c r="H101" s="88">
        <f t="shared" si="36"/>
        <v>14</v>
      </c>
      <c r="I101" s="24" t="str">
        <f t="shared" si="50"/>
        <v/>
      </c>
      <c r="J101" s="24" t="str">
        <f t="shared" si="50"/>
        <v/>
      </c>
      <c r="K101" s="24" t="str">
        <f t="shared" si="50"/>
        <v>C</v>
      </c>
      <c r="L101" s="24" t="str">
        <f t="shared" si="50"/>
        <v>C</v>
      </c>
      <c r="M101" s="24" t="str">
        <f t="shared" si="50"/>
        <v/>
      </c>
      <c r="N101" s="24" t="str">
        <f t="shared" si="50"/>
        <v>C</v>
      </c>
      <c r="O101" s="24" t="str">
        <f t="shared" si="50"/>
        <v/>
      </c>
      <c r="P101" s="24" t="str">
        <f t="shared" si="50"/>
        <v/>
      </c>
      <c r="Q101" s="24" t="str">
        <f t="shared" si="50"/>
        <v/>
      </c>
      <c r="R101" s="24" t="str">
        <f t="shared" si="50"/>
        <v>C</v>
      </c>
      <c r="S101" s="24" t="str">
        <f t="shared" si="51"/>
        <v>C</v>
      </c>
      <c r="T101" s="24" t="str">
        <f t="shared" si="51"/>
        <v/>
      </c>
      <c r="U101" s="24" t="str">
        <f t="shared" si="51"/>
        <v>C</v>
      </c>
      <c r="V101" s="24" t="str">
        <f t="shared" si="51"/>
        <v/>
      </c>
      <c r="W101" s="24" t="str">
        <f t="shared" si="51"/>
        <v>C</v>
      </c>
      <c r="X101" s="24" t="str">
        <f t="shared" si="51"/>
        <v/>
      </c>
      <c r="Y101" s="24" t="str">
        <f t="shared" si="51"/>
        <v>C</v>
      </c>
      <c r="Z101" s="24" t="str">
        <f t="shared" si="51"/>
        <v>C</v>
      </c>
      <c r="AA101" s="24" t="str">
        <f t="shared" si="51"/>
        <v/>
      </c>
      <c r="AB101" s="24" t="str">
        <f t="shared" si="51"/>
        <v/>
      </c>
      <c r="AC101" s="24" t="str">
        <f t="shared" si="52"/>
        <v/>
      </c>
      <c r="AD101" s="24" t="str">
        <f t="shared" si="52"/>
        <v/>
      </c>
      <c r="AE101" s="24" t="str">
        <f t="shared" si="52"/>
        <v/>
      </c>
      <c r="AF101" s="24" t="str">
        <f t="shared" si="52"/>
        <v>C</v>
      </c>
      <c r="AG101" s="24" t="str">
        <f t="shared" si="52"/>
        <v>C</v>
      </c>
      <c r="AH101" s="24" t="str">
        <f t="shared" si="52"/>
        <v/>
      </c>
      <c r="AI101" s="24" t="str">
        <f t="shared" si="52"/>
        <v/>
      </c>
      <c r="AJ101" s="24" t="str">
        <f t="shared" si="52"/>
        <v/>
      </c>
      <c r="AK101" s="24" t="str">
        <f t="shared" si="52"/>
        <v/>
      </c>
      <c r="AL101" s="24" t="str">
        <f t="shared" si="52"/>
        <v/>
      </c>
      <c r="AM101" s="24" t="str">
        <f t="shared" si="53"/>
        <v>C</v>
      </c>
      <c r="AN101" s="24" t="str">
        <f t="shared" si="53"/>
        <v>C</v>
      </c>
      <c r="AO101" s="24" t="str">
        <f t="shared" si="53"/>
        <v/>
      </c>
      <c r="AP101" s="24" t="str">
        <f t="shared" si="53"/>
        <v/>
      </c>
      <c r="AQ101" s="24" t="str">
        <f t="shared" si="53"/>
        <v/>
      </c>
      <c r="AR101" s="24" t="str">
        <f t="shared" si="53"/>
        <v/>
      </c>
      <c r="AS101" s="24" t="str">
        <f t="shared" si="53"/>
        <v/>
      </c>
      <c r="AT101" s="24" t="str">
        <f t="shared" si="53"/>
        <v>C</v>
      </c>
      <c r="AU101" s="24" t="str">
        <f t="shared" si="53"/>
        <v>C</v>
      </c>
      <c r="AV101" s="24" t="str">
        <f t="shared" si="53"/>
        <v/>
      </c>
      <c r="AW101" s="24" t="str">
        <f t="shared" si="53"/>
        <v/>
      </c>
      <c r="AX101" s="89">
        <f t="shared" ca="1" si="37"/>
        <v>16</v>
      </c>
      <c r="AY101" s="89">
        <f t="shared" si="38"/>
        <v>19</v>
      </c>
    </row>
    <row r="102" spans="1:51" x14ac:dyDescent="0.3">
      <c r="A102" s="22" t="str">
        <f t="shared" si="49"/>
        <v>ZCP</v>
      </c>
      <c r="B102" s="25"/>
      <c r="C102" s="74" t="s">
        <v>30</v>
      </c>
      <c r="D102" s="26" t="s">
        <v>37</v>
      </c>
      <c r="E102" s="196">
        <v>43160</v>
      </c>
      <c r="F102" s="197">
        <v>43161</v>
      </c>
      <c r="G102" s="98" t="str">
        <f>IF(D102='Paramètre DIVERS'!$B$19,'Paramètre DIVERS'!$A$19,IF(D102='Paramètre DIVERS'!$B$20,'Paramètre DIVERS'!$A$20,IF(D102='Paramètre DIVERS'!$B$21,'Paramètre DIVERS'!$A$21,IF(D102='Paramètre DIVERS'!$B$22,'Paramètre DIVERS'!$A$22,IF(D102='Paramètre DIVERS'!$B$24,'Paramètre DIVERS'!$A$24,IF(D102='Paramètre DIVERS'!$B$25,'Paramètre DIVERS'!$A$25,""))))))&amp;IF(D102='Paramètre DIVERS'!$B$27,'Paramètre DIVERS'!$A$27,IF(D102='Paramètre DIVERS'!$B$28,'Paramètre DIVERS'!$A$28,IF(D102='Paramètre DIVERS'!$B$29,'Paramètre DIVERS'!$A$29,IF(D102='Paramètre DIVERS'!$B$30,'Paramètre DIVERS'!$A$30,IF(D102='Paramètre DIVERS'!$B$31,'Paramètre DIVERS'!$A$31,IF(D102='Paramètre DIVERS'!$B$32,'Paramètre DIVERS'!$A$32,IF(D102='Paramètre DIVERS'!$B$33,'Paramètre DIVERS'!$A$33,"")))))))&amp;IF(D102='Paramètre DIVERS'!$B$36,'Paramètre DIVERS'!$A$36,IF(D102='Paramètre DIVERS'!$B$40,'Paramètre DIVERS'!$A$40,IF(D102='Paramètre DIVERS'!$B$41,'Paramètre DIVERS'!$A$41,IF(D102='Paramètre DIVERS'!$B$42,'Paramètre DIVERS'!$A$42,IF(D102='Paramètre DIVERS'!$B$43,'Paramètre DIVERS'!$A$43,IF(D102='Paramètre DIVERS'!$B$47,'Paramètre DIVERS'!$A$47,IF(D102='Paramètre DIVERS'!$B$48,'Paramètre DIVERS'!$A$48,"")))))))&amp;IF(D102='Paramètre DIVERS'!$B$49,'Paramètre DIVERS'!$A$49,IF(D102='Paramètre DIVERS'!$B$50,'Paramètre DIVERS'!$A$50,IF(D102='Paramètre DIVERS'!$B$51,'Paramètre DIVERS'!$A$51,IF(D102='Paramètre DIVERS'!$B$26,'Paramètre DIVERS'!$A$26,""))))&amp;IF(D102='Paramètre DIVERS'!$B$53,'Paramètre DIVERS'!$A$53,IF(D102='Paramètre DIVERS'!$B$54,'Paramètre DIVERS'!$A$53,IF(D102='Paramètre DIVERS'!$B$55,'Paramètre DIVERS'!$A$53,IF(D102='Paramètre DIVERS'!$B$56,'Paramètre DIVERS'!$A$53,IF(D102='Paramètre DIVERS'!$B$57,'Paramètre DIVERS'!$A$53,IF(D102='Paramètre DIVERS'!$B$58,'Paramètre DIVERS'!$A$53,""))))))</f>
        <v>ZCP</v>
      </c>
      <c r="H102" s="88">
        <f t="shared" si="36"/>
        <v>2</v>
      </c>
      <c r="I102" s="24" t="str">
        <f t="shared" si="50"/>
        <v/>
      </c>
      <c r="J102" s="24" t="str">
        <f t="shared" si="50"/>
        <v/>
      </c>
      <c r="K102" s="24" t="str">
        <f t="shared" si="50"/>
        <v>C</v>
      </c>
      <c r="L102" s="24" t="str">
        <f t="shared" si="50"/>
        <v>C</v>
      </c>
      <c r="M102" s="24" t="str">
        <f t="shared" si="50"/>
        <v/>
      </c>
      <c r="N102" s="24" t="str">
        <f t="shared" si="50"/>
        <v>C</v>
      </c>
      <c r="O102" s="24" t="str">
        <f t="shared" si="50"/>
        <v/>
      </c>
      <c r="P102" s="24" t="str">
        <f t="shared" si="50"/>
        <v/>
      </c>
      <c r="Q102" s="24" t="str">
        <f t="shared" si="50"/>
        <v/>
      </c>
      <c r="R102" s="24" t="str">
        <f t="shared" si="50"/>
        <v>C</v>
      </c>
      <c r="S102" s="24" t="str">
        <f t="shared" si="51"/>
        <v>C</v>
      </c>
      <c r="T102" s="24" t="str">
        <f t="shared" si="51"/>
        <v/>
      </c>
      <c r="U102" s="24" t="str">
        <f t="shared" si="51"/>
        <v>C</v>
      </c>
      <c r="V102" s="24" t="str">
        <f t="shared" si="51"/>
        <v/>
      </c>
      <c r="W102" s="24" t="str">
        <f t="shared" si="51"/>
        <v>C</v>
      </c>
      <c r="X102" s="24" t="str">
        <f t="shared" si="51"/>
        <v/>
      </c>
      <c r="Y102" s="24" t="str">
        <f t="shared" si="51"/>
        <v>C</v>
      </c>
      <c r="Z102" s="24" t="str">
        <f t="shared" si="51"/>
        <v>C</v>
      </c>
      <c r="AA102" s="24" t="str">
        <f t="shared" si="51"/>
        <v/>
      </c>
      <c r="AB102" s="24" t="str">
        <f t="shared" si="51"/>
        <v/>
      </c>
      <c r="AC102" s="24" t="str">
        <f t="shared" si="52"/>
        <v/>
      </c>
      <c r="AD102" s="24" t="str">
        <f t="shared" si="52"/>
        <v/>
      </c>
      <c r="AE102" s="24" t="str">
        <f t="shared" si="52"/>
        <v/>
      </c>
      <c r="AF102" s="24" t="str">
        <f t="shared" si="52"/>
        <v>C</v>
      </c>
      <c r="AG102" s="24" t="str">
        <f t="shared" si="52"/>
        <v>C</v>
      </c>
      <c r="AH102" s="24" t="str">
        <f t="shared" si="52"/>
        <v/>
      </c>
      <c r="AI102" s="24" t="str">
        <f t="shared" si="52"/>
        <v/>
      </c>
      <c r="AJ102" s="24" t="str">
        <f t="shared" si="52"/>
        <v/>
      </c>
      <c r="AK102" s="24" t="str">
        <f t="shared" si="52"/>
        <v/>
      </c>
      <c r="AL102" s="24" t="str">
        <f t="shared" si="52"/>
        <v/>
      </c>
      <c r="AM102" s="24" t="str">
        <f t="shared" si="53"/>
        <v>C</v>
      </c>
      <c r="AN102" s="24" t="str">
        <f t="shared" si="53"/>
        <v>C</v>
      </c>
      <c r="AO102" s="24" t="str">
        <f t="shared" si="53"/>
        <v/>
      </c>
      <c r="AP102" s="24" t="str">
        <f t="shared" si="53"/>
        <v/>
      </c>
      <c r="AQ102" s="24" t="str">
        <f t="shared" si="53"/>
        <v/>
      </c>
      <c r="AR102" s="24" t="str">
        <f t="shared" si="53"/>
        <v/>
      </c>
      <c r="AS102" s="24" t="str">
        <f t="shared" si="53"/>
        <v/>
      </c>
      <c r="AT102" s="24" t="str">
        <f t="shared" si="53"/>
        <v>C</v>
      </c>
      <c r="AU102" s="24" t="str">
        <f t="shared" si="53"/>
        <v>C</v>
      </c>
      <c r="AV102" s="24" t="str">
        <f t="shared" si="53"/>
        <v/>
      </c>
      <c r="AW102" s="24" t="str">
        <f t="shared" si="53"/>
        <v/>
      </c>
      <c r="AX102" s="89">
        <f t="shared" ca="1" si="37"/>
        <v>2</v>
      </c>
      <c r="AY102" s="89">
        <f t="shared" si="38"/>
        <v>2</v>
      </c>
    </row>
    <row r="103" spans="1:51" x14ac:dyDescent="0.3">
      <c r="A103" s="22" t="str">
        <f t="shared" si="49"/>
        <v>ZCP</v>
      </c>
      <c r="B103" s="25"/>
      <c r="C103" s="74" t="s">
        <v>30</v>
      </c>
      <c r="D103" s="26" t="s">
        <v>37</v>
      </c>
      <c r="E103" s="196">
        <v>43164</v>
      </c>
      <c r="F103" s="197">
        <v>43168</v>
      </c>
      <c r="G103" s="98" t="str">
        <f>IF(D103='Paramètre DIVERS'!$B$19,'Paramètre DIVERS'!$A$19,IF(D103='Paramètre DIVERS'!$B$20,'Paramètre DIVERS'!$A$20,IF(D103='Paramètre DIVERS'!$B$21,'Paramètre DIVERS'!$A$21,IF(D103='Paramètre DIVERS'!$B$22,'Paramètre DIVERS'!$A$22,IF(D103='Paramètre DIVERS'!$B$24,'Paramètre DIVERS'!$A$24,IF(D103='Paramètre DIVERS'!$B$25,'Paramètre DIVERS'!$A$25,""))))))&amp;IF(D103='Paramètre DIVERS'!$B$27,'Paramètre DIVERS'!$A$27,IF(D103='Paramètre DIVERS'!$B$28,'Paramètre DIVERS'!$A$28,IF(D103='Paramètre DIVERS'!$B$29,'Paramètre DIVERS'!$A$29,IF(D103='Paramètre DIVERS'!$B$30,'Paramètre DIVERS'!$A$30,IF(D103='Paramètre DIVERS'!$B$31,'Paramètre DIVERS'!$A$31,IF(D103='Paramètre DIVERS'!$B$32,'Paramètre DIVERS'!$A$32,IF(D103='Paramètre DIVERS'!$B$33,'Paramètre DIVERS'!$A$33,"")))))))&amp;IF(D103='Paramètre DIVERS'!$B$36,'Paramètre DIVERS'!$A$36,IF(D103='Paramètre DIVERS'!$B$40,'Paramètre DIVERS'!$A$40,IF(D103='Paramètre DIVERS'!$B$41,'Paramètre DIVERS'!$A$41,IF(D103='Paramètre DIVERS'!$B$42,'Paramètre DIVERS'!$A$42,IF(D103='Paramètre DIVERS'!$B$43,'Paramètre DIVERS'!$A$43,IF(D103='Paramètre DIVERS'!$B$47,'Paramètre DIVERS'!$A$47,IF(D103='Paramètre DIVERS'!$B$48,'Paramètre DIVERS'!$A$48,"")))))))&amp;IF(D103='Paramètre DIVERS'!$B$49,'Paramètre DIVERS'!$A$49,IF(D103='Paramètre DIVERS'!$B$50,'Paramètre DIVERS'!$A$50,IF(D103='Paramètre DIVERS'!$B$51,'Paramètre DIVERS'!$A$51,IF(D103='Paramètre DIVERS'!$B$26,'Paramètre DIVERS'!$A$26,""))))&amp;IF(D103='Paramètre DIVERS'!$B$53,'Paramètre DIVERS'!$A$53,IF(D103='Paramètre DIVERS'!$B$54,'Paramètre DIVERS'!$A$53,IF(D103='Paramètre DIVERS'!$B$55,'Paramètre DIVERS'!$A$53,IF(D103='Paramètre DIVERS'!$B$56,'Paramètre DIVERS'!$A$53,IF(D103='Paramètre DIVERS'!$B$57,'Paramètre DIVERS'!$A$53,IF(D103='Paramètre DIVERS'!$B$58,'Paramètre DIVERS'!$A$53,""))))))</f>
        <v>ZCP</v>
      </c>
      <c r="H103" s="88">
        <f t="shared" si="36"/>
        <v>5</v>
      </c>
      <c r="I103" s="24" t="str">
        <f t="shared" si="50"/>
        <v/>
      </c>
      <c r="J103" s="24" t="str">
        <f t="shared" si="50"/>
        <v/>
      </c>
      <c r="K103" s="24" t="str">
        <f t="shared" si="50"/>
        <v>C</v>
      </c>
      <c r="L103" s="24" t="str">
        <f t="shared" si="50"/>
        <v>C</v>
      </c>
      <c r="M103" s="24" t="str">
        <f t="shared" si="50"/>
        <v/>
      </c>
      <c r="N103" s="24" t="str">
        <f t="shared" si="50"/>
        <v>C</v>
      </c>
      <c r="O103" s="24" t="str">
        <f t="shared" si="50"/>
        <v/>
      </c>
      <c r="P103" s="24" t="str">
        <f t="shared" si="50"/>
        <v/>
      </c>
      <c r="Q103" s="24" t="str">
        <f t="shared" si="50"/>
        <v/>
      </c>
      <c r="R103" s="24" t="str">
        <f t="shared" si="50"/>
        <v>C</v>
      </c>
      <c r="S103" s="24" t="str">
        <f t="shared" si="51"/>
        <v>C</v>
      </c>
      <c r="T103" s="24" t="str">
        <f t="shared" si="51"/>
        <v/>
      </c>
      <c r="U103" s="24" t="str">
        <f t="shared" si="51"/>
        <v>C</v>
      </c>
      <c r="V103" s="24" t="str">
        <f t="shared" si="51"/>
        <v/>
      </c>
      <c r="W103" s="24" t="str">
        <f t="shared" si="51"/>
        <v>C</v>
      </c>
      <c r="X103" s="24" t="str">
        <f t="shared" si="51"/>
        <v/>
      </c>
      <c r="Y103" s="24" t="str">
        <f t="shared" si="51"/>
        <v>C</v>
      </c>
      <c r="Z103" s="24" t="str">
        <f t="shared" si="51"/>
        <v>C</v>
      </c>
      <c r="AA103" s="24" t="str">
        <f t="shared" si="51"/>
        <v/>
      </c>
      <c r="AB103" s="24" t="str">
        <f t="shared" si="51"/>
        <v/>
      </c>
      <c r="AC103" s="24" t="str">
        <f t="shared" si="52"/>
        <v/>
      </c>
      <c r="AD103" s="24" t="str">
        <f t="shared" si="52"/>
        <v/>
      </c>
      <c r="AE103" s="24" t="str">
        <f t="shared" si="52"/>
        <v/>
      </c>
      <c r="AF103" s="24" t="str">
        <f t="shared" si="52"/>
        <v>C</v>
      </c>
      <c r="AG103" s="24" t="str">
        <f t="shared" si="52"/>
        <v>C</v>
      </c>
      <c r="AH103" s="24" t="str">
        <f t="shared" si="52"/>
        <v/>
      </c>
      <c r="AI103" s="24" t="str">
        <f t="shared" si="52"/>
        <v/>
      </c>
      <c r="AJ103" s="24" t="str">
        <f t="shared" si="52"/>
        <v/>
      </c>
      <c r="AK103" s="24" t="str">
        <f t="shared" si="52"/>
        <v/>
      </c>
      <c r="AL103" s="24" t="str">
        <f t="shared" si="52"/>
        <v/>
      </c>
      <c r="AM103" s="24" t="str">
        <f t="shared" si="53"/>
        <v>C</v>
      </c>
      <c r="AN103" s="24" t="str">
        <f t="shared" si="53"/>
        <v>C</v>
      </c>
      <c r="AO103" s="24" t="str">
        <f t="shared" si="53"/>
        <v/>
      </c>
      <c r="AP103" s="24" t="str">
        <f t="shared" si="53"/>
        <v/>
      </c>
      <c r="AQ103" s="24" t="str">
        <f t="shared" si="53"/>
        <v/>
      </c>
      <c r="AR103" s="24" t="str">
        <f t="shared" si="53"/>
        <v/>
      </c>
      <c r="AS103" s="24" t="str">
        <f t="shared" si="53"/>
        <v/>
      </c>
      <c r="AT103" s="24" t="str">
        <f t="shared" si="53"/>
        <v>C</v>
      </c>
      <c r="AU103" s="24" t="str">
        <f t="shared" si="53"/>
        <v>C</v>
      </c>
      <c r="AV103" s="24" t="str">
        <f t="shared" si="53"/>
        <v/>
      </c>
      <c r="AW103" s="24" t="str">
        <f t="shared" si="53"/>
        <v/>
      </c>
      <c r="AX103" s="89">
        <f t="shared" ca="1" si="37"/>
        <v>5</v>
      </c>
      <c r="AY103" s="89">
        <f t="shared" si="38"/>
        <v>5</v>
      </c>
    </row>
    <row r="104" spans="1:51" x14ac:dyDescent="0.3">
      <c r="A104" s="22" t="str">
        <f t="shared" si="49"/>
        <v>ZCP</v>
      </c>
      <c r="B104" s="25"/>
      <c r="C104" s="74" t="s">
        <v>30</v>
      </c>
      <c r="D104" s="26" t="s">
        <v>37</v>
      </c>
      <c r="E104" s="196">
        <v>43171</v>
      </c>
      <c r="F104" s="197">
        <v>43196</v>
      </c>
      <c r="G104" s="98" t="str">
        <f>IF(D104='Paramètre DIVERS'!$B$19,'Paramètre DIVERS'!$A$19,IF(D104='Paramètre DIVERS'!$B$20,'Paramètre DIVERS'!$A$20,IF(D104='Paramètre DIVERS'!$B$21,'Paramètre DIVERS'!$A$21,IF(D104='Paramètre DIVERS'!$B$22,'Paramètre DIVERS'!$A$22,IF(D104='Paramètre DIVERS'!$B$24,'Paramètre DIVERS'!$A$24,IF(D104='Paramètre DIVERS'!$B$25,'Paramètre DIVERS'!$A$25,""))))))&amp;IF(D104='Paramètre DIVERS'!$B$27,'Paramètre DIVERS'!$A$27,IF(D104='Paramètre DIVERS'!$B$28,'Paramètre DIVERS'!$A$28,IF(D104='Paramètre DIVERS'!$B$29,'Paramètre DIVERS'!$A$29,IF(D104='Paramètre DIVERS'!$B$30,'Paramètre DIVERS'!$A$30,IF(D104='Paramètre DIVERS'!$B$31,'Paramètre DIVERS'!$A$31,IF(D104='Paramètre DIVERS'!$B$32,'Paramètre DIVERS'!$A$32,IF(D104='Paramètre DIVERS'!$B$33,'Paramètre DIVERS'!$A$33,"")))))))&amp;IF(D104='Paramètre DIVERS'!$B$36,'Paramètre DIVERS'!$A$36,IF(D104='Paramètre DIVERS'!$B$40,'Paramètre DIVERS'!$A$40,IF(D104='Paramètre DIVERS'!$B$41,'Paramètre DIVERS'!$A$41,IF(D104='Paramètre DIVERS'!$B$42,'Paramètre DIVERS'!$A$42,IF(D104='Paramètre DIVERS'!$B$43,'Paramètre DIVERS'!$A$43,IF(D104='Paramètre DIVERS'!$B$47,'Paramètre DIVERS'!$A$47,IF(D104='Paramètre DIVERS'!$B$48,'Paramètre DIVERS'!$A$48,"")))))))&amp;IF(D104='Paramètre DIVERS'!$B$49,'Paramètre DIVERS'!$A$49,IF(D104='Paramètre DIVERS'!$B$50,'Paramètre DIVERS'!$A$50,IF(D104='Paramètre DIVERS'!$B$51,'Paramètre DIVERS'!$A$51,IF(D104='Paramètre DIVERS'!$B$26,'Paramètre DIVERS'!$A$26,""))))&amp;IF(D104='Paramètre DIVERS'!$B$53,'Paramètre DIVERS'!$A$53,IF(D104='Paramètre DIVERS'!$B$54,'Paramètre DIVERS'!$A$53,IF(D104='Paramètre DIVERS'!$B$55,'Paramètre DIVERS'!$A$53,IF(D104='Paramètre DIVERS'!$B$56,'Paramètre DIVERS'!$A$53,IF(D104='Paramètre DIVERS'!$B$57,'Paramètre DIVERS'!$A$53,IF(D104='Paramètre DIVERS'!$B$58,'Paramètre DIVERS'!$A$53,""))))))</f>
        <v>ZCP</v>
      </c>
      <c r="H104" s="88">
        <f t="shared" si="36"/>
        <v>19</v>
      </c>
      <c r="I104" s="24" t="str">
        <f t="shared" si="50"/>
        <v/>
      </c>
      <c r="J104" s="24" t="str">
        <f t="shared" si="50"/>
        <v/>
      </c>
      <c r="K104" s="24" t="str">
        <f t="shared" si="50"/>
        <v>C</v>
      </c>
      <c r="L104" s="24" t="str">
        <f t="shared" si="50"/>
        <v>C</v>
      </c>
      <c r="M104" s="24" t="str">
        <f t="shared" si="50"/>
        <v/>
      </c>
      <c r="N104" s="24" t="str">
        <f t="shared" si="50"/>
        <v>C</v>
      </c>
      <c r="O104" s="24" t="str">
        <f t="shared" si="50"/>
        <v/>
      </c>
      <c r="P104" s="24" t="str">
        <f t="shared" si="50"/>
        <v/>
      </c>
      <c r="Q104" s="24" t="str">
        <f t="shared" si="50"/>
        <v/>
      </c>
      <c r="R104" s="24" t="str">
        <f t="shared" si="50"/>
        <v>C</v>
      </c>
      <c r="S104" s="24" t="str">
        <f t="shared" si="51"/>
        <v>C</v>
      </c>
      <c r="T104" s="24" t="str">
        <f t="shared" si="51"/>
        <v/>
      </c>
      <c r="U104" s="24" t="str">
        <f t="shared" si="51"/>
        <v>C</v>
      </c>
      <c r="V104" s="24" t="str">
        <f t="shared" si="51"/>
        <v/>
      </c>
      <c r="W104" s="24" t="str">
        <f t="shared" si="51"/>
        <v>C</v>
      </c>
      <c r="X104" s="24" t="str">
        <f t="shared" si="51"/>
        <v/>
      </c>
      <c r="Y104" s="24" t="str">
        <f t="shared" si="51"/>
        <v>C</v>
      </c>
      <c r="Z104" s="24" t="str">
        <f t="shared" si="51"/>
        <v>C</v>
      </c>
      <c r="AA104" s="24" t="str">
        <f t="shared" si="51"/>
        <v/>
      </c>
      <c r="AB104" s="24" t="str">
        <f t="shared" si="51"/>
        <v/>
      </c>
      <c r="AC104" s="24" t="str">
        <f t="shared" si="52"/>
        <v/>
      </c>
      <c r="AD104" s="24" t="str">
        <f t="shared" si="52"/>
        <v/>
      </c>
      <c r="AE104" s="24" t="str">
        <f t="shared" si="52"/>
        <v/>
      </c>
      <c r="AF104" s="24" t="str">
        <f t="shared" si="52"/>
        <v>C</v>
      </c>
      <c r="AG104" s="24" t="str">
        <f t="shared" si="52"/>
        <v>C</v>
      </c>
      <c r="AH104" s="24" t="str">
        <f t="shared" si="52"/>
        <v/>
      </c>
      <c r="AI104" s="24" t="str">
        <f t="shared" si="52"/>
        <v/>
      </c>
      <c r="AJ104" s="24" t="str">
        <f t="shared" si="52"/>
        <v/>
      </c>
      <c r="AK104" s="24" t="str">
        <f t="shared" si="52"/>
        <v/>
      </c>
      <c r="AL104" s="24" t="str">
        <f t="shared" si="52"/>
        <v/>
      </c>
      <c r="AM104" s="24" t="str">
        <f t="shared" si="53"/>
        <v>C</v>
      </c>
      <c r="AN104" s="24" t="str">
        <f t="shared" si="53"/>
        <v>C</v>
      </c>
      <c r="AO104" s="24" t="str">
        <f t="shared" si="53"/>
        <v/>
      </c>
      <c r="AP104" s="24" t="str">
        <f t="shared" si="53"/>
        <v/>
      </c>
      <c r="AQ104" s="24" t="str">
        <f t="shared" si="53"/>
        <v/>
      </c>
      <c r="AR104" s="24" t="str">
        <f t="shared" si="53"/>
        <v/>
      </c>
      <c r="AS104" s="24" t="str">
        <f t="shared" si="53"/>
        <v/>
      </c>
      <c r="AT104" s="24" t="str">
        <f t="shared" si="53"/>
        <v>C</v>
      </c>
      <c r="AU104" s="24" t="str">
        <f t="shared" si="53"/>
        <v>C</v>
      </c>
      <c r="AV104" s="24" t="str">
        <f t="shared" si="53"/>
        <v/>
      </c>
      <c r="AW104" s="24" t="str">
        <f t="shared" si="53"/>
        <v/>
      </c>
      <c r="AX104" s="89">
        <f t="shared" ca="1" si="37"/>
        <v>22</v>
      </c>
      <c r="AY104" s="89">
        <f t="shared" si="38"/>
        <v>26</v>
      </c>
    </row>
    <row r="105" spans="1:51" x14ac:dyDescent="0.3">
      <c r="A105" s="22" t="str">
        <f t="shared" si="49"/>
        <v>ZCP</v>
      </c>
      <c r="B105" s="25"/>
      <c r="C105" s="74" t="s">
        <v>30</v>
      </c>
      <c r="D105" s="26" t="s">
        <v>37</v>
      </c>
      <c r="E105" s="196">
        <v>43110</v>
      </c>
      <c r="F105" s="197">
        <v>43126</v>
      </c>
      <c r="G105" s="98" t="str">
        <f>IF(D105='Paramètre DIVERS'!$B$19,'Paramètre DIVERS'!$A$19,IF(D105='Paramètre DIVERS'!$B$20,'Paramètre DIVERS'!$A$20,IF(D105='Paramètre DIVERS'!$B$21,'Paramètre DIVERS'!$A$21,IF(D105='Paramètre DIVERS'!$B$22,'Paramètre DIVERS'!$A$22,IF(D105='Paramètre DIVERS'!$B$24,'Paramètre DIVERS'!$A$24,IF(D105='Paramètre DIVERS'!$B$25,'Paramètre DIVERS'!$A$25,""))))))&amp;IF(D105='Paramètre DIVERS'!$B$27,'Paramètre DIVERS'!$A$27,IF(D105='Paramètre DIVERS'!$B$28,'Paramètre DIVERS'!$A$28,IF(D105='Paramètre DIVERS'!$B$29,'Paramètre DIVERS'!$A$29,IF(D105='Paramètre DIVERS'!$B$30,'Paramètre DIVERS'!$A$30,IF(D105='Paramètre DIVERS'!$B$31,'Paramètre DIVERS'!$A$31,IF(D105='Paramètre DIVERS'!$B$32,'Paramètre DIVERS'!$A$32,IF(D105='Paramètre DIVERS'!$B$33,'Paramètre DIVERS'!$A$33,"")))))))&amp;IF(D105='Paramètre DIVERS'!$B$36,'Paramètre DIVERS'!$A$36,IF(D105='Paramètre DIVERS'!$B$40,'Paramètre DIVERS'!$A$40,IF(D105='Paramètre DIVERS'!$B$41,'Paramètre DIVERS'!$A$41,IF(D105='Paramètre DIVERS'!$B$42,'Paramètre DIVERS'!$A$42,IF(D105='Paramètre DIVERS'!$B$43,'Paramètre DIVERS'!$A$43,IF(D105='Paramètre DIVERS'!$B$47,'Paramètre DIVERS'!$A$47,IF(D105='Paramètre DIVERS'!$B$48,'Paramètre DIVERS'!$A$48,"")))))))&amp;IF(D105='Paramètre DIVERS'!$B$49,'Paramètre DIVERS'!$A$49,IF(D105='Paramètre DIVERS'!$B$50,'Paramètre DIVERS'!$A$50,IF(D105='Paramètre DIVERS'!$B$51,'Paramètre DIVERS'!$A$51,IF(D105='Paramètre DIVERS'!$B$26,'Paramètre DIVERS'!$A$26,""))))&amp;IF(D105='Paramètre DIVERS'!$B$53,'Paramètre DIVERS'!$A$53,IF(D105='Paramètre DIVERS'!$B$54,'Paramètre DIVERS'!$A$53,IF(D105='Paramètre DIVERS'!$B$55,'Paramètre DIVERS'!$A$53,IF(D105='Paramètre DIVERS'!$B$56,'Paramètre DIVERS'!$A$53,IF(D105='Paramètre DIVERS'!$B$57,'Paramètre DIVERS'!$A$53,IF(D105='Paramètre DIVERS'!$B$58,'Paramètre DIVERS'!$A$53,""))))))</f>
        <v>ZCP</v>
      </c>
      <c r="H105" s="88">
        <f t="shared" si="36"/>
        <v>13</v>
      </c>
      <c r="I105" s="24" t="str">
        <f t="shared" si="50"/>
        <v/>
      </c>
      <c r="J105" s="24" t="str">
        <f t="shared" si="50"/>
        <v/>
      </c>
      <c r="K105" s="24" t="str">
        <f t="shared" si="50"/>
        <v>C</v>
      </c>
      <c r="L105" s="24" t="str">
        <f t="shared" si="50"/>
        <v>C</v>
      </c>
      <c r="M105" s="24" t="str">
        <f t="shared" si="50"/>
        <v/>
      </c>
      <c r="N105" s="24" t="str">
        <f t="shared" si="50"/>
        <v>C</v>
      </c>
      <c r="O105" s="24" t="str">
        <f t="shared" si="50"/>
        <v/>
      </c>
      <c r="P105" s="24" t="str">
        <f t="shared" si="50"/>
        <v/>
      </c>
      <c r="Q105" s="24" t="str">
        <f t="shared" si="50"/>
        <v/>
      </c>
      <c r="R105" s="24" t="str">
        <f t="shared" si="50"/>
        <v>C</v>
      </c>
      <c r="S105" s="24" t="str">
        <f t="shared" si="51"/>
        <v>C</v>
      </c>
      <c r="T105" s="24" t="str">
        <f t="shared" si="51"/>
        <v/>
      </c>
      <c r="U105" s="24" t="str">
        <f t="shared" si="51"/>
        <v>C</v>
      </c>
      <c r="V105" s="24" t="str">
        <f t="shared" si="51"/>
        <v/>
      </c>
      <c r="W105" s="24" t="str">
        <f t="shared" si="51"/>
        <v>C</v>
      </c>
      <c r="X105" s="24" t="str">
        <f t="shared" si="51"/>
        <v/>
      </c>
      <c r="Y105" s="24" t="str">
        <f t="shared" si="51"/>
        <v>C</v>
      </c>
      <c r="Z105" s="24" t="str">
        <f t="shared" si="51"/>
        <v>C</v>
      </c>
      <c r="AA105" s="24" t="str">
        <f t="shared" si="51"/>
        <v/>
      </c>
      <c r="AB105" s="24" t="str">
        <f t="shared" si="51"/>
        <v/>
      </c>
      <c r="AC105" s="24" t="str">
        <f t="shared" si="52"/>
        <v/>
      </c>
      <c r="AD105" s="24" t="str">
        <f t="shared" si="52"/>
        <v/>
      </c>
      <c r="AE105" s="24" t="str">
        <f t="shared" si="52"/>
        <v/>
      </c>
      <c r="AF105" s="24" t="str">
        <f t="shared" si="52"/>
        <v>C</v>
      </c>
      <c r="AG105" s="24" t="str">
        <f t="shared" si="52"/>
        <v>C</v>
      </c>
      <c r="AH105" s="24" t="str">
        <f t="shared" si="52"/>
        <v/>
      </c>
      <c r="AI105" s="24" t="str">
        <f t="shared" si="52"/>
        <v/>
      </c>
      <c r="AJ105" s="24" t="str">
        <f t="shared" si="52"/>
        <v/>
      </c>
      <c r="AK105" s="24" t="str">
        <f t="shared" si="52"/>
        <v/>
      </c>
      <c r="AL105" s="24" t="str">
        <f t="shared" si="52"/>
        <v/>
      </c>
      <c r="AM105" s="24" t="str">
        <f t="shared" si="53"/>
        <v>C</v>
      </c>
      <c r="AN105" s="24" t="str">
        <f t="shared" si="53"/>
        <v>C</v>
      </c>
      <c r="AO105" s="24" t="str">
        <f t="shared" si="53"/>
        <v/>
      </c>
      <c r="AP105" s="24" t="str">
        <f t="shared" si="53"/>
        <v/>
      </c>
      <c r="AQ105" s="24" t="str">
        <f t="shared" si="53"/>
        <v/>
      </c>
      <c r="AR105" s="24" t="str">
        <f t="shared" si="53"/>
        <v/>
      </c>
      <c r="AS105" s="24" t="str">
        <f t="shared" si="53"/>
        <v/>
      </c>
      <c r="AT105" s="24" t="str">
        <f t="shared" si="53"/>
        <v>C</v>
      </c>
      <c r="AU105" s="24" t="str">
        <f t="shared" si="53"/>
        <v>C</v>
      </c>
      <c r="AV105" s="24" t="str">
        <f t="shared" si="53"/>
        <v/>
      </c>
      <c r="AW105" s="24" t="str">
        <f t="shared" si="53"/>
        <v/>
      </c>
      <c r="AX105" s="89">
        <f t="shared" ca="1" si="37"/>
        <v>15</v>
      </c>
      <c r="AY105" s="89">
        <f t="shared" si="38"/>
        <v>17</v>
      </c>
    </row>
    <row r="106" spans="1:51" x14ac:dyDescent="0.3">
      <c r="A106" s="22" t="str">
        <f t="shared" si="49"/>
        <v>ZCP</v>
      </c>
      <c r="B106" s="25"/>
      <c r="C106" s="74" t="s">
        <v>30</v>
      </c>
      <c r="D106" s="26" t="s">
        <v>37</v>
      </c>
      <c r="E106" s="196">
        <v>42947</v>
      </c>
      <c r="F106" s="197">
        <v>42965</v>
      </c>
      <c r="G106" s="98" t="str">
        <f>IF(D106='Paramètre DIVERS'!$B$19,'Paramètre DIVERS'!$A$19,IF(D106='Paramètre DIVERS'!$B$20,'Paramètre DIVERS'!$A$20,IF(D106='Paramètre DIVERS'!$B$21,'Paramètre DIVERS'!$A$21,IF(D106='Paramètre DIVERS'!$B$22,'Paramètre DIVERS'!$A$22,IF(D106='Paramètre DIVERS'!$B$24,'Paramètre DIVERS'!$A$24,IF(D106='Paramètre DIVERS'!$B$25,'Paramètre DIVERS'!$A$25,""))))))&amp;IF(D106='Paramètre DIVERS'!$B$27,'Paramètre DIVERS'!$A$27,IF(D106='Paramètre DIVERS'!$B$28,'Paramètre DIVERS'!$A$28,IF(D106='Paramètre DIVERS'!$B$29,'Paramètre DIVERS'!$A$29,IF(D106='Paramètre DIVERS'!$B$30,'Paramètre DIVERS'!$A$30,IF(D106='Paramètre DIVERS'!$B$31,'Paramètre DIVERS'!$A$31,IF(D106='Paramètre DIVERS'!$B$32,'Paramètre DIVERS'!$A$32,IF(D106='Paramètre DIVERS'!$B$33,'Paramètre DIVERS'!$A$33,"")))))))&amp;IF(D106='Paramètre DIVERS'!$B$36,'Paramètre DIVERS'!$A$36,IF(D106='Paramètre DIVERS'!$B$40,'Paramètre DIVERS'!$A$40,IF(D106='Paramètre DIVERS'!$B$41,'Paramètre DIVERS'!$A$41,IF(D106='Paramètre DIVERS'!$B$42,'Paramètre DIVERS'!$A$42,IF(D106='Paramètre DIVERS'!$B$43,'Paramètre DIVERS'!$A$43,IF(D106='Paramètre DIVERS'!$B$47,'Paramètre DIVERS'!$A$47,IF(D106='Paramètre DIVERS'!$B$48,'Paramètre DIVERS'!$A$48,"")))))))&amp;IF(D106='Paramètre DIVERS'!$B$49,'Paramètre DIVERS'!$A$49,IF(D106='Paramètre DIVERS'!$B$50,'Paramètre DIVERS'!$A$50,IF(D106='Paramètre DIVERS'!$B$51,'Paramètre DIVERS'!$A$51,IF(D106='Paramètre DIVERS'!$B$26,'Paramètre DIVERS'!$A$26,""))))&amp;IF(D106='Paramètre DIVERS'!$B$53,'Paramètre DIVERS'!$A$53,IF(D106='Paramètre DIVERS'!$B$54,'Paramètre DIVERS'!$A$53,IF(D106='Paramètre DIVERS'!$B$55,'Paramètre DIVERS'!$A$53,IF(D106='Paramètre DIVERS'!$B$56,'Paramètre DIVERS'!$A$53,IF(D106='Paramètre DIVERS'!$B$57,'Paramètre DIVERS'!$A$53,IF(D106='Paramètre DIVERS'!$B$58,'Paramètre DIVERS'!$A$53,""))))))</f>
        <v>ZCP</v>
      </c>
      <c r="H106" s="88">
        <f t="shared" si="36"/>
        <v>14</v>
      </c>
      <c r="I106" s="24" t="str">
        <f t="shared" si="50"/>
        <v/>
      </c>
      <c r="J106" s="24" t="str">
        <f t="shared" si="50"/>
        <v/>
      </c>
      <c r="K106" s="24" t="str">
        <f t="shared" si="50"/>
        <v>C</v>
      </c>
      <c r="L106" s="24" t="str">
        <f t="shared" si="50"/>
        <v>C</v>
      </c>
      <c r="M106" s="24" t="str">
        <f t="shared" si="50"/>
        <v/>
      </c>
      <c r="N106" s="24" t="str">
        <f t="shared" si="50"/>
        <v>C</v>
      </c>
      <c r="O106" s="24" t="str">
        <f t="shared" si="50"/>
        <v/>
      </c>
      <c r="P106" s="24" t="str">
        <f t="shared" si="50"/>
        <v/>
      </c>
      <c r="Q106" s="24" t="str">
        <f t="shared" si="50"/>
        <v/>
      </c>
      <c r="R106" s="24" t="str">
        <f t="shared" si="50"/>
        <v>C</v>
      </c>
      <c r="S106" s="24" t="str">
        <f t="shared" si="51"/>
        <v>C</v>
      </c>
      <c r="T106" s="24" t="str">
        <f t="shared" si="51"/>
        <v/>
      </c>
      <c r="U106" s="24" t="str">
        <f t="shared" si="51"/>
        <v>C</v>
      </c>
      <c r="V106" s="24" t="str">
        <f t="shared" si="51"/>
        <v/>
      </c>
      <c r="W106" s="24" t="str">
        <f t="shared" si="51"/>
        <v>C</v>
      </c>
      <c r="X106" s="24" t="str">
        <f t="shared" si="51"/>
        <v/>
      </c>
      <c r="Y106" s="24" t="str">
        <f t="shared" si="51"/>
        <v>C</v>
      </c>
      <c r="Z106" s="24" t="str">
        <f t="shared" si="51"/>
        <v>C</v>
      </c>
      <c r="AA106" s="24" t="str">
        <f t="shared" si="51"/>
        <v/>
      </c>
      <c r="AB106" s="24" t="str">
        <f t="shared" si="51"/>
        <v/>
      </c>
      <c r="AC106" s="24" t="str">
        <f t="shared" si="52"/>
        <v/>
      </c>
      <c r="AD106" s="24" t="str">
        <f t="shared" si="52"/>
        <v/>
      </c>
      <c r="AE106" s="24" t="str">
        <f t="shared" si="52"/>
        <v/>
      </c>
      <c r="AF106" s="24" t="str">
        <f t="shared" si="52"/>
        <v>C</v>
      </c>
      <c r="AG106" s="24" t="str">
        <f t="shared" si="52"/>
        <v>C</v>
      </c>
      <c r="AH106" s="24" t="str">
        <f t="shared" si="52"/>
        <v/>
      </c>
      <c r="AI106" s="24" t="str">
        <f t="shared" si="52"/>
        <v/>
      </c>
      <c r="AJ106" s="24" t="str">
        <f t="shared" si="52"/>
        <v/>
      </c>
      <c r="AK106" s="24" t="str">
        <f t="shared" si="52"/>
        <v/>
      </c>
      <c r="AL106" s="24" t="str">
        <f t="shared" si="52"/>
        <v/>
      </c>
      <c r="AM106" s="24" t="str">
        <f t="shared" si="53"/>
        <v>C</v>
      </c>
      <c r="AN106" s="24" t="str">
        <f t="shared" si="53"/>
        <v>C</v>
      </c>
      <c r="AO106" s="24" t="str">
        <f t="shared" si="53"/>
        <v/>
      </c>
      <c r="AP106" s="24" t="str">
        <f t="shared" si="53"/>
        <v/>
      </c>
      <c r="AQ106" s="24" t="str">
        <f t="shared" si="53"/>
        <v/>
      </c>
      <c r="AR106" s="24" t="str">
        <f t="shared" si="53"/>
        <v/>
      </c>
      <c r="AS106" s="24" t="str">
        <f t="shared" si="53"/>
        <v/>
      </c>
      <c r="AT106" s="24" t="str">
        <f t="shared" si="53"/>
        <v>C</v>
      </c>
      <c r="AU106" s="24" t="str">
        <f t="shared" si="53"/>
        <v>C</v>
      </c>
      <c r="AV106" s="24" t="str">
        <f t="shared" si="53"/>
        <v/>
      </c>
      <c r="AW106" s="24" t="str">
        <f t="shared" si="53"/>
        <v/>
      </c>
      <c r="AX106" s="89">
        <f t="shared" ca="1" si="37"/>
        <v>16</v>
      </c>
      <c r="AY106" s="89">
        <f t="shared" si="38"/>
        <v>19</v>
      </c>
    </row>
    <row r="107" spans="1:51" x14ac:dyDescent="0.3">
      <c r="A107" s="22" t="str">
        <f t="shared" si="49"/>
        <v>ZCP</v>
      </c>
      <c r="B107" s="25"/>
      <c r="C107" s="74" t="s">
        <v>30</v>
      </c>
      <c r="D107" s="26" t="s">
        <v>37</v>
      </c>
      <c r="E107" s="196">
        <v>42982</v>
      </c>
      <c r="F107" s="197">
        <v>42982</v>
      </c>
      <c r="G107" s="98" t="str">
        <f>IF(D107='Paramètre DIVERS'!$B$19,'Paramètre DIVERS'!$A$19,IF(D107='Paramètre DIVERS'!$B$20,'Paramètre DIVERS'!$A$20,IF(D107='Paramètre DIVERS'!$B$21,'Paramètre DIVERS'!$A$21,IF(D107='Paramètre DIVERS'!$B$22,'Paramètre DIVERS'!$A$22,IF(D107='Paramètre DIVERS'!$B$24,'Paramètre DIVERS'!$A$24,IF(D107='Paramètre DIVERS'!$B$25,'Paramètre DIVERS'!$A$25,""))))))&amp;IF(D107='Paramètre DIVERS'!$B$27,'Paramètre DIVERS'!$A$27,IF(D107='Paramètre DIVERS'!$B$28,'Paramètre DIVERS'!$A$28,IF(D107='Paramètre DIVERS'!$B$29,'Paramètre DIVERS'!$A$29,IF(D107='Paramètre DIVERS'!$B$30,'Paramètre DIVERS'!$A$30,IF(D107='Paramètre DIVERS'!$B$31,'Paramètre DIVERS'!$A$31,IF(D107='Paramètre DIVERS'!$B$32,'Paramètre DIVERS'!$A$32,IF(D107='Paramètre DIVERS'!$B$33,'Paramètre DIVERS'!$A$33,"")))))))&amp;IF(D107='Paramètre DIVERS'!$B$36,'Paramètre DIVERS'!$A$36,IF(D107='Paramètre DIVERS'!$B$40,'Paramètre DIVERS'!$A$40,IF(D107='Paramètre DIVERS'!$B$41,'Paramètre DIVERS'!$A$41,IF(D107='Paramètre DIVERS'!$B$42,'Paramètre DIVERS'!$A$42,IF(D107='Paramètre DIVERS'!$B$43,'Paramètre DIVERS'!$A$43,IF(D107='Paramètre DIVERS'!$B$47,'Paramètre DIVERS'!$A$47,IF(D107='Paramètre DIVERS'!$B$48,'Paramètre DIVERS'!$A$48,"")))))))&amp;IF(D107='Paramètre DIVERS'!$B$49,'Paramètre DIVERS'!$A$49,IF(D107='Paramètre DIVERS'!$B$50,'Paramètre DIVERS'!$A$50,IF(D107='Paramètre DIVERS'!$B$51,'Paramètre DIVERS'!$A$51,IF(D107='Paramètre DIVERS'!$B$26,'Paramètre DIVERS'!$A$26,""))))&amp;IF(D107='Paramètre DIVERS'!$B$53,'Paramètre DIVERS'!$A$53,IF(D107='Paramètre DIVERS'!$B$54,'Paramètre DIVERS'!$A$53,IF(D107='Paramètre DIVERS'!$B$55,'Paramètre DIVERS'!$A$53,IF(D107='Paramètre DIVERS'!$B$56,'Paramètre DIVERS'!$A$53,IF(D107='Paramètre DIVERS'!$B$57,'Paramètre DIVERS'!$A$53,IF(D107='Paramètre DIVERS'!$B$58,'Paramètre DIVERS'!$A$53,""))))))</f>
        <v>ZCP</v>
      </c>
      <c r="H107" s="88">
        <f t="shared" si="36"/>
        <v>1</v>
      </c>
      <c r="I107" s="24" t="str">
        <f t="shared" si="50"/>
        <v/>
      </c>
      <c r="J107" s="24" t="str">
        <f t="shared" si="50"/>
        <v/>
      </c>
      <c r="K107" s="24" t="str">
        <f t="shared" si="50"/>
        <v>C</v>
      </c>
      <c r="L107" s="24" t="str">
        <f t="shared" si="50"/>
        <v>C</v>
      </c>
      <c r="M107" s="24" t="str">
        <f t="shared" si="50"/>
        <v/>
      </c>
      <c r="N107" s="24" t="str">
        <f t="shared" si="50"/>
        <v>C</v>
      </c>
      <c r="O107" s="24" t="str">
        <f t="shared" si="50"/>
        <v/>
      </c>
      <c r="P107" s="24" t="str">
        <f t="shared" si="50"/>
        <v/>
      </c>
      <c r="Q107" s="24" t="str">
        <f t="shared" si="50"/>
        <v/>
      </c>
      <c r="R107" s="24" t="str">
        <f t="shared" si="50"/>
        <v>C</v>
      </c>
      <c r="S107" s="24" t="str">
        <f t="shared" si="51"/>
        <v>C</v>
      </c>
      <c r="T107" s="24" t="str">
        <f t="shared" si="51"/>
        <v/>
      </c>
      <c r="U107" s="24" t="str">
        <f t="shared" si="51"/>
        <v>C</v>
      </c>
      <c r="V107" s="24" t="str">
        <f t="shared" si="51"/>
        <v/>
      </c>
      <c r="W107" s="24" t="str">
        <f t="shared" si="51"/>
        <v>C</v>
      </c>
      <c r="X107" s="24" t="str">
        <f t="shared" si="51"/>
        <v/>
      </c>
      <c r="Y107" s="24" t="str">
        <f t="shared" si="51"/>
        <v>C</v>
      </c>
      <c r="Z107" s="24" t="str">
        <f t="shared" si="51"/>
        <v>C</v>
      </c>
      <c r="AA107" s="24" t="str">
        <f t="shared" si="51"/>
        <v/>
      </c>
      <c r="AB107" s="24" t="str">
        <f t="shared" si="51"/>
        <v/>
      </c>
      <c r="AC107" s="24" t="str">
        <f t="shared" si="52"/>
        <v/>
      </c>
      <c r="AD107" s="24" t="str">
        <f t="shared" si="52"/>
        <v/>
      </c>
      <c r="AE107" s="24" t="str">
        <f t="shared" si="52"/>
        <v/>
      </c>
      <c r="AF107" s="24" t="str">
        <f t="shared" si="52"/>
        <v>C</v>
      </c>
      <c r="AG107" s="24" t="str">
        <f t="shared" si="52"/>
        <v>C</v>
      </c>
      <c r="AH107" s="24" t="str">
        <f t="shared" si="52"/>
        <v/>
      </c>
      <c r="AI107" s="24" t="str">
        <f t="shared" si="52"/>
        <v/>
      </c>
      <c r="AJ107" s="24" t="str">
        <f t="shared" si="52"/>
        <v/>
      </c>
      <c r="AK107" s="24" t="str">
        <f t="shared" si="52"/>
        <v/>
      </c>
      <c r="AL107" s="24" t="str">
        <f t="shared" si="52"/>
        <v/>
      </c>
      <c r="AM107" s="24" t="str">
        <f t="shared" si="53"/>
        <v>C</v>
      </c>
      <c r="AN107" s="24" t="str">
        <f t="shared" si="53"/>
        <v>C</v>
      </c>
      <c r="AO107" s="24" t="str">
        <f t="shared" si="53"/>
        <v/>
      </c>
      <c r="AP107" s="24" t="str">
        <f t="shared" si="53"/>
        <v/>
      </c>
      <c r="AQ107" s="24" t="str">
        <f t="shared" si="53"/>
        <v/>
      </c>
      <c r="AR107" s="24" t="str">
        <f t="shared" si="53"/>
        <v/>
      </c>
      <c r="AS107" s="24" t="str">
        <f t="shared" si="53"/>
        <v/>
      </c>
      <c r="AT107" s="24" t="str">
        <f t="shared" si="53"/>
        <v>C</v>
      </c>
      <c r="AU107" s="24" t="str">
        <f t="shared" si="53"/>
        <v>C</v>
      </c>
      <c r="AV107" s="24" t="str">
        <f t="shared" si="53"/>
        <v/>
      </c>
      <c r="AW107" s="24" t="str">
        <f t="shared" si="53"/>
        <v/>
      </c>
      <c r="AX107" s="89">
        <f t="shared" ca="1" si="37"/>
        <v>1</v>
      </c>
      <c r="AY107" s="89">
        <f t="shared" si="38"/>
        <v>1</v>
      </c>
    </row>
    <row r="108" spans="1:51" x14ac:dyDescent="0.3">
      <c r="A108" s="22" t="str">
        <f t="shared" si="49"/>
        <v>ZCP</v>
      </c>
      <c r="B108" s="25"/>
      <c r="C108" s="74" t="s">
        <v>30</v>
      </c>
      <c r="D108" s="26" t="s">
        <v>37</v>
      </c>
      <c r="E108" s="196">
        <v>43102</v>
      </c>
      <c r="F108" s="197">
        <v>43105</v>
      </c>
      <c r="G108" s="98" t="str">
        <f>IF(D108='Paramètre DIVERS'!$B$19,'Paramètre DIVERS'!$A$19,IF(D108='Paramètre DIVERS'!$B$20,'Paramètre DIVERS'!$A$20,IF(D108='Paramètre DIVERS'!$B$21,'Paramètre DIVERS'!$A$21,IF(D108='Paramètre DIVERS'!$B$22,'Paramètre DIVERS'!$A$22,IF(D108='Paramètre DIVERS'!$B$24,'Paramètre DIVERS'!$A$24,IF(D108='Paramètre DIVERS'!$B$25,'Paramètre DIVERS'!$A$25,""))))))&amp;IF(D108='Paramètre DIVERS'!$B$27,'Paramètre DIVERS'!$A$27,IF(D108='Paramètre DIVERS'!$B$28,'Paramètre DIVERS'!$A$28,IF(D108='Paramètre DIVERS'!$B$29,'Paramètre DIVERS'!$A$29,IF(D108='Paramètre DIVERS'!$B$30,'Paramètre DIVERS'!$A$30,IF(D108='Paramètre DIVERS'!$B$31,'Paramètre DIVERS'!$A$31,IF(D108='Paramètre DIVERS'!$B$32,'Paramètre DIVERS'!$A$32,IF(D108='Paramètre DIVERS'!$B$33,'Paramètre DIVERS'!$A$33,"")))))))&amp;IF(D108='Paramètre DIVERS'!$B$36,'Paramètre DIVERS'!$A$36,IF(D108='Paramètre DIVERS'!$B$40,'Paramètre DIVERS'!$A$40,IF(D108='Paramètre DIVERS'!$B$41,'Paramètre DIVERS'!$A$41,IF(D108='Paramètre DIVERS'!$B$42,'Paramètre DIVERS'!$A$42,IF(D108='Paramètre DIVERS'!$B$43,'Paramètre DIVERS'!$A$43,IF(D108='Paramètre DIVERS'!$B$47,'Paramètre DIVERS'!$A$47,IF(D108='Paramètre DIVERS'!$B$48,'Paramètre DIVERS'!$A$48,"")))))))&amp;IF(D108='Paramètre DIVERS'!$B$49,'Paramètre DIVERS'!$A$49,IF(D108='Paramètre DIVERS'!$B$50,'Paramètre DIVERS'!$A$50,IF(D108='Paramètre DIVERS'!$B$51,'Paramètre DIVERS'!$A$51,IF(D108='Paramètre DIVERS'!$B$26,'Paramètre DIVERS'!$A$26,""))))&amp;IF(D108='Paramètre DIVERS'!$B$53,'Paramètre DIVERS'!$A$53,IF(D108='Paramètre DIVERS'!$B$54,'Paramètre DIVERS'!$A$53,IF(D108='Paramètre DIVERS'!$B$55,'Paramètre DIVERS'!$A$53,IF(D108='Paramètre DIVERS'!$B$56,'Paramètre DIVERS'!$A$53,IF(D108='Paramètre DIVERS'!$B$57,'Paramètre DIVERS'!$A$53,IF(D108='Paramètre DIVERS'!$B$58,'Paramètre DIVERS'!$A$53,""))))))</f>
        <v>ZCP</v>
      </c>
      <c r="H108" s="88">
        <f t="shared" si="36"/>
        <v>4</v>
      </c>
      <c r="I108" s="24" t="str">
        <f t="shared" ref="I108:R117" si="54">IF(OR(I$7="s",I$7="f",I$7="d"),"C",IF(AND(I$6&gt;=$E108,I$6&lt;=$F108,$G108="ZCP"),$G108,IF(AND(I$6&gt;=$E108,I$6&lt;=$F108,$G108="ZPM"),$G108,IF(AND(I$6&gt;=$E108,I$6&lt;=$F108,$G108="ZMA"),$G108,IF(AND(I$6&gt;=$E108,I$6&lt;=$F108,$G108="ZMP"),$G108,IF(AND(I$6&gt;=$E108,I$6&lt;=$F108,$G108="ZMT"),$G108,IF(AND(I$6&gt;=$E108,I$6&lt;=$F108,$G108="ZFO"),$G108,IF(AND(I$6&gt;=$E108,I$6&lt;=$F108,$G108="ZRJ"),$G108,IF(AND(I$6&gt;=$E108,I$6&lt;=$F108,$G108="ZAT"),$G108,IF(AND(I$6&gt;=$E108,I$6&lt;=$F108,$G108="TPT"),$G108,""))))))))))</f>
        <v/>
      </c>
      <c r="J108" s="24" t="str">
        <f t="shared" si="54"/>
        <v/>
      </c>
      <c r="K108" s="24" t="str">
        <f t="shared" si="54"/>
        <v>C</v>
      </c>
      <c r="L108" s="24" t="str">
        <f t="shared" si="54"/>
        <v>C</v>
      </c>
      <c r="M108" s="24" t="str">
        <f t="shared" si="54"/>
        <v/>
      </c>
      <c r="N108" s="24" t="str">
        <f t="shared" si="54"/>
        <v>C</v>
      </c>
      <c r="O108" s="24" t="str">
        <f t="shared" si="54"/>
        <v/>
      </c>
      <c r="P108" s="24" t="str">
        <f t="shared" si="54"/>
        <v/>
      </c>
      <c r="Q108" s="24" t="str">
        <f t="shared" si="54"/>
        <v/>
      </c>
      <c r="R108" s="24" t="str">
        <f t="shared" si="54"/>
        <v>C</v>
      </c>
      <c r="S108" s="24" t="str">
        <f t="shared" ref="S108:AB117" si="55">IF(OR(S$7="s",S$7="f",S$7="d"),"C",IF(AND(S$6&gt;=$E108,S$6&lt;=$F108,$G108="ZCP"),$G108,IF(AND(S$6&gt;=$E108,S$6&lt;=$F108,$G108="ZPM"),$G108,IF(AND(S$6&gt;=$E108,S$6&lt;=$F108,$G108="ZMA"),$G108,IF(AND(S$6&gt;=$E108,S$6&lt;=$F108,$G108="ZMP"),$G108,IF(AND(S$6&gt;=$E108,S$6&lt;=$F108,$G108="ZMT"),$G108,IF(AND(S$6&gt;=$E108,S$6&lt;=$F108,$G108="ZFO"),$G108,IF(AND(S$6&gt;=$E108,S$6&lt;=$F108,$G108="ZRJ"),$G108,IF(AND(S$6&gt;=$E108,S$6&lt;=$F108,$G108="ZAT"),$G108,IF(AND(S$6&gt;=$E108,S$6&lt;=$F108,$G108="TPT"),$G108,""))))))))))</f>
        <v>C</v>
      </c>
      <c r="T108" s="24" t="str">
        <f t="shared" si="55"/>
        <v/>
      </c>
      <c r="U108" s="24" t="str">
        <f t="shared" si="55"/>
        <v>C</v>
      </c>
      <c r="V108" s="24" t="str">
        <f t="shared" si="55"/>
        <v/>
      </c>
      <c r="W108" s="24" t="str">
        <f t="shared" si="55"/>
        <v>C</v>
      </c>
      <c r="X108" s="24" t="str">
        <f t="shared" si="55"/>
        <v/>
      </c>
      <c r="Y108" s="24" t="str">
        <f t="shared" si="55"/>
        <v>C</v>
      </c>
      <c r="Z108" s="24" t="str">
        <f t="shared" si="55"/>
        <v>C</v>
      </c>
      <c r="AA108" s="24" t="str">
        <f t="shared" si="55"/>
        <v/>
      </c>
      <c r="AB108" s="24" t="str">
        <f t="shared" si="55"/>
        <v/>
      </c>
      <c r="AC108" s="24" t="str">
        <f t="shared" ref="AC108:AL117" si="56">IF(OR(AC$7="s",AC$7="f",AC$7="d"),"C",IF(AND(AC$6&gt;=$E108,AC$6&lt;=$F108,$G108="ZCP"),$G108,IF(AND(AC$6&gt;=$E108,AC$6&lt;=$F108,$G108="ZPM"),$G108,IF(AND(AC$6&gt;=$E108,AC$6&lt;=$F108,$G108="ZMA"),$G108,IF(AND(AC$6&gt;=$E108,AC$6&lt;=$F108,$G108="ZMP"),$G108,IF(AND(AC$6&gt;=$E108,AC$6&lt;=$F108,$G108="ZMT"),$G108,IF(AND(AC$6&gt;=$E108,AC$6&lt;=$F108,$G108="ZFO"),$G108,IF(AND(AC$6&gt;=$E108,AC$6&lt;=$F108,$G108="ZRJ"),$G108,IF(AND(AC$6&gt;=$E108,AC$6&lt;=$F108,$G108="ZAT"),$G108,IF(AND(AC$6&gt;=$E108,AC$6&lt;=$F108,$G108="TPT"),$G108,""))))))))))</f>
        <v/>
      </c>
      <c r="AD108" s="24" t="str">
        <f t="shared" si="56"/>
        <v/>
      </c>
      <c r="AE108" s="24" t="str">
        <f t="shared" si="56"/>
        <v/>
      </c>
      <c r="AF108" s="24" t="str">
        <f t="shared" si="56"/>
        <v>C</v>
      </c>
      <c r="AG108" s="24" t="str">
        <f t="shared" si="56"/>
        <v>C</v>
      </c>
      <c r="AH108" s="24" t="str">
        <f t="shared" si="56"/>
        <v/>
      </c>
      <c r="AI108" s="24" t="str">
        <f t="shared" si="56"/>
        <v/>
      </c>
      <c r="AJ108" s="24" t="str">
        <f t="shared" si="56"/>
        <v/>
      </c>
      <c r="AK108" s="24" t="str">
        <f t="shared" si="56"/>
        <v/>
      </c>
      <c r="AL108" s="24" t="str">
        <f t="shared" si="56"/>
        <v/>
      </c>
      <c r="AM108" s="24" t="str">
        <f t="shared" ref="AM108:AW117" si="57">IF(OR(AM$7="s",AM$7="f",AM$7="d"),"C",IF(AND(AM$6&gt;=$E108,AM$6&lt;=$F108,$G108="ZCP"),$G108,IF(AND(AM$6&gt;=$E108,AM$6&lt;=$F108,$G108="ZPM"),$G108,IF(AND(AM$6&gt;=$E108,AM$6&lt;=$F108,$G108="ZMA"),$G108,IF(AND(AM$6&gt;=$E108,AM$6&lt;=$F108,$G108="ZMP"),$G108,IF(AND(AM$6&gt;=$E108,AM$6&lt;=$F108,$G108="ZMT"),$G108,IF(AND(AM$6&gt;=$E108,AM$6&lt;=$F108,$G108="ZFO"),$G108,IF(AND(AM$6&gt;=$E108,AM$6&lt;=$F108,$G108="ZRJ"),$G108,IF(AND(AM$6&gt;=$E108,AM$6&lt;=$F108,$G108="ZAT"),$G108,IF(AND(AM$6&gt;=$E108,AM$6&lt;=$F108,$G108="TPT"),$G108,""))))))))))</f>
        <v>C</v>
      </c>
      <c r="AN108" s="24" t="str">
        <f t="shared" si="57"/>
        <v>C</v>
      </c>
      <c r="AO108" s="24" t="str">
        <f t="shared" si="57"/>
        <v/>
      </c>
      <c r="AP108" s="24" t="str">
        <f t="shared" si="57"/>
        <v/>
      </c>
      <c r="AQ108" s="24" t="str">
        <f t="shared" si="57"/>
        <v/>
      </c>
      <c r="AR108" s="24" t="str">
        <f t="shared" si="57"/>
        <v/>
      </c>
      <c r="AS108" s="24" t="str">
        <f t="shared" si="57"/>
        <v/>
      </c>
      <c r="AT108" s="24" t="str">
        <f t="shared" si="57"/>
        <v>C</v>
      </c>
      <c r="AU108" s="24" t="str">
        <f t="shared" si="57"/>
        <v>C</v>
      </c>
      <c r="AV108" s="24" t="str">
        <f t="shared" si="57"/>
        <v/>
      </c>
      <c r="AW108" s="24" t="str">
        <f t="shared" si="57"/>
        <v/>
      </c>
      <c r="AX108" s="89">
        <f t="shared" ca="1" si="37"/>
        <v>4</v>
      </c>
      <c r="AY108" s="89">
        <f t="shared" si="38"/>
        <v>4</v>
      </c>
    </row>
    <row r="109" spans="1:51" x14ac:dyDescent="0.3">
      <c r="A109" s="22" t="str">
        <f t="shared" si="49"/>
        <v>ZCP</v>
      </c>
      <c r="B109" s="25"/>
      <c r="C109" s="74" t="s">
        <v>30</v>
      </c>
      <c r="D109" s="26" t="s">
        <v>37</v>
      </c>
      <c r="E109" s="196">
        <v>43166</v>
      </c>
      <c r="F109" s="197">
        <v>43168</v>
      </c>
      <c r="G109" s="98" t="str">
        <f>IF(D109='Paramètre DIVERS'!$B$19,'Paramètre DIVERS'!$A$19,IF(D109='Paramètre DIVERS'!$B$20,'Paramètre DIVERS'!$A$20,IF(D109='Paramètre DIVERS'!$B$21,'Paramètre DIVERS'!$A$21,IF(D109='Paramètre DIVERS'!$B$22,'Paramètre DIVERS'!$A$22,IF(D109='Paramètre DIVERS'!$B$24,'Paramètre DIVERS'!$A$24,IF(D109='Paramètre DIVERS'!$B$25,'Paramètre DIVERS'!$A$25,""))))))&amp;IF(D109='Paramètre DIVERS'!$B$27,'Paramètre DIVERS'!$A$27,IF(D109='Paramètre DIVERS'!$B$28,'Paramètre DIVERS'!$A$28,IF(D109='Paramètre DIVERS'!$B$29,'Paramètre DIVERS'!$A$29,IF(D109='Paramètre DIVERS'!$B$30,'Paramètre DIVERS'!$A$30,IF(D109='Paramètre DIVERS'!$B$31,'Paramètre DIVERS'!$A$31,IF(D109='Paramètre DIVERS'!$B$32,'Paramètre DIVERS'!$A$32,IF(D109='Paramètre DIVERS'!$B$33,'Paramètre DIVERS'!$A$33,"")))))))&amp;IF(D109='Paramètre DIVERS'!$B$36,'Paramètre DIVERS'!$A$36,IF(D109='Paramètre DIVERS'!$B$40,'Paramètre DIVERS'!$A$40,IF(D109='Paramètre DIVERS'!$B$41,'Paramètre DIVERS'!$A$41,IF(D109='Paramètre DIVERS'!$B$42,'Paramètre DIVERS'!$A$42,IF(D109='Paramètre DIVERS'!$B$43,'Paramètre DIVERS'!$A$43,IF(D109='Paramètre DIVERS'!$B$47,'Paramètre DIVERS'!$A$47,IF(D109='Paramètre DIVERS'!$B$48,'Paramètre DIVERS'!$A$48,"")))))))&amp;IF(D109='Paramètre DIVERS'!$B$49,'Paramètre DIVERS'!$A$49,IF(D109='Paramètre DIVERS'!$B$50,'Paramètre DIVERS'!$A$50,IF(D109='Paramètre DIVERS'!$B$51,'Paramètre DIVERS'!$A$51,IF(D109='Paramètre DIVERS'!$B$26,'Paramètre DIVERS'!$A$26,""))))&amp;IF(D109='Paramètre DIVERS'!$B$53,'Paramètre DIVERS'!$A$53,IF(D109='Paramètre DIVERS'!$B$54,'Paramètre DIVERS'!$A$53,IF(D109='Paramètre DIVERS'!$B$55,'Paramètre DIVERS'!$A$53,IF(D109='Paramètre DIVERS'!$B$56,'Paramètre DIVERS'!$A$53,IF(D109='Paramètre DIVERS'!$B$57,'Paramètre DIVERS'!$A$53,IF(D109='Paramètre DIVERS'!$B$58,'Paramètre DIVERS'!$A$53,""))))))</f>
        <v>ZCP</v>
      </c>
      <c r="H109" s="88">
        <f t="shared" si="36"/>
        <v>3</v>
      </c>
      <c r="I109" s="24" t="str">
        <f t="shared" si="54"/>
        <v/>
      </c>
      <c r="J109" s="24" t="str">
        <f t="shared" si="54"/>
        <v/>
      </c>
      <c r="K109" s="24" t="str">
        <f t="shared" si="54"/>
        <v>C</v>
      </c>
      <c r="L109" s="24" t="str">
        <f t="shared" si="54"/>
        <v>C</v>
      </c>
      <c r="M109" s="24" t="str">
        <f t="shared" si="54"/>
        <v/>
      </c>
      <c r="N109" s="24" t="str">
        <f t="shared" si="54"/>
        <v>C</v>
      </c>
      <c r="O109" s="24" t="str">
        <f t="shared" si="54"/>
        <v/>
      </c>
      <c r="P109" s="24" t="str">
        <f t="shared" si="54"/>
        <v/>
      </c>
      <c r="Q109" s="24" t="str">
        <f t="shared" si="54"/>
        <v/>
      </c>
      <c r="R109" s="24" t="str">
        <f t="shared" si="54"/>
        <v>C</v>
      </c>
      <c r="S109" s="24" t="str">
        <f t="shared" si="55"/>
        <v>C</v>
      </c>
      <c r="T109" s="24" t="str">
        <f t="shared" si="55"/>
        <v/>
      </c>
      <c r="U109" s="24" t="str">
        <f t="shared" si="55"/>
        <v>C</v>
      </c>
      <c r="V109" s="24" t="str">
        <f t="shared" si="55"/>
        <v/>
      </c>
      <c r="W109" s="24" t="str">
        <f t="shared" si="55"/>
        <v>C</v>
      </c>
      <c r="X109" s="24" t="str">
        <f t="shared" si="55"/>
        <v/>
      </c>
      <c r="Y109" s="24" t="str">
        <f t="shared" si="55"/>
        <v>C</v>
      </c>
      <c r="Z109" s="24" t="str">
        <f t="shared" si="55"/>
        <v>C</v>
      </c>
      <c r="AA109" s="24" t="str">
        <f t="shared" si="55"/>
        <v/>
      </c>
      <c r="AB109" s="24" t="str">
        <f t="shared" si="55"/>
        <v/>
      </c>
      <c r="AC109" s="24" t="str">
        <f t="shared" si="56"/>
        <v/>
      </c>
      <c r="AD109" s="24" t="str">
        <f t="shared" si="56"/>
        <v/>
      </c>
      <c r="AE109" s="24" t="str">
        <f t="shared" si="56"/>
        <v/>
      </c>
      <c r="AF109" s="24" t="str">
        <f t="shared" si="56"/>
        <v>C</v>
      </c>
      <c r="AG109" s="24" t="str">
        <f t="shared" si="56"/>
        <v>C</v>
      </c>
      <c r="AH109" s="24" t="str">
        <f t="shared" si="56"/>
        <v/>
      </c>
      <c r="AI109" s="24" t="str">
        <f t="shared" si="56"/>
        <v/>
      </c>
      <c r="AJ109" s="24" t="str">
        <f t="shared" si="56"/>
        <v/>
      </c>
      <c r="AK109" s="24" t="str">
        <f t="shared" si="56"/>
        <v/>
      </c>
      <c r="AL109" s="24" t="str">
        <f t="shared" si="56"/>
        <v/>
      </c>
      <c r="AM109" s="24" t="str">
        <f t="shared" si="57"/>
        <v>C</v>
      </c>
      <c r="AN109" s="24" t="str">
        <f t="shared" si="57"/>
        <v>C</v>
      </c>
      <c r="AO109" s="24" t="str">
        <f t="shared" si="57"/>
        <v/>
      </c>
      <c r="AP109" s="24" t="str">
        <f t="shared" si="57"/>
        <v/>
      </c>
      <c r="AQ109" s="24" t="str">
        <f t="shared" si="57"/>
        <v/>
      </c>
      <c r="AR109" s="24" t="str">
        <f t="shared" si="57"/>
        <v/>
      </c>
      <c r="AS109" s="24" t="str">
        <f t="shared" si="57"/>
        <v/>
      </c>
      <c r="AT109" s="24" t="str">
        <f t="shared" si="57"/>
        <v>C</v>
      </c>
      <c r="AU109" s="24" t="str">
        <f t="shared" si="57"/>
        <v>C</v>
      </c>
      <c r="AV109" s="24" t="str">
        <f t="shared" si="57"/>
        <v/>
      </c>
      <c r="AW109" s="24" t="str">
        <f t="shared" si="57"/>
        <v/>
      </c>
      <c r="AX109" s="89">
        <f t="shared" ca="1" si="37"/>
        <v>3</v>
      </c>
      <c r="AY109" s="89">
        <f t="shared" si="38"/>
        <v>3</v>
      </c>
    </row>
    <row r="110" spans="1:51" x14ac:dyDescent="0.3">
      <c r="A110" s="22" t="str">
        <f t="shared" si="49"/>
        <v>ZCP</v>
      </c>
      <c r="B110" s="25"/>
      <c r="C110" s="74" t="s">
        <v>30</v>
      </c>
      <c r="D110" s="26" t="s">
        <v>37</v>
      </c>
      <c r="E110" s="196">
        <v>43012</v>
      </c>
      <c r="F110" s="197">
        <v>43014</v>
      </c>
      <c r="G110" s="98" t="str">
        <f>IF(D110='Paramètre DIVERS'!$B$19,'Paramètre DIVERS'!$A$19,IF(D110='Paramètre DIVERS'!$B$20,'Paramètre DIVERS'!$A$20,IF(D110='Paramètre DIVERS'!$B$21,'Paramètre DIVERS'!$A$21,IF(D110='Paramètre DIVERS'!$B$22,'Paramètre DIVERS'!$A$22,IF(D110='Paramètre DIVERS'!$B$24,'Paramètre DIVERS'!$A$24,IF(D110='Paramètre DIVERS'!$B$25,'Paramètre DIVERS'!$A$25,""))))))&amp;IF(D110='Paramètre DIVERS'!$B$27,'Paramètre DIVERS'!$A$27,IF(D110='Paramètre DIVERS'!$B$28,'Paramètre DIVERS'!$A$28,IF(D110='Paramètre DIVERS'!$B$29,'Paramètre DIVERS'!$A$29,IF(D110='Paramètre DIVERS'!$B$30,'Paramètre DIVERS'!$A$30,IF(D110='Paramètre DIVERS'!$B$31,'Paramètre DIVERS'!$A$31,IF(D110='Paramètre DIVERS'!$B$32,'Paramètre DIVERS'!$A$32,IF(D110='Paramètre DIVERS'!$B$33,'Paramètre DIVERS'!$A$33,"")))))))&amp;IF(D110='Paramètre DIVERS'!$B$36,'Paramètre DIVERS'!$A$36,IF(D110='Paramètre DIVERS'!$B$40,'Paramètre DIVERS'!$A$40,IF(D110='Paramètre DIVERS'!$B$41,'Paramètre DIVERS'!$A$41,IF(D110='Paramètre DIVERS'!$B$42,'Paramètre DIVERS'!$A$42,IF(D110='Paramètre DIVERS'!$B$43,'Paramètre DIVERS'!$A$43,IF(D110='Paramètre DIVERS'!$B$47,'Paramètre DIVERS'!$A$47,IF(D110='Paramètre DIVERS'!$B$48,'Paramètre DIVERS'!$A$48,"")))))))&amp;IF(D110='Paramètre DIVERS'!$B$49,'Paramètre DIVERS'!$A$49,IF(D110='Paramètre DIVERS'!$B$50,'Paramètre DIVERS'!$A$50,IF(D110='Paramètre DIVERS'!$B$51,'Paramètre DIVERS'!$A$51,IF(D110='Paramètre DIVERS'!$B$26,'Paramètre DIVERS'!$A$26,""))))&amp;IF(D110='Paramètre DIVERS'!$B$53,'Paramètre DIVERS'!$A$53,IF(D110='Paramètre DIVERS'!$B$54,'Paramètre DIVERS'!$A$53,IF(D110='Paramètre DIVERS'!$B$55,'Paramètre DIVERS'!$A$53,IF(D110='Paramètre DIVERS'!$B$56,'Paramètre DIVERS'!$A$53,IF(D110='Paramètre DIVERS'!$B$57,'Paramètre DIVERS'!$A$53,IF(D110='Paramètre DIVERS'!$B$58,'Paramètre DIVERS'!$A$53,""))))))</f>
        <v>ZCP</v>
      </c>
      <c r="H110" s="88">
        <f t="shared" si="36"/>
        <v>3</v>
      </c>
      <c r="I110" s="24" t="str">
        <f t="shared" si="54"/>
        <v/>
      </c>
      <c r="J110" s="24" t="str">
        <f t="shared" si="54"/>
        <v/>
      </c>
      <c r="K110" s="24" t="str">
        <f t="shared" si="54"/>
        <v>C</v>
      </c>
      <c r="L110" s="24" t="str">
        <f t="shared" si="54"/>
        <v>C</v>
      </c>
      <c r="M110" s="24" t="str">
        <f t="shared" si="54"/>
        <v/>
      </c>
      <c r="N110" s="24" t="str">
        <f t="shared" si="54"/>
        <v>C</v>
      </c>
      <c r="O110" s="24" t="str">
        <f t="shared" si="54"/>
        <v/>
      </c>
      <c r="P110" s="24" t="str">
        <f t="shared" si="54"/>
        <v/>
      </c>
      <c r="Q110" s="24" t="str">
        <f t="shared" si="54"/>
        <v/>
      </c>
      <c r="R110" s="24" t="str">
        <f t="shared" si="54"/>
        <v>C</v>
      </c>
      <c r="S110" s="24" t="str">
        <f t="shared" si="55"/>
        <v>C</v>
      </c>
      <c r="T110" s="24" t="str">
        <f t="shared" si="55"/>
        <v/>
      </c>
      <c r="U110" s="24" t="str">
        <f t="shared" si="55"/>
        <v>C</v>
      </c>
      <c r="V110" s="24" t="str">
        <f t="shared" si="55"/>
        <v/>
      </c>
      <c r="W110" s="24" t="str">
        <f t="shared" si="55"/>
        <v>C</v>
      </c>
      <c r="X110" s="24" t="str">
        <f t="shared" si="55"/>
        <v/>
      </c>
      <c r="Y110" s="24" t="str">
        <f t="shared" si="55"/>
        <v>C</v>
      </c>
      <c r="Z110" s="24" t="str">
        <f t="shared" si="55"/>
        <v>C</v>
      </c>
      <c r="AA110" s="24" t="str">
        <f t="shared" si="55"/>
        <v/>
      </c>
      <c r="AB110" s="24" t="str">
        <f t="shared" si="55"/>
        <v/>
      </c>
      <c r="AC110" s="24" t="str">
        <f t="shared" si="56"/>
        <v/>
      </c>
      <c r="AD110" s="24" t="str">
        <f t="shared" si="56"/>
        <v/>
      </c>
      <c r="AE110" s="24" t="str">
        <f t="shared" si="56"/>
        <v/>
      </c>
      <c r="AF110" s="24" t="str">
        <f t="shared" si="56"/>
        <v>C</v>
      </c>
      <c r="AG110" s="24" t="str">
        <f t="shared" si="56"/>
        <v>C</v>
      </c>
      <c r="AH110" s="24" t="str">
        <f t="shared" si="56"/>
        <v/>
      </c>
      <c r="AI110" s="24" t="str">
        <f t="shared" si="56"/>
        <v/>
      </c>
      <c r="AJ110" s="24" t="str">
        <f t="shared" si="56"/>
        <v/>
      </c>
      <c r="AK110" s="24" t="str">
        <f t="shared" si="56"/>
        <v/>
      </c>
      <c r="AL110" s="24" t="str">
        <f t="shared" si="56"/>
        <v/>
      </c>
      <c r="AM110" s="24" t="str">
        <f t="shared" si="57"/>
        <v>C</v>
      </c>
      <c r="AN110" s="24" t="str">
        <f t="shared" si="57"/>
        <v>C</v>
      </c>
      <c r="AO110" s="24" t="str">
        <f t="shared" si="57"/>
        <v/>
      </c>
      <c r="AP110" s="24" t="str">
        <f t="shared" si="57"/>
        <v/>
      </c>
      <c r="AQ110" s="24" t="str">
        <f t="shared" si="57"/>
        <v/>
      </c>
      <c r="AR110" s="24" t="str">
        <f t="shared" si="57"/>
        <v/>
      </c>
      <c r="AS110" s="24" t="str">
        <f t="shared" si="57"/>
        <v/>
      </c>
      <c r="AT110" s="24" t="str">
        <f t="shared" si="57"/>
        <v>C</v>
      </c>
      <c r="AU110" s="24" t="str">
        <f t="shared" si="57"/>
        <v>C</v>
      </c>
      <c r="AV110" s="24" t="str">
        <f t="shared" si="57"/>
        <v/>
      </c>
      <c r="AW110" s="24" t="str">
        <f t="shared" si="57"/>
        <v/>
      </c>
      <c r="AX110" s="89">
        <f t="shared" ca="1" si="37"/>
        <v>3</v>
      </c>
      <c r="AY110" s="89">
        <f t="shared" si="38"/>
        <v>3</v>
      </c>
    </row>
    <row r="111" spans="1:51" x14ac:dyDescent="0.3">
      <c r="A111" s="22" t="str">
        <f t="shared" si="49"/>
        <v>ZCP</v>
      </c>
      <c r="B111" s="25"/>
      <c r="C111" s="74" t="s">
        <v>30</v>
      </c>
      <c r="D111" s="26" t="s">
        <v>37</v>
      </c>
      <c r="E111" s="196">
        <v>43024</v>
      </c>
      <c r="F111" s="197">
        <v>43027</v>
      </c>
      <c r="G111" s="98" t="str">
        <f>IF(D111='Paramètre DIVERS'!$B$19,'Paramètre DIVERS'!$A$19,IF(D111='Paramètre DIVERS'!$B$20,'Paramètre DIVERS'!$A$20,IF(D111='Paramètre DIVERS'!$B$21,'Paramètre DIVERS'!$A$21,IF(D111='Paramètre DIVERS'!$B$22,'Paramètre DIVERS'!$A$22,IF(D111='Paramètre DIVERS'!$B$24,'Paramètre DIVERS'!$A$24,IF(D111='Paramètre DIVERS'!$B$25,'Paramètre DIVERS'!$A$25,""))))))&amp;IF(D111='Paramètre DIVERS'!$B$27,'Paramètre DIVERS'!$A$27,IF(D111='Paramètre DIVERS'!$B$28,'Paramètre DIVERS'!$A$28,IF(D111='Paramètre DIVERS'!$B$29,'Paramètre DIVERS'!$A$29,IF(D111='Paramètre DIVERS'!$B$30,'Paramètre DIVERS'!$A$30,IF(D111='Paramètre DIVERS'!$B$31,'Paramètre DIVERS'!$A$31,IF(D111='Paramètre DIVERS'!$B$32,'Paramètre DIVERS'!$A$32,IF(D111='Paramètre DIVERS'!$B$33,'Paramètre DIVERS'!$A$33,"")))))))&amp;IF(D111='Paramètre DIVERS'!$B$36,'Paramètre DIVERS'!$A$36,IF(D111='Paramètre DIVERS'!$B$40,'Paramètre DIVERS'!$A$40,IF(D111='Paramètre DIVERS'!$B$41,'Paramètre DIVERS'!$A$41,IF(D111='Paramètre DIVERS'!$B$42,'Paramètre DIVERS'!$A$42,IF(D111='Paramètre DIVERS'!$B$43,'Paramètre DIVERS'!$A$43,IF(D111='Paramètre DIVERS'!$B$47,'Paramètre DIVERS'!$A$47,IF(D111='Paramètre DIVERS'!$B$48,'Paramètre DIVERS'!$A$48,"")))))))&amp;IF(D111='Paramètre DIVERS'!$B$49,'Paramètre DIVERS'!$A$49,IF(D111='Paramètre DIVERS'!$B$50,'Paramètre DIVERS'!$A$50,IF(D111='Paramètre DIVERS'!$B$51,'Paramètre DIVERS'!$A$51,IF(D111='Paramètre DIVERS'!$B$26,'Paramètre DIVERS'!$A$26,""))))&amp;IF(D111='Paramètre DIVERS'!$B$53,'Paramètre DIVERS'!$A$53,IF(D111='Paramètre DIVERS'!$B$54,'Paramètre DIVERS'!$A$53,IF(D111='Paramètre DIVERS'!$B$55,'Paramètre DIVERS'!$A$53,IF(D111='Paramètre DIVERS'!$B$56,'Paramètre DIVERS'!$A$53,IF(D111='Paramètre DIVERS'!$B$57,'Paramètre DIVERS'!$A$53,IF(D111='Paramètre DIVERS'!$B$58,'Paramètre DIVERS'!$A$53,""))))))</f>
        <v>ZCP</v>
      </c>
      <c r="H111" s="88">
        <f t="shared" si="36"/>
        <v>4</v>
      </c>
      <c r="I111" s="24" t="str">
        <f t="shared" si="54"/>
        <v/>
      </c>
      <c r="J111" s="24" t="str">
        <f t="shared" si="54"/>
        <v/>
      </c>
      <c r="K111" s="24" t="str">
        <f t="shared" si="54"/>
        <v>C</v>
      </c>
      <c r="L111" s="24" t="str">
        <f t="shared" si="54"/>
        <v>C</v>
      </c>
      <c r="M111" s="24" t="str">
        <f t="shared" si="54"/>
        <v/>
      </c>
      <c r="N111" s="24" t="str">
        <f t="shared" si="54"/>
        <v>C</v>
      </c>
      <c r="O111" s="24" t="str">
        <f t="shared" si="54"/>
        <v/>
      </c>
      <c r="P111" s="24" t="str">
        <f t="shared" si="54"/>
        <v/>
      </c>
      <c r="Q111" s="24" t="str">
        <f t="shared" si="54"/>
        <v/>
      </c>
      <c r="R111" s="24" t="str">
        <f t="shared" si="54"/>
        <v>C</v>
      </c>
      <c r="S111" s="24" t="str">
        <f t="shared" si="55"/>
        <v>C</v>
      </c>
      <c r="T111" s="24" t="str">
        <f t="shared" si="55"/>
        <v/>
      </c>
      <c r="U111" s="24" t="str">
        <f t="shared" si="55"/>
        <v>C</v>
      </c>
      <c r="V111" s="24" t="str">
        <f t="shared" si="55"/>
        <v/>
      </c>
      <c r="W111" s="24" t="str">
        <f t="shared" si="55"/>
        <v>C</v>
      </c>
      <c r="X111" s="24" t="str">
        <f t="shared" si="55"/>
        <v/>
      </c>
      <c r="Y111" s="24" t="str">
        <f t="shared" si="55"/>
        <v>C</v>
      </c>
      <c r="Z111" s="24" t="str">
        <f t="shared" si="55"/>
        <v>C</v>
      </c>
      <c r="AA111" s="24" t="str">
        <f t="shared" si="55"/>
        <v/>
      </c>
      <c r="AB111" s="24" t="str">
        <f t="shared" si="55"/>
        <v/>
      </c>
      <c r="AC111" s="24" t="str">
        <f t="shared" si="56"/>
        <v/>
      </c>
      <c r="AD111" s="24" t="str">
        <f t="shared" si="56"/>
        <v/>
      </c>
      <c r="AE111" s="24" t="str">
        <f t="shared" si="56"/>
        <v/>
      </c>
      <c r="AF111" s="24" t="str">
        <f t="shared" si="56"/>
        <v>C</v>
      </c>
      <c r="AG111" s="24" t="str">
        <f t="shared" si="56"/>
        <v>C</v>
      </c>
      <c r="AH111" s="24" t="str">
        <f t="shared" si="56"/>
        <v/>
      </c>
      <c r="AI111" s="24" t="str">
        <f t="shared" si="56"/>
        <v/>
      </c>
      <c r="AJ111" s="24" t="str">
        <f t="shared" si="56"/>
        <v/>
      </c>
      <c r="AK111" s="24" t="str">
        <f t="shared" si="56"/>
        <v/>
      </c>
      <c r="AL111" s="24" t="str">
        <f t="shared" si="56"/>
        <v/>
      </c>
      <c r="AM111" s="24" t="str">
        <f t="shared" si="57"/>
        <v>C</v>
      </c>
      <c r="AN111" s="24" t="str">
        <f t="shared" si="57"/>
        <v>C</v>
      </c>
      <c r="AO111" s="24" t="str">
        <f t="shared" si="57"/>
        <v/>
      </c>
      <c r="AP111" s="24" t="str">
        <f t="shared" si="57"/>
        <v/>
      </c>
      <c r="AQ111" s="24" t="str">
        <f t="shared" si="57"/>
        <v/>
      </c>
      <c r="AR111" s="24" t="str">
        <f t="shared" si="57"/>
        <v/>
      </c>
      <c r="AS111" s="24" t="str">
        <f t="shared" si="57"/>
        <v/>
      </c>
      <c r="AT111" s="24" t="str">
        <f t="shared" si="57"/>
        <v>C</v>
      </c>
      <c r="AU111" s="24" t="str">
        <f t="shared" si="57"/>
        <v>C</v>
      </c>
      <c r="AV111" s="24" t="str">
        <f t="shared" si="57"/>
        <v/>
      </c>
      <c r="AW111" s="24" t="str">
        <f t="shared" si="57"/>
        <v/>
      </c>
      <c r="AX111" s="89">
        <f t="shared" ca="1" si="37"/>
        <v>4</v>
      </c>
      <c r="AY111" s="89">
        <f t="shared" si="38"/>
        <v>4</v>
      </c>
    </row>
    <row r="112" spans="1:51" x14ac:dyDescent="0.3">
      <c r="A112" s="22" t="str">
        <f t="shared" si="49"/>
        <v>ZCP</v>
      </c>
      <c r="B112" s="25"/>
      <c r="C112" s="74" t="s">
        <v>30</v>
      </c>
      <c r="D112" s="26" t="s">
        <v>37</v>
      </c>
      <c r="E112" s="196">
        <v>43102</v>
      </c>
      <c r="F112" s="197">
        <v>43105</v>
      </c>
      <c r="G112" s="98" t="str">
        <f>IF(D112='Paramètre DIVERS'!$B$19,'Paramètre DIVERS'!$A$19,IF(D112='Paramètre DIVERS'!$B$20,'Paramètre DIVERS'!$A$20,IF(D112='Paramètre DIVERS'!$B$21,'Paramètre DIVERS'!$A$21,IF(D112='Paramètre DIVERS'!$B$22,'Paramètre DIVERS'!$A$22,IF(D112='Paramètre DIVERS'!$B$24,'Paramètre DIVERS'!$A$24,IF(D112='Paramètre DIVERS'!$B$25,'Paramètre DIVERS'!$A$25,""))))))&amp;IF(D112='Paramètre DIVERS'!$B$27,'Paramètre DIVERS'!$A$27,IF(D112='Paramètre DIVERS'!$B$28,'Paramètre DIVERS'!$A$28,IF(D112='Paramètre DIVERS'!$B$29,'Paramètre DIVERS'!$A$29,IF(D112='Paramètre DIVERS'!$B$30,'Paramètre DIVERS'!$A$30,IF(D112='Paramètre DIVERS'!$B$31,'Paramètre DIVERS'!$A$31,IF(D112='Paramètre DIVERS'!$B$32,'Paramètre DIVERS'!$A$32,IF(D112='Paramètre DIVERS'!$B$33,'Paramètre DIVERS'!$A$33,"")))))))&amp;IF(D112='Paramètre DIVERS'!$B$36,'Paramètre DIVERS'!$A$36,IF(D112='Paramètre DIVERS'!$B$40,'Paramètre DIVERS'!$A$40,IF(D112='Paramètre DIVERS'!$B$41,'Paramètre DIVERS'!$A$41,IF(D112='Paramètre DIVERS'!$B$42,'Paramètre DIVERS'!$A$42,IF(D112='Paramètre DIVERS'!$B$43,'Paramètre DIVERS'!$A$43,IF(D112='Paramètre DIVERS'!$B$47,'Paramètre DIVERS'!$A$47,IF(D112='Paramètre DIVERS'!$B$48,'Paramètre DIVERS'!$A$48,"")))))))&amp;IF(D112='Paramètre DIVERS'!$B$49,'Paramètre DIVERS'!$A$49,IF(D112='Paramètre DIVERS'!$B$50,'Paramètre DIVERS'!$A$50,IF(D112='Paramètre DIVERS'!$B$51,'Paramètre DIVERS'!$A$51,IF(D112='Paramètre DIVERS'!$B$26,'Paramètre DIVERS'!$A$26,""))))&amp;IF(D112='Paramètre DIVERS'!$B$53,'Paramètre DIVERS'!$A$53,IF(D112='Paramètre DIVERS'!$B$54,'Paramètre DIVERS'!$A$53,IF(D112='Paramètre DIVERS'!$B$55,'Paramètre DIVERS'!$A$53,IF(D112='Paramètre DIVERS'!$B$56,'Paramètre DIVERS'!$A$53,IF(D112='Paramètre DIVERS'!$B$57,'Paramètre DIVERS'!$A$53,IF(D112='Paramètre DIVERS'!$B$58,'Paramètre DIVERS'!$A$53,""))))))</f>
        <v>ZCP</v>
      </c>
      <c r="H112" s="88">
        <f t="shared" si="36"/>
        <v>4</v>
      </c>
      <c r="I112" s="24" t="str">
        <f t="shared" si="54"/>
        <v/>
      </c>
      <c r="J112" s="24" t="str">
        <f t="shared" si="54"/>
        <v/>
      </c>
      <c r="K112" s="24" t="str">
        <f t="shared" si="54"/>
        <v>C</v>
      </c>
      <c r="L112" s="24" t="str">
        <f t="shared" si="54"/>
        <v>C</v>
      </c>
      <c r="M112" s="24" t="str">
        <f t="shared" si="54"/>
        <v/>
      </c>
      <c r="N112" s="24" t="str">
        <f t="shared" si="54"/>
        <v>C</v>
      </c>
      <c r="O112" s="24" t="str">
        <f t="shared" si="54"/>
        <v/>
      </c>
      <c r="P112" s="24" t="str">
        <f t="shared" si="54"/>
        <v/>
      </c>
      <c r="Q112" s="24" t="str">
        <f t="shared" si="54"/>
        <v/>
      </c>
      <c r="R112" s="24" t="str">
        <f t="shared" si="54"/>
        <v>C</v>
      </c>
      <c r="S112" s="24" t="str">
        <f t="shared" si="55"/>
        <v>C</v>
      </c>
      <c r="T112" s="24" t="str">
        <f t="shared" si="55"/>
        <v/>
      </c>
      <c r="U112" s="24" t="str">
        <f t="shared" si="55"/>
        <v>C</v>
      </c>
      <c r="V112" s="24" t="str">
        <f t="shared" si="55"/>
        <v/>
      </c>
      <c r="W112" s="24" t="str">
        <f t="shared" si="55"/>
        <v>C</v>
      </c>
      <c r="X112" s="24" t="str">
        <f t="shared" si="55"/>
        <v/>
      </c>
      <c r="Y112" s="24" t="str">
        <f t="shared" si="55"/>
        <v>C</v>
      </c>
      <c r="Z112" s="24" t="str">
        <f t="shared" si="55"/>
        <v>C</v>
      </c>
      <c r="AA112" s="24" t="str">
        <f t="shared" si="55"/>
        <v/>
      </c>
      <c r="AB112" s="24" t="str">
        <f t="shared" si="55"/>
        <v/>
      </c>
      <c r="AC112" s="24" t="str">
        <f t="shared" si="56"/>
        <v/>
      </c>
      <c r="AD112" s="24" t="str">
        <f t="shared" si="56"/>
        <v/>
      </c>
      <c r="AE112" s="24" t="str">
        <f t="shared" si="56"/>
        <v/>
      </c>
      <c r="AF112" s="24" t="str">
        <f t="shared" si="56"/>
        <v>C</v>
      </c>
      <c r="AG112" s="24" t="str">
        <f t="shared" si="56"/>
        <v>C</v>
      </c>
      <c r="AH112" s="24" t="str">
        <f t="shared" si="56"/>
        <v/>
      </c>
      <c r="AI112" s="24" t="str">
        <f t="shared" si="56"/>
        <v/>
      </c>
      <c r="AJ112" s="24" t="str">
        <f t="shared" si="56"/>
        <v/>
      </c>
      <c r="AK112" s="24" t="str">
        <f t="shared" si="56"/>
        <v/>
      </c>
      <c r="AL112" s="24" t="str">
        <f t="shared" si="56"/>
        <v/>
      </c>
      <c r="AM112" s="24" t="str">
        <f t="shared" si="57"/>
        <v>C</v>
      </c>
      <c r="AN112" s="24" t="str">
        <f t="shared" si="57"/>
        <v>C</v>
      </c>
      <c r="AO112" s="24" t="str">
        <f t="shared" si="57"/>
        <v/>
      </c>
      <c r="AP112" s="24" t="str">
        <f t="shared" si="57"/>
        <v/>
      </c>
      <c r="AQ112" s="24" t="str">
        <f t="shared" si="57"/>
        <v/>
      </c>
      <c r="AR112" s="24" t="str">
        <f t="shared" si="57"/>
        <v/>
      </c>
      <c r="AS112" s="24" t="str">
        <f t="shared" si="57"/>
        <v/>
      </c>
      <c r="AT112" s="24" t="str">
        <f t="shared" si="57"/>
        <v>C</v>
      </c>
      <c r="AU112" s="24" t="str">
        <f t="shared" si="57"/>
        <v>C</v>
      </c>
      <c r="AV112" s="24" t="str">
        <f t="shared" si="57"/>
        <v/>
      </c>
      <c r="AW112" s="24" t="str">
        <f t="shared" si="57"/>
        <v/>
      </c>
      <c r="AX112" s="89">
        <f t="shared" ca="1" si="37"/>
        <v>4</v>
      </c>
      <c r="AY112" s="89">
        <f t="shared" si="38"/>
        <v>4</v>
      </c>
    </row>
    <row r="113" spans="1:55" x14ac:dyDescent="0.3">
      <c r="A113" s="22" t="str">
        <f t="shared" si="49"/>
        <v>ZCP</v>
      </c>
      <c r="B113" s="25"/>
      <c r="C113" s="74" t="s">
        <v>30</v>
      </c>
      <c r="D113" s="26" t="s">
        <v>37</v>
      </c>
      <c r="E113" s="196">
        <v>43150</v>
      </c>
      <c r="F113" s="197">
        <v>43154</v>
      </c>
      <c r="G113" s="98" t="str">
        <f>IF(D113='Paramètre DIVERS'!$B$19,'Paramètre DIVERS'!$A$19,IF(D113='Paramètre DIVERS'!$B$20,'Paramètre DIVERS'!$A$20,IF(D113='Paramètre DIVERS'!$B$21,'Paramètre DIVERS'!$A$21,IF(D113='Paramètre DIVERS'!$B$22,'Paramètre DIVERS'!$A$22,IF(D113='Paramètre DIVERS'!$B$24,'Paramètre DIVERS'!$A$24,IF(D113='Paramètre DIVERS'!$B$25,'Paramètre DIVERS'!$A$25,""))))))&amp;IF(D113='Paramètre DIVERS'!$B$27,'Paramètre DIVERS'!$A$27,IF(D113='Paramètre DIVERS'!$B$28,'Paramètre DIVERS'!$A$28,IF(D113='Paramètre DIVERS'!$B$29,'Paramètre DIVERS'!$A$29,IF(D113='Paramètre DIVERS'!$B$30,'Paramètre DIVERS'!$A$30,IF(D113='Paramètre DIVERS'!$B$31,'Paramètre DIVERS'!$A$31,IF(D113='Paramètre DIVERS'!$B$32,'Paramètre DIVERS'!$A$32,IF(D113='Paramètre DIVERS'!$B$33,'Paramètre DIVERS'!$A$33,"")))))))&amp;IF(D113='Paramètre DIVERS'!$B$36,'Paramètre DIVERS'!$A$36,IF(D113='Paramètre DIVERS'!$B$40,'Paramètre DIVERS'!$A$40,IF(D113='Paramètre DIVERS'!$B$41,'Paramètre DIVERS'!$A$41,IF(D113='Paramètre DIVERS'!$B$42,'Paramètre DIVERS'!$A$42,IF(D113='Paramètre DIVERS'!$B$43,'Paramètre DIVERS'!$A$43,IF(D113='Paramètre DIVERS'!$B$47,'Paramètre DIVERS'!$A$47,IF(D113='Paramètre DIVERS'!$B$48,'Paramètre DIVERS'!$A$48,"")))))))&amp;IF(D113='Paramètre DIVERS'!$B$49,'Paramètre DIVERS'!$A$49,IF(D113='Paramètre DIVERS'!$B$50,'Paramètre DIVERS'!$A$50,IF(D113='Paramètre DIVERS'!$B$51,'Paramètre DIVERS'!$A$51,IF(D113='Paramètre DIVERS'!$B$26,'Paramètre DIVERS'!$A$26,""))))&amp;IF(D113='Paramètre DIVERS'!$B$53,'Paramètre DIVERS'!$A$53,IF(D113='Paramètre DIVERS'!$B$54,'Paramètre DIVERS'!$A$53,IF(D113='Paramètre DIVERS'!$B$55,'Paramètre DIVERS'!$A$53,IF(D113='Paramètre DIVERS'!$B$56,'Paramètre DIVERS'!$A$53,IF(D113='Paramètre DIVERS'!$B$57,'Paramètre DIVERS'!$A$53,IF(D113='Paramètre DIVERS'!$B$58,'Paramètre DIVERS'!$A$53,""))))))</f>
        <v>ZCP</v>
      </c>
      <c r="H113" s="88">
        <f t="shared" si="36"/>
        <v>5</v>
      </c>
      <c r="I113" s="24" t="str">
        <f t="shared" si="54"/>
        <v/>
      </c>
      <c r="J113" s="24" t="str">
        <f t="shared" si="54"/>
        <v/>
      </c>
      <c r="K113" s="24" t="str">
        <f t="shared" si="54"/>
        <v>C</v>
      </c>
      <c r="L113" s="24" t="str">
        <f t="shared" si="54"/>
        <v>C</v>
      </c>
      <c r="M113" s="24" t="str">
        <f t="shared" si="54"/>
        <v/>
      </c>
      <c r="N113" s="24" t="str">
        <f t="shared" si="54"/>
        <v>C</v>
      </c>
      <c r="O113" s="24" t="str">
        <f t="shared" si="54"/>
        <v/>
      </c>
      <c r="P113" s="24" t="str">
        <f t="shared" si="54"/>
        <v/>
      </c>
      <c r="Q113" s="24" t="str">
        <f t="shared" si="54"/>
        <v/>
      </c>
      <c r="R113" s="24" t="str">
        <f t="shared" si="54"/>
        <v>C</v>
      </c>
      <c r="S113" s="24" t="str">
        <f t="shared" si="55"/>
        <v>C</v>
      </c>
      <c r="T113" s="24" t="str">
        <f t="shared" si="55"/>
        <v/>
      </c>
      <c r="U113" s="24" t="str">
        <f t="shared" si="55"/>
        <v>C</v>
      </c>
      <c r="V113" s="24" t="str">
        <f t="shared" si="55"/>
        <v/>
      </c>
      <c r="W113" s="24" t="str">
        <f t="shared" si="55"/>
        <v>C</v>
      </c>
      <c r="X113" s="24" t="str">
        <f t="shared" si="55"/>
        <v/>
      </c>
      <c r="Y113" s="24" t="str">
        <f t="shared" si="55"/>
        <v>C</v>
      </c>
      <c r="Z113" s="24" t="str">
        <f t="shared" si="55"/>
        <v>C</v>
      </c>
      <c r="AA113" s="24" t="str">
        <f t="shared" si="55"/>
        <v/>
      </c>
      <c r="AB113" s="24" t="str">
        <f t="shared" si="55"/>
        <v/>
      </c>
      <c r="AC113" s="24" t="str">
        <f t="shared" si="56"/>
        <v/>
      </c>
      <c r="AD113" s="24" t="str">
        <f t="shared" si="56"/>
        <v/>
      </c>
      <c r="AE113" s="24" t="str">
        <f t="shared" si="56"/>
        <v/>
      </c>
      <c r="AF113" s="24" t="str">
        <f t="shared" si="56"/>
        <v>C</v>
      </c>
      <c r="AG113" s="24" t="str">
        <f t="shared" si="56"/>
        <v>C</v>
      </c>
      <c r="AH113" s="24" t="str">
        <f t="shared" si="56"/>
        <v/>
      </c>
      <c r="AI113" s="24" t="str">
        <f t="shared" si="56"/>
        <v/>
      </c>
      <c r="AJ113" s="24" t="str">
        <f t="shared" si="56"/>
        <v/>
      </c>
      <c r="AK113" s="24" t="str">
        <f t="shared" si="56"/>
        <v/>
      </c>
      <c r="AL113" s="24" t="str">
        <f t="shared" si="56"/>
        <v/>
      </c>
      <c r="AM113" s="24" t="str">
        <f t="shared" si="57"/>
        <v>C</v>
      </c>
      <c r="AN113" s="24" t="str">
        <f t="shared" si="57"/>
        <v>C</v>
      </c>
      <c r="AO113" s="24" t="str">
        <f t="shared" si="57"/>
        <v/>
      </c>
      <c r="AP113" s="24" t="str">
        <f t="shared" si="57"/>
        <v/>
      </c>
      <c r="AQ113" s="24" t="str">
        <f t="shared" si="57"/>
        <v/>
      </c>
      <c r="AR113" s="24" t="str">
        <f t="shared" si="57"/>
        <v/>
      </c>
      <c r="AS113" s="24" t="str">
        <f t="shared" si="57"/>
        <v/>
      </c>
      <c r="AT113" s="24" t="str">
        <f t="shared" si="57"/>
        <v>C</v>
      </c>
      <c r="AU113" s="24" t="str">
        <f t="shared" si="57"/>
        <v>C</v>
      </c>
      <c r="AV113" s="24" t="str">
        <f t="shared" si="57"/>
        <v/>
      </c>
      <c r="AW113" s="24" t="str">
        <f t="shared" si="57"/>
        <v/>
      </c>
      <c r="AX113" s="89">
        <f t="shared" ca="1" si="37"/>
        <v>5</v>
      </c>
      <c r="AY113" s="89">
        <f t="shared" si="38"/>
        <v>5</v>
      </c>
    </row>
    <row r="114" spans="1:55" x14ac:dyDescent="0.3">
      <c r="A114" s="22" t="str">
        <f t="shared" si="49"/>
        <v>ZCP</v>
      </c>
      <c r="B114" s="25"/>
      <c r="C114" s="74" t="s">
        <v>30</v>
      </c>
      <c r="D114" s="26" t="s">
        <v>37</v>
      </c>
      <c r="E114" s="196">
        <v>43185</v>
      </c>
      <c r="F114" s="197">
        <v>43189</v>
      </c>
      <c r="G114" s="98" t="str">
        <f>IF(D114='Paramètre DIVERS'!$B$19,'Paramètre DIVERS'!$A$19,IF(D114='Paramètre DIVERS'!$B$20,'Paramètre DIVERS'!$A$20,IF(D114='Paramètre DIVERS'!$B$21,'Paramètre DIVERS'!$A$21,IF(D114='Paramètre DIVERS'!$B$22,'Paramètre DIVERS'!$A$22,IF(D114='Paramètre DIVERS'!$B$24,'Paramètre DIVERS'!$A$24,IF(D114='Paramètre DIVERS'!$B$25,'Paramètre DIVERS'!$A$25,""))))))&amp;IF(D114='Paramètre DIVERS'!$B$27,'Paramètre DIVERS'!$A$27,IF(D114='Paramètre DIVERS'!$B$28,'Paramètre DIVERS'!$A$28,IF(D114='Paramètre DIVERS'!$B$29,'Paramètre DIVERS'!$A$29,IF(D114='Paramètre DIVERS'!$B$30,'Paramètre DIVERS'!$A$30,IF(D114='Paramètre DIVERS'!$B$31,'Paramètre DIVERS'!$A$31,IF(D114='Paramètre DIVERS'!$B$32,'Paramètre DIVERS'!$A$32,IF(D114='Paramètre DIVERS'!$B$33,'Paramètre DIVERS'!$A$33,"")))))))&amp;IF(D114='Paramètre DIVERS'!$B$36,'Paramètre DIVERS'!$A$36,IF(D114='Paramètre DIVERS'!$B$40,'Paramètre DIVERS'!$A$40,IF(D114='Paramètre DIVERS'!$B$41,'Paramètre DIVERS'!$A$41,IF(D114='Paramètre DIVERS'!$B$42,'Paramètre DIVERS'!$A$42,IF(D114='Paramètre DIVERS'!$B$43,'Paramètre DIVERS'!$A$43,IF(D114='Paramètre DIVERS'!$B$47,'Paramètre DIVERS'!$A$47,IF(D114='Paramètre DIVERS'!$B$48,'Paramètre DIVERS'!$A$48,"")))))))&amp;IF(D114='Paramètre DIVERS'!$B$49,'Paramètre DIVERS'!$A$49,IF(D114='Paramètre DIVERS'!$B$50,'Paramètre DIVERS'!$A$50,IF(D114='Paramètre DIVERS'!$B$51,'Paramètre DIVERS'!$A$51,IF(D114='Paramètre DIVERS'!$B$26,'Paramètre DIVERS'!$A$26,""))))&amp;IF(D114='Paramètre DIVERS'!$B$53,'Paramètre DIVERS'!$A$53,IF(D114='Paramètre DIVERS'!$B$54,'Paramètre DIVERS'!$A$53,IF(D114='Paramètre DIVERS'!$B$55,'Paramètre DIVERS'!$A$53,IF(D114='Paramètre DIVERS'!$B$56,'Paramètre DIVERS'!$A$53,IF(D114='Paramètre DIVERS'!$B$57,'Paramètre DIVERS'!$A$53,IF(D114='Paramètre DIVERS'!$B$58,'Paramètre DIVERS'!$A$53,""))))))</f>
        <v>ZCP</v>
      </c>
      <c r="H114" s="88">
        <f t="shared" si="36"/>
        <v>5</v>
      </c>
      <c r="I114" s="24" t="str">
        <f t="shared" si="54"/>
        <v/>
      </c>
      <c r="J114" s="24" t="str">
        <f t="shared" si="54"/>
        <v/>
      </c>
      <c r="K114" s="24" t="str">
        <f t="shared" si="54"/>
        <v>C</v>
      </c>
      <c r="L114" s="24" t="str">
        <f t="shared" si="54"/>
        <v>C</v>
      </c>
      <c r="M114" s="24" t="str">
        <f t="shared" si="54"/>
        <v/>
      </c>
      <c r="N114" s="24" t="str">
        <f t="shared" si="54"/>
        <v>C</v>
      </c>
      <c r="O114" s="24" t="str">
        <f t="shared" si="54"/>
        <v/>
      </c>
      <c r="P114" s="24" t="str">
        <f t="shared" si="54"/>
        <v/>
      </c>
      <c r="Q114" s="24" t="str">
        <f t="shared" si="54"/>
        <v/>
      </c>
      <c r="R114" s="24" t="str">
        <f t="shared" si="54"/>
        <v>C</v>
      </c>
      <c r="S114" s="24" t="str">
        <f t="shared" si="55"/>
        <v>C</v>
      </c>
      <c r="T114" s="24" t="str">
        <f t="shared" si="55"/>
        <v/>
      </c>
      <c r="U114" s="24" t="str">
        <f t="shared" si="55"/>
        <v>C</v>
      </c>
      <c r="V114" s="24" t="str">
        <f t="shared" si="55"/>
        <v/>
      </c>
      <c r="W114" s="24" t="str">
        <f t="shared" si="55"/>
        <v>C</v>
      </c>
      <c r="X114" s="24" t="str">
        <f t="shared" si="55"/>
        <v/>
      </c>
      <c r="Y114" s="24" t="str">
        <f t="shared" si="55"/>
        <v>C</v>
      </c>
      <c r="Z114" s="24" t="str">
        <f t="shared" si="55"/>
        <v>C</v>
      </c>
      <c r="AA114" s="24" t="str">
        <f t="shared" si="55"/>
        <v/>
      </c>
      <c r="AB114" s="24" t="str">
        <f t="shared" si="55"/>
        <v/>
      </c>
      <c r="AC114" s="24" t="str">
        <f t="shared" si="56"/>
        <v/>
      </c>
      <c r="AD114" s="24" t="str">
        <f t="shared" si="56"/>
        <v/>
      </c>
      <c r="AE114" s="24" t="str">
        <f t="shared" si="56"/>
        <v/>
      </c>
      <c r="AF114" s="24" t="str">
        <f t="shared" si="56"/>
        <v>C</v>
      </c>
      <c r="AG114" s="24" t="str">
        <f t="shared" si="56"/>
        <v>C</v>
      </c>
      <c r="AH114" s="24" t="str">
        <f t="shared" si="56"/>
        <v/>
      </c>
      <c r="AI114" s="24" t="str">
        <f t="shared" si="56"/>
        <v/>
      </c>
      <c r="AJ114" s="24" t="str">
        <f t="shared" si="56"/>
        <v/>
      </c>
      <c r="AK114" s="24" t="str">
        <f t="shared" si="56"/>
        <v/>
      </c>
      <c r="AL114" s="24" t="str">
        <f t="shared" si="56"/>
        <v/>
      </c>
      <c r="AM114" s="24" t="str">
        <f t="shared" si="57"/>
        <v>C</v>
      </c>
      <c r="AN114" s="24" t="str">
        <f t="shared" si="57"/>
        <v>C</v>
      </c>
      <c r="AO114" s="24" t="str">
        <f t="shared" si="57"/>
        <v/>
      </c>
      <c r="AP114" s="24" t="str">
        <f t="shared" si="57"/>
        <v/>
      </c>
      <c r="AQ114" s="24" t="str">
        <f t="shared" si="57"/>
        <v/>
      </c>
      <c r="AR114" s="24" t="str">
        <f t="shared" si="57"/>
        <v/>
      </c>
      <c r="AS114" s="24" t="str">
        <f t="shared" si="57"/>
        <v/>
      </c>
      <c r="AT114" s="24" t="str">
        <f t="shared" si="57"/>
        <v>C</v>
      </c>
      <c r="AU114" s="24" t="str">
        <f t="shared" si="57"/>
        <v>C</v>
      </c>
      <c r="AV114" s="24" t="str">
        <f t="shared" si="57"/>
        <v/>
      </c>
      <c r="AW114" s="24" t="str">
        <f t="shared" si="57"/>
        <v/>
      </c>
      <c r="AX114" s="89">
        <f t="shared" ca="1" si="37"/>
        <v>5</v>
      </c>
      <c r="AY114" s="89">
        <f t="shared" si="38"/>
        <v>5</v>
      </c>
    </row>
    <row r="115" spans="1:55" x14ac:dyDescent="0.3">
      <c r="A115" s="22" t="str">
        <f t="shared" si="49"/>
        <v>ZCP</v>
      </c>
      <c r="B115" s="25"/>
      <c r="C115" s="74" t="s">
        <v>30</v>
      </c>
      <c r="D115" s="26" t="s">
        <v>37</v>
      </c>
      <c r="E115" s="196">
        <v>42961</v>
      </c>
      <c r="F115" s="197">
        <v>42979</v>
      </c>
      <c r="G115" s="98" t="str">
        <f>IF(D115='Paramètre DIVERS'!$B$19,'Paramètre DIVERS'!$A$19,IF(D115='Paramètre DIVERS'!$B$20,'Paramètre DIVERS'!$A$20,IF(D115='Paramètre DIVERS'!$B$21,'Paramètre DIVERS'!$A$21,IF(D115='Paramètre DIVERS'!$B$22,'Paramètre DIVERS'!$A$22,IF(D115='Paramètre DIVERS'!$B$24,'Paramètre DIVERS'!$A$24,IF(D115='Paramètre DIVERS'!$B$25,'Paramètre DIVERS'!$A$25,""))))))&amp;IF(D115='Paramètre DIVERS'!$B$27,'Paramètre DIVERS'!$A$27,IF(D115='Paramètre DIVERS'!$B$28,'Paramètre DIVERS'!$A$28,IF(D115='Paramètre DIVERS'!$B$29,'Paramètre DIVERS'!$A$29,IF(D115='Paramètre DIVERS'!$B$30,'Paramètre DIVERS'!$A$30,IF(D115='Paramètre DIVERS'!$B$31,'Paramètre DIVERS'!$A$31,IF(D115='Paramètre DIVERS'!$B$32,'Paramètre DIVERS'!$A$32,IF(D115='Paramètre DIVERS'!$B$33,'Paramètre DIVERS'!$A$33,"")))))))&amp;IF(D115='Paramètre DIVERS'!$B$36,'Paramètre DIVERS'!$A$36,IF(D115='Paramètre DIVERS'!$B$40,'Paramètre DIVERS'!$A$40,IF(D115='Paramètre DIVERS'!$B$41,'Paramètre DIVERS'!$A$41,IF(D115='Paramètre DIVERS'!$B$42,'Paramètre DIVERS'!$A$42,IF(D115='Paramètre DIVERS'!$B$43,'Paramètre DIVERS'!$A$43,IF(D115='Paramètre DIVERS'!$B$47,'Paramètre DIVERS'!$A$47,IF(D115='Paramètre DIVERS'!$B$48,'Paramètre DIVERS'!$A$48,"")))))))&amp;IF(D115='Paramètre DIVERS'!$B$49,'Paramètre DIVERS'!$A$49,IF(D115='Paramètre DIVERS'!$B$50,'Paramètre DIVERS'!$A$50,IF(D115='Paramètre DIVERS'!$B$51,'Paramètre DIVERS'!$A$51,IF(D115='Paramètre DIVERS'!$B$26,'Paramètre DIVERS'!$A$26,""))))&amp;IF(D115='Paramètre DIVERS'!$B$53,'Paramètre DIVERS'!$A$53,IF(D115='Paramètre DIVERS'!$B$54,'Paramètre DIVERS'!$A$53,IF(D115='Paramètre DIVERS'!$B$55,'Paramètre DIVERS'!$A$53,IF(D115='Paramètre DIVERS'!$B$56,'Paramètre DIVERS'!$A$53,IF(D115='Paramètre DIVERS'!$B$57,'Paramètre DIVERS'!$A$53,IF(D115='Paramètre DIVERS'!$B$58,'Paramètre DIVERS'!$A$53,""))))))</f>
        <v>ZCP</v>
      </c>
      <c r="H115" s="88">
        <f t="shared" si="36"/>
        <v>14</v>
      </c>
      <c r="I115" s="24" t="str">
        <f t="shared" si="54"/>
        <v/>
      </c>
      <c r="J115" s="24" t="str">
        <f t="shared" si="54"/>
        <v/>
      </c>
      <c r="K115" s="24" t="str">
        <f t="shared" si="54"/>
        <v>C</v>
      </c>
      <c r="L115" s="24" t="str">
        <f t="shared" si="54"/>
        <v>C</v>
      </c>
      <c r="M115" s="24" t="str">
        <f t="shared" si="54"/>
        <v/>
      </c>
      <c r="N115" s="24" t="str">
        <f t="shared" si="54"/>
        <v>C</v>
      </c>
      <c r="O115" s="24" t="str">
        <f t="shared" si="54"/>
        <v/>
      </c>
      <c r="P115" s="24" t="str">
        <f t="shared" si="54"/>
        <v/>
      </c>
      <c r="Q115" s="24" t="str">
        <f t="shared" si="54"/>
        <v/>
      </c>
      <c r="R115" s="24" t="str">
        <f t="shared" si="54"/>
        <v>C</v>
      </c>
      <c r="S115" s="24" t="str">
        <f t="shared" si="55"/>
        <v>C</v>
      </c>
      <c r="T115" s="24" t="str">
        <f t="shared" si="55"/>
        <v/>
      </c>
      <c r="U115" s="24" t="str">
        <f t="shared" si="55"/>
        <v>C</v>
      </c>
      <c r="V115" s="24" t="str">
        <f t="shared" si="55"/>
        <v/>
      </c>
      <c r="W115" s="24" t="str">
        <f t="shared" si="55"/>
        <v>C</v>
      </c>
      <c r="X115" s="24" t="str">
        <f t="shared" si="55"/>
        <v/>
      </c>
      <c r="Y115" s="24" t="str">
        <f t="shared" si="55"/>
        <v>C</v>
      </c>
      <c r="Z115" s="24" t="str">
        <f t="shared" si="55"/>
        <v>C</v>
      </c>
      <c r="AA115" s="24" t="str">
        <f t="shared" si="55"/>
        <v/>
      </c>
      <c r="AB115" s="24" t="str">
        <f t="shared" si="55"/>
        <v/>
      </c>
      <c r="AC115" s="24" t="str">
        <f t="shared" si="56"/>
        <v/>
      </c>
      <c r="AD115" s="24" t="str">
        <f t="shared" si="56"/>
        <v/>
      </c>
      <c r="AE115" s="24" t="str">
        <f t="shared" si="56"/>
        <v/>
      </c>
      <c r="AF115" s="24" t="str">
        <f t="shared" si="56"/>
        <v>C</v>
      </c>
      <c r="AG115" s="24" t="str">
        <f t="shared" si="56"/>
        <v>C</v>
      </c>
      <c r="AH115" s="24" t="str">
        <f t="shared" si="56"/>
        <v/>
      </c>
      <c r="AI115" s="24" t="str">
        <f t="shared" si="56"/>
        <v/>
      </c>
      <c r="AJ115" s="24" t="str">
        <f t="shared" si="56"/>
        <v/>
      </c>
      <c r="AK115" s="24" t="str">
        <f t="shared" si="56"/>
        <v/>
      </c>
      <c r="AL115" s="24" t="str">
        <f t="shared" si="56"/>
        <v/>
      </c>
      <c r="AM115" s="24" t="str">
        <f t="shared" si="57"/>
        <v>C</v>
      </c>
      <c r="AN115" s="24" t="str">
        <f t="shared" si="57"/>
        <v>C</v>
      </c>
      <c r="AO115" s="24" t="str">
        <f t="shared" si="57"/>
        <v/>
      </c>
      <c r="AP115" s="24" t="str">
        <f t="shared" si="57"/>
        <v/>
      </c>
      <c r="AQ115" s="24" t="str">
        <f t="shared" si="57"/>
        <v/>
      </c>
      <c r="AR115" s="24" t="str">
        <f t="shared" si="57"/>
        <v/>
      </c>
      <c r="AS115" s="24" t="str">
        <f t="shared" si="57"/>
        <v/>
      </c>
      <c r="AT115" s="24" t="str">
        <f t="shared" si="57"/>
        <v>C</v>
      </c>
      <c r="AU115" s="24" t="str">
        <f t="shared" si="57"/>
        <v>C</v>
      </c>
      <c r="AV115" s="24" t="str">
        <f t="shared" si="57"/>
        <v/>
      </c>
      <c r="AW115" s="24" t="str">
        <f t="shared" si="57"/>
        <v/>
      </c>
      <c r="AX115" s="89">
        <f t="shared" ca="1" si="37"/>
        <v>16</v>
      </c>
      <c r="AY115" s="89">
        <f t="shared" si="38"/>
        <v>19</v>
      </c>
    </row>
    <row r="116" spans="1:55" x14ac:dyDescent="0.3">
      <c r="A116" s="22" t="str">
        <f t="shared" si="49"/>
        <v>ZCP</v>
      </c>
      <c r="B116" s="25"/>
      <c r="C116" s="74" t="s">
        <v>30</v>
      </c>
      <c r="D116" s="26" t="s">
        <v>37</v>
      </c>
      <c r="E116" s="196">
        <v>43102</v>
      </c>
      <c r="F116" s="197">
        <v>43105</v>
      </c>
      <c r="G116" s="98" t="str">
        <f>IF(D116='Paramètre DIVERS'!$B$19,'Paramètre DIVERS'!$A$19,IF(D116='Paramètre DIVERS'!$B$20,'Paramètre DIVERS'!$A$20,IF(D116='Paramètre DIVERS'!$B$21,'Paramètre DIVERS'!$A$21,IF(D116='Paramètre DIVERS'!$B$22,'Paramètre DIVERS'!$A$22,IF(D116='Paramètre DIVERS'!$B$24,'Paramètre DIVERS'!$A$24,IF(D116='Paramètre DIVERS'!$B$25,'Paramètre DIVERS'!$A$25,""))))))&amp;IF(D116='Paramètre DIVERS'!$B$27,'Paramètre DIVERS'!$A$27,IF(D116='Paramètre DIVERS'!$B$28,'Paramètre DIVERS'!$A$28,IF(D116='Paramètre DIVERS'!$B$29,'Paramètre DIVERS'!$A$29,IF(D116='Paramètre DIVERS'!$B$30,'Paramètre DIVERS'!$A$30,IF(D116='Paramètre DIVERS'!$B$31,'Paramètre DIVERS'!$A$31,IF(D116='Paramètre DIVERS'!$B$32,'Paramètre DIVERS'!$A$32,IF(D116='Paramètre DIVERS'!$B$33,'Paramètre DIVERS'!$A$33,"")))))))&amp;IF(D116='Paramètre DIVERS'!$B$36,'Paramètre DIVERS'!$A$36,IF(D116='Paramètre DIVERS'!$B$40,'Paramètre DIVERS'!$A$40,IF(D116='Paramètre DIVERS'!$B$41,'Paramètre DIVERS'!$A$41,IF(D116='Paramètre DIVERS'!$B$42,'Paramètre DIVERS'!$A$42,IF(D116='Paramètre DIVERS'!$B$43,'Paramètre DIVERS'!$A$43,IF(D116='Paramètre DIVERS'!$B$47,'Paramètre DIVERS'!$A$47,IF(D116='Paramètre DIVERS'!$B$48,'Paramètre DIVERS'!$A$48,"")))))))&amp;IF(D116='Paramètre DIVERS'!$B$49,'Paramètre DIVERS'!$A$49,IF(D116='Paramètre DIVERS'!$B$50,'Paramètre DIVERS'!$A$50,IF(D116='Paramètre DIVERS'!$B$51,'Paramètre DIVERS'!$A$51,IF(D116='Paramètre DIVERS'!$B$26,'Paramètre DIVERS'!$A$26,""))))&amp;IF(D116='Paramètre DIVERS'!$B$53,'Paramètre DIVERS'!$A$53,IF(D116='Paramètre DIVERS'!$B$54,'Paramètre DIVERS'!$A$53,IF(D116='Paramètre DIVERS'!$B$55,'Paramètre DIVERS'!$A$53,IF(D116='Paramètre DIVERS'!$B$56,'Paramètre DIVERS'!$A$53,IF(D116='Paramètre DIVERS'!$B$57,'Paramètre DIVERS'!$A$53,IF(D116='Paramètre DIVERS'!$B$58,'Paramètre DIVERS'!$A$53,""))))))</f>
        <v>ZCP</v>
      </c>
      <c r="H116" s="88">
        <f t="shared" si="36"/>
        <v>4</v>
      </c>
      <c r="I116" s="24" t="str">
        <f t="shared" si="54"/>
        <v/>
      </c>
      <c r="J116" s="24" t="str">
        <f t="shared" si="54"/>
        <v/>
      </c>
      <c r="K116" s="24" t="str">
        <f t="shared" si="54"/>
        <v>C</v>
      </c>
      <c r="L116" s="24" t="str">
        <f t="shared" si="54"/>
        <v>C</v>
      </c>
      <c r="M116" s="24" t="str">
        <f t="shared" si="54"/>
        <v/>
      </c>
      <c r="N116" s="24" t="str">
        <f t="shared" si="54"/>
        <v>C</v>
      </c>
      <c r="O116" s="24" t="str">
        <f t="shared" si="54"/>
        <v/>
      </c>
      <c r="P116" s="24" t="str">
        <f t="shared" si="54"/>
        <v/>
      </c>
      <c r="Q116" s="24" t="str">
        <f t="shared" si="54"/>
        <v/>
      </c>
      <c r="R116" s="24" t="str">
        <f t="shared" si="54"/>
        <v>C</v>
      </c>
      <c r="S116" s="24" t="str">
        <f t="shared" si="55"/>
        <v>C</v>
      </c>
      <c r="T116" s="24" t="str">
        <f t="shared" si="55"/>
        <v/>
      </c>
      <c r="U116" s="24" t="str">
        <f t="shared" si="55"/>
        <v>C</v>
      </c>
      <c r="V116" s="24" t="str">
        <f t="shared" si="55"/>
        <v/>
      </c>
      <c r="W116" s="24" t="str">
        <f t="shared" si="55"/>
        <v>C</v>
      </c>
      <c r="X116" s="24" t="str">
        <f t="shared" si="55"/>
        <v/>
      </c>
      <c r="Y116" s="24" t="str">
        <f t="shared" si="55"/>
        <v>C</v>
      </c>
      <c r="Z116" s="24" t="str">
        <f t="shared" si="55"/>
        <v>C</v>
      </c>
      <c r="AA116" s="24" t="str">
        <f t="shared" si="55"/>
        <v/>
      </c>
      <c r="AB116" s="24" t="str">
        <f t="shared" si="55"/>
        <v/>
      </c>
      <c r="AC116" s="24" t="str">
        <f t="shared" si="56"/>
        <v/>
      </c>
      <c r="AD116" s="24" t="str">
        <f t="shared" si="56"/>
        <v/>
      </c>
      <c r="AE116" s="24" t="str">
        <f t="shared" si="56"/>
        <v/>
      </c>
      <c r="AF116" s="24" t="str">
        <f t="shared" si="56"/>
        <v>C</v>
      </c>
      <c r="AG116" s="24" t="str">
        <f t="shared" si="56"/>
        <v>C</v>
      </c>
      <c r="AH116" s="24" t="str">
        <f t="shared" si="56"/>
        <v/>
      </c>
      <c r="AI116" s="24" t="str">
        <f t="shared" si="56"/>
        <v/>
      </c>
      <c r="AJ116" s="24" t="str">
        <f t="shared" si="56"/>
        <v/>
      </c>
      <c r="AK116" s="24" t="str">
        <f t="shared" si="56"/>
        <v/>
      </c>
      <c r="AL116" s="24" t="str">
        <f t="shared" si="56"/>
        <v/>
      </c>
      <c r="AM116" s="24" t="str">
        <f t="shared" si="57"/>
        <v>C</v>
      </c>
      <c r="AN116" s="24" t="str">
        <f t="shared" si="57"/>
        <v>C</v>
      </c>
      <c r="AO116" s="24" t="str">
        <f t="shared" si="57"/>
        <v/>
      </c>
      <c r="AP116" s="24" t="str">
        <f t="shared" si="57"/>
        <v/>
      </c>
      <c r="AQ116" s="24" t="str">
        <f t="shared" si="57"/>
        <v/>
      </c>
      <c r="AR116" s="24" t="str">
        <f t="shared" si="57"/>
        <v/>
      </c>
      <c r="AS116" s="24" t="str">
        <f t="shared" si="57"/>
        <v/>
      </c>
      <c r="AT116" s="24" t="str">
        <f t="shared" si="57"/>
        <v>C</v>
      </c>
      <c r="AU116" s="24" t="str">
        <f t="shared" si="57"/>
        <v>C</v>
      </c>
      <c r="AV116" s="24" t="str">
        <f t="shared" si="57"/>
        <v/>
      </c>
      <c r="AW116" s="24" t="str">
        <f t="shared" si="57"/>
        <v/>
      </c>
      <c r="AX116" s="89">
        <f t="shared" ca="1" si="37"/>
        <v>4</v>
      </c>
      <c r="AY116" s="89">
        <f t="shared" si="38"/>
        <v>4</v>
      </c>
    </row>
    <row r="117" spans="1:55" x14ac:dyDescent="0.3">
      <c r="A117" s="22" t="str">
        <f t="shared" si="49"/>
        <v>ZCP</v>
      </c>
      <c r="B117" s="25"/>
      <c r="C117" s="74" t="s">
        <v>30</v>
      </c>
      <c r="D117" s="26" t="s">
        <v>37</v>
      </c>
      <c r="E117" s="196">
        <v>43157</v>
      </c>
      <c r="F117" s="197">
        <v>43161</v>
      </c>
      <c r="G117" s="98" t="str">
        <f>IF(D117='Paramètre DIVERS'!$B$19,'Paramètre DIVERS'!$A$19,IF(D117='Paramètre DIVERS'!$B$20,'Paramètre DIVERS'!$A$20,IF(D117='Paramètre DIVERS'!$B$21,'Paramètre DIVERS'!$A$21,IF(D117='Paramètre DIVERS'!$B$22,'Paramètre DIVERS'!$A$22,IF(D117='Paramètre DIVERS'!$B$24,'Paramètre DIVERS'!$A$24,IF(D117='Paramètre DIVERS'!$B$25,'Paramètre DIVERS'!$A$25,""))))))&amp;IF(D117='Paramètre DIVERS'!$B$27,'Paramètre DIVERS'!$A$27,IF(D117='Paramètre DIVERS'!$B$28,'Paramètre DIVERS'!$A$28,IF(D117='Paramètre DIVERS'!$B$29,'Paramètre DIVERS'!$A$29,IF(D117='Paramètre DIVERS'!$B$30,'Paramètre DIVERS'!$A$30,IF(D117='Paramètre DIVERS'!$B$31,'Paramètre DIVERS'!$A$31,IF(D117='Paramètre DIVERS'!$B$32,'Paramètre DIVERS'!$A$32,IF(D117='Paramètre DIVERS'!$B$33,'Paramètre DIVERS'!$A$33,"")))))))&amp;IF(D117='Paramètre DIVERS'!$B$36,'Paramètre DIVERS'!$A$36,IF(D117='Paramètre DIVERS'!$B$40,'Paramètre DIVERS'!$A$40,IF(D117='Paramètre DIVERS'!$B$41,'Paramètre DIVERS'!$A$41,IF(D117='Paramètre DIVERS'!$B$42,'Paramètre DIVERS'!$A$42,IF(D117='Paramètre DIVERS'!$B$43,'Paramètre DIVERS'!$A$43,IF(D117='Paramètre DIVERS'!$B$47,'Paramètre DIVERS'!$A$47,IF(D117='Paramètre DIVERS'!$B$48,'Paramètre DIVERS'!$A$48,"")))))))&amp;IF(D117='Paramètre DIVERS'!$B$49,'Paramètre DIVERS'!$A$49,IF(D117='Paramètre DIVERS'!$B$50,'Paramètre DIVERS'!$A$50,IF(D117='Paramètre DIVERS'!$B$51,'Paramètre DIVERS'!$A$51,IF(D117='Paramètre DIVERS'!$B$26,'Paramètre DIVERS'!$A$26,""))))&amp;IF(D117='Paramètre DIVERS'!$B$53,'Paramètre DIVERS'!$A$53,IF(D117='Paramètre DIVERS'!$B$54,'Paramètre DIVERS'!$A$53,IF(D117='Paramètre DIVERS'!$B$55,'Paramètre DIVERS'!$A$53,IF(D117='Paramètre DIVERS'!$B$56,'Paramètre DIVERS'!$A$53,IF(D117='Paramètre DIVERS'!$B$57,'Paramètre DIVERS'!$A$53,IF(D117='Paramètre DIVERS'!$B$58,'Paramètre DIVERS'!$A$53,""))))))</f>
        <v>ZCP</v>
      </c>
      <c r="H117" s="88">
        <f t="shared" si="36"/>
        <v>5</v>
      </c>
      <c r="I117" s="24" t="str">
        <f t="shared" si="54"/>
        <v/>
      </c>
      <c r="J117" s="24" t="str">
        <f t="shared" si="54"/>
        <v/>
      </c>
      <c r="K117" s="24" t="str">
        <f t="shared" si="54"/>
        <v>C</v>
      </c>
      <c r="L117" s="24" t="str">
        <f t="shared" si="54"/>
        <v>C</v>
      </c>
      <c r="M117" s="24" t="str">
        <f t="shared" si="54"/>
        <v/>
      </c>
      <c r="N117" s="24" t="str">
        <f t="shared" si="54"/>
        <v>C</v>
      </c>
      <c r="O117" s="24" t="str">
        <f t="shared" si="54"/>
        <v/>
      </c>
      <c r="P117" s="24" t="str">
        <f t="shared" si="54"/>
        <v/>
      </c>
      <c r="Q117" s="24" t="str">
        <f t="shared" si="54"/>
        <v/>
      </c>
      <c r="R117" s="24" t="str">
        <f t="shared" si="54"/>
        <v>C</v>
      </c>
      <c r="S117" s="24" t="str">
        <f t="shared" si="55"/>
        <v>C</v>
      </c>
      <c r="T117" s="24" t="str">
        <f t="shared" si="55"/>
        <v/>
      </c>
      <c r="U117" s="24" t="str">
        <f t="shared" si="55"/>
        <v>C</v>
      </c>
      <c r="V117" s="24" t="str">
        <f t="shared" si="55"/>
        <v/>
      </c>
      <c r="W117" s="24" t="str">
        <f t="shared" si="55"/>
        <v>C</v>
      </c>
      <c r="X117" s="24" t="str">
        <f t="shared" si="55"/>
        <v/>
      </c>
      <c r="Y117" s="24" t="str">
        <f t="shared" si="55"/>
        <v>C</v>
      </c>
      <c r="Z117" s="24" t="str">
        <f t="shared" si="55"/>
        <v>C</v>
      </c>
      <c r="AA117" s="24" t="str">
        <f t="shared" si="55"/>
        <v/>
      </c>
      <c r="AB117" s="24" t="str">
        <f t="shared" si="55"/>
        <v/>
      </c>
      <c r="AC117" s="24" t="str">
        <f t="shared" si="56"/>
        <v/>
      </c>
      <c r="AD117" s="24" t="str">
        <f t="shared" si="56"/>
        <v/>
      </c>
      <c r="AE117" s="24" t="str">
        <f t="shared" si="56"/>
        <v/>
      </c>
      <c r="AF117" s="24" t="str">
        <f t="shared" si="56"/>
        <v>C</v>
      </c>
      <c r="AG117" s="24" t="str">
        <f t="shared" si="56"/>
        <v>C</v>
      </c>
      <c r="AH117" s="24" t="str">
        <f t="shared" si="56"/>
        <v/>
      </c>
      <c r="AI117" s="24" t="str">
        <f t="shared" si="56"/>
        <v/>
      </c>
      <c r="AJ117" s="24" t="str">
        <f t="shared" si="56"/>
        <v/>
      </c>
      <c r="AK117" s="24" t="str">
        <f t="shared" si="56"/>
        <v/>
      </c>
      <c r="AL117" s="24" t="str">
        <f t="shared" si="56"/>
        <v/>
      </c>
      <c r="AM117" s="24" t="str">
        <f t="shared" si="57"/>
        <v>C</v>
      </c>
      <c r="AN117" s="24" t="str">
        <f t="shared" si="57"/>
        <v>C</v>
      </c>
      <c r="AO117" s="24" t="str">
        <f t="shared" si="57"/>
        <v/>
      </c>
      <c r="AP117" s="24" t="str">
        <f t="shared" si="57"/>
        <v/>
      </c>
      <c r="AQ117" s="24" t="str">
        <f t="shared" si="57"/>
        <v/>
      </c>
      <c r="AR117" s="24" t="str">
        <f t="shared" si="57"/>
        <v/>
      </c>
      <c r="AS117" s="24" t="str">
        <f t="shared" si="57"/>
        <v/>
      </c>
      <c r="AT117" s="24" t="str">
        <f t="shared" si="57"/>
        <v>C</v>
      </c>
      <c r="AU117" s="24" t="str">
        <f t="shared" si="57"/>
        <v>C</v>
      </c>
      <c r="AV117" s="24" t="str">
        <f t="shared" si="57"/>
        <v/>
      </c>
      <c r="AW117" s="24" t="str">
        <f t="shared" si="57"/>
        <v/>
      </c>
      <c r="AX117" s="89">
        <f t="shared" ca="1" si="37"/>
        <v>5</v>
      </c>
      <c r="AY117" s="89">
        <f t="shared" si="38"/>
        <v>5</v>
      </c>
      <c r="AZ117" s="112"/>
      <c r="BA117" s="114"/>
      <c r="BB117" s="111"/>
      <c r="BC117" s="111"/>
    </row>
    <row r="118" spans="1:55" x14ac:dyDescent="0.3">
      <c r="A118" s="22" t="str">
        <f t="shared" si="49"/>
        <v>ZCP</v>
      </c>
      <c r="B118" s="25"/>
      <c r="C118" s="74" t="s">
        <v>30</v>
      </c>
      <c r="D118" s="26" t="s">
        <v>37</v>
      </c>
      <c r="E118" s="196">
        <v>43193</v>
      </c>
      <c r="F118" s="197">
        <v>43196</v>
      </c>
      <c r="G118" s="98" t="str">
        <f>IF(D118='Paramètre DIVERS'!$B$19,'Paramètre DIVERS'!$A$19,IF(D118='Paramètre DIVERS'!$B$20,'Paramètre DIVERS'!$A$20,IF(D118='Paramètre DIVERS'!$B$21,'Paramètre DIVERS'!$A$21,IF(D118='Paramètre DIVERS'!$B$22,'Paramètre DIVERS'!$A$22,IF(D118='Paramètre DIVERS'!$B$24,'Paramètre DIVERS'!$A$24,IF(D118='Paramètre DIVERS'!$B$25,'Paramètre DIVERS'!$A$25,""))))))&amp;IF(D118='Paramètre DIVERS'!$B$27,'Paramètre DIVERS'!$A$27,IF(D118='Paramètre DIVERS'!$B$28,'Paramètre DIVERS'!$A$28,IF(D118='Paramètre DIVERS'!$B$29,'Paramètre DIVERS'!$A$29,IF(D118='Paramètre DIVERS'!$B$30,'Paramètre DIVERS'!$A$30,IF(D118='Paramètre DIVERS'!$B$31,'Paramètre DIVERS'!$A$31,IF(D118='Paramètre DIVERS'!$B$32,'Paramètre DIVERS'!$A$32,IF(D118='Paramètre DIVERS'!$B$33,'Paramètre DIVERS'!$A$33,"")))))))&amp;IF(D118='Paramètre DIVERS'!$B$36,'Paramètre DIVERS'!$A$36,IF(D118='Paramètre DIVERS'!$B$40,'Paramètre DIVERS'!$A$40,IF(D118='Paramètre DIVERS'!$B$41,'Paramètre DIVERS'!$A$41,IF(D118='Paramètre DIVERS'!$B$42,'Paramètre DIVERS'!$A$42,IF(D118='Paramètre DIVERS'!$B$43,'Paramètre DIVERS'!$A$43,IF(D118='Paramètre DIVERS'!$B$47,'Paramètre DIVERS'!$A$47,IF(D118='Paramètre DIVERS'!$B$48,'Paramètre DIVERS'!$A$48,"")))))))&amp;IF(D118='Paramètre DIVERS'!$B$49,'Paramètre DIVERS'!$A$49,IF(D118='Paramètre DIVERS'!$B$50,'Paramètre DIVERS'!$A$50,IF(D118='Paramètre DIVERS'!$B$51,'Paramètre DIVERS'!$A$51,IF(D118='Paramètre DIVERS'!$B$26,'Paramètre DIVERS'!$A$26,""))))&amp;IF(D118='Paramètre DIVERS'!$B$53,'Paramètre DIVERS'!$A$53,IF(D118='Paramètre DIVERS'!$B$54,'Paramètre DIVERS'!$A$53,IF(D118='Paramètre DIVERS'!$B$55,'Paramètre DIVERS'!$A$53,IF(D118='Paramètre DIVERS'!$B$56,'Paramètre DIVERS'!$A$53,IF(D118='Paramètre DIVERS'!$B$57,'Paramètre DIVERS'!$A$53,IF(D118='Paramètre DIVERS'!$B$58,'Paramètre DIVERS'!$A$53,""))))))</f>
        <v>ZCP</v>
      </c>
      <c r="H118" s="88">
        <f t="shared" si="36"/>
        <v>4</v>
      </c>
      <c r="I118" s="24" t="str">
        <f t="shared" ref="I118:R127" si="58">IF(OR(I$7="s",I$7="f",I$7="d"),"C",IF(AND(I$6&gt;=$E118,I$6&lt;=$F118,$G118="ZCP"),$G118,IF(AND(I$6&gt;=$E118,I$6&lt;=$F118,$G118="ZPM"),$G118,IF(AND(I$6&gt;=$E118,I$6&lt;=$F118,$G118="ZMA"),$G118,IF(AND(I$6&gt;=$E118,I$6&lt;=$F118,$G118="ZMP"),$G118,IF(AND(I$6&gt;=$E118,I$6&lt;=$F118,$G118="ZMT"),$G118,IF(AND(I$6&gt;=$E118,I$6&lt;=$F118,$G118="ZFO"),$G118,IF(AND(I$6&gt;=$E118,I$6&lt;=$F118,$G118="ZRJ"),$G118,IF(AND(I$6&gt;=$E118,I$6&lt;=$F118,$G118="ZAT"),$G118,IF(AND(I$6&gt;=$E118,I$6&lt;=$F118,$G118="TPT"),$G118,""))))))))))</f>
        <v/>
      </c>
      <c r="J118" s="24" t="str">
        <f t="shared" si="58"/>
        <v/>
      </c>
      <c r="K118" s="24" t="str">
        <f t="shared" si="58"/>
        <v>C</v>
      </c>
      <c r="L118" s="24" t="str">
        <f t="shared" si="58"/>
        <v>C</v>
      </c>
      <c r="M118" s="24" t="str">
        <f t="shared" si="58"/>
        <v/>
      </c>
      <c r="N118" s="24" t="str">
        <f t="shared" si="58"/>
        <v>C</v>
      </c>
      <c r="O118" s="24" t="str">
        <f t="shared" si="58"/>
        <v/>
      </c>
      <c r="P118" s="24" t="str">
        <f t="shared" si="58"/>
        <v/>
      </c>
      <c r="Q118" s="24" t="str">
        <f t="shared" si="58"/>
        <v/>
      </c>
      <c r="R118" s="24" t="str">
        <f t="shared" si="58"/>
        <v>C</v>
      </c>
      <c r="S118" s="24" t="str">
        <f t="shared" ref="S118:AB127" si="59">IF(OR(S$7="s",S$7="f",S$7="d"),"C",IF(AND(S$6&gt;=$E118,S$6&lt;=$F118,$G118="ZCP"),$G118,IF(AND(S$6&gt;=$E118,S$6&lt;=$F118,$G118="ZPM"),$G118,IF(AND(S$6&gt;=$E118,S$6&lt;=$F118,$G118="ZMA"),$G118,IF(AND(S$6&gt;=$E118,S$6&lt;=$F118,$G118="ZMP"),$G118,IF(AND(S$6&gt;=$E118,S$6&lt;=$F118,$G118="ZMT"),$G118,IF(AND(S$6&gt;=$E118,S$6&lt;=$F118,$G118="ZFO"),$G118,IF(AND(S$6&gt;=$E118,S$6&lt;=$F118,$G118="ZRJ"),$G118,IF(AND(S$6&gt;=$E118,S$6&lt;=$F118,$G118="ZAT"),$G118,IF(AND(S$6&gt;=$E118,S$6&lt;=$F118,$G118="TPT"),$G118,""))))))))))</f>
        <v>C</v>
      </c>
      <c r="T118" s="24" t="str">
        <f t="shared" si="59"/>
        <v/>
      </c>
      <c r="U118" s="24" t="str">
        <f t="shared" si="59"/>
        <v>C</v>
      </c>
      <c r="V118" s="24" t="str">
        <f t="shared" si="59"/>
        <v/>
      </c>
      <c r="W118" s="24" t="str">
        <f t="shared" si="59"/>
        <v>C</v>
      </c>
      <c r="X118" s="24" t="str">
        <f t="shared" si="59"/>
        <v/>
      </c>
      <c r="Y118" s="24" t="str">
        <f t="shared" si="59"/>
        <v>C</v>
      </c>
      <c r="Z118" s="24" t="str">
        <f t="shared" si="59"/>
        <v>C</v>
      </c>
      <c r="AA118" s="24" t="str">
        <f t="shared" si="59"/>
        <v/>
      </c>
      <c r="AB118" s="24" t="str">
        <f t="shared" si="59"/>
        <v/>
      </c>
      <c r="AC118" s="24" t="str">
        <f t="shared" ref="AC118:AL127" si="60">IF(OR(AC$7="s",AC$7="f",AC$7="d"),"C",IF(AND(AC$6&gt;=$E118,AC$6&lt;=$F118,$G118="ZCP"),$G118,IF(AND(AC$6&gt;=$E118,AC$6&lt;=$F118,$G118="ZPM"),$G118,IF(AND(AC$6&gt;=$E118,AC$6&lt;=$F118,$G118="ZMA"),$G118,IF(AND(AC$6&gt;=$E118,AC$6&lt;=$F118,$G118="ZMP"),$G118,IF(AND(AC$6&gt;=$E118,AC$6&lt;=$F118,$G118="ZMT"),$G118,IF(AND(AC$6&gt;=$E118,AC$6&lt;=$F118,$G118="ZFO"),$G118,IF(AND(AC$6&gt;=$E118,AC$6&lt;=$F118,$G118="ZRJ"),$G118,IF(AND(AC$6&gt;=$E118,AC$6&lt;=$F118,$G118="ZAT"),$G118,IF(AND(AC$6&gt;=$E118,AC$6&lt;=$F118,$G118="TPT"),$G118,""))))))))))</f>
        <v/>
      </c>
      <c r="AD118" s="24" t="str">
        <f t="shared" si="60"/>
        <v/>
      </c>
      <c r="AE118" s="24" t="str">
        <f t="shared" si="60"/>
        <v/>
      </c>
      <c r="AF118" s="24" t="str">
        <f t="shared" si="60"/>
        <v>C</v>
      </c>
      <c r="AG118" s="24" t="str">
        <f t="shared" si="60"/>
        <v>C</v>
      </c>
      <c r="AH118" s="24" t="str">
        <f t="shared" si="60"/>
        <v/>
      </c>
      <c r="AI118" s="24" t="str">
        <f t="shared" si="60"/>
        <v/>
      </c>
      <c r="AJ118" s="24" t="str">
        <f t="shared" si="60"/>
        <v/>
      </c>
      <c r="AK118" s="24" t="str">
        <f t="shared" si="60"/>
        <v/>
      </c>
      <c r="AL118" s="24" t="str">
        <f t="shared" si="60"/>
        <v/>
      </c>
      <c r="AM118" s="24" t="str">
        <f t="shared" ref="AM118:AW127" si="61">IF(OR(AM$7="s",AM$7="f",AM$7="d"),"C",IF(AND(AM$6&gt;=$E118,AM$6&lt;=$F118,$G118="ZCP"),$G118,IF(AND(AM$6&gt;=$E118,AM$6&lt;=$F118,$G118="ZPM"),$G118,IF(AND(AM$6&gt;=$E118,AM$6&lt;=$F118,$G118="ZMA"),$G118,IF(AND(AM$6&gt;=$E118,AM$6&lt;=$F118,$G118="ZMP"),$G118,IF(AND(AM$6&gt;=$E118,AM$6&lt;=$F118,$G118="ZMT"),$G118,IF(AND(AM$6&gt;=$E118,AM$6&lt;=$F118,$G118="ZFO"),$G118,IF(AND(AM$6&gt;=$E118,AM$6&lt;=$F118,$G118="ZRJ"),$G118,IF(AND(AM$6&gt;=$E118,AM$6&lt;=$F118,$G118="ZAT"),$G118,IF(AND(AM$6&gt;=$E118,AM$6&lt;=$F118,$G118="TPT"),$G118,""))))))))))</f>
        <v>C</v>
      </c>
      <c r="AN118" s="24" t="str">
        <f t="shared" si="61"/>
        <v>C</v>
      </c>
      <c r="AO118" s="24" t="str">
        <f t="shared" si="61"/>
        <v/>
      </c>
      <c r="AP118" s="24" t="str">
        <f t="shared" si="61"/>
        <v/>
      </c>
      <c r="AQ118" s="24" t="str">
        <f t="shared" si="61"/>
        <v/>
      </c>
      <c r="AR118" s="24" t="str">
        <f t="shared" si="61"/>
        <v/>
      </c>
      <c r="AS118" s="24" t="str">
        <f t="shared" si="61"/>
        <v/>
      </c>
      <c r="AT118" s="24" t="str">
        <f t="shared" si="61"/>
        <v>C</v>
      </c>
      <c r="AU118" s="24" t="str">
        <f t="shared" si="61"/>
        <v>C</v>
      </c>
      <c r="AV118" s="24" t="str">
        <f t="shared" si="61"/>
        <v/>
      </c>
      <c r="AW118" s="24" t="str">
        <f t="shared" si="61"/>
        <v/>
      </c>
      <c r="AX118" s="89">
        <f t="shared" ca="1" si="37"/>
        <v>4</v>
      </c>
      <c r="AY118" s="89">
        <f t="shared" si="38"/>
        <v>4</v>
      </c>
    </row>
    <row r="119" spans="1:55" x14ac:dyDescent="0.3">
      <c r="A119" s="22" t="str">
        <f t="shared" si="49"/>
        <v>ZCP</v>
      </c>
      <c r="B119" s="25"/>
      <c r="C119" s="74" t="s">
        <v>30</v>
      </c>
      <c r="D119" s="26" t="s">
        <v>37</v>
      </c>
      <c r="E119" s="196">
        <v>42968</v>
      </c>
      <c r="F119" s="197">
        <v>42979</v>
      </c>
      <c r="G119" s="98" t="str">
        <f>IF(D119='Paramètre DIVERS'!$B$19,'Paramètre DIVERS'!$A$19,IF(D119='Paramètre DIVERS'!$B$20,'Paramètre DIVERS'!$A$20,IF(D119='Paramètre DIVERS'!$B$21,'Paramètre DIVERS'!$A$21,IF(D119='Paramètre DIVERS'!$B$22,'Paramètre DIVERS'!$A$22,IF(D119='Paramètre DIVERS'!$B$24,'Paramètre DIVERS'!$A$24,IF(D119='Paramètre DIVERS'!$B$25,'Paramètre DIVERS'!$A$25,""))))))&amp;IF(D119='Paramètre DIVERS'!$B$27,'Paramètre DIVERS'!$A$27,IF(D119='Paramètre DIVERS'!$B$28,'Paramètre DIVERS'!$A$28,IF(D119='Paramètre DIVERS'!$B$29,'Paramètre DIVERS'!$A$29,IF(D119='Paramètre DIVERS'!$B$30,'Paramètre DIVERS'!$A$30,IF(D119='Paramètre DIVERS'!$B$31,'Paramètre DIVERS'!$A$31,IF(D119='Paramètre DIVERS'!$B$32,'Paramètre DIVERS'!$A$32,IF(D119='Paramètre DIVERS'!$B$33,'Paramètre DIVERS'!$A$33,"")))))))&amp;IF(D119='Paramètre DIVERS'!$B$36,'Paramètre DIVERS'!$A$36,IF(D119='Paramètre DIVERS'!$B$40,'Paramètre DIVERS'!$A$40,IF(D119='Paramètre DIVERS'!$B$41,'Paramètre DIVERS'!$A$41,IF(D119='Paramètre DIVERS'!$B$42,'Paramètre DIVERS'!$A$42,IF(D119='Paramètre DIVERS'!$B$43,'Paramètre DIVERS'!$A$43,IF(D119='Paramètre DIVERS'!$B$47,'Paramètre DIVERS'!$A$47,IF(D119='Paramètre DIVERS'!$B$48,'Paramètre DIVERS'!$A$48,"")))))))&amp;IF(D119='Paramètre DIVERS'!$B$49,'Paramètre DIVERS'!$A$49,IF(D119='Paramètre DIVERS'!$B$50,'Paramètre DIVERS'!$A$50,IF(D119='Paramètre DIVERS'!$B$51,'Paramètre DIVERS'!$A$51,IF(D119='Paramètre DIVERS'!$B$26,'Paramètre DIVERS'!$A$26,""))))&amp;IF(D119='Paramètre DIVERS'!$B$53,'Paramètre DIVERS'!$A$53,IF(D119='Paramètre DIVERS'!$B$54,'Paramètre DIVERS'!$A$53,IF(D119='Paramètre DIVERS'!$B$55,'Paramètre DIVERS'!$A$53,IF(D119='Paramètre DIVERS'!$B$56,'Paramètre DIVERS'!$A$53,IF(D119='Paramètre DIVERS'!$B$57,'Paramètre DIVERS'!$A$53,IF(D119='Paramètre DIVERS'!$B$58,'Paramètre DIVERS'!$A$53,""))))))</f>
        <v>ZCP</v>
      </c>
      <c r="H119" s="88">
        <f t="shared" si="36"/>
        <v>10</v>
      </c>
      <c r="I119" s="24" t="str">
        <f t="shared" si="58"/>
        <v/>
      </c>
      <c r="J119" s="24" t="str">
        <f t="shared" si="58"/>
        <v/>
      </c>
      <c r="K119" s="24" t="str">
        <f t="shared" si="58"/>
        <v>C</v>
      </c>
      <c r="L119" s="24" t="str">
        <f t="shared" si="58"/>
        <v>C</v>
      </c>
      <c r="M119" s="24" t="str">
        <f t="shared" si="58"/>
        <v/>
      </c>
      <c r="N119" s="24" t="str">
        <f t="shared" si="58"/>
        <v>C</v>
      </c>
      <c r="O119" s="24" t="str">
        <f t="shared" si="58"/>
        <v/>
      </c>
      <c r="P119" s="24" t="str">
        <f t="shared" si="58"/>
        <v/>
      </c>
      <c r="Q119" s="24" t="str">
        <f t="shared" si="58"/>
        <v/>
      </c>
      <c r="R119" s="24" t="str">
        <f t="shared" si="58"/>
        <v>C</v>
      </c>
      <c r="S119" s="24" t="str">
        <f t="shared" si="59"/>
        <v>C</v>
      </c>
      <c r="T119" s="24" t="str">
        <f t="shared" si="59"/>
        <v/>
      </c>
      <c r="U119" s="24" t="str">
        <f t="shared" si="59"/>
        <v>C</v>
      </c>
      <c r="V119" s="24" t="str">
        <f t="shared" si="59"/>
        <v/>
      </c>
      <c r="W119" s="24" t="str">
        <f t="shared" si="59"/>
        <v>C</v>
      </c>
      <c r="X119" s="24" t="str">
        <f t="shared" si="59"/>
        <v/>
      </c>
      <c r="Y119" s="24" t="str">
        <f t="shared" si="59"/>
        <v>C</v>
      </c>
      <c r="Z119" s="24" t="str">
        <f t="shared" si="59"/>
        <v>C</v>
      </c>
      <c r="AA119" s="24" t="str">
        <f t="shared" si="59"/>
        <v/>
      </c>
      <c r="AB119" s="24" t="str">
        <f t="shared" si="59"/>
        <v/>
      </c>
      <c r="AC119" s="24" t="str">
        <f t="shared" si="60"/>
        <v/>
      </c>
      <c r="AD119" s="24" t="str">
        <f t="shared" si="60"/>
        <v/>
      </c>
      <c r="AE119" s="24" t="str">
        <f t="shared" si="60"/>
        <v/>
      </c>
      <c r="AF119" s="24" t="str">
        <f t="shared" si="60"/>
        <v>C</v>
      </c>
      <c r="AG119" s="24" t="str">
        <f t="shared" si="60"/>
        <v>C</v>
      </c>
      <c r="AH119" s="24" t="str">
        <f t="shared" si="60"/>
        <v/>
      </c>
      <c r="AI119" s="24" t="str">
        <f t="shared" si="60"/>
        <v/>
      </c>
      <c r="AJ119" s="24" t="str">
        <f t="shared" si="60"/>
        <v/>
      </c>
      <c r="AK119" s="24" t="str">
        <f t="shared" si="60"/>
        <v/>
      </c>
      <c r="AL119" s="24" t="str">
        <f t="shared" si="60"/>
        <v/>
      </c>
      <c r="AM119" s="24" t="str">
        <f t="shared" si="61"/>
        <v>C</v>
      </c>
      <c r="AN119" s="24" t="str">
        <f t="shared" si="61"/>
        <v>C</v>
      </c>
      <c r="AO119" s="24" t="str">
        <f t="shared" si="61"/>
        <v/>
      </c>
      <c r="AP119" s="24" t="str">
        <f t="shared" si="61"/>
        <v/>
      </c>
      <c r="AQ119" s="24" t="str">
        <f t="shared" si="61"/>
        <v/>
      </c>
      <c r="AR119" s="24" t="str">
        <f t="shared" si="61"/>
        <v/>
      </c>
      <c r="AS119" s="24" t="str">
        <f t="shared" si="61"/>
        <v/>
      </c>
      <c r="AT119" s="24" t="str">
        <f t="shared" si="61"/>
        <v>C</v>
      </c>
      <c r="AU119" s="24" t="str">
        <f t="shared" si="61"/>
        <v>C</v>
      </c>
      <c r="AV119" s="24" t="str">
        <f t="shared" si="61"/>
        <v/>
      </c>
      <c r="AW119" s="24" t="str">
        <f t="shared" si="61"/>
        <v/>
      </c>
      <c r="AX119" s="89">
        <f t="shared" ca="1" si="37"/>
        <v>11</v>
      </c>
      <c r="AY119" s="89">
        <f t="shared" si="38"/>
        <v>12</v>
      </c>
    </row>
    <row r="120" spans="1:55" x14ac:dyDescent="0.3">
      <c r="A120" s="22" t="str">
        <f t="shared" si="49"/>
        <v>ZCP</v>
      </c>
      <c r="B120" s="25"/>
      <c r="C120" s="74" t="s">
        <v>30</v>
      </c>
      <c r="D120" s="26" t="s">
        <v>37</v>
      </c>
      <c r="E120" s="196">
        <v>43038</v>
      </c>
      <c r="F120" s="197">
        <v>43042</v>
      </c>
      <c r="G120" s="98" t="str">
        <f>IF(D120='Paramètre DIVERS'!$B$19,'Paramètre DIVERS'!$A$19,IF(D120='Paramètre DIVERS'!$B$20,'Paramètre DIVERS'!$A$20,IF(D120='Paramètre DIVERS'!$B$21,'Paramètre DIVERS'!$A$21,IF(D120='Paramètre DIVERS'!$B$22,'Paramètre DIVERS'!$A$22,IF(D120='Paramètre DIVERS'!$B$24,'Paramètre DIVERS'!$A$24,IF(D120='Paramètre DIVERS'!$B$25,'Paramètre DIVERS'!$A$25,""))))))&amp;IF(D120='Paramètre DIVERS'!$B$27,'Paramètre DIVERS'!$A$27,IF(D120='Paramètre DIVERS'!$B$28,'Paramètre DIVERS'!$A$28,IF(D120='Paramètre DIVERS'!$B$29,'Paramètre DIVERS'!$A$29,IF(D120='Paramètre DIVERS'!$B$30,'Paramètre DIVERS'!$A$30,IF(D120='Paramètre DIVERS'!$B$31,'Paramètre DIVERS'!$A$31,IF(D120='Paramètre DIVERS'!$B$32,'Paramètre DIVERS'!$A$32,IF(D120='Paramètre DIVERS'!$B$33,'Paramètre DIVERS'!$A$33,"")))))))&amp;IF(D120='Paramètre DIVERS'!$B$36,'Paramètre DIVERS'!$A$36,IF(D120='Paramètre DIVERS'!$B$40,'Paramètre DIVERS'!$A$40,IF(D120='Paramètre DIVERS'!$B$41,'Paramètre DIVERS'!$A$41,IF(D120='Paramètre DIVERS'!$B$42,'Paramètre DIVERS'!$A$42,IF(D120='Paramètre DIVERS'!$B$43,'Paramètre DIVERS'!$A$43,IF(D120='Paramètre DIVERS'!$B$47,'Paramètre DIVERS'!$A$47,IF(D120='Paramètre DIVERS'!$B$48,'Paramètre DIVERS'!$A$48,"")))))))&amp;IF(D120='Paramètre DIVERS'!$B$49,'Paramètre DIVERS'!$A$49,IF(D120='Paramètre DIVERS'!$B$50,'Paramètre DIVERS'!$A$50,IF(D120='Paramètre DIVERS'!$B$51,'Paramètre DIVERS'!$A$51,IF(D120='Paramètre DIVERS'!$B$26,'Paramètre DIVERS'!$A$26,""))))&amp;IF(D120='Paramètre DIVERS'!$B$53,'Paramètre DIVERS'!$A$53,IF(D120='Paramètre DIVERS'!$B$54,'Paramètre DIVERS'!$A$53,IF(D120='Paramètre DIVERS'!$B$55,'Paramètre DIVERS'!$A$53,IF(D120='Paramètre DIVERS'!$B$56,'Paramètre DIVERS'!$A$53,IF(D120='Paramètre DIVERS'!$B$57,'Paramètre DIVERS'!$A$53,IF(D120='Paramètre DIVERS'!$B$58,'Paramètre DIVERS'!$A$53,""))))))</f>
        <v>ZCP</v>
      </c>
      <c r="H120" s="88">
        <f t="shared" si="36"/>
        <v>4</v>
      </c>
      <c r="I120" s="24" t="str">
        <f t="shared" si="58"/>
        <v/>
      </c>
      <c r="J120" s="24" t="str">
        <f t="shared" si="58"/>
        <v/>
      </c>
      <c r="K120" s="24" t="str">
        <f t="shared" si="58"/>
        <v>C</v>
      </c>
      <c r="L120" s="24" t="str">
        <f t="shared" si="58"/>
        <v>C</v>
      </c>
      <c r="M120" s="24" t="str">
        <f t="shared" si="58"/>
        <v/>
      </c>
      <c r="N120" s="24" t="str">
        <f t="shared" si="58"/>
        <v>C</v>
      </c>
      <c r="O120" s="24" t="str">
        <f t="shared" si="58"/>
        <v/>
      </c>
      <c r="P120" s="24" t="str">
        <f t="shared" si="58"/>
        <v/>
      </c>
      <c r="Q120" s="24" t="str">
        <f t="shared" si="58"/>
        <v/>
      </c>
      <c r="R120" s="24" t="str">
        <f t="shared" si="58"/>
        <v>C</v>
      </c>
      <c r="S120" s="24" t="str">
        <f t="shared" si="59"/>
        <v>C</v>
      </c>
      <c r="T120" s="24" t="str">
        <f t="shared" si="59"/>
        <v/>
      </c>
      <c r="U120" s="24" t="str">
        <f t="shared" si="59"/>
        <v>C</v>
      </c>
      <c r="V120" s="24" t="str">
        <f t="shared" si="59"/>
        <v/>
      </c>
      <c r="W120" s="24" t="str">
        <f t="shared" si="59"/>
        <v>C</v>
      </c>
      <c r="X120" s="24" t="str">
        <f t="shared" si="59"/>
        <v/>
      </c>
      <c r="Y120" s="24" t="str">
        <f t="shared" si="59"/>
        <v>C</v>
      </c>
      <c r="Z120" s="24" t="str">
        <f t="shared" si="59"/>
        <v>C</v>
      </c>
      <c r="AA120" s="24" t="str">
        <f t="shared" si="59"/>
        <v/>
      </c>
      <c r="AB120" s="24" t="str">
        <f t="shared" si="59"/>
        <v/>
      </c>
      <c r="AC120" s="24" t="str">
        <f t="shared" si="60"/>
        <v/>
      </c>
      <c r="AD120" s="24" t="str">
        <f t="shared" si="60"/>
        <v/>
      </c>
      <c r="AE120" s="24" t="str">
        <f t="shared" si="60"/>
        <v/>
      </c>
      <c r="AF120" s="24" t="str">
        <f t="shared" si="60"/>
        <v>C</v>
      </c>
      <c r="AG120" s="24" t="str">
        <f t="shared" si="60"/>
        <v>C</v>
      </c>
      <c r="AH120" s="24" t="str">
        <f t="shared" si="60"/>
        <v/>
      </c>
      <c r="AI120" s="24" t="str">
        <f t="shared" si="60"/>
        <v/>
      </c>
      <c r="AJ120" s="24" t="str">
        <f t="shared" si="60"/>
        <v/>
      </c>
      <c r="AK120" s="24" t="str">
        <f t="shared" si="60"/>
        <v/>
      </c>
      <c r="AL120" s="24" t="str">
        <f t="shared" si="60"/>
        <v/>
      </c>
      <c r="AM120" s="24" t="str">
        <f t="shared" si="61"/>
        <v>C</v>
      </c>
      <c r="AN120" s="24" t="str">
        <f t="shared" si="61"/>
        <v>C</v>
      </c>
      <c r="AO120" s="24" t="str">
        <f t="shared" si="61"/>
        <v/>
      </c>
      <c r="AP120" s="24" t="str">
        <f t="shared" si="61"/>
        <v/>
      </c>
      <c r="AQ120" s="24" t="str">
        <f t="shared" si="61"/>
        <v/>
      </c>
      <c r="AR120" s="24" t="str">
        <f t="shared" si="61"/>
        <v/>
      </c>
      <c r="AS120" s="24" t="str">
        <f t="shared" si="61"/>
        <v/>
      </c>
      <c r="AT120" s="24" t="str">
        <f t="shared" si="61"/>
        <v>C</v>
      </c>
      <c r="AU120" s="24" t="str">
        <f t="shared" si="61"/>
        <v>C</v>
      </c>
      <c r="AV120" s="24" t="str">
        <f t="shared" si="61"/>
        <v/>
      </c>
      <c r="AW120" s="24" t="str">
        <f t="shared" si="61"/>
        <v/>
      </c>
      <c r="AX120" s="89">
        <f t="shared" ca="1" si="37"/>
        <v>4</v>
      </c>
      <c r="AY120" s="89">
        <f t="shared" si="38"/>
        <v>5</v>
      </c>
    </row>
    <row r="121" spans="1:55" x14ac:dyDescent="0.3">
      <c r="A121" s="22" t="str">
        <f t="shared" si="49"/>
        <v>ZCP</v>
      </c>
      <c r="B121" s="25"/>
      <c r="C121" s="74" t="s">
        <v>30</v>
      </c>
      <c r="D121" s="26" t="s">
        <v>37</v>
      </c>
      <c r="E121" s="196">
        <v>43108</v>
      </c>
      <c r="F121" s="197">
        <v>43112</v>
      </c>
      <c r="G121" s="98" t="str">
        <f>IF(D121='Paramètre DIVERS'!$B$19,'Paramètre DIVERS'!$A$19,IF(D121='Paramètre DIVERS'!$B$20,'Paramètre DIVERS'!$A$20,IF(D121='Paramètre DIVERS'!$B$21,'Paramètre DIVERS'!$A$21,IF(D121='Paramètre DIVERS'!$B$22,'Paramètre DIVERS'!$A$22,IF(D121='Paramètre DIVERS'!$B$24,'Paramètre DIVERS'!$A$24,IF(D121='Paramètre DIVERS'!$B$25,'Paramètre DIVERS'!$A$25,""))))))&amp;IF(D121='Paramètre DIVERS'!$B$27,'Paramètre DIVERS'!$A$27,IF(D121='Paramètre DIVERS'!$B$28,'Paramètre DIVERS'!$A$28,IF(D121='Paramètre DIVERS'!$B$29,'Paramètre DIVERS'!$A$29,IF(D121='Paramètre DIVERS'!$B$30,'Paramètre DIVERS'!$A$30,IF(D121='Paramètre DIVERS'!$B$31,'Paramètre DIVERS'!$A$31,IF(D121='Paramètre DIVERS'!$B$32,'Paramètre DIVERS'!$A$32,IF(D121='Paramètre DIVERS'!$B$33,'Paramètre DIVERS'!$A$33,"")))))))&amp;IF(D121='Paramètre DIVERS'!$B$36,'Paramètre DIVERS'!$A$36,IF(D121='Paramètre DIVERS'!$B$40,'Paramètre DIVERS'!$A$40,IF(D121='Paramètre DIVERS'!$B$41,'Paramètre DIVERS'!$A$41,IF(D121='Paramètre DIVERS'!$B$42,'Paramètre DIVERS'!$A$42,IF(D121='Paramètre DIVERS'!$B$43,'Paramètre DIVERS'!$A$43,IF(D121='Paramètre DIVERS'!$B$47,'Paramètre DIVERS'!$A$47,IF(D121='Paramètre DIVERS'!$B$48,'Paramètre DIVERS'!$A$48,"")))))))&amp;IF(D121='Paramètre DIVERS'!$B$49,'Paramètre DIVERS'!$A$49,IF(D121='Paramètre DIVERS'!$B$50,'Paramètre DIVERS'!$A$50,IF(D121='Paramètre DIVERS'!$B$51,'Paramètre DIVERS'!$A$51,IF(D121='Paramètre DIVERS'!$B$26,'Paramètre DIVERS'!$A$26,""))))&amp;IF(D121='Paramètre DIVERS'!$B$53,'Paramètre DIVERS'!$A$53,IF(D121='Paramètre DIVERS'!$B$54,'Paramètre DIVERS'!$A$53,IF(D121='Paramètre DIVERS'!$B$55,'Paramètre DIVERS'!$A$53,IF(D121='Paramètre DIVERS'!$B$56,'Paramètre DIVERS'!$A$53,IF(D121='Paramètre DIVERS'!$B$57,'Paramètre DIVERS'!$A$53,IF(D121='Paramètre DIVERS'!$B$58,'Paramètre DIVERS'!$A$53,""))))))</f>
        <v>ZCP</v>
      </c>
      <c r="H121" s="88">
        <f t="shared" si="36"/>
        <v>5</v>
      </c>
      <c r="I121" s="24" t="str">
        <f t="shared" si="58"/>
        <v/>
      </c>
      <c r="J121" s="24" t="str">
        <f t="shared" si="58"/>
        <v/>
      </c>
      <c r="K121" s="24" t="str">
        <f t="shared" si="58"/>
        <v>C</v>
      </c>
      <c r="L121" s="24" t="str">
        <f t="shared" si="58"/>
        <v>C</v>
      </c>
      <c r="M121" s="24" t="str">
        <f t="shared" si="58"/>
        <v/>
      </c>
      <c r="N121" s="24" t="str">
        <f t="shared" si="58"/>
        <v>C</v>
      </c>
      <c r="O121" s="24" t="str">
        <f t="shared" si="58"/>
        <v/>
      </c>
      <c r="P121" s="24" t="str">
        <f t="shared" si="58"/>
        <v/>
      </c>
      <c r="Q121" s="24" t="str">
        <f t="shared" si="58"/>
        <v/>
      </c>
      <c r="R121" s="24" t="str">
        <f t="shared" si="58"/>
        <v>C</v>
      </c>
      <c r="S121" s="24" t="str">
        <f t="shared" si="59"/>
        <v>C</v>
      </c>
      <c r="T121" s="24" t="str">
        <f t="shared" si="59"/>
        <v/>
      </c>
      <c r="U121" s="24" t="str">
        <f t="shared" si="59"/>
        <v>C</v>
      </c>
      <c r="V121" s="24" t="str">
        <f t="shared" si="59"/>
        <v/>
      </c>
      <c r="W121" s="24" t="str">
        <f t="shared" si="59"/>
        <v>C</v>
      </c>
      <c r="X121" s="24" t="str">
        <f t="shared" si="59"/>
        <v/>
      </c>
      <c r="Y121" s="24" t="str">
        <f t="shared" si="59"/>
        <v>C</v>
      </c>
      <c r="Z121" s="24" t="str">
        <f t="shared" si="59"/>
        <v>C</v>
      </c>
      <c r="AA121" s="24" t="str">
        <f t="shared" si="59"/>
        <v/>
      </c>
      <c r="AB121" s="24" t="str">
        <f t="shared" si="59"/>
        <v/>
      </c>
      <c r="AC121" s="24" t="str">
        <f t="shared" si="60"/>
        <v/>
      </c>
      <c r="AD121" s="24" t="str">
        <f t="shared" si="60"/>
        <v/>
      </c>
      <c r="AE121" s="24" t="str">
        <f t="shared" si="60"/>
        <v/>
      </c>
      <c r="AF121" s="24" t="str">
        <f t="shared" si="60"/>
        <v>C</v>
      </c>
      <c r="AG121" s="24" t="str">
        <f t="shared" si="60"/>
        <v>C</v>
      </c>
      <c r="AH121" s="24" t="str">
        <f t="shared" si="60"/>
        <v/>
      </c>
      <c r="AI121" s="24" t="str">
        <f t="shared" si="60"/>
        <v/>
      </c>
      <c r="AJ121" s="24" t="str">
        <f t="shared" si="60"/>
        <v/>
      </c>
      <c r="AK121" s="24" t="str">
        <f t="shared" si="60"/>
        <v/>
      </c>
      <c r="AL121" s="24" t="str">
        <f t="shared" si="60"/>
        <v/>
      </c>
      <c r="AM121" s="24" t="str">
        <f t="shared" si="61"/>
        <v>C</v>
      </c>
      <c r="AN121" s="24" t="str">
        <f t="shared" si="61"/>
        <v>C</v>
      </c>
      <c r="AO121" s="24" t="str">
        <f t="shared" si="61"/>
        <v/>
      </c>
      <c r="AP121" s="24" t="str">
        <f t="shared" si="61"/>
        <v/>
      </c>
      <c r="AQ121" s="24" t="str">
        <f t="shared" si="61"/>
        <v/>
      </c>
      <c r="AR121" s="24" t="str">
        <f t="shared" si="61"/>
        <v/>
      </c>
      <c r="AS121" s="24" t="str">
        <f t="shared" si="61"/>
        <v/>
      </c>
      <c r="AT121" s="24" t="str">
        <f t="shared" si="61"/>
        <v>C</v>
      </c>
      <c r="AU121" s="24" t="str">
        <f t="shared" si="61"/>
        <v>C</v>
      </c>
      <c r="AV121" s="24" t="str">
        <f t="shared" si="61"/>
        <v/>
      </c>
      <c r="AW121" s="24" t="str">
        <f t="shared" si="61"/>
        <v/>
      </c>
      <c r="AX121" s="89">
        <f t="shared" ca="1" si="37"/>
        <v>5</v>
      </c>
      <c r="AY121" s="89">
        <f t="shared" si="38"/>
        <v>5</v>
      </c>
    </row>
    <row r="122" spans="1:55" x14ac:dyDescent="0.3">
      <c r="A122" s="22" t="str">
        <f t="shared" si="49"/>
        <v>ZCP</v>
      </c>
      <c r="B122" s="25"/>
      <c r="C122" s="74" t="s">
        <v>30</v>
      </c>
      <c r="D122" s="26" t="s">
        <v>37</v>
      </c>
      <c r="E122" s="196">
        <v>43178</v>
      </c>
      <c r="F122" s="197">
        <v>43182</v>
      </c>
      <c r="G122" s="98" t="str">
        <f>IF(D122='Paramètre DIVERS'!$B$19,'Paramètre DIVERS'!$A$19,IF(D122='Paramètre DIVERS'!$B$20,'Paramètre DIVERS'!$A$20,IF(D122='Paramètre DIVERS'!$B$21,'Paramètre DIVERS'!$A$21,IF(D122='Paramètre DIVERS'!$B$22,'Paramètre DIVERS'!$A$22,IF(D122='Paramètre DIVERS'!$B$24,'Paramètre DIVERS'!$A$24,IF(D122='Paramètre DIVERS'!$B$25,'Paramètre DIVERS'!$A$25,""))))))&amp;IF(D122='Paramètre DIVERS'!$B$27,'Paramètre DIVERS'!$A$27,IF(D122='Paramètre DIVERS'!$B$28,'Paramètre DIVERS'!$A$28,IF(D122='Paramètre DIVERS'!$B$29,'Paramètre DIVERS'!$A$29,IF(D122='Paramètre DIVERS'!$B$30,'Paramètre DIVERS'!$A$30,IF(D122='Paramètre DIVERS'!$B$31,'Paramètre DIVERS'!$A$31,IF(D122='Paramètre DIVERS'!$B$32,'Paramètre DIVERS'!$A$32,IF(D122='Paramètre DIVERS'!$B$33,'Paramètre DIVERS'!$A$33,"")))))))&amp;IF(D122='Paramètre DIVERS'!$B$36,'Paramètre DIVERS'!$A$36,IF(D122='Paramètre DIVERS'!$B$40,'Paramètre DIVERS'!$A$40,IF(D122='Paramètre DIVERS'!$B$41,'Paramètre DIVERS'!$A$41,IF(D122='Paramètre DIVERS'!$B$42,'Paramètre DIVERS'!$A$42,IF(D122='Paramètre DIVERS'!$B$43,'Paramètre DIVERS'!$A$43,IF(D122='Paramètre DIVERS'!$B$47,'Paramètre DIVERS'!$A$47,IF(D122='Paramètre DIVERS'!$B$48,'Paramètre DIVERS'!$A$48,"")))))))&amp;IF(D122='Paramètre DIVERS'!$B$49,'Paramètre DIVERS'!$A$49,IF(D122='Paramètre DIVERS'!$B$50,'Paramètre DIVERS'!$A$50,IF(D122='Paramètre DIVERS'!$B$51,'Paramètre DIVERS'!$A$51,IF(D122='Paramètre DIVERS'!$B$26,'Paramètre DIVERS'!$A$26,""))))&amp;IF(D122='Paramètre DIVERS'!$B$53,'Paramètre DIVERS'!$A$53,IF(D122='Paramètre DIVERS'!$B$54,'Paramètre DIVERS'!$A$53,IF(D122='Paramètre DIVERS'!$B$55,'Paramètre DIVERS'!$A$53,IF(D122='Paramètre DIVERS'!$B$56,'Paramètre DIVERS'!$A$53,IF(D122='Paramètre DIVERS'!$B$57,'Paramètre DIVERS'!$A$53,IF(D122='Paramètre DIVERS'!$B$58,'Paramètre DIVERS'!$A$53,""))))))</f>
        <v>ZCP</v>
      </c>
      <c r="H122" s="88">
        <f t="shared" si="36"/>
        <v>5</v>
      </c>
      <c r="I122" s="24" t="str">
        <f t="shared" si="58"/>
        <v/>
      </c>
      <c r="J122" s="24" t="str">
        <f t="shared" si="58"/>
        <v/>
      </c>
      <c r="K122" s="24" t="str">
        <f t="shared" si="58"/>
        <v>C</v>
      </c>
      <c r="L122" s="24" t="str">
        <f t="shared" si="58"/>
        <v>C</v>
      </c>
      <c r="M122" s="24" t="str">
        <f t="shared" si="58"/>
        <v/>
      </c>
      <c r="N122" s="24" t="str">
        <f t="shared" si="58"/>
        <v>C</v>
      </c>
      <c r="O122" s="24" t="str">
        <f t="shared" si="58"/>
        <v/>
      </c>
      <c r="P122" s="24" t="str">
        <f t="shared" si="58"/>
        <v/>
      </c>
      <c r="Q122" s="24" t="str">
        <f t="shared" si="58"/>
        <v/>
      </c>
      <c r="R122" s="24" t="str">
        <f t="shared" si="58"/>
        <v>C</v>
      </c>
      <c r="S122" s="24" t="str">
        <f t="shared" si="59"/>
        <v>C</v>
      </c>
      <c r="T122" s="24" t="str">
        <f t="shared" si="59"/>
        <v/>
      </c>
      <c r="U122" s="24" t="str">
        <f t="shared" si="59"/>
        <v>C</v>
      </c>
      <c r="V122" s="24" t="str">
        <f t="shared" si="59"/>
        <v/>
      </c>
      <c r="W122" s="24" t="str">
        <f t="shared" si="59"/>
        <v>C</v>
      </c>
      <c r="X122" s="24" t="str">
        <f t="shared" si="59"/>
        <v/>
      </c>
      <c r="Y122" s="24" t="str">
        <f t="shared" si="59"/>
        <v>C</v>
      </c>
      <c r="Z122" s="24" t="str">
        <f t="shared" si="59"/>
        <v>C</v>
      </c>
      <c r="AA122" s="24" t="str">
        <f t="shared" si="59"/>
        <v/>
      </c>
      <c r="AB122" s="24" t="str">
        <f t="shared" si="59"/>
        <v/>
      </c>
      <c r="AC122" s="24" t="str">
        <f t="shared" si="60"/>
        <v/>
      </c>
      <c r="AD122" s="24" t="str">
        <f t="shared" si="60"/>
        <v/>
      </c>
      <c r="AE122" s="24" t="str">
        <f t="shared" si="60"/>
        <v/>
      </c>
      <c r="AF122" s="24" t="str">
        <f t="shared" si="60"/>
        <v>C</v>
      </c>
      <c r="AG122" s="24" t="str">
        <f t="shared" si="60"/>
        <v>C</v>
      </c>
      <c r="AH122" s="24" t="str">
        <f t="shared" si="60"/>
        <v/>
      </c>
      <c r="AI122" s="24" t="str">
        <f t="shared" si="60"/>
        <v/>
      </c>
      <c r="AJ122" s="24" t="str">
        <f t="shared" si="60"/>
        <v/>
      </c>
      <c r="AK122" s="24" t="str">
        <f t="shared" si="60"/>
        <v/>
      </c>
      <c r="AL122" s="24" t="str">
        <f t="shared" si="60"/>
        <v/>
      </c>
      <c r="AM122" s="24" t="str">
        <f t="shared" si="61"/>
        <v>C</v>
      </c>
      <c r="AN122" s="24" t="str">
        <f t="shared" si="61"/>
        <v>C</v>
      </c>
      <c r="AO122" s="24" t="str">
        <f t="shared" si="61"/>
        <v/>
      </c>
      <c r="AP122" s="24" t="str">
        <f t="shared" si="61"/>
        <v/>
      </c>
      <c r="AQ122" s="24" t="str">
        <f t="shared" si="61"/>
        <v/>
      </c>
      <c r="AR122" s="24" t="str">
        <f t="shared" si="61"/>
        <v/>
      </c>
      <c r="AS122" s="24" t="str">
        <f t="shared" si="61"/>
        <v/>
      </c>
      <c r="AT122" s="24" t="str">
        <f t="shared" si="61"/>
        <v>C</v>
      </c>
      <c r="AU122" s="24" t="str">
        <f t="shared" si="61"/>
        <v>C</v>
      </c>
      <c r="AV122" s="24" t="str">
        <f t="shared" si="61"/>
        <v/>
      </c>
      <c r="AW122" s="24" t="str">
        <f t="shared" si="61"/>
        <v/>
      </c>
      <c r="AX122" s="89">
        <f t="shared" ca="1" si="37"/>
        <v>5</v>
      </c>
      <c r="AY122" s="89">
        <f t="shared" si="38"/>
        <v>5</v>
      </c>
    </row>
    <row r="123" spans="1:55" x14ac:dyDescent="0.3">
      <c r="A123" s="22" t="str">
        <f t="shared" si="49"/>
        <v>ZCP</v>
      </c>
      <c r="B123" s="25"/>
      <c r="C123" s="74" t="s">
        <v>30</v>
      </c>
      <c r="D123" s="26" t="s">
        <v>37</v>
      </c>
      <c r="E123" s="196">
        <v>43185</v>
      </c>
      <c r="F123" s="197">
        <v>43185</v>
      </c>
      <c r="G123" s="98" t="str">
        <f>IF(D123='Paramètre DIVERS'!$B$19,'Paramètre DIVERS'!$A$19,IF(D123='Paramètre DIVERS'!$B$20,'Paramètre DIVERS'!$A$20,IF(D123='Paramètre DIVERS'!$B$21,'Paramètre DIVERS'!$A$21,IF(D123='Paramètre DIVERS'!$B$22,'Paramètre DIVERS'!$A$22,IF(D123='Paramètre DIVERS'!$B$24,'Paramètre DIVERS'!$A$24,IF(D123='Paramètre DIVERS'!$B$25,'Paramètre DIVERS'!$A$25,""))))))&amp;IF(D123='Paramètre DIVERS'!$B$27,'Paramètre DIVERS'!$A$27,IF(D123='Paramètre DIVERS'!$B$28,'Paramètre DIVERS'!$A$28,IF(D123='Paramètre DIVERS'!$B$29,'Paramètre DIVERS'!$A$29,IF(D123='Paramètre DIVERS'!$B$30,'Paramètre DIVERS'!$A$30,IF(D123='Paramètre DIVERS'!$B$31,'Paramètre DIVERS'!$A$31,IF(D123='Paramètre DIVERS'!$B$32,'Paramètre DIVERS'!$A$32,IF(D123='Paramètre DIVERS'!$B$33,'Paramètre DIVERS'!$A$33,"")))))))&amp;IF(D123='Paramètre DIVERS'!$B$36,'Paramètre DIVERS'!$A$36,IF(D123='Paramètre DIVERS'!$B$40,'Paramètre DIVERS'!$A$40,IF(D123='Paramètre DIVERS'!$B$41,'Paramètre DIVERS'!$A$41,IF(D123='Paramètre DIVERS'!$B$42,'Paramètre DIVERS'!$A$42,IF(D123='Paramètre DIVERS'!$B$43,'Paramètre DIVERS'!$A$43,IF(D123='Paramètre DIVERS'!$B$47,'Paramètre DIVERS'!$A$47,IF(D123='Paramètre DIVERS'!$B$48,'Paramètre DIVERS'!$A$48,"")))))))&amp;IF(D123='Paramètre DIVERS'!$B$49,'Paramètre DIVERS'!$A$49,IF(D123='Paramètre DIVERS'!$B$50,'Paramètre DIVERS'!$A$50,IF(D123='Paramètre DIVERS'!$B$51,'Paramètre DIVERS'!$A$51,IF(D123='Paramètre DIVERS'!$B$26,'Paramètre DIVERS'!$A$26,""))))&amp;IF(D123='Paramètre DIVERS'!$B$53,'Paramètre DIVERS'!$A$53,IF(D123='Paramètre DIVERS'!$B$54,'Paramètre DIVERS'!$A$53,IF(D123='Paramètre DIVERS'!$B$55,'Paramètre DIVERS'!$A$53,IF(D123='Paramètre DIVERS'!$B$56,'Paramètre DIVERS'!$A$53,IF(D123='Paramètre DIVERS'!$B$57,'Paramètre DIVERS'!$A$53,IF(D123='Paramètre DIVERS'!$B$58,'Paramètre DIVERS'!$A$53,""))))))</f>
        <v>ZCP</v>
      </c>
      <c r="H123" s="88">
        <f t="shared" si="36"/>
        <v>1</v>
      </c>
      <c r="I123" s="24" t="str">
        <f t="shared" si="58"/>
        <v/>
      </c>
      <c r="J123" s="24" t="str">
        <f t="shared" si="58"/>
        <v/>
      </c>
      <c r="K123" s="24" t="str">
        <f t="shared" si="58"/>
        <v>C</v>
      </c>
      <c r="L123" s="24" t="str">
        <f t="shared" si="58"/>
        <v>C</v>
      </c>
      <c r="M123" s="24" t="str">
        <f t="shared" si="58"/>
        <v/>
      </c>
      <c r="N123" s="24" t="str">
        <f t="shared" si="58"/>
        <v>C</v>
      </c>
      <c r="O123" s="24" t="str">
        <f t="shared" si="58"/>
        <v/>
      </c>
      <c r="P123" s="24" t="str">
        <f t="shared" si="58"/>
        <v/>
      </c>
      <c r="Q123" s="24" t="str">
        <f t="shared" si="58"/>
        <v/>
      </c>
      <c r="R123" s="24" t="str">
        <f t="shared" si="58"/>
        <v>C</v>
      </c>
      <c r="S123" s="24" t="str">
        <f t="shared" si="59"/>
        <v>C</v>
      </c>
      <c r="T123" s="24" t="str">
        <f t="shared" si="59"/>
        <v/>
      </c>
      <c r="U123" s="24" t="str">
        <f t="shared" si="59"/>
        <v>C</v>
      </c>
      <c r="V123" s="24" t="str">
        <f t="shared" si="59"/>
        <v/>
      </c>
      <c r="W123" s="24" t="str">
        <f t="shared" si="59"/>
        <v>C</v>
      </c>
      <c r="X123" s="24" t="str">
        <f t="shared" si="59"/>
        <v/>
      </c>
      <c r="Y123" s="24" t="str">
        <f t="shared" si="59"/>
        <v>C</v>
      </c>
      <c r="Z123" s="24" t="str">
        <f t="shared" si="59"/>
        <v>C</v>
      </c>
      <c r="AA123" s="24" t="str">
        <f t="shared" si="59"/>
        <v/>
      </c>
      <c r="AB123" s="24" t="str">
        <f t="shared" si="59"/>
        <v/>
      </c>
      <c r="AC123" s="24" t="str">
        <f t="shared" si="60"/>
        <v/>
      </c>
      <c r="AD123" s="24" t="str">
        <f t="shared" si="60"/>
        <v/>
      </c>
      <c r="AE123" s="24" t="str">
        <f t="shared" si="60"/>
        <v/>
      </c>
      <c r="AF123" s="24" t="str">
        <f t="shared" si="60"/>
        <v>C</v>
      </c>
      <c r="AG123" s="24" t="str">
        <f t="shared" si="60"/>
        <v>C</v>
      </c>
      <c r="AH123" s="24" t="str">
        <f t="shared" si="60"/>
        <v/>
      </c>
      <c r="AI123" s="24" t="str">
        <f t="shared" si="60"/>
        <v/>
      </c>
      <c r="AJ123" s="24" t="str">
        <f t="shared" si="60"/>
        <v/>
      </c>
      <c r="AK123" s="24" t="str">
        <f t="shared" si="60"/>
        <v/>
      </c>
      <c r="AL123" s="24" t="str">
        <f t="shared" si="60"/>
        <v/>
      </c>
      <c r="AM123" s="24" t="str">
        <f t="shared" si="61"/>
        <v>C</v>
      </c>
      <c r="AN123" s="24" t="str">
        <f t="shared" si="61"/>
        <v>C</v>
      </c>
      <c r="AO123" s="24" t="str">
        <f t="shared" si="61"/>
        <v/>
      </c>
      <c r="AP123" s="24" t="str">
        <f t="shared" si="61"/>
        <v/>
      </c>
      <c r="AQ123" s="24" t="str">
        <f t="shared" si="61"/>
        <v/>
      </c>
      <c r="AR123" s="24" t="str">
        <f t="shared" si="61"/>
        <v/>
      </c>
      <c r="AS123" s="24" t="str">
        <f t="shared" si="61"/>
        <v/>
      </c>
      <c r="AT123" s="24" t="str">
        <f t="shared" si="61"/>
        <v>C</v>
      </c>
      <c r="AU123" s="24" t="str">
        <f t="shared" si="61"/>
        <v>C</v>
      </c>
      <c r="AV123" s="24" t="str">
        <f t="shared" si="61"/>
        <v/>
      </c>
      <c r="AW123" s="24" t="str">
        <f t="shared" si="61"/>
        <v/>
      </c>
      <c r="AX123" s="89">
        <f t="shared" ca="1" si="37"/>
        <v>1</v>
      </c>
      <c r="AY123" s="89">
        <f t="shared" si="38"/>
        <v>1</v>
      </c>
    </row>
    <row r="124" spans="1:55" x14ac:dyDescent="0.3">
      <c r="A124" s="22" t="str">
        <f t="shared" si="49"/>
        <v>ZCP</v>
      </c>
      <c r="B124" s="25"/>
      <c r="C124" s="74" t="s">
        <v>30</v>
      </c>
      <c r="D124" s="26" t="s">
        <v>37</v>
      </c>
      <c r="E124" s="196">
        <v>43054</v>
      </c>
      <c r="F124" s="197">
        <v>43063</v>
      </c>
      <c r="G124" s="98" t="str">
        <f>IF(D124='Paramètre DIVERS'!$B$19,'Paramètre DIVERS'!$A$19,IF(D124='Paramètre DIVERS'!$B$20,'Paramètre DIVERS'!$A$20,IF(D124='Paramètre DIVERS'!$B$21,'Paramètre DIVERS'!$A$21,IF(D124='Paramètre DIVERS'!$B$22,'Paramètre DIVERS'!$A$22,IF(D124='Paramètre DIVERS'!$B$24,'Paramètre DIVERS'!$A$24,IF(D124='Paramètre DIVERS'!$B$25,'Paramètre DIVERS'!$A$25,""))))))&amp;IF(D124='Paramètre DIVERS'!$B$27,'Paramètre DIVERS'!$A$27,IF(D124='Paramètre DIVERS'!$B$28,'Paramètre DIVERS'!$A$28,IF(D124='Paramètre DIVERS'!$B$29,'Paramètre DIVERS'!$A$29,IF(D124='Paramètre DIVERS'!$B$30,'Paramètre DIVERS'!$A$30,IF(D124='Paramètre DIVERS'!$B$31,'Paramètre DIVERS'!$A$31,IF(D124='Paramètre DIVERS'!$B$32,'Paramètre DIVERS'!$A$32,IF(D124='Paramètre DIVERS'!$B$33,'Paramètre DIVERS'!$A$33,"")))))))&amp;IF(D124='Paramètre DIVERS'!$B$36,'Paramètre DIVERS'!$A$36,IF(D124='Paramètre DIVERS'!$B$40,'Paramètre DIVERS'!$A$40,IF(D124='Paramètre DIVERS'!$B$41,'Paramètre DIVERS'!$A$41,IF(D124='Paramètre DIVERS'!$B$42,'Paramètre DIVERS'!$A$42,IF(D124='Paramètre DIVERS'!$B$43,'Paramètre DIVERS'!$A$43,IF(D124='Paramètre DIVERS'!$B$47,'Paramètre DIVERS'!$A$47,IF(D124='Paramètre DIVERS'!$B$48,'Paramètre DIVERS'!$A$48,"")))))))&amp;IF(D124='Paramètre DIVERS'!$B$49,'Paramètre DIVERS'!$A$49,IF(D124='Paramètre DIVERS'!$B$50,'Paramètre DIVERS'!$A$50,IF(D124='Paramètre DIVERS'!$B$51,'Paramètre DIVERS'!$A$51,IF(D124='Paramètre DIVERS'!$B$26,'Paramètre DIVERS'!$A$26,""))))&amp;IF(D124='Paramètre DIVERS'!$B$53,'Paramètre DIVERS'!$A$53,IF(D124='Paramètre DIVERS'!$B$54,'Paramètre DIVERS'!$A$53,IF(D124='Paramètre DIVERS'!$B$55,'Paramètre DIVERS'!$A$53,IF(D124='Paramètre DIVERS'!$B$56,'Paramètre DIVERS'!$A$53,IF(D124='Paramètre DIVERS'!$B$57,'Paramètre DIVERS'!$A$53,IF(D124='Paramètre DIVERS'!$B$58,'Paramètre DIVERS'!$A$53,""))))))</f>
        <v>ZCP</v>
      </c>
      <c r="H124" s="88">
        <f t="shared" si="36"/>
        <v>8</v>
      </c>
      <c r="I124" s="24" t="str">
        <f t="shared" si="58"/>
        <v/>
      </c>
      <c r="J124" s="24" t="str">
        <f t="shared" si="58"/>
        <v/>
      </c>
      <c r="K124" s="24" t="str">
        <f t="shared" si="58"/>
        <v>C</v>
      </c>
      <c r="L124" s="24" t="str">
        <f t="shared" si="58"/>
        <v>C</v>
      </c>
      <c r="M124" s="24" t="str">
        <f t="shared" si="58"/>
        <v/>
      </c>
      <c r="N124" s="24" t="str">
        <f t="shared" si="58"/>
        <v>C</v>
      </c>
      <c r="O124" s="24" t="str">
        <f t="shared" si="58"/>
        <v/>
      </c>
      <c r="P124" s="24" t="str">
        <f t="shared" si="58"/>
        <v/>
      </c>
      <c r="Q124" s="24" t="str">
        <f t="shared" si="58"/>
        <v/>
      </c>
      <c r="R124" s="24" t="str">
        <f t="shared" si="58"/>
        <v>C</v>
      </c>
      <c r="S124" s="24" t="str">
        <f t="shared" si="59"/>
        <v>C</v>
      </c>
      <c r="T124" s="24" t="str">
        <f t="shared" si="59"/>
        <v/>
      </c>
      <c r="U124" s="24" t="str">
        <f t="shared" si="59"/>
        <v>C</v>
      </c>
      <c r="V124" s="24" t="str">
        <f t="shared" si="59"/>
        <v/>
      </c>
      <c r="W124" s="24" t="str">
        <f t="shared" si="59"/>
        <v>C</v>
      </c>
      <c r="X124" s="24" t="str">
        <f t="shared" si="59"/>
        <v/>
      </c>
      <c r="Y124" s="24" t="str">
        <f t="shared" si="59"/>
        <v>C</v>
      </c>
      <c r="Z124" s="24" t="str">
        <f t="shared" si="59"/>
        <v>C</v>
      </c>
      <c r="AA124" s="24" t="str">
        <f t="shared" si="59"/>
        <v/>
      </c>
      <c r="AB124" s="24" t="str">
        <f t="shared" si="59"/>
        <v/>
      </c>
      <c r="AC124" s="24" t="str">
        <f t="shared" si="60"/>
        <v/>
      </c>
      <c r="AD124" s="24" t="str">
        <f t="shared" si="60"/>
        <v/>
      </c>
      <c r="AE124" s="24" t="str">
        <f t="shared" si="60"/>
        <v/>
      </c>
      <c r="AF124" s="24" t="str">
        <f t="shared" si="60"/>
        <v>C</v>
      </c>
      <c r="AG124" s="24" t="str">
        <f t="shared" si="60"/>
        <v>C</v>
      </c>
      <c r="AH124" s="24" t="str">
        <f t="shared" si="60"/>
        <v/>
      </c>
      <c r="AI124" s="24" t="str">
        <f t="shared" si="60"/>
        <v/>
      </c>
      <c r="AJ124" s="24" t="str">
        <f t="shared" si="60"/>
        <v/>
      </c>
      <c r="AK124" s="24" t="str">
        <f t="shared" si="60"/>
        <v/>
      </c>
      <c r="AL124" s="24" t="str">
        <f t="shared" si="60"/>
        <v/>
      </c>
      <c r="AM124" s="24" t="str">
        <f t="shared" si="61"/>
        <v>C</v>
      </c>
      <c r="AN124" s="24" t="str">
        <f t="shared" si="61"/>
        <v>C</v>
      </c>
      <c r="AO124" s="24" t="str">
        <f t="shared" si="61"/>
        <v/>
      </c>
      <c r="AP124" s="24" t="str">
        <f t="shared" si="61"/>
        <v/>
      </c>
      <c r="AQ124" s="24" t="str">
        <f t="shared" si="61"/>
        <v/>
      </c>
      <c r="AR124" s="24" t="str">
        <f t="shared" si="61"/>
        <v/>
      </c>
      <c r="AS124" s="24" t="str">
        <f t="shared" si="61"/>
        <v/>
      </c>
      <c r="AT124" s="24" t="str">
        <f t="shared" si="61"/>
        <v>C</v>
      </c>
      <c r="AU124" s="24" t="str">
        <f t="shared" si="61"/>
        <v>C</v>
      </c>
      <c r="AV124" s="24" t="str">
        <f t="shared" si="61"/>
        <v/>
      </c>
      <c r="AW124" s="24" t="str">
        <f t="shared" si="61"/>
        <v/>
      </c>
      <c r="AX124" s="89">
        <f t="shared" ca="1" si="37"/>
        <v>9</v>
      </c>
      <c r="AY124" s="89">
        <f t="shared" si="38"/>
        <v>10</v>
      </c>
    </row>
    <row r="125" spans="1:55" x14ac:dyDescent="0.3">
      <c r="A125" s="22" t="str">
        <f t="shared" si="49"/>
        <v>ZCP</v>
      </c>
      <c r="B125" s="25"/>
      <c r="C125" s="74" t="s">
        <v>30</v>
      </c>
      <c r="D125" s="26" t="s">
        <v>37</v>
      </c>
      <c r="E125" s="196">
        <v>43108</v>
      </c>
      <c r="F125" s="197">
        <v>43112</v>
      </c>
      <c r="G125" s="98" t="str">
        <f>IF(D125='Paramètre DIVERS'!$B$19,'Paramètre DIVERS'!$A$19,IF(D125='Paramètre DIVERS'!$B$20,'Paramètre DIVERS'!$A$20,IF(D125='Paramètre DIVERS'!$B$21,'Paramètre DIVERS'!$A$21,IF(D125='Paramètre DIVERS'!$B$22,'Paramètre DIVERS'!$A$22,IF(D125='Paramètre DIVERS'!$B$24,'Paramètre DIVERS'!$A$24,IF(D125='Paramètre DIVERS'!$B$25,'Paramètre DIVERS'!$A$25,""))))))&amp;IF(D125='Paramètre DIVERS'!$B$27,'Paramètre DIVERS'!$A$27,IF(D125='Paramètre DIVERS'!$B$28,'Paramètre DIVERS'!$A$28,IF(D125='Paramètre DIVERS'!$B$29,'Paramètre DIVERS'!$A$29,IF(D125='Paramètre DIVERS'!$B$30,'Paramètre DIVERS'!$A$30,IF(D125='Paramètre DIVERS'!$B$31,'Paramètre DIVERS'!$A$31,IF(D125='Paramètre DIVERS'!$B$32,'Paramètre DIVERS'!$A$32,IF(D125='Paramètre DIVERS'!$B$33,'Paramètre DIVERS'!$A$33,"")))))))&amp;IF(D125='Paramètre DIVERS'!$B$36,'Paramètre DIVERS'!$A$36,IF(D125='Paramètre DIVERS'!$B$40,'Paramètre DIVERS'!$A$40,IF(D125='Paramètre DIVERS'!$B$41,'Paramètre DIVERS'!$A$41,IF(D125='Paramètre DIVERS'!$B$42,'Paramètre DIVERS'!$A$42,IF(D125='Paramètre DIVERS'!$B$43,'Paramètre DIVERS'!$A$43,IF(D125='Paramètre DIVERS'!$B$47,'Paramètre DIVERS'!$A$47,IF(D125='Paramètre DIVERS'!$B$48,'Paramètre DIVERS'!$A$48,"")))))))&amp;IF(D125='Paramètre DIVERS'!$B$49,'Paramètre DIVERS'!$A$49,IF(D125='Paramètre DIVERS'!$B$50,'Paramètre DIVERS'!$A$50,IF(D125='Paramètre DIVERS'!$B$51,'Paramètre DIVERS'!$A$51,IF(D125='Paramètre DIVERS'!$B$26,'Paramètre DIVERS'!$A$26,""))))&amp;IF(D125='Paramètre DIVERS'!$B$53,'Paramètre DIVERS'!$A$53,IF(D125='Paramètre DIVERS'!$B$54,'Paramètre DIVERS'!$A$53,IF(D125='Paramètre DIVERS'!$B$55,'Paramètre DIVERS'!$A$53,IF(D125='Paramètre DIVERS'!$B$56,'Paramètre DIVERS'!$A$53,IF(D125='Paramètre DIVERS'!$B$57,'Paramètre DIVERS'!$A$53,IF(D125='Paramètre DIVERS'!$B$58,'Paramètre DIVERS'!$A$53,""))))))</f>
        <v>ZCP</v>
      </c>
      <c r="H125" s="88">
        <f t="shared" si="36"/>
        <v>5</v>
      </c>
      <c r="I125" s="24" t="str">
        <f t="shared" si="58"/>
        <v/>
      </c>
      <c r="J125" s="24" t="str">
        <f t="shared" si="58"/>
        <v/>
      </c>
      <c r="K125" s="24" t="str">
        <f t="shared" si="58"/>
        <v>C</v>
      </c>
      <c r="L125" s="24" t="str">
        <f t="shared" si="58"/>
        <v>C</v>
      </c>
      <c r="M125" s="24" t="str">
        <f t="shared" si="58"/>
        <v/>
      </c>
      <c r="N125" s="24" t="str">
        <f t="shared" si="58"/>
        <v>C</v>
      </c>
      <c r="O125" s="24" t="str">
        <f t="shared" si="58"/>
        <v/>
      </c>
      <c r="P125" s="24" t="str">
        <f t="shared" si="58"/>
        <v/>
      </c>
      <c r="Q125" s="24" t="str">
        <f t="shared" si="58"/>
        <v/>
      </c>
      <c r="R125" s="24" t="str">
        <f t="shared" si="58"/>
        <v>C</v>
      </c>
      <c r="S125" s="24" t="str">
        <f t="shared" si="59"/>
        <v>C</v>
      </c>
      <c r="T125" s="24" t="str">
        <f t="shared" si="59"/>
        <v/>
      </c>
      <c r="U125" s="24" t="str">
        <f t="shared" si="59"/>
        <v>C</v>
      </c>
      <c r="V125" s="24" t="str">
        <f t="shared" si="59"/>
        <v/>
      </c>
      <c r="W125" s="24" t="str">
        <f t="shared" si="59"/>
        <v>C</v>
      </c>
      <c r="X125" s="24" t="str">
        <f t="shared" si="59"/>
        <v/>
      </c>
      <c r="Y125" s="24" t="str">
        <f t="shared" si="59"/>
        <v>C</v>
      </c>
      <c r="Z125" s="24" t="str">
        <f t="shared" si="59"/>
        <v>C</v>
      </c>
      <c r="AA125" s="24" t="str">
        <f t="shared" si="59"/>
        <v/>
      </c>
      <c r="AB125" s="24" t="str">
        <f t="shared" si="59"/>
        <v/>
      </c>
      <c r="AC125" s="24" t="str">
        <f t="shared" si="60"/>
        <v/>
      </c>
      <c r="AD125" s="24" t="str">
        <f t="shared" si="60"/>
        <v/>
      </c>
      <c r="AE125" s="24" t="str">
        <f t="shared" si="60"/>
        <v/>
      </c>
      <c r="AF125" s="24" t="str">
        <f t="shared" si="60"/>
        <v>C</v>
      </c>
      <c r="AG125" s="24" t="str">
        <f t="shared" si="60"/>
        <v>C</v>
      </c>
      <c r="AH125" s="24" t="str">
        <f t="shared" si="60"/>
        <v/>
      </c>
      <c r="AI125" s="24" t="str">
        <f t="shared" si="60"/>
        <v/>
      </c>
      <c r="AJ125" s="24" t="str">
        <f t="shared" si="60"/>
        <v/>
      </c>
      <c r="AK125" s="24" t="str">
        <f t="shared" si="60"/>
        <v/>
      </c>
      <c r="AL125" s="24" t="str">
        <f t="shared" si="60"/>
        <v/>
      </c>
      <c r="AM125" s="24" t="str">
        <f t="shared" si="61"/>
        <v>C</v>
      </c>
      <c r="AN125" s="24" t="str">
        <f t="shared" si="61"/>
        <v>C</v>
      </c>
      <c r="AO125" s="24" t="str">
        <f t="shared" si="61"/>
        <v/>
      </c>
      <c r="AP125" s="24" t="str">
        <f t="shared" si="61"/>
        <v/>
      </c>
      <c r="AQ125" s="24" t="str">
        <f t="shared" si="61"/>
        <v/>
      </c>
      <c r="AR125" s="24" t="str">
        <f t="shared" si="61"/>
        <v/>
      </c>
      <c r="AS125" s="24" t="str">
        <f t="shared" si="61"/>
        <v/>
      </c>
      <c r="AT125" s="24" t="str">
        <f t="shared" si="61"/>
        <v>C</v>
      </c>
      <c r="AU125" s="24" t="str">
        <f t="shared" si="61"/>
        <v>C</v>
      </c>
      <c r="AV125" s="24" t="str">
        <f t="shared" si="61"/>
        <v/>
      </c>
      <c r="AW125" s="24" t="str">
        <f t="shared" si="61"/>
        <v/>
      </c>
      <c r="AX125" s="89">
        <f t="shared" ca="1" si="37"/>
        <v>5</v>
      </c>
      <c r="AY125" s="89">
        <f t="shared" si="38"/>
        <v>5</v>
      </c>
    </row>
    <row r="126" spans="1:55" x14ac:dyDescent="0.3">
      <c r="A126" s="22" t="str">
        <f t="shared" si="49"/>
        <v>ZCP</v>
      </c>
      <c r="B126" s="25"/>
      <c r="C126" s="74" t="s">
        <v>30</v>
      </c>
      <c r="D126" s="26" t="s">
        <v>37</v>
      </c>
      <c r="E126" s="196">
        <v>42961</v>
      </c>
      <c r="F126" s="197">
        <v>42979</v>
      </c>
      <c r="G126" s="98" t="str">
        <f>IF(D126='Paramètre DIVERS'!$B$19,'Paramètre DIVERS'!$A$19,IF(D126='Paramètre DIVERS'!$B$20,'Paramètre DIVERS'!$A$20,IF(D126='Paramètre DIVERS'!$B$21,'Paramètre DIVERS'!$A$21,IF(D126='Paramètre DIVERS'!$B$22,'Paramètre DIVERS'!$A$22,IF(D126='Paramètre DIVERS'!$B$24,'Paramètre DIVERS'!$A$24,IF(D126='Paramètre DIVERS'!$B$25,'Paramètre DIVERS'!$A$25,""))))))&amp;IF(D126='Paramètre DIVERS'!$B$27,'Paramètre DIVERS'!$A$27,IF(D126='Paramètre DIVERS'!$B$28,'Paramètre DIVERS'!$A$28,IF(D126='Paramètre DIVERS'!$B$29,'Paramètre DIVERS'!$A$29,IF(D126='Paramètre DIVERS'!$B$30,'Paramètre DIVERS'!$A$30,IF(D126='Paramètre DIVERS'!$B$31,'Paramètre DIVERS'!$A$31,IF(D126='Paramètre DIVERS'!$B$32,'Paramètre DIVERS'!$A$32,IF(D126='Paramètre DIVERS'!$B$33,'Paramètre DIVERS'!$A$33,"")))))))&amp;IF(D126='Paramètre DIVERS'!$B$36,'Paramètre DIVERS'!$A$36,IF(D126='Paramètre DIVERS'!$B$40,'Paramètre DIVERS'!$A$40,IF(D126='Paramètre DIVERS'!$B$41,'Paramètre DIVERS'!$A$41,IF(D126='Paramètre DIVERS'!$B$42,'Paramètre DIVERS'!$A$42,IF(D126='Paramètre DIVERS'!$B$43,'Paramètre DIVERS'!$A$43,IF(D126='Paramètre DIVERS'!$B$47,'Paramètre DIVERS'!$A$47,IF(D126='Paramètre DIVERS'!$B$48,'Paramètre DIVERS'!$A$48,"")))))))&amp;IF(D126='Paramètre DIVERS'!$B$49,'Paramètre DIVERS'!$A$49,IF(D126='Paramètre DIVERS'!$B$50,'Paramètre DIVERS'!$A$50,IF(D126='Paramètre DIVERS'!$B$51,'Paramètre DIVERS'!$A$51,IF(D126='Paramètre DIVERS'!$B$26,'Paramètre DIVERS'!$A$26,""))))&amp;IF(D126='Paramètre DIVERS'!$B$53,'Paramètre DIVERS'!$A$53,IF(D126='Paramètre DIVERS'!$B$54,'Paramètre DIVERS'!$A$53,IF(D126='Paramètre DIVERS'!$B$55,'Paramètre DIVERS'!$A$53,IF(D126='Paramètre DIVERS'!$B$56,'Paramètre DIVERS'!$A$53,IF(D126='Paramètre DIVERS'!$B$57,'Paramètre DIVERS'!$A$53,IF(D126='Paramètre DIVERS'!$B$58,'Paramètre DIVERS'!$A$53,""))))))</f>
        <v>ZCP</v>
      </c>
      <c r="H126" s="88">
        <f t="shared" si="36"/>
        <v>14</v>
      </c>
      <c r="I126" s="24" t="str">
        <f t="shared" si="58"/>
        <v/>
      </c>
      <c r="J126" s="24" t="str">
        <f t="shared" si="58"/>
        <v/>
      </c>
      <c r="K126" s="24" t="str">
        <f t="shared" si="58"/>
        <v>C</v>
      </c>
      <c r="L126" s="24" t="str">
        <f t="shared" si="58"/>
        <v>C</v>
      </c>
      <c r="M126" s="24" t="str">
        <f t="shared" si="58"/>
        <v/>
      </c>
      <c r="N126" s="24" t="str">
        <f t="shared" si="58"/>
        <v>C</v>
      </c>
      <c r="O126" s="24" t="str">
        <f t="shared" si="58"/>
        <v/>
      </c>
      <c r="P126" s="24" t="str">
        <f t="shared" si="58"/>
        <v/>
      </c>
      <c r="Q126" s="24" t="str">
        <f t="shared" si="58"/>
        <v/>
      </c>
      <c r="R126" s="24" t="str">
        <f t="shared" si="58"/>
        <v>C</v>
      </c>
      <c r="S126" s="24" t="str">
        <f t="shared" si="59"/>
        <v>C</v>
      </c>
      <c r="T126" s="24" t="str">
        <f t="shared" si="59"/>
        <v/>
      </c>
      <c r="U126" s="24" t="str">
        <f t="shared" si="59"/>
        <v>C</v>
      </c>
      <c r="V126" s="24" t="str">
        <f t="shared" si="59"/>
        <v/>
      </c>
      <c r="W126" s="24" t="str">
        <f t="shared" si="59"/>
        <v>C</v>
      </c>
      <c r="X126" s="24" t="str">
        <f t="shared" si="59"/>
        <v/>
      </c>
      <c r="Y126" s="24" t="str">
        <f t="shared" si="59"/>
        <v>C</v>
      </c>
      <c r="Z126" s="24" t="str">
        <f t="shared" si="59"/>
        <v>C</v>
      </c>
      <c r="AA126" s="24" t="str">
        <f t="shared" si="59"/>
        <v/>
      </c>
      <c r="AB126" s="24" t="str">
        <f t="shared" si="59"/>
        <v/>
      </c>
      <c r="AC126" s="24" t="str">
        <f t="shared" si="60"/>
        <v/>
      </c>
      <c r="AD126" s="24" t="str">
        <f t="shared" si="60"/>
        <v/>
      </c>
      <c r="AE126" s="24" t="str">
        <f t="shared" si="60"/>
        <v/>
      </c>
      <c r="AF126" s="24" t="str">
        <f t="shared" si="60"/>
        <v>C</v>
      </c>
      <c r="AG126" s="24" t="str">
        <f t="shared" si="60"/>
        <v>C</v>
      </c>
      <c r="AH126" s="24" t="str">
        <f t="shared" si="60"/>
        <v/>
      </c>
      <c r="AI126" s="24" t="str">
        <f t="shared" si="60"/>
        <v/>
      </c>
      <c r="AJ126" s="24" t="str">
        <f t="shared" si="60"/>
        <v/>
      </c>
      <c r="AK126" s="24" t="str">
        <f t="shared" si="60"/>
        <v/>
      </c>
      <c r="AL126" s="24" t="str">
        <f t="shared" si="60"/>
        <v/>
      </c>
      <c r="AM126" s="24" t="str">
        <f t="shared" si="61"/>
        <v>C</v>
      </c>
      <c r="AN126" s="24" t="str">
        <f t="shared" si="61"/>
        <v>C</v>
      </c>
      <c r="AO126" s="24" t="str">
        <f t="shared" si="61"/>
        <v/>
      </c>
      <c r="AP126" s="24" t="str">
        <f t="shared" si="61"/>
        <v/>
      </c>
      <c r="AQ126" s="24" t="str">
        <f t="shared" si="61"/>
        <v/>
      </c>
      <c r="AR126" s="24" t="str">
        <f t="shared" si="61"/>
        <v/>
      </c>
      <c r="AS126" s="24" t="str">
        <f t="shared" si="61"/>
        <v/>
      </c>
      <c r="AT126" s="24" t="str">
        <f t="shared" si="61"/>
        <v>C</v>
      </c>
      <c r="AU126" s="24" t="str">
        <f t="shared" si="61"/>
        <v>C</v>
      </c>
      <c r="AV126" s="24" t="str">
        <f t="shared" si="61"/>
        <v/>
      </c>
      <c r="AW126" s="24" t="str">
        <f t="shared" si="61"/>
        <v/>
      </c>
      <c r="AX126" s="89">
        <f t="shared" ca="1" si="37"/>
        <v>16</v>
      </c>
      <c r="AY126" s="89">
        <f t="shared" si="38"/>
        <v>19</v>
      </c>
    </row>
    <row r="127" spans="1:55" x14ac:dyDescent="0.3">
      <c r="A127" s="22" t="str">
        <f t="shared" si="49"/>
        <v>ZCP</v>
      </c>
      <c r="B127" s="25"/>
      <c r="C127" s="74" t="s">
        <v>30</v>
      </c>
      <c r="D127" s="26" t="s">
        <v>37</v>
      </c>
      <c r="E127" s="196">
        <v>43164</v>
      </c>
      <c r="F127" s="197">
        <v>43168</v>
      </c>
      <c r="G127" s="98" t="str">
        <f>IF(D127='Paramètre DIVERS'!$B$19,'Paramètre DIVERS'!$A$19,IF(D127='Paramètre DIVERS'!$B$20,'Paramètre DIVERS'!$A$20,IF(D127='Paramètre DIVERS'!$B$21,'Paramètre DIVERS'!$A$21,IF(D127='Paramètre DIVERS'!$B$22,'Paramètre DIVERS'!$A$22,IF(D127='Paramètre DIVERS'!$B$24,'Paramètre DIVERS'!$A$24,IF(D127='Paramètre DIVERS'!$B$25,'Paramètre DIVERS'!$A$25,""))))))&amp;IF(D127='Paramètre DIVERS'!$B$27,'Paramètre DIVERS'!$A$27,IF(D127='Paramètre DIVERS'!$B$28,'Paramètre DIVERS'!$A$28,IF(D127='Paramètre DIVERS'!$B$29,'Paramètre DIVERS'!$A$29,IF(D127='Paramètre DIVERS'!$B$30,'Paramètre DIVERS'!$A$30,IF(D127='Paramètre DIVERS'!$B$31,'Paramètre DIVERS'!$A$31,IF(D127='Paramètre DIVERS'!$B$32,'Paramètre DIVERS'!$A$32,IF(D127='Paramètre DIVERS'!$B$33,'Paramètre DIVERS'!$A$33,"")))))))&amp;IF(D127='Paramètre DIVERS'!$B$36,'Paramètre DIVERS'!$A$36,IF(D127='Paramètre DIVERS'!$B$40,'Paramètre DIVERS'!$A$40,IF(D127='Paramètre DIVERS'!$B$41,'Paramètre DIVERS'!$A$41,IF(D127='Paramètre DIVERS'!$B$42,'Paramètre DIVERS'!$A$42,IF(D127='Paramètre DIVERS'!$B$43,'Paramètre DIVERS'!$A$43,IF(D127='Paramètre DIVERS'!$B$47,'Paramètre DIVERS'!$A$47,IF(D127='Paramètre DIVERS'!$B$48,'Paramètre DIVERS'!$A$48,"")))))))&amp;IF(D127='Paramètre DIVERS'!$B$49,'Paramètre DIVERS'!$A$49,IF(D127='Paramètre DIVERS'!$B$50,'Paramètre DIVERS'!$A$50,IF(D127='Paramètre DIVERS'!$B$51,'Paramètre DIVERS'!$A$51,IF(D127='Paramètre DIVERS'!$B$26,'Paramètre DIVERS'!$A$26,""))))&amp;IF(D127='Paramètre DIVERS'!$B$53,'Paramètre DIVERS'!$A$53,IF(D127='Paramètre DIVERS'!$B$54,'Paramètre DIVERS'!$A$53,IF(D127='Paramètre DIVERS'!$B$55,'Paramètre DIVERS'!$A$53,IF(D127='Paramètre DIVERS'!$B$56,'Paramètre DIVERS'!$A$53,IF(D127='Paramètre DIVERS'!$B$57,'Paramètre DIVERS'!$A$53,IF(D127='Paramètre DIVERS'!$B$58,'Paramètre DIVERS'!$A$53,""))))))</f>
        <v>ZCP</v>
      </c>
      <c r="H127" s="88">
        <f t="shared" si="36"/>
        <v>5</v>
      </c>
      <c r="I127" s="24" t="str">
        <f t="shared" si="58"/>
        <v/>
      </c>
      <c r="J127" s="24" t="str">
        <f t="shared" si="58"/>
        <v/>
      </c>
      <c r="K127" s="24" t="str">
        <f t="shared" si="58"/>
        <v>C</v>
      </c>
      <c r="L127" s="24" t="str">
        <f t="shared" si="58"/>
        <v>C</v>
      </c>
      <c r="M127" s="24" t="str">
        <f t="shared" si="58"/>
        <v/>
      </c>
      <c r="N127" s="24" t="str">
        <f t="shared" si="58"/>
        <v>C</v>
      </c>
      <c r="O127" s="24" t="str">
        <f t="shared" si="58"/>
        <v/>
      </c>
      <c r="P127" s="24" t="str">
        <f t="shared" si="58"/>
        <v/>
      </c>
      <c r="Q127" s="24" t="str">
        <f t="shared" si="58"/>
        <v/>
      </c>
      <c r="R127" s="24" t="str">
        <f t="shared" si="58"/>
        <v>C</v>
      </c>
      <c r="S127" s="24" t="str">
        <f t="shared" si="59"/>
        <v>C</v>
      </c>
      <c r="T127" s="24" t="str">
        <f t="shared" si="59"/>
        <v/>
      </c>
      <c r="U127" s="24" t="str">
        <f t="shared" si="59"/>
        <v>C</v>
      </c>
      <c r="V127" s="24" t="str">
        <f t="shared" si="59"/>
        <v/>
      </c>
      <c r="W127" s="24" t="str">
        <f t="shared" si="59"/>
        <v>C</v>
      </c>
      <c r="X127" s="24" t="str">
        <f t="shared" si="59"/>
        <v/>
      </c>
      <c r="Y127" s="24" t="str">
        <f t="shared" si="59"/>
        <v>C</v>
      </c>
      <c r="Z127" s="24" t="str">
        <f t="shared" si="59"/>
        <v>C</v>
      </c>
      <c r="AA127" s="24" t="str">
        <f t="shared" si="59"/>
        <v/>
      </c>
      <c r="AB127" s="24" t="str">
        <f t="shared" si="59"/>
        <v/>
      </c>
      <c r="AC127" s="24" t="str">
        <f t="shared" si="60"/>
        <v/>
      </c>
      <c r="AD127" s="24" t="str">
        <f t="shared" si="60"/>
        <v/>
      </c>
      <c r="AE127" s="24" t="str">
        <f t="shared" si="60"/>
        <v/>
      </c>
      <c r="AF127" s="24" t="str">
        <f t="shared" si="60"/>
        <v>C</v>
      </c>
      <c r="AG127" s="24" t="str">
        <f t="shared" si="60"/>
        <v>C</v>
      </c>
      <c r="AH127" s="24" t="str">
        <f t="shared" si="60"/>
        <v/>
      </c>
      <c r="AI127" s="24" t="str">
        <f t="shared" si="60"/>
        <v/>
      </c>
      <c r="AJ127" s="24" t="str">
        <f t="shared" si="60"/>
        <v/>
      </c>
      <c r="AK127" s="24" t="str">
        <f t="shared" si="60"/>
        <v/>
      </c>
      <c r="AL127" s="24" t="str">
        <f t="shared" si="60"/>
        <v/>
      </c>
      <c r="AM127" s="24" t="str">
        <f t="shared" si="61"/>
        <v>C</v>
      </c>
      <c r="AN127" s="24" t="str">
        <f t="shared" si="61"/>
        <v>C</v>
      </c>
      <c r="AO127" s="24" t="str">
        <f t="shared" si="61"/>
        <v/>
      </c>
      <c r="AP127" s="24" t="str">
        <f t="shared" si="61"/>
        <v/>
      </c>
      <c r="AQ127" s="24" t="str">
        <f t="shared" si="61"/>
        <v/>
      </c>
      <c r="AR127" s="24" t="str">
        <f t="shared" si="61"/>
        <v/>
      </c>
      <c r="AS127" s="24" t="str">
        <f t="shared" si="61"/>
        <v/>
      </c>
      <c r="AT127" s="24" t="str">
        <f t="shared" si="61"/>
        <v>C</v>
      </c>
      <c r="AU127" s="24" t="str">
        <f t="shared" si="61"/>
        <v>C</v>
      </c>
      <c r="AV127" s="24" t="str">
        <f t="shared" si="61"/>
        <v/>
      </c>
      <c r="AW127" s="24" t="str">
        <f t="shared" si="61"/>
        <v/>
      </c>
      <c r="AX127" s="89">
        <f t="shared" ca="1" si="37"/>
        <v>5</v>
      </c>
      <c r="AY127" s="89">
        <f t="shared" si="38"/>
        <v>5</v>
      </c>
    </row>
    <row r="128" spans="1:55" x14ac:dyDescent="0.3">
      <c r="A128" s="22" t="str">
        <f t="shared" si="49"/>
        <v>ZCP</v>
      </c>
      <c r="B128" s="25"/>
      <c r="C128" s="74" t="s">
        <v>30</v>
      </c>
      <c r="D128" s="26" t="s">
        <v>37</v>
      </c>
      <c r="E128" s="196">
        <v>43193</v>
      </c>
      <c r="F128" s="197">
        <v>43196</v>
      </c>
      <c r="G128" s="98" t="str">
        <f>IF(D128='Paramètre DIVERS'!$B$19,'Paramètre DIVERS'!$A$19,IF(D128='Paramètre DIVERS'!$B$20,'Paramètre DIVERS'!$A$20,IF(D128='Paramètre DIVERS'!$B$21,'Paramètre DIVERS'!$A$21,IF(D128='Paramètre DIVERS'!$B$22,'Paramètre DIVERS'!$A$22,IF(D128='Paramètre DIVERS'!$B$24,'Paramètre DIVERS'!$A$24,IF(D128='Paramètre DIVERS'!$B$25,'Paramètre DIVERS'!$A$25,""))))))&amp;IF(D128='Paramètre DIVERS'!$B$27,'Paramètre DIVERS'!$A$27,IF(D128='Paramètre DIVERS'!$B$28,'Paramètre DIVERS'!$A$28,IF(D128='Paramètre DIVERS'!$B$29,'Paramètre DIVERS'!$A$29,IF(D128='Paramètre DIVERS'!$B$30,'Paramètre DIVERS'!$A$30,IF(D128='Paramètre DIVERS'!$B$31,'Paramètre DIVERS'!$A$31,IF(D128='Paramètre DIVERS'!$B$32,'Paramètre DIVERS'!$A$32,IF(D128='Paramètre DIVERS'!$B$33,'Paramètre DIVERS'!$A$33,"")))))))&amp;IF(D128='Paramètre DIVERS'!$B$36,'Paramètre DIVERS'!$A$36,IF(D128='Paramètre DIVERS'!$B$40,'Paramètre DIVERS'!$A$40,IF(D128='Paramètre DIVERS'!$B$41,'Paramètre DIVERS'!$A$41,IF(D128='Paramètre DIVERS'!$B$42,'Paramètre DIVERS'!$A$42,IF(D128='Paramètre DIVERS'!$B$43,'Paramètre DIVERS'!$A$43,IF(D128='Paramètre DIVERS'!$B$47,'Paramètre DIVERS'!$A$47,IF(D128='Paramètre DIVERS'!$B$48,'Paramètre DIVERS'!$A$48,"")))))))&amp;IF(D128='Paramètre DIVERS'!$B$49,'Paramètre DIVERS'!$A$49,IF(D128='Paramètre DIVERS'!$B$50,'Paramètre DIVERS'!$A$50,IF(D128='Paramètre DIVERS'!$B$51,'Paramètre DIVERS'!$A$51,IF(D128='Paramètre DIVERS'!$B$26,'Paramètre DIVERS'!$A$26,""))))&amp;IF(D128='Paramètre DIVERS'!$B$53,'Paramètre DIVERS'!$A$53,IF(D128='Paramètre DIVERS'!$B$54,'Paramètre DIVERS'!$A$53,IF(D128='Paramètre DIVERS'!$B$55,'Paramètre DIVERS'!$A$53,IF(D128='Paramètre DIVERS'!$B$56,'Paramètre DIVERS'!$A$53,IF(D128='Paramètre DIVERS'!$B$57,'Paramètre DIVERS'!$A$53,IF(D128='Paramètre DIVERS'!$B$58,'Paramètre DIVERS'!$A$53,""))))))</f>
        <v>ZCP</v>
      </c>
      <c r="H128" s="88">
        <f t="shared" si="36"/>
        <v>4</v>
      </c>
      <c r="I128" s="24" t="str">
        <f t="shared" ref="I128:R137" si="62">IF(OR(I$7="s",I$7="f",I$7="d"),"C",IF(AND(I$6&gt;=$E128,I$6&lt;=$F128,$G128="ZCP"),$G128,IF(AND(I$6&gt;=$E128,I$6&lt;=$F128,$G128="ZPM"),$G128,IF(AND(I$6&gt;=$E128,I$6&lt;=$F128,$G128="ZMA"),$G128,IF(AND(I$6&gt;=$E128,I$6&lt;=$F128,$G128="ZMP"),$G128,IF(AND(I$6&gt;=$E128,I$6&lt;=$F128,$G128="ZMT"),$G128,IF(AND(I$6&gt;=$E128,I$6&lt;=$F128,$G128="ZFO"),$G128,IF(AND(I$6&gt;=$E128,I$6&lt;=$F128,$G128="ZRJ"),$G128,IF(AND(I$6&gt;=$E128,I$6&lt;=$F128,$G128="ZAT"),$G128,IF(AND(I$6&gt;=$E128,I$6&lt;=$F128,$G128="TPT"),$G128,""))))))))))</f>
        <v/>
      </c>
      <c r="J128" s="24" t="str">
        <f t="shared" si="62"/>
        <v/>
      </c>
      <c r="K128" s="24" t="str">
        <f t="shared" si="62"/>
        <v>C</v>
      </c>
      <c r="L128" s="24" t="str">
        <f t="shared" si="62"/>
        <v>C</v>
      </c>
      <c r="M128" s="24" t="str">
        <f t="shared" si="62"/>
        <v/>
      </c>
      <c r="N128" s="24" t="str">
        <f t="shared" si="62"/>
        <v>C</v>
      </c>
      <c r="O128" s="24" t="str">
        <f t="shared" si="62"/>
        <v/>
      </c>
      <c r="P128" s="24" t="str">
        <f t="shared" si="62"/>
        <v/>
      </c>
      <c r="Q128" s="24" t="str">
        <f t="shared" si="62"/>
        <v/>
      </c>
      <c r="R128" s="24" t="str">
        <f t="shared" si="62"/>
        <v>C</v>
      </c>
      <c r="S128" s="24" t="str">
        <f t="shared" ref="S128:AB137" si="63">IF(OR(S$7="s",S$7="f",S$7="d"),"C",IF(AND(S$6&gt;=$E128,S$6&lt;=$F128,$G128="ZCP"),$G128,IF(AND(S$6&gt;=$E128,S$6&lt;=$F128,$G128="ZPM"),$G128,IF(AND(S$6&gt;=$E128,S$6&lt;=$F128,$G128="ZMA"),$G128,IF(AND(S$6&gt;=$E128,S$6&lt;=$F128,$G128="ZMP"),$G128,IF(AND(S$6&gt;=$E128,S$6&lt;=$F128,$G128="ZMT"),$G128,IF(AND(S$6&gt;=$E128,S$6&lt;=$F128,$G128="ZFO"),$G128,IF(AND(S$6&gt;=$E128,S$6&lt;=$F128,$G128="ZRJ"),$G128,IF(AND(S$6&gt;=$E128,S$6&lt;=$F128,$G128="ZAT"),$G128,IF(AND(S$6&gt;=$E128,S$6&lt;=$F128,$G128="TPT"),$G128,""))))))))))</f>
        <v>C</v>
      </c>
      <c r="T128" s="24" t="str">
        <f t="shared" si="63"/>
        <v/>
      </c>
      <c r="U128" s="24" t="str">
        <f t="shared" si="63"/>
        <v>C</v>
      </c>
      <c r="V128" s="24" t="str">
        <f t="shared" si="63"/>
        <v/>
      </c>
      <c r="W128" s="24" t="str">
        <f t="shared" si="63"/>
        <v>C</v>
      </c>
      <c r="X128" s="24" t="str">
        <f t="shared" si="63"/>
        <v/>
      </c>
      <c r="Y128" s="24" t="str">
        <f t="shared" si="63"/>
        <v>C</v>
      </c>
      <c r="Z128" s="24" t="str">
        <f t="shared" si="63"/>
        <v>C</v>
      </c>
      <c r="AA128" s="24" t="str">
        <f t="shared" si="63"/>
        <v/>
      </c>
      <c r="AB128" s="24" t="str">
        <f t="shared" si="63"/>
        <v/>
      </c>
      <c r="AC128" s="24" t="str">
        <f t="shared" ref="AC128:AL137" si="64">IF(OR(AC$7="s",AC$7="f",AC$7="d"),"C",IF(AND(AC$6&gt;=$E128,AC$6&lt;=$F128,$G128="ZCP"),$G128,IF(AND(AC$6&gt;=$E128,AC$6&lt;=$F128,$G128="ZPM"),$G128,IF(AND(AC$6&gt;=$E128,AC$6&lt;=$F128,$G128="ZMA"),$G128,IF(AND(AC$6&gt;=$E128,AC$6&lt;=$F128,$G128="ZMP"),$G128,IF(AND(AC$6&gt;=$E128,AC$6&lt;=$F128,$G128="ZMT"),$G128,IF(AND(AC$6&gt;=$E128,AC$6&lt;=$F128,$G128="ZFO"),$G128,IF(AND(AC$6&gt;=$E128,AC$6&lt;=$F128,$G128="ZRJ"),$G128,IF(AND(AC$6&gt;=$E128,AC$6&lt;=$F128,$G128="ZAT"),$G128,IF(AND(AC$6&gt;=$E128,AC$6&lt;=$F128,$G128="TPT"),$G128,""))))))))))</f>
        <v/>
      </c>
      <c r="AD128" s="24" t="str">
        <f t="shared" si="64"/>
        <v/>
      </c>
      <c r="AE128" s="24" t="str">
        <f t="shared" si="64"/>
        <v/>
      </c>
      <c r="AF128" s="24" t="str">
        <f t="shared" si="64"/>
        <v>C</v>
      </c>
      <c r="AG128" s="24" t="str">
        <f t="shared" si="64"/>
        <v>C</v>
      </c>
      <c r="AH128" s="24" t="str">
        <f t="shared" si="64"/>
        <v/>
      </c>
      <c r="AI128" s="24" t="str">
        <f t="shared" si="64"/>
        <v/>
      </c>
      <c r="AJ128" s="24" t="str">
        <f t="shared" si="64"/>
        <v/>
      </c>
      <c r="AK128" s="24" t="str">
        <f t="shared" si="64"/>
        <v/>
      </c>
      <c r="AL128" s="24" t="str">
        <f t="shared" si="64"/>
        <v/>
      </c>
      <c r="AM128" s="24" t="str">
        <f t="shared" ref="AM128:AW137" si="65">IF(OR(AM$7="s",AM$7="f",AM$7="d"),"C",IF(AND(AM$6&gt;=$E128,AM$6&lt;=$F128,$G128="ZCP"),$G128,IF(AND(AM$6&gt;=$E128,AM$6&lt;=$F128,$G128="ZPM"),$G128,IF(AND(AM$6&gt;=$E128,AM$6&lt;=$F128,$G128="ZMA"),$G128,IF(AND(AM$6&gt;=$E128,AM$6&lt;=$F128,$G128="ZMP"),$G128,IF(AND(AM$6&gt;=$E128,AM$6&lt;=$F128,$G128="ZMT"),$G128,IF(AND(AM$6&gt;=$E128,AM$6&lt;=$F128,$G128="ZFO"),$G128,IF(AND(AM$6&gt;=$E128,AM$6&lt;=$F128,$G128="ZRJ"),$G128,IF(AND(AM$6&gt;=$E128,AM$6&lt;=$F128,$G128="ZAT"),$G128,IF(AND(AM$6&gt;=$E128,AM$6&lt;=$F128,$G128="TPT"),$G128,""))))))))))</f>
        <v>C</v>
      </c>
      <c r="AN128" s="24" t="str">
        <f t="shared" si="65"/>
        <v>C</v>
      </c>
      <c r="AO128" s="24" t="str">
        <f t="shared" si="65"/>
        <v/>
      </c>
      <c r="AP128" s="24" t="str">
        <f t="shared" si="65"/>
        <v/>
      </c>
      <c r="AQ128" s="24" t="str">
        <f t="shared" si="65"/>
        <v/>
      </c>
      <c r="AR128" s="24" t="str">
        <f t="shared" si="65"/>
        <v/>
      </c>
      <c r="AS128" s="24" t="str">
        <f t="shared" si="65"/>
        <v/>
      </c>
      <c r="AT128" s="24" t="str">
        <f t="shared" si="65"/>
        <v>C</v>
      </c>
      <c r="AU128" s="24" t="str">
        <f t="shared" si="65"/>
        <v>C</v>
      </c>
      <c r="AV128" s="24" t="str">
        <f t="shared" si="65"/>
        <v/>
      </c>
      <c r="AW128" s="24" t="str">
        <f t="shared" si="65"/>
        <v/>
      </c>
      <c r="AX128" s="89">
        <f t="shared" ca="1" si="37"/>
        <v>4</v>
      </c>
      <c r="AY128" s="89">
        <f t="shared" si="38"/>
        <v>4</v>
      </c>
    </row>
    <row r="129" spans="1:51" x14ac:dyDescent="0.3">
      <c r="A129" s="22" t="str">
        <f t="shared" si="49"/>
        <v>ZCP</v>
      </c>
      <c r="B129" s="25"/>
      <c r="C129" s="74" t="s">
        <v>30</v>
      </c>
      <c r="D129" s="26" t="s">
        <v>37</v>
      </c>
      <c r="E129" s="196">
        <v>43147</v>
      </c>
      <c r="F129" s="197">
        <v>43147</v>
      </c>
      <c r="G129" s="98" t="str">
        <f>IF(D129='Paramètre DIVERS'!$B$19,'Paramètre DIVERS'!$A$19,IF(D129='Paramètre DIVERS'!$B$20,'Paramètre DIVERS'!$A$20,IF(D129='Paramètre DIVERS'!$B$21,'Paramètre DIVERS'!$A$21,IF(D129='Paramètre DIVERS'!$B$22,'Paramètre DIVERS'!$A$22,IF(D129='Paramètre DIVERS'!$B$24,'Paramètre DIVERS'!$A$24,IF(D129='Paramètre DIVERS'!$B$25,'Paramètre DIVERS'!$A$25,""))))))&amp;IF(D129='Paramètre DIVERS'!$B$27,'Paramètre DIVERS'!$A$27,IF(D129='Paramètre DIVERS'!$B$28,'Paramètre DIVERS'!$A$28,IF(D129='Paramètre DIVERS'!$B$29,'Paramètre DIVERS'!$A$29,IF(D129='Paramètre DIVERS'!$B$30,'Paramètre DIVERS'!$A$30,IF(D129='Paramètre DIVERS'!$B$31,'Paramètre DIVERS'!$A$31,IF(D129='Paramètre DIVERS'!$B$32,'Paramètre DIVERS'!$A$32,IF(D129='Paramètre DIVERS'!$B$33,'Paramètre DIVERS'!$A$33,"")))))))&amp;IF(D129='Paramètre DIVERS'!$B$36,'Paramètre DIVERS'!$A$36,IF(D129='Paramètre DIVERS'!$B$40,'Paramètre DIVERS'!$A$40,IF(D129='Paramètre DIVERS'!$B$41,'Paramètre DIVERS'!$A$41,IF(D129='Paramètre DIVERS'!$B$42,'Paramètre DIVERS'!$A$42,IF(D129='Paramètre DIVERS'!$B$43,'Paramètre DIVERS'!$A$43,IF(D129='Paramètre DIVERS'!$B$47,'Paramètre DIVERS'!$A$47,IF(D129='Paramètre DIVERS'!$B$48,'Paramètre DIVERS'!$A$48,"")))))))&amp;IF(D129='Paramètre DIVERS'!$B$49,'Paramètre DIVERS'!$A$49,IF(D129='Paramètre DIVERS'!$B$50,'Paramètre DIVERS'!$A$50,IF(D129='Paramètre DIVERS'!$B$51,'Paramètre DIVERS'!$A$51,IF(D129='Paramètre DIVERS'!$B$26,'Paramètre DIVERS'!$A$26,""))))&amp;IF(D129='Paramètre DIVERS'!$B$53,'Paramètre DIVERS'!$A$53,IF(D129='Paramètre DIVERS'!$B$54,'Paramètre DIVERS'!$A$53,IF(D129='Paramètre DIVERS'!$B$55,'Paramètre DIVERS'!$A$53,IF(D129='Paramètre DIVERS'!$B$56,'Paramètre DIVERS'!$A$53,IF(D129='Paramètre DIVERS'!$B$57,'Paramètre DIVERS'!$A$53,IF(D129='Paramètre DIVERS'!$B$58,'Paramètre DIVERS'!$A$53,""))))))</f>
        <v>ZCP</v>
      </c>
      <c r="H129" s="88">
        <f t="shared" si="36"/>
        <v>1</v>
      </c>
      <c r="I129" s="24" t="str">
        <f t="shared" si="62"/>
        <v/>
      </c>
      <c r="J129" s="24" t="str">
        <f t="shared" si="62"/>
        <v/>
      </c>
      <c r="K129" s="24" t="str">
        <f t="shared" si="62"/>
        <v>C</v>
      </c>
      <c r="L129" s="24" t="str">
        <f t="shared" si="62"/>
        <v>C</v>
      </c>
      <c r="M129" s="24" t="str">
        <f t="shared" si="62"/>
        <v/>
      </c>
      <c r="N129" s="24" t="str">
        <f t="shared" si="62"/>
        <v>C</v>
      </c>
      <c r="O129" s="24" t="str">
        <f t="shared" si="62"/>
        <v/>
      </c>
      <c r="P129" s="24" t="str">
        <f t="shared" si="62"/>
        <v/>
      </c>
      <c r="Q129" s="24" t="str">
        <f t="shared" si="62"/>
        <v/>
      </c>
      <c r="R129" s="24" t="str">
        <f t="shared" si="62"/>
        <v>C</v>
      </c>
      <c r="S129" s="24" t="str">
        <f t="shared" si="63"/>
        <v>C</v>
      </c>
      <c r="T129" s="24" t="str">
        <f t="shared" si="63"/>
        <v/>
      </c>
      <c r="U129" s="24" t="str">
        <f t="shared" si="63"/>
        <v>C</v>
      </c>
      <c r="V129" s="24" t="str">
        <f t="shared" si="63"/>
        <v/>
      </c>
      <c r="W129" s="24" t="str">
        <f t="shared" si="63"/>
        <v>C</v>
      </c>
      <c r="X129" s="24" t="str">
        <f t="shared" si="63"/>
        <v/>
      </c>
      <c r="Y129" s="24" t="str">
        <f t="shared" si="63"/>
        <v>C</v>
      </c>
      <c r="Z129" s="24" t="str">
        <f t="shared" si="63"/>
        <v>C</v>
      </c>
      <c r="AA129" s="24" t="str">
        <f t="shared" si="63"/>
        <v/>
      </c>
      <c r="AB129" s="24" t="str">
        <f t="shared" si="63"/>
        <v/>
      </c>
      <c r="AC129" s="24" t="str">
        <f t="shared" si="64"/>
        <v/>
      </c>
      <c r="AD129" s="24" t="str">
        <f t="shared" si="64"/>
        <v/>
      </c>
      <c r="AE129" s="24" t="str">
        <f t="shared" si="64"/>
        <v/>
      </c>
      <c r="AF129" s="24" t="str">
        <f t="shared" si="64"/>
        <v>C</v>
      </c>
      <c r="AG129" s="24" t="str">
        <f t="shared" si="64"/>
        <v>C</v>
      </c>
      <c r="AH129" s="24" t="str">
        <f t="shared" si="64"/>
        <v/>
      </c>
      <c r="AI129" s="24" t="str">
        <f t="shared" si="64"/>
        <v/>
      </c>
      <c r="AJ129" s="24" t="str">
        <f t="shared" si="64"/>
        <v/>
      </c>
      <c r="AK129" s="24" t="str">
        <f t="shared" si="64"/>
        <v/>
      </c>
      <c r="AL129" s="24" t="str">
        <f t="shared" si="64"/>
        <v/>
      </c>
      <c r="AM129" s="24" t="str">
        <f t="shared" si="65"/>
        <v>C</v>
      </c>
      <c r="AN129" s="24" t="str">
        <f t="shared" si="65"/>
        <v>C</v>
      </c>
      <c r="AO129" s="24" t="str">
        <f t="shared" si="65"/>
        <v/>
      </c>
      <c r="AP129" s="24" t="str">
        <f t="shared" si="65"/>
        <v/>
      </c>
      <c r="AQ129" s="24" t="str">
        <f t="shared" si="65"/>
        <v/>
      </c>
      <c r="AR129" s="24" t="str">
        <f t="shared" si="65"/>
        <v/>
      </c>
      <c r="AS129" s="24" t="str">
        <f t="shared" si="65"/>
        <v/>
      </c>
      <c r="AT129" s="24" t="str">
        <f t="shared" si="65"/>
        <v>C</v>
      </c>
      <c r="AU129" s="24" t="str">
        <f t="shared" si="65"/>
        <v>C</v>
      </c>
      <c r="AV129" s="24" t="str">
        <f t="shared" si="65"/>
        <v/>
      </c>
      <c r="AW129" s="24" t="str">
        <f t="shared" si="65"/>
        <v/>
      </c>
      <c r="AX129" s="89">
        <f t="shared" ca="1" si="37"/>
        <v>1</v>
      </c>
      <c r="AY129" s="89">
        <f t="shared" si="38"/>
        <v>1</v>
      </c>
    </row>
    <row r="130" spans="1:51" x14ac:dyDescent="0.3">
      <c r="A130" s="22" t="str">
        <f t="shared" si="49"/>
        <v>ZCP</v>
      </c>
      <c r="B130" s="25"/>
      <c r="C130" s="74" t="s">
        <v>30</v>
      </c>
      <c r="D130" s="26" t="s">
        <v>37</v>
      </c>
      <c r="E130" s="196">
        <v>43175</v>
      </c>
      <c r="F130" s="197">
        <v>43182</v>
      </c>
      <c r="G130" s="98" t="str">
        <f>IF(D130='Paramètre DIVERS'!$B$19,'Paramètre DIVERS'!$A$19,IF(D130='Paramètre DIVERS'!$B$20,'Paramètre DIVERS'!$A$20,IF(D130='Paramètre DIVERS'!$B$21,'Paramètre DIVERS'!$A$21,IF(D130='Paramètre DIVERS'!$B$22,'Paramètre DIVERS'!$A$22,IF(D130='Paramètre DIVERS'!$B$24,'Paramètre DIVERS'!$A$24,IF(D130='Paramètre DIVERS'!$B$25,'Paramètre DIVERS'!$A$25,""))))))&amp;IF(D130='Paramètre DIVERS'!$B$27,'Paramètre DIVERS'!$A$27,IF(D130='Paramètre DIVERS'!$B$28,'Paramètre DIVERS'!$A$28,IF(D130='Paramètre DIVERS'!$B$29,'Paramètre DIVERS'!$A$29,IF(D130='Paramètre DIVERS'!$B$30,'Paramètre DIVERS'!$A$30,IF(D130='Paramètre DIVERS'!$B$31,'Paramètre DIVERS'!$A$31,IF(D130='Paramètre DIVERS'!$B$32,'Paramètre DIVERS'!$A$32,IF(D130='Paramètre DIVERS'!$B$33,'Paramètre DIVERS'!$A$33,"")))))))&amp;IF(D130='Paramètre DIVERS'!$B$36,'Paramètre DIVERS'!$A$36,IF(D130='Paramètre DIVERS'!$B$40,'Paramètre DIVERS'!$A$40,IF(D130='Paramètre DIVERS'!$B$41,'Paramètre DIVERS'!$A$41,IF(D130='Paramètre DIVERS'!$B$42,'Paramètre DIVERS'!$A$42,IF(D130='Paramètre DIVERS'!$B$43,'Paramètre DIVERS'!$A$43,IF(D130='Paramètre DIVERS'!$B$47,'Paramètre DIVERS'!$A$47,IF(D130='Paramètre DIVERS'!$B$48,'Paramètre DIVERS'!$A$48,"")))))))&amp;IF(D130='Paramètre DIVERS'!$B$49,'Paramètre DIVERS'!$A$49,IF(D130='Paramètre DIVERS'!$B$50,'Paramètre DIVERS'!$A$50,IF(D130='Paramètre DIVERS'!$B$51,'Paramètre DIVERS'!$A$51,IF(D130='Paramètre DIVERS'!$B$26,'Paramètre DIVERS'!$A$26,""))))&amp;IF(D130='Paramètre DIVERS'!$B$53,'Paramètre DIVERS'!$A$53,IF(D130='Paramètre DIVERS'!$B$54,'Paramètre DIVERS'!$A$53,IF(D130='Paramètre DIVERS'!$B$55,'Paramètre DIVERS'!$A$53,IF(D130='Paramètre DIVERS'!$B$56,'Paramètre DIVERS'!$A$53,IF(D130='Paramètre DIVERS'!$B$57,'Paramètre DIVERS'!$A$53,IF(D130='Paramètre DIVERS'!$B$58,'Paramètre DIVERS'!$A$53,""))))))</f>
        <v>ZCP</v>
      </c>
      <c r="H130" s="88">
        <f t="shared" si="36"/>
        <v>6</v>
      </c>
      <c r="I130" s="24" t="str">
        <f t="shared" si="62"/>
        <v/>
      </c>
      <c r="J130" s="24" t="str">
        <f t="shared" si="62"/>
        <v/>
      </c>
      <c r="K130" s="24" t="str">
        <f t="shared" si="62"/>
        <v>C</v>
      </c>
      <c r="L130" s="24" t="str">
        <f t="shared" si="62"/>
        <v>C</v>
      </c>
      <c r="M130" s="24" t="str">
        <f t="shared" si="62"/>
        <v/>
      </c>
      <c r="N130" s="24" t="str">
        <f t="shared" si="62"/>
        <v>C</v>
      </c>
      <c r="O130" s="24" t="str">
        <f t="shared" si="62"/>
        <v/>
      </c>
      <c r="P130" s="24" t="str">
        <f t="shared" si="62"/>
        <v/>
      </c>
      <c r="Q130" s="24" t="str">
        <f t="shared" si="62"/>
        <v/>
      </c>
      <c r="R130" s="24" t="str">
        <f t="shared" si="62"/>
        <v>C</v>
      </c>
      <c r="S130" s="24" t="str">
        <f t="shared" si="63"/>
        <v>C</v>
      </c>
      <c r="T130" s="24" t="str">
        <f t="shared" si="63"/>
        <v/>
      </c>
      <c r="U130" s="24" t="str">
        <f t="shared" si="63"/>
        <v>C</v>
      </c>
      <c r="V130" s="24" t="str">
        <f t="shared" si="63"/>
        <v/>
      </c>
      <c r="W130" s="24" t="str">
        <f t="shared" si="63"/>
        <v>C</v>
      </c>
      <c r="X130" s="24" t="str">
        <f t="shared" si="63"/>
        <v/>
      </c>
      <c r="Y130" s="24" t="str">
        <f t="shared" si="63"/>
        <v>C</v>
      </c>
      <c r="Z130" s="24" t="str">
        <f t="shared" si="63"/>
        <v>C</v>
      </c>
      <c r="AA130" s="24" t="str">
        <f t="shared" si="63"/>
        <v/>
      </c>
      <c r="AB130" s="24" t="str">
        <f t="shared" si="63"/>
        <v/>
      </c>
      <c r="AC130" s="24" t="str">
        <f t="shared" si="64"/>
        <v/>
      </c>
      <c r="AD130" s="24" t="str">
        <f t="shared" si="64"/>
        <v/>
      </c>
      <c r="AE130" s="24" t="str">
        <f t="shared" si="64"/>
        <v/>
      </c>
      <c r="AF130" s="24" t="str">
        <f t="shared" si="64"/>
        <v>C</v>
      </c>
      <c r="AG130" s="24" t="str">
        <f t="shared" si="64"/>
        <v>C</v>
      </c>
      <c r="AH130" s="24" t="str">
        <f t="shared" si="64"/>
        <v/>
      </c>
      <c r="AI130" s="24" t="str">
        <f t="shared" si="64"/>
        <v/>
      </c>
      <c r="AJ130" s="24" t="str">
        <f t="shared" si="64"/>
        <v/>
      </c>
      <c r="AK130" s="24" t="str">
        <f t="shared" si="64"/>
        <v/>
      </c>
      <c r="AL130" s="24" t="str">
        <f t="shared" si="64"/>
        <v/>
      </c>
      <c r="AM130" s="24" t="str">
        <f t="shared" si="65"/>
        <v>C</v>
      </c>
      <c r="AN130" s="24" t="str">
        <f t="shared" si="65"/>
        <v>C</v>
      </c>
      <c r="AO130" s="24" t="str">
        <f t="shared" si="65"/>
        <v/>
      </c>
      <c r="AP130" s="24" t="str">
        <f t="shared" si="65"/>
        <v/>
      </c>
      <c r="AQ130" s="24" t="str">
        <f t="shared" si="65"/>
        <v/>
      </c>
      <c r="AR130" s="24" t="str">
        <f t="shared" si="65"/>
        <v/>
      </c>
      <c r="AS130" s="24" t="str">
        <f t="shared" si="65"/>
        <v/>
      </c>
      <c r="AT130" s="24" t="str">
        <f t="shared" si="65"/>
        <v>C</v>
      </c>
      <c r="AU130" s="24" t="str">
        <f t="shared" si="65"/>
        <v>C</v>
      </c>
      <c r="AV130" s="24" t="str">
        <f t="shared" si="65"/>
        <v/>
      </c>
      <c r="AW130" s="24" t="str">
        <f t="shared" si="65"/>
        <v/>
      </c>
      <c r="AX130" s="89">
        <f t="shared" ca="1" si="37"/>
        <v>7</v>
      </c>
      <c r="AY130" s="89">
        <f t="shared" si="38"/>
        <v>8</v>
      </c>
    </row>
    <row r="131" spans="1:51" x14ac:dyDescent="0.3">
      <c r="A131" s="22" t="str">
        <f t="shared" si="49"/>
        <v>ZCP</v>
      </c>
      <c r="B131" s="25"/>
      <c r="C131" s="74" t="s">
        <v>30</v>
      </c>
      <c r="D131" s="26" t="s">
        <v>37</v>
      </c>
      <c r="E131" s="196">
        <v>42947</v>
      </c>
      <c r="F131" s="197">
        <v>42965</v>
      </c>
      <c r="G131" s="98" t="str">
        <f>IF(D131='Paramètre DIVERS'!$B$19,'Paramètre DIVERS'!$A$19,IF(D131='Paramètre DIVERS'!$B$20,'Paramètre DIVERS'!$A$20,IF(D131='Paramètre DIVERS'!$B$21,'Paramètre DIVERS'!$A$21,IF(D131='Paramètre DIVERS'!$B$22,'Paramètre DIVERS'!$A$22,IF(D131='Paramètre DIVERS'!$B$24,'Paramètre DIVERS'!$A$24,IF(D131='Paramètre DIVERS'!$B$25,'Paramètre DIVERS'!$A$25,""))))))&amp;IF(D131='Paramètre DIVERS'!$B$27,'Paramètre DIVERS'!$A$27,IF(D131='Paramètre DIVERS'!$B$28,'Paramètre DIVERS'!$A$28,IF(D131='Paramètre DIVERS'!$B$29,'Paramètre DIVERS'!$A$29,IF(D131='Paramètre DIVERS'!$B$30,'Paramètre DIVERS'!$A$30,IF(D131='Paramètre DIVERS'!$B$31,'Paramètre DIVERS'!$A$31,IF(D131='Paramètre DIVERS'!$B$32,'Paramètre DIVERS'!$A$32,IF(D131='Paramètre DIVERS'!$B$33,'Paramètre DIVERS'!$A$33,"")))))))&amp;IF(D131='Paramètre DIVERS'!$B$36,'Paramètre DIVERS'!$A$36,IF(D131='Paramètre DIVERS'!$B$40,'Paramètre DIVERS'!$A$40,IF(D131='Paramètre DIVERS'!$B$41,'Paramètre DIVERS'!$A$41,IF(D131='Paramètre DIVERS'!$B$42,'Paramètre DIVERS'!$A$42,IF(D131='Paramètre DIVERS'!$B$43,'Paramètre DIVERS'!$A$43,IF(D131='Paramètre DIVERS'!$B$47,'Paramètre DIVERS'!$A$47,IF(D131='Paramètre DIVERS'!$B$48,'Paramètre DIVERS'!$A$48,"")))))))&amp;IF(D131='Paramètre DIVERS'!$B$49,'Paramètre DIVERS'!$A$49,IF(D131='Paramètre DIVERS'!$B$50,'Paramètre DIVERS'!$A$50,IF(D131='Paramètre DIVERS'!$B$51,'Paramètre DIVERS'!$A$51,IF(D131='Paramètre DIVERS'!$B$26,'Paramètre DIVERS'!$A$26,""))))&amp;IF(D131='Paramètre DIVERS'!$B$53,'Paramètre DIVERS'!$A$53,IF(D131='Paramètre DIVERS'!$B$54,'Paramètre DIVERS'!$A$53,IF(D131='Paramètre DIVERS'!$B$55,'Paramètre DIVERS'!$A$53,IF(D131='Paramètre DIVERS'!$B$56,'Paramètre DIVERS'!$A$53,IF(D131='Paramètre DIVERS'!$B$57,'Paramètre DIVERS'!$A$53,IF(D131='Paramètre DIVERS'!$B$58,'Paramètre DIVERS'!$A$53,""))))))</f>
        <v>ZCP</v>
      </c>
      <c r="H131" s="88">
        <f t="shared" si="36"/>
        <v>14</v>
      </c>
      <c r="I131" s="24" t="str">
        <f t="shared" si="62"/>
        <v/>
      </c>
      <c r="J131" s="24" t="str">
        <f t="shared" si="62"/>
        <v/>
      </c>
      <c r="K131" s="24" t="str">
        <f t="shared" si="62"/>
        <v>C</v>
      </c>
      <c r="L131" s="24" t="str">
        <f t="shared" si="62"/>
        <v>C</v>
      </c>
      <c r="M131" s="24" t="str">
        <f t="shared" si="62"/>
        <v/>
      </c>
      <c r="N131" s="24" t="str">
        <f t="shared" si="62"/>
        <v>C</v>
      </c>
      <c r="O131" s="24" t="str">
        <f t="shared" si="62"/>
        <v/>
      </c>
      <c r="P131" s="24" t="str">
        <f t="shared" si="62"/>
        <v/>
      </c>
      <c r="Q131" s="24" t="str">
        <f t="shared" si="62"/>
        <v/>
      </c>
      <c r="R131" s="24" t="str">
        <f t="shared" si="62"/>
        <v>C</v>
      </c>
      <c r="S131" s="24" t="str">
        <f t="shared" si="63"/>
        <v>C</v>
      </c>
      <c r="T131" s="24" t="str">
        <f t="shared" si="63"/>
        <v/>
      </c>
      <c r="U131" s="24" t="str">
        <f t="shared" si="63"/>
        <v>C</v>
      </c>
      <c r="V131" s="24" t="str">
        <f t="shared" si="63"/>
        <v/>
      </c>
      <c r="W131" s="24" t="str">
        <f t="shared" si="63"/>
        <v>C</v>
      </c>
      <c r="X131" s="24" t="str">
        <f t="shared" si="63"/>
        <v/>
      </c>
      <c r="Y131" s="24" t="str">
        <f t="shared" si="63"/>
        <v>C</v>
      </c>
      <c r="Z131" s="24" t="str">
        <f t="shared" si="63"/>
        <v>C</v>
      </c>
      <c r="AA131" s="24" t="str">
        <f t="shared" si="63"/>
        <v/>
      </c>
      <c r="AB131" s="24" t="str">
        <f t="shared" si="63"/>
        <v/>
      </c>
      <c r="AC131" s="24" t="str">
        <f t="shared" si="64"/>
        <v/>
      </c>
      <c r="AD131" s="24" t="str">
        <f t="shared" si="64"/>
        <v/>
      </c>
      <c r="AE131" s="24" t="str">
        <f t="shared" si="64"/>
        <v/>
      </c>
      <c r="AF131" s="24" t="str">
        <f t="shared" si="64"/>
        <v>C</v>
      </c>
      <c r="AG131" s="24" t="str">
        <f t="shared" si="64"/>
        <v>C</v>
      </c>
      <c r="AH131" s="24" t="str">
        <f t="shared" si="64"/>
        <v/>
      </c>
      <c r="AI131" s="24" t="str">
        <f t="shared" si="64"/>
        <v/>
      </c>
      <c r="AJ131" s="24" t="str">
        <f t="shared" si="64"/>
        <v/>
      </c>
      <c r="AK131" s="24" t="str">
        <f t="shared" si="64"/>
        <v/>
      </c>
      <c r="AL131" s="24" t="str">
        <f t="shared" si="64"/>
        <v/>
      </c>
      <c r="AM131" s="24" t="str">
        <f t="shared" si="65"/>
        <v>C</v>
      </c>
      <c r="AN131" s="24" t="str">
        <f t="shared" si="65"/>
        <v>C</v>
      </c>
      <c r="AO131" s="24" t="str">
        <f t="shared" si="65"/>
        <v/>
      </c>
      <c r="AP131" s="24" t="str">
        <f t="shared" si="65"/>
        <v/>
      </c>
      <c r="AQ131" s="24" t="str">
        <f t="shared" si="65"/>
        <v/>
      </c>
      <c r="AR131" s="24" t="str">
        <f t="shared" si="65"/>
        <v/>
      </c>
      <c r="AS131" s="24" t="str">
        <f t="shared" si="65"/>
        <v/>
      </c>
      <c r="AT131" s="24" t="str">
        <f t="shared" si="65"/>
        <v>C</v>
      </c>
      <c r="AU131" s="24" t="str">
        <f t="shared" si="65"/>
        <v>C</v>
      </c>
      <c r="AV131" s="24" t="str">
        <f t="shared" si="65"/>
        <v/>
      </c>
      <c r="AW131" s="24" t="str">
        <f t="shared" si="65"/>
        <v/>
      </c>
      <c r="AX131" s="89">
        <f t="shared" ca="1" si="37"/>
        <v>16</v>
      </c>
      <c r="AY131" s="89">
        <f t="shared" si="38"/>
        <v>19</v>
      </c>
    </row>
    <row r="132" spans="1:51" x14ac:dyDescent="0.3">
      <c r="A132" s="22" t="str">
        <f t="shared" si="49"/>
        <v>ZCP</v>
      </c>
      <c r="B132" s="25"/>
      <c r="C132" s="74" t="s">
        <v>30</v>
      </c>
      <c r="D132" s="26" t="s">
        <v>37</v>
      </c>
      <c r="E132" s="196">
        <v>43095</v>
      </c>
      <c r="F132" s="197">
        <v>43098</v>
      </c>
      <c r="G132" s="98" t="str">
        <f>IF(D132='Paramètre DIVERS'!$B$19,'Paramètre DIVERS'!$A$19,IF(D132='Paramètre DIVERS'!$B$20,'Paramètre DIVERS'!$A$20,IF(D132='Paramètre DIVERS'!$B$21,'Paramètre DIVERS'!$A$21,IF(D132='Paramètre DIVERS'!$B$22,'Paramètre DIVERS'!$A$22,IF(D132='Paramètre DIVERS'!$B$24,'Paramètre DIVERS'!$A$24,IF(D132='Paramètre DIVERS'!$B$25,'Paramètre DIVERS'!$A$25,""))))))&amp;IF(D132='Paramètre DIVERS'!$B$27,'Paramètre DIVERS'!$A$27,IF(D132='Paramètre DIVERS'!$B$28,'Paramètre DIVERS'!$A$28,IF(D132='Paramètre DIVERS'!$B$29,'Paramètre DIVERS'!$A$29,IF(D132='Paramètre DIVERS'!$B$30,'Paramètre DIVERS'!$A$30,IF(D132='Paramètre DIVERS'!$B$31,'Paramètre DIVERS'!$A$31,IF(D132='Paramètre DIVERS'!$B$32,'Paramètre DIVERS'!$A$32,IF(D132='Paramètre DIVERS'!$B$33,'Paramètre DIVERS'!$A$33,"")))))))&amp;IF(D132='Paramètre DIVERS'!$B$36,'Paramètre DIVERS'!$A$36,IF(D132='Paramètre DIVERS'!$B$40,'Paramètre DIVERS'!$A$40,IF(D132='Paramètre DIVERS'!$B$41,'Paramètre DIVERS'!$A$41,IF(D132='Paramètre DIVERS'!$B$42,'Paramètre DIVERS'!$A$42,IF(D132='Paramètre DIVERS'!$B$43,'Paramètre DIVERS'!$A$43,IF(D132='Paramètre DIVERS'!$B$47,'Paramètre DIVERS'!$A$47,IF(D132='Paramètre DIVERS'!$B$48,'Paramètre DIVERS'!$A$48,"")))))))&amp;IF(D132='Paramètre DIVERS'!$B$49,'Paramètre DIVERS'!$A$49,IF(D132='Paramètre DIVERS'!$B$50,'Paramètre DIVERS'!$A$50,IF(D132='Paramètre DIVERS'!$B$51,'Paramètre DIVERS'!$A$51,IF(D132='Paramètre DIVERS'!$B$26,'Paramètre DIVERS'!$A$26,""))))&amp;IF(D132='Paramètre DIVERS'!$B$53,'Paramètre DIVERS'!$A$53,IF(D132='Paramètre DIVERS'!$B$54,'Paramètre DIVERS'!$A$53,IF(D132='Paramètre DIVERS'!$B$55,'Paramètre DIVERS'!$A$53,IF(D132='Paramètre DIVERS'!$B$56,'Paramètre DIVERS'!$A$53,IF(D132='Paramètre DIVERS'!$B$57,'Paramètre DIVERS'!$A$53,IF(D132='Paramètre DIVERS'!$B$58,'Paramètre DIVERS'!$A$53,""))))))</f>
        <v>ZCP</v>
      </c>
      <c r="H132" s="88">
        <f t="shared" si="36"/>
        <v>4</v>
      </c>
      <c r="I132" s="24" t="str">
        <f t="shared" si="62"/>
        <v/>
      </c>
      <c r="J132" s="24" t="str">
        <f t="shared" si="62"/>
        <v/>
      </c>
      <c r="K132" s="24" t="str">
        <f t="shared" si="62"/>
        <v>C</v>
      </c>
      <c r="L132" s="24" t="str">
        <f t="shared" si="62"/>
        <v>C</v>
      </c>
      <c r="M132" s="24" t="str">
        <f t="shared" si="62"/>
        <v/>
      </c>
      <c r="N132" s="24" t="str">
        <f t="shared" si="62"/>
        <v>C</v>
      </c>
      <c r="O132" s="24" t="str">
        <f t="shared" si="62"/>
        <v/>
      </c>
      <c r="P132" s="24" t="str">
        <f t="shared" si="62"/>
        <v/>
      </c>
      <c r="Q132" s="24" t="str">
        <f t="shared" si="62"/>
        <v/>
      </c>
      <c r="R132" s="24" t="str">
        <f t="shared" si="62"/>
        <v>C</v>
      </c>
      <c r="S132" s="24" t="str">
        <f t="shared" si="63"/>
        <v>C</v>
      </c>
      <c r="T132" s="24" t="str">
        <f t="shared" si="63"/>
        <v/>
      </c>
      <c r="U132" s="24" t="str">
        <f t="shared" si="63"/>
        <v>C</v>
      </c>
      <c r="V132" s="24" t="str">
        <f t="shared" si="63"/>
        <v/>
      </c>
      <c r="W132" s="24" t="str">
        <f t="shared" si="63"/>
        <v>C</v>
      </c>
      <c r="X132" s="24" t="str">
        <f t="shared" si="63"/>
        <v/>
      </c>
      <c r="Y132" s="24" t="str">
        <f t="shared" si="63"/>
        <v>C</v>
      </c>
      <c r="Z132" s="24" t="str">
        <f t="shared" si="63"/>
        <v>C</v>
      </c>
      <c r="AA132" s="24" t="str">
        <f t="shared" si="63"/>
        <v/>
      </c>
      <c r="AB132" s="24" t="str">
        <f t="shared" si="63"/>
        <v/>
      </c>
      <c r="AC132" s="24" t="str">
        <f t="shared" si="64"/>
        <v/>
      </c>
      <c r="AD132" s="24" t="str">
        <f t="shared" si="64"/>
        <v/>
      </c>
      <c r="AE132" s="24" t="str">
        <f t="shared" si="64"/>
        <v/>
      </c>
      <c r="AF132" s="24" t="str">
        <f t="shared" si="64"/>
        <v>C</v>
      </c>
      <c r="AG132" s="24" t="str">
        <f t="shared" si="64"/>
        <v>C</v>
      </c>
      <c r="AH132" s="24" t="str">
        <f t="shared" si="64"/>
        <v/>
      </c>
      <c r="AI132" s="24" t="str">
        <f t="shared" si="64"/>
        <v/>
      </c>
      <c r="AJ132" s="24" t="str">
        <f t="shared" si="64"/>
        <v/>
      </c>
      <c r="AK132" s="24" t="str">
        <f t="shared" si="64"/>
        <v/>
      </c>
      <c r="AL132" s="24" t="str">
        <f t="shared" si="64"/>
        <v/>
      </c>
      <c r="AM132" s="24" t="str">
        <f t="shared" si="65"/>
        <v>C</v>
      </c>
      <c r="AN132" s="24" t="str">
        <f t="shared" si="65"/>
        <v>C</v>
      </c>
      <c r="AO132" s="24" t="str">
        <f t="shared" si="65"/>
        <v/>
      </c>
      <c r="AP132" s="24" t="str">
        <f t="shared" si="65"/>
        <v/>
      </c>
      <c r="AQ132" s="24" t="str">
        <f t="shared" si="65"/>
        <v/>
      </c>
      <c r="AR132" s="24" t="str">
        <f t="shared" si="65"/>
        <v/>
      </c>
      <c r="AS132" s="24" t="str">
        <f t="shared" si="65"/>
        <v/>
      </c>
      <c r="AT132" s="24" t="str">
        <f t="shared" si="65"/>
        <v>C</v>
      </c>
      <c r="AU132" s="24" t="str">
        <f t="shared" si="65"/>
        <v>C</v>
      </c>
      <c r="AV132" s="24" t="str">
        <f t="shared" si="65"/>
        <v/>
      </c>
      <c r="AW132" s="24" t="str">
        <f t="shared" si="65"/>
        <v/>
      </c>
      <c r="AX132" s="89">
        <f t="shared" ca="1" si="37"/>
        <v>4</v>
      </c>
      <c r="AY132" s="89">
        <f t="shared" si="38"/>
        <v>4</v>
      </c>
    </row>
    <row r="133" spans="1:51" x14ac:dyDescent="0.3">
      <c r="A133" s="22" t="str">
        <f t="shared" si="49"/>
        <v>ZCP</v>
      </c>
      <c r="B133" s="25"/>
      <c r="C133" s="74" t="s">
        <v>30</v>
      </c>
      <c r="D133" s="26" t="s">
        <v>37</v>
      </c>
      <c r="E133" s="196">
        <v>43147</v>
      </c>
      <c r="F133" s="197">
        <v>43147</v>
      </c>
      <c r="G133" s="98" t="str">
        <f>IF(D133='Paramètre DIVERS'!$B$19,'Paramètre DIVERS'!$A$19,IF(D133='Paramètre DIVERS'!$B$20,'Paramètre DIVERS'!$A$20,IF(D133='Paramètre DIVERS'!$B$21,'Paramètre DIVERS'!$A$21,IF(D133='Paramètre DIVERS'!$B$22,'Paramètre DIVERS'!$A$22,IF(D133='Paramètre DIVERS'!$B$24,'Paramètre DIVERS'!$A$24,IF(D133='Paramètre DIVERS'!$B$25,'Paramètre DIVERS'!$A$25,""))))))&amp;IF(D133='Paramètre DIVERS'!$B$27,'Paramètre DIVERS'!$A$27,IF(D133='Paramètre DIVERS'!$B$28,'Paramètre DIVERS'!$A$28,IF(D133='Paramètre DIVERS'!$B$29,'Paramètre DIVERS'!$A$29,IF(D133='Paramètre DIVERS'!$B$30,'Paramètre DIVERS'!$A$30,IF(D133='Paramètre DIVERS'!$B$31,'Paramètre DIVERS'!$A$31,IF(D133='Paramètre DIVERS'!$B$32,'Paramètre DIVERS'!$A$32,IF(D133='Paramètre DIVERS'!$B$33,'Paramètre DIVERS'!$A$33,"")))))))&amp;IF(D133='Paramètre DIVERS'!$B$36,'Paramètre DIVERS'!$A$36,IF(D133='Paramètre DIVERS'!$B$40,'Paramètre DIVERS'!$A$40,IF(D133='Paramètre DIVERS'!$B$41,'Paramètre DIVERS'!$A$41,IF(D133='Paramètre DIVERS'!$B$42,'Paramètre DIVERS'!$A$42,IF(D133='Paramètre DIVERS'!$B$43,'Paramètre DIVERS'!$A$43,IF(D133='Paramètre DIVERS'!$B$47,'Paramètre DIVERS'!$A$47,IF(D133='Paramètre DIVERS'!$B$48,'Paramètre DIVERS'!$A$48,"")))))))&amp;IF(D133='Paramètre DIVERS'!$B$49,'Paramètre DIVERS'!$A$49,IF(D133='Paramètre DIVERS'!$B$50,'Paramètre DIVERS'!$A$50,IF(D133='Paramètre DIVERS'!$B$51,'Paramètre DIVERS'!$A$51,IF(D133='Paramètre DIVERS'!$B$26,'Paramètre DIVERS'!$A$26,""))))&amp;IF(D133='Paramètre DIVERS'!$B$53,'Paramètre DIVERS'!$A$53,IF(D133='Paramètre DIVERS'!$B$54,'Paramètre DIVERS'!$A$53,IF(D133='Paramètre DIVERS'!$B$55,'Paramètre DIVERS'!$A$53,IF(D133='Paramètre DIVERS'!$B$56,'Paramètre DIVERS'!$A$53,IF(D133='Paramètre DIVERS'!$B$57,'Paramètre DIVERS'!$A$53,IF(D133='Paramètre DIVERS'!$B$58,'Paramètre DIVERS'!$A$53,""))))))</f>
        <v>ZCP</v>
      </c>
      <c r="H133" s="88">
        <f t="shared" si="36"/>
        <v>1</v>
      </c>
      <c r="I133" s="24" t="str">
        <f t="shared" si="62"/>
        <v/>
      </c>
      <c r="J133" s="24" t="str">
        <f t="shared" si="62"/>
        <v/>
      </c>
      <c r="K133" s="24" t="str">
        <f t="shared" si="62"/>
        <v>C</v>
      </c>
      <c r="L133" s="24" t="str">
        <f t="shared" si="62"/>
        <v>C</v>
      </c>
      <c r="M133" s="24" t="str">
        <f t="shared" si="62"/>
        <v/>
      </c>
      <c r="N133" s="24" t="str">
        <f t="shared" si="62"/>
        <v>C</v>
      </c>
      <c r="O133" s="24" t="str">
        <f t="shared" si="62"/>
        <v/>
      </c>
      <c r="P133" s="24" t="str">
        <f t="shared" si="62"/>
        <v/>
      </c>
      <c r="Q133" s="24" t="str">
        <f t="shared" si="62"/>
        <v/>
      </c>
      <c r="R133" s="24" t="str">
        <f t="shared" si="62"/>
        <v>C</v>
      </c>
      <c r="S133" s="24" t="str">
        <f t="shared" si="63"/>
        <v>C</v>
      </c>
      <c r="T133" s="24" t="str">
        <f t="shared" si="63"/>
        <v/>
      </c>
      <c r="U133" s="24" t="str">
        <f t="shared" si="63"/>
        <v>C</v>
      </c>
      <c r="V133" s="24" t="str">
        <f t="shared" si="63"/>
        <v/>
      </c>
      <c r="W133" s="24" t="str">
        <f t="shared" si="63"/>
        <v>C</v>
      </c>
      <c r="X133" s="24" t="str">
        <f t="shared" si="63"/>
        <v/>
      </c>
      <c r="Y133" s="24" t="str">
        <f t="shared" si="63"/>
        <v>C</v>
      </c>
      <c r="Z133" s="24" t="str">
        <f t="shared" si="63"/>
        <v>C</v>
      </c>
      <c r="AA133" s="24" t="str">
        <f t="shared" si="63"/>
        <v/>
      </c>
      <c r="AB133" s="24" t="str">
        <f t="shared" si="63"/>
        <v/>
      </c>
      <c r="AC133" s="24" t="str">
        <f t="shared" si="64"/>
        <v/>
      </c>
      <c r="AD133" s="24" t="str">
        <f t="shared" si="64"/>
        <v/>
      </c>
      <c r="AE133" s="24" t="str">
        <f t="shared" si="64"/>
        <v/>
      </c>
      <c r="AF133" s="24" t="str">
        <f t="shared" si="64"/>
        <v>C</v>
      </c>
      <c r="AG133" s="24" t="str">
        <f t="shared" si="64"/>
        <v>C</v>
      </c>
      <c r="AH133" s="24" t="str">
        <f t="shared" si="64"/>
        <v/>
      </c>
      <c r="AI133" s="24" t="str">
        <f t="shared" si="64"/>
        <v/>
      </c>
      <c r="AJ133" s="24" t="str">
        <f t="shared" si="64"/>
        <v/>
      </c>
      <c r="AK133" s="24" t="str">
        <f t="shared" si="64"/>
        <v/>
      </c>
      <c r="AL133" s="24" t="str">
        <f t="shared" si="64"/>
        <v/>
      </c>
      <c r="AM133" s="24" t="str">
        <f t="shared" si="65"/>
        <v>C</v>
      </c>
      <c r="AN133" s="24" t="str">
        <f t="shared" si="65"/>
        <v>C</v>
      </c>
      <c r="AO133" s="24" t="str">
        <f t="shared" si="65"/>
        <v/>
      </c>
      <c r="AP133" s="24" t="str">
        <f t="shared" si="65"/>
        <v/>
      </c>
      <c r="AQ133" s="24" t="str">
        <f t="shared" si="65"/>
        <v/>
      </c>
      <c r="AR133" s="24" t="str">
        <f t="shared" si="65"/>
        <v/>
      </c>
      <c r="AS133" s="24" t="str">
        <f t="shared" si="65"/>
        <v/>
      </c>
      <c r="AT133" s="24" t="str">
        <f t="shared" si="65"/>
        <v>C</v>
      </c>
      <c r="AU133" s="24" t="str">
        <f t="shared" si="65"/>
        <v>C</v>
      </c>
      <c r="AV133" s="24" t="str">
        <f t="shared" si="65"/>
        <v/>
      </c>
      <c r="AW133" s="24" t="str">
        <f t="shared" si="65"/>
        <v/>
      </c>
      <c r="AX133" s="89">
        <f t="shared" ca="1" si="37"/>
        <v>1</v>
      </c>
      <c r="AY133" s="89">
        <f t="shared" si="38"/>
        <v>1</v>
      </c>
    </row>
    <row r="134" spans="1:51" x14ac:dyDescent="0.3">
      <c r="A134" s="22" t="str">
        <f t="shared" si="49"/>
        <v>ZCP</v>
      </c>
      <c r="B134" s="25"/>
      <c r="C134" s="74" t="s">
        <v>30</v>
      </c>
      <c r="D134" s="26" t="s">
        <v>37</v>
      </c>
      <c r="E134" s="196">
        <v>42947</v>
      </c>
      <c r="F134" s="197">
        <v>42965</v>
      </c>
      <c r="G134" s="98" t="str">
        <f>IF(D134='Paramètre DIVERS'!$B$19,'Paramètre DIVERS'!$A$19,IF(D134='Paramètre DIVERS'!$B$20,'Paramètre DIVERS'!$A$20,IF(D134='Paramètre DIVERS'!$B$21,'Paramètre DIVERS'!$A$21,IF(D134='Paramètre DIVERS'!$B$22,'Paramètre DIVERS'!$A$22,IF(D134='Paramètre DIVERS'!$B$24,'Paramètre DIVERS'!$A$24,IF(D134='Paramètre DIVERS'!$B$25,'Paramètre DIVERS'!$A$25,""))))))&amp;IF(D134='Paramètre DIVERS'!$B$27,'Paramètre DIVERS'!$A$27,IF(D134='Paramètre DIVERS'!$B$28,'Paramètre DIVERS'!$A$28,IF(D134='Paramètre DIVERS'!$B$29,'Paramètre DIVERS'!$A$29,IF(D134='Paramètre DIVERS'!$B$30,'Paramètre DIVERS'!$A$30,IF(D134='Paramètre DIVERS'!$B$31,'Paramètre DIVERS'!$A$31,IF(D134='Paramètre DIVERS'!$B$32,'Paramètre DIVERS'!$A$32,IF(D134='Paramètre DIVERS'!$B$33,'Paramètre DIVERS'!$A$33,"")))))))&amp;IF(D134='Paramètre DIVERS'!$B$36,'Paramètre DIVERS'!$A$36,IF(D134='Paramètre DIVERS'!$B$40,'Paramètre DIVERS'!$A$40,IF(D134='Paramètre DIVERS'!$B$41,'Paramètre DIVERS'!$A$41,IF(D134='Paramètre DIVERS'!$B$42,'Paramètre DIVERS'!$A$42,IF(D134='Paramètre DIVERS'!$B$43,'Paramètre DIVERS'!$A$43,IF(D134='Paramètre DIVERS'!$B$47,'Paramètre DIVERS'!$A$47,IF(D134='Paramètre DIVERS'!$B$48,'Paramètre DIVERS'!$A$48,"")))))))&amp;IF(D134='Paramètre DIVERS'!$B$49,'Paramètre DIVERS'!$A$49,IF(D134='Paramètre DIVERS'!$B$50,'Paramètre DIVERS'!$A$50,IF(D134='Paramètre DIVERS'!$B$51,'Paramètre DIVERS'!$A$51,IF(D134='Paramètre DIVERS'!$B$26,'Paramètre DIVERS'!$A$26,""))))&amp;IF(D134='Paramètre DIVERS'!$B$53,'Paramètre DIVERS'!$A$53,IF(D134='Paramètre DIVERS'!$B$54,'Paramètre DIVERS'!$A$53,IF(D134='Paramètre DIVERS'!$B$55,'Paramètre DIVERS'!$A$53,IF(D134='Paramètre DIVERS'!$B$56,'Paramètre DIVERS'!$A$53,IF(D134='Paramètre DIVERS'!$B$57,'Paramètre DIVERS'!$A$53,IF(D134='Paramètre DIVERS'!$B$58,'Paramètre DIVERS'!$A$53,""))))))</f>
        <v>ZCP</v>
      </c>
      <c r="H134" s="88">
        <f t="shared" si="36"/>
        <v>14</v>
      </c>
      <c r="I134" s="24" t="str">
        <f t="shared" si="62"/>
        <v/>
      </c>
      <c r="J134" s="24" t="str">
        <f t="shared" si="62"/>
        <v/>
      </c>
      <c r="K134" s="24" t="str">
        <f t="shared" si="62"/>
        <v>C</v>
      </c>
      <c r="L134" s="24" t="str">
        <f t="shared" si="62"/>
        <v>C</v>
      </c>
      <c r="M134" s="24" t="str">
        <f t="shared" si="62"/>
        <v/>
      </c>
      <c r="N134" s="24" t="str">
        <f t="shared" si="62"/>
        <v>C</v>
      </c>
      <c r="O134" s="24" t="str">
        <f t="shared" si="62"/>
        <v/>
      </c>
      <c r="P134" s="24" t="str">
        <f t="shared" si="62"/>
        <v/>
      </c>
      <c r="Q134" s="24" t="str">
        <f t="shared" si="62"/>
        <v/>
      </c>
      <c r="R134" s="24" t="str">
        <f t="shared" si="62"/>
        <v>C</v>
      </c>
      <c r="S134" s="24" t="str">
        <f t="shared" si="63"/>
        <v>C</v>
      </c>
      <c r="T134" s="24" t="str">
        <f t="shared" si="63"/>
        <v/>
      </c>
      <c r="U134" s="24" t="str">
        <f t="shared" si="63"/>
        <v>C</v>
      </c>
      <c r="V134" s="24" t="str">
        <f t="shared" si="63"/>
        <v/>
      </c>
      <c r="W134" s="24" t="str">
        <f t="shared" si="63"/>
        <v>C</v>
      </c>
      <c r="X134" s="24" t="str">
        <f t="shared" si="63"/>
        <v/>
      </c>
      <c r="Y134" s="24" t="str">
        <f t="shared" si="63"/>
        <v>C</v>
      </c>
      <c r="Z134" s="24" t="str">
        <f t="shared" si="63"/>
        <v>C</v>
      </c>
      <c r="AA134" s="24" t="str">
        <f t="shared" si="63"/>
        <v/>
      </c>
      <c r="AB134" s="24" t="str">
        <f t="shared" si="63"/>
        <v/>
      </c>
      <c r="AC134" s="24" t="str">
        <f t="shared" si="64"/>
        <v/>
      </c>
      <c r="AD134" s="24" t="str">
        <f t="shared" si="64"/>
        <v/>
      </c>
      <c r="AE134" s="24" t="str">
        <f t="shared" si="64"/>
        <v/>
      </c>
      <c r="AF134" s="24" t="str">
        <f t="shared" si="64"/>
        <v>C</v>
      </c>
      <c r="AG134" s="24" t="str">
        <f t="shared" si="64"/>
        <v>C</v>
      </c>
      <c r="AH134" s="24" t="str">
        <f t="shared" si="64"/>
        <v/>
      </c>
      <c r="AI134" s="24" t="str">
        <f t="shared" si="64"/>
        <v/>
      </c>
      <c r="AJ134" s="24" t="str">
        <f t="shared" si="64"/>
        <v/>
      </c>
      <c r="AK134" s="24" t="str">
        <f t="shared" si="64"/>
        <v/>
      </c>
      <c r="AL134" s="24" t="str">
        <f t="shared" si="64"/>
        <v/>
      </c>
      <c r="AM134" s="24" t="str">
        <f t="shared" si="65"/>
        <v>C</v>
      </c>
      <c r="AN134" s="24" t="str">
        <f t="shared" si="65"/>
        <v>C</v>
      </c>
      <c r="AO134" s="24" t="str">
        <f t="shared" si="65"/>
        <v/>
      </c>
      <c r="AP134" s="24" t="str">
        <f t="shared" si="65"/>
        <v/>
      </c>
      <c r="AQ134" s="24" t="str">
        <f t="shared" si="65"/>
        <v/>
      </c>
      <c r="AR134" s="24" t="str">
        <f t="shared" si="65"/>
        <v/>
      </c>
      <c r="AS134" s="24" t="str">
        <f t="shared" si="65"/>
        <v/>
      </c>
      <c r="AT134" s="24" t="str">
        <f t="shared" si="65"/>
        <v>C</v>
      </c>
      <c r="AU134" s="24" t="str">
        <f t="shared" si="65"/>
        <v>C</v>
      </c>
      <c r="AV134" s="24" t="str">
        <f t="shared" si="65"/>
        <v/>
      </c>
      <c r="AW134" s="24" t="str">
        <f t="shared" si="65"/>
        <v/>
      </c>
      <c r="AX134" s="89">
        <f t="shared" ca="1" si="37"/>
        <v>16</v>
      </c>
      <c r="AY134" s="89">
        <f t="shared" si="38"/>
        <v>19</v>
      </c>
    </row>
    <row r="135" spans="1:51" x14ac:dyDescent="0.3">
      <c r="A135" s="22" t="str">
        <f t="shared" si="49"/>
        <v>ZCP</v>
      </c>
      <c r="B135" s="25"/>
      <c r="C135" s="74" t="s">
        <v>30</v>
      </c>
      <c r="D135" s="26" t="s">
        <v>37</v>
      </c>
      <c r="E135" s="196">
        <v>43007</v>
      </c>
      <c r="F135" s="197">
        <v>43007</v>
      </c>
      <c r="G135" s="98" t="str">
        <f>IF(D135='Paramètre DIVERS'!$B$19,'Paramètre DIVERS'!$A$19,IF(D135='Paramètre DIVERS'!$B$20,'Paramètre DIVERS'!$A$20,IF(D135='Paramètre DIVERS'!$B$21,'Paramètre DIVERS'!$A$21,IF(D135='Paramètre DIVERS'!$B$22,'Paramètre DIVERS'!$A$22,IF(D135='Paramètre DIVERS'!$B$24,'Paramètre DIVERS'!$A$24,IF(D135='Paramètre DIVERS'!$B$25,'Paramètre DIVERS'!$A$25,""))))))&amp;IF(D135='Paramètre DIVERS'!$B$27,'Paramètre DIVERS'!$A$27,IF(D135='Paramètre DIVERS'!$B$28,'Paramètre DIVERS'!$A$28,IF(D135='Paramètre DIVERS'!$B$29,'Paramètre DIVERS'!$A$29,IF(D135='Paramètre DIVERS'!$B$30,'Paramètre DIVERS'!$A$30,IF(D135='Paramètre DIVERS'!$B$31,'Paramètre DIVERS'!$A$31,IF(D135='Paramètre DIVERS'!$B$32,'Paramètre DIVERS'!$A$32,IF(D135='Paramètre DIVERS'!$B$33,'Paramètre DIVERS'!$A$33,"")))))))&amp;IF(D135='Paramètre DIVERS'!$B$36,'Paramètre DIVERS'!$A$36,IF(D135='Paramètre DIVERS'!$B$40,'Paramètre DIVERS'!$A$40,IF(D135='Paramètre DIVERS'!$B$41,'Paramètre DIVERS'!$A$41,IF(D135='Paramètre DIVERS'!$B$42,'Paramètre DIVERS'!$A$42,IF(D135='Paramètre DIVERS'!$B$43,'Paramètre DIVERS'!$A$43,IF(D135='Paramètre DIVERS'!$B$47,'Paramètre DIVERS'!$A$47,IF(D135='Paramètre DIVERS'!$B$48,'Paramètre DIVERS'!$A$48,"")))))))&amp;IF(D135='Paramètre DIVERS'!$B$49,'Paramètre DIVERS'!$A$49,IF(D135='Paramètre DIVERS'!$B$50,'Paramètre DIVERS'!$A$50,IF(D135='Paramètre DIVERS'!$B$51,'Paramètre DIVERS'!$A$51,IF(D135='Paramètre DIVERS'!$B$26,'Paramètre DIVERS'!$A$26,""))))&amp;IF(D135='Paramètre DIVERS'!$B$53,'Paramètre DIVERS'!$A$53,IF(D135='Paramètre DIVERS'!$B$54,'Paramètre DIVERS'!$A$53,IF(D135='Paramètre DIVERS'!$B$55,'Paramètre DIVERS'!$A$53,IF(D135='Paramètre DIVERS'!$B$56,'Paramètre DIVERS'!$A$53,IF(D135='Paramètre DIVERS'!$B$57,'Paramètre DIVERS'!$A$53,IF(D135='Paramètre DIVERS'!$B$58,'Paramètre DIVERS'!$A$53,""))))))</f>
        <v>ZCP</v>
      </c>
      <c r="H135" s="88">
        <f t="shared" si="36"/>
        <v>1</v>
      </c>
      <c r="I135" s="24" t="str">
        <f t="shared" si="62"/>
        <v/>
      </c>
      <c r="J135" s="24" t="str">
        <f t="shared" si="62"/>
        <v/>
      </c>
      <c r="K135" s="24" t="str">
        <f t="shared" si="62"/>
        <v>C</v>
      </c>
      <c r="L135" s="24" t="str">
        <f t="shared" si="62"/>
        <v>C</v>
      </c>
      <c r="M135" s="24" t="str">
        <f t="shared" si="62"/>
        <v/>
      </c>
      <c r="N135" s="24" t="str">
        <f t="shared" si="62"/>
        <v>C</v>
      </c>
      <c r="O135" s="24" t="str">
        <f t="shared" si="62"/>
        <v/>
      </c>
      <c r="P135" s="24" t="str">
        <f t="shared" si="62"/>
        <v/>
      </c>
      <c r="Q135" s="24" t="str">
        <f t="shared" si="62"/>
        <v/>
      </c>
      <c r="R135" s="24" t="str">
        <f t="shared" si="62"/>
        <v>C</v>
      </c>
      <c r="S135" s="24" t="str">
        <f t="shared" si="63"/>
        <v>C</v>
      </c>
      <c r="T135" s="24" t="str">
        <f t="shared" si="63"/>
        <v/>
      </c>
      <c r="U135" s="24" t="str">
        <f t="shared" si="63"/>
        <v>C</v>
      </c>
      <c r="V135" s="24" t="str">
        <f t="shared" si="63"/>
        <v/>
      </c>
      <c r="W135" s="24" t="str">
        <f t="shared" si="63"/>
        <v>C</v>
      </c>
      <c r="X135" s="24" t="str">
        <f t="shared" si="63"/>
        <v/>
      </c>
      <c r="Y135" s="24" t="str">
        <f t="shared" si="63"/>
        <v>C</v>
      </c>
      <c r="Z135" s="24" t="str">
        <f t="shared" si="63"/>
        <v>C</v>
      </c>
      <c r="AA135" s="24" t="str">
        <f t="shared" si="63"/>
        <v/>
      </c>
      <c r="AB135" s="24" t="str">
        <f t="shared" si="63"/>
        <v/>
      </c>
      <c r="AC135" s="24" t="str">
        <f t="shared" si="64"/>
        <v/>
      </c>
      <c r="AD135" s="24" t="str">
        <f t="shared" si="64"/>
        <v/>
      </c>
      <c r="AE135" s="24" t="str">
        <f t="shared" si="64"/>
        <v/>
      </c>
      <c r="AF135" s="24" t="str">
        <f t="shared" si="64"/>
        <v>C</v>
      </c>
      <c r="AG135" s="24" t="str">
        <f t="shared" si="64"/>
        <v>C</v>
      </c>
      <c r="AH135" s="24" t="str">
        <f t="shared" si="64"/>
        <v/>
      </c>
      <c r="AI135" s="24" t="str">
        <f t="shared" si="64"/>
        <v/>
      </c>
      <c r="AJ135" s="24" t="str">
        <f t="shared" si="64"/>
        <v/>
      </c>
      <c r="AK135" s="24" t="str">
        <f t="shared" si="64"/>
        <v/>
      </c>
      <c r="AL135" s="24" t="str">
        <f t="shared" si="64"/>
        <v/>
      </c>
      <c r="AM135" s="24" t="str">
        <f t="shared" si="65"/>
        <v>C</v>
      </c>
      <c r="AN135" s="24" t="str">
        <f t="shared" si="65"/>
        <v>C</v>
      </c>
      <c r="AO135" s="24" t="str">
        <f t="shared" si="65"/>
        <v/>
      </c>
      <c r="AP135" s="24" t="str">
        <f t="shared" si="65"/>
        <v/>
      </c>
      <c r="AQ135" s="24" t="str">
        <f t="shared" si="65"/>
        <v/>
      </c>
      <c r="AR135" s="24" t="str">
        <f t="shared" si="65"/>
        <v/>
      </c>
      <c r="AS135" s="24" t="str">
        <f t="shared" si="65"/>
        <v/>
      </c>
      <c r="AT135" s="24" t="str">
        <f t="shared" si="65"/>
        <v>C</v>
      </c>
      <c r="AU135" s="24" t="str">
        <f t="shared" si="65"/>
        <v>C</v>
      </c>
      <c r="AV135" s="24" t="str">
        <f t="shared" si="65"/>
        <v/>
      </c>
      <c r="AW135" s="24" t="str">
        <f t="shared" si="65"/>
        <v/>
      </c>
      <c r="AX135" s="89">
        <f t="shared" ca="1" si="37"/>
        <v>1</v>
      </c>
      <c r="AY135" s="89">
        <f t="shared" si="38"/>
        <v>1</v>
      </c>
    </row>
    <row r="136" spans="1:51" x14ac:dyDescent="0.3">
      <c r="A136" s="22" t="str">
        <f t="shared" si="49"/>
        <v>ZCP</v>
      </c>
      <c r="B136" s="25"/>
      <c r="C136" s="74" t="s">
        <v>30</v>
      </c>
      <c r="D136" s="26" t="s">
        <v>37</v>
      </c>
      <c r="E136" s="196">
        <v>43136</v>
      </c>
      <c r="F136" s="197">
        <v>43140</v>
      </c>
      <c r="G136" s="98" t="str">
        <f>IF(D136='Paramètre DIVERS'!$B$19,'Paramètre DIVERS'!$A$19,IF(D136='Paramètre DIVERS'!$B$20,'Paramètre DIVERS'!$A$20,IF(D136='Paramètre DIVERS'!$B$21,'Paramètre DIVERS'!$A$21,IF(D136='Paramètre DIVERS'!$B$22,'Paramètre DIVERS'!$A$22,IF(D136='Paramètre DIVERS'!$B$24,'Paramètre DIVERS'!$A$24,IF(D136='Paramètre DIVERS'!$B$25,'Paramètre DIVERS'!$A$25,""))))))&amp;IF(D136='Paramètre DIVERS'!$B$27,'Paramètre DIVERS'!$A$27,IF(D136='Paramètre DIVERS'!$B$28,'Paramètre DIVERS'!$A$28,IF(D136='Paramètre DIVERS'!$B$29,'Paramètre DIVERS'!$A$29,IF(D136='Paramètre DIVERS'!$B$30,'Paramètre DIVERS'!$A$30,IF(D136='Paramètre DIVERS'!$B$31,'Paramètre DIVERS'!$A$31,IF(D136='Paramètre DIVERS'!$B$32,'Paramètre DIVERS'!$A$32,IF(D136='Paramètre DIVERS'!$B$33,'Paramètre DIVERS'!$A$33,"")))))))&amp;IF(D136='Paramètre DIVERS'!$B$36,'Paramètre DIVERS'!$A$36,IF(D136='Paramètre DIVERS'!$B$40,'Paramètre DIVERS'!$A$40,IF(D136='Paramètre DIVERS'!$B$41,'Paramètre DIVERS'!$A$41,IF(D136='Paramètre DIVERS'!$B$42,'Paramètre DIVERS'!$A$42,IF(D136='Paramètre DIVERS'!$B$43,'Paramètre DIVERS'!$A$43,IF(D136='Paramètre DIVERS'!$B$47,'Paramètre DIVERS'!$A$47,IF(D136='Paramètre DIVERS'!$B$48,'Paramètre DIVERS'!$A$48,"")))))))&amp;IF(D136='Paramètre DIVERS'!$B$49,'Paramètre DIVERS'!$A$49,IF(D136='Paramètre DIVERS'!$B$50,'Paramètre DIVERS'!$A$50,IF(D136='Paramètre DIVERS'!$B$51,'Paramètre DIVERS'!$A$51,IF(D136='Paramètre DIVERS'!$B$26,'Paramètre DIVERS'!$A$26,""))))&amp;IF(D136='Paramètre DIVERS'!$B$53,'Paramètre DIVERS'!$A$53,IF(D136='Paramètre DIVERS'!$B$54,'Paramètre DIVERS'!$A$53,IF(D136='Paramètre DIVERS'!$B$55,'Paramètre DIVERS'!$A$53,IF(D136='Paramètre DIVERS'!$B$56,'Paramètre DIVERS'!$A$53,IF(D136='Paramètre DIVERS'!$B$57,'Paramètre DIVERS'!$A$53,IF(D136='Paramètre DIVERS'!$B$58,'Paramètre DIVERS'!$A$53,""))))))</f>
        <v>ZCP</v>
      </c>
      <c r="H136" s="88">
        <f t="shared" ref="H136:H199" si="66">IF(D136="demi-jour",NETWORKDAYS(E136,F136,jfdate)-0.5,NETWORKDAYS(E136,F136,jfdate))</f>
        <v>5</v>
      </c>
      <c r="I136" s="24" t="str">
        <f t="shared" si="62"/>
        <v/>
      </c>
      <c r="J136" s="24" t="str">
        <f t="shared" si="62"/>
        <v/>
      </c>
      <c r="K136" s="24" t="str">
        <f t="shared" si="62"/>
        <v>C</v>
      </c>
      <c r="L136" s="24" t="str">
        <f t="shared" si="62"/>
        <v>C</v>
      </c>
      <c r="M136" s="24" t="str">
        <f t="shared" si="62"/>
        <v/>
      </c>
      <c r="N136" s="24" t="str">
        <f t="shared" si="62"/>
        <v>C</v>
      </c>
      <c r="O136" s="24" t="str">
        <f t="shared" si="62"/>
        <v/>
      </c>
      <c r="P136" s="24" t="str">
        <f t="shared" si="62"/>
        <v/>
      </c>
      <c r="Q136" s="24" t="str">
        <f t="shared" si="62"/>
        <v/>
      </c>
      <c r="R136" s="24" t="str">
        <f t="shared" si="62"/>
        <v>C</v>
      </c>
      <c r="S136" s="24" t="str">
        <f t="shared" si="63"/>
        <v>C</v>
      </c>
      <c r="T136" s="24" t="str">
        <f t="shared" si="63"/>
        <v/>
      </c>
      <c r="U136" s="24" t="str">
        <f t="shared" si="63"/>
        <v>C</v>
      </c>
      <c r="V136" s="24" t="str">
        <f t="shared" si="63"/>
        <v/>
      </c>
      <c r="W136" s="24" t="str">
        <f t="shared" si="63"/>
        <v>C</v>
      </c>
      <c r="X136" s="24" t="str">
        <f t="shared" si="63"/>
        <v/>
      </c>
      <c r="Y136" s="24" t="str">
        <f t="shared" si="63"/>
        <v>C</v>
      </c>
      <c r="Z136" s="24" t="str">
        <f t="shared" si="63"/>
        <v>C</v>
      </c>
      <c r="AA136" s="24" t="str">
        <f t="shared" si="63"/>
        <v/>
      </c>
      <c r="AB136" s="24" t="str">
        <f t="shared" si="63"/>
        <v/>
      </c>
      <c r="AC136" s="24" t="str">
        <f t="shared" si="64"/>
        <v/>
      </c>
      <c r="AD136" s="24" t="str">
        <f t="shared" si="64"/>
        <v/>
      </c>
      <c r="AE136" s="24" t="str">
        <f t="shared" si="64"/>
        <v/>
      </c>
      <c r="AF136" s="24" t="str">
        <f t="shared" si="64"/>
        <v>C</v>
      </c>
      <c r="AG136" s="24" t="str">
        <f t="shared" si="64"/>
        <v>C</v>
      </c>
      <c r="AH136" s="24" t="str">
        <f t="shared" si="64"/>
        <v/>
      </c>
      <c r="AI136" s="24" t="str">
        <f t="shared" si="64"/>
        <v/>
      </c>
      <c r="AJ136" s="24" t="str">
        <f t="shared" si="64"/>
        <v/>
      </c>
      <c r="AK136" s="24" t="str">
        <f t="shared" si="64"/>
        <v/>
      </c>
      <c r="AL136" s="24" t="str">
        <f t="shared" si="64"/>
        <v/>
      </c>
      <c r="AM136" s="24" t="str">
        <f t="shared" si="65"/>
        <v>C</v>
      </c>
      <c r="AN136" s="24" t="str">
        <f t="shared" si="65"/>
        <v>C</v>
      </c>
      <c r="AO136" s="24" t="str">
        <f t="shared" si="65"/>
        <v/>
      </c>
      <c r="AP136" s="24" t="str">
        <f t="shared" si="65"/>
        <v/>
      </c>
      <c r="AQ136" s="24" t="str">
        <f t="shared" si="65"/>
        <v/>
      </c>
      <c r="AR136" s="24" t="str">
        <f t="shared" si="65"/>
        <v/>
      </c>
      <c r="AS136" s="24" t="str">
        <f t="shared" si="65"/>
        <v/>
      </c>
      <c r="AT136" s="24" t="str">
        <f t="shared" si="65"/>
        <v>C</v>
      </c>
      <c r="AU136" s="24" t="str">
        <f t="shared" si="65"/>
        <v>C</v>
      </c>
      <c r="AV136" s="24" t="str">
        <f t="shared" si="65"/>
        <v/>
      </c>
      <c r="AW136" s="24" t="str">
        <f t="shared" si="65"/>
        <v/>
      </c>
      <c r="AX136" s="89">
        <f t="shared" ca="1" si="37"/>
        <v>5</v>
      </c>
      <c r="AY136" s="89">
        <f t="shared" si="38"/>
        <v>5</v>
      </c>
    </row>
    <row r="137" spans="1:51" x14ac:dyDescent="0.3">
      <c r="A137" s="22" t="str">
        <f t="shared" si="49"/>
        <v>ZCP</v>
      </c>
      <c r="B137" s="25"/>
      <c r="C137" s="74" t="s">
        <v>30</v>
      </c>
      <c r="D137" s="26" t="s">
        <v>37</v>
      </c>
      <c r="E137" s="196">
        <v>43193</v>
      </c>
      <c r="F137" s="197">
        <v>43207</v>
      </c>
      <c r="G137" s="98" t="str">
        <f>IF(D137='Paramètre DIVERS'!$B$19,'Paramètre DIVERS'!$A$19,IF(D137='Paramètre DIVERS'!$B$20,'Paramètre DIVERS'!$A$20,IF(D137='Paramètre DIVERS'!$B$21,'Paramètre DIVERS'!$A$21,IF(D137='Paramètre DIVERS'!$B$22,'Paramètre DIVERS'!$A$22,IF(D137='Paramètre DIVERS'!$B$24,'Paramètre DIVERS'!$A$24,IF(D137='Paramètre DIVERS'!$B$25,'Paramètre DIVERS'!$A$25,""))))))&amp;IF(D137='Paramètre DIVERS'!$B$27,'Paramètre DIVERS'!$A$27,IF(D137='Paramètre DIVERS'!$B$28,'Paramètre DIVERS'!$A$28,IF(D137='Paramètre DIVERS'!$B$29,'Paramètre DIVERS'!$A$29,IF(D137='Paramètre DIVERS'!$B$30,'Paramètre DIVERS'!$A$30,IF(D137='Paramètre DIVERS'!$B$31,'Paramètre DIVERS'!$A$31,IF(D137='Paramètre DIVERS'!$B$32,'Paramètre DIVERS'!$A$32,IF(D137='Paramètre DIVERS'!$B$33,'Paramètre DIVERS'!$A$33,"")))))))&amp;IF(D137='Paramètre DIVERS'!$B$36,'Paramètre DIVERS'!$A$36,IF(D137='Paramètre DIVERS'!$B$40,'Paramètre DIVERS'!$A$40,IF(D137='Paramètre DIVERS'!$B$41,'Paramètre DIVERS'!$A$41,IF(D137='Paramètre DIVERS'!$B$42,'Paramètre DIVERS'!$A$42,IF(D137='Paramètre DIVERS'!$B$43,'Paramètre DIVERS'!$A$43,IF(D137='Paramètre DIVERS'!$B$47,'Paramètre DIVERS'!$A$47,IF(D137='Paramètre DIVERS'!$B$48,'Paramètre DIVERS'!$A$48,"")))))))&amp;IF(D137='Paramètre DIVERS'!$B$49,'Paramètre DIVERS'!$A$49,IF(D137='Paramètre DIVERS'!$B$50,'Paramètre DIVERS'!$A$50,IF(D137='Paramètre DIVERS'!$B$51,'Paramètre DIVERS'!$A$51,IF(D137='Paramètre DIVERS'!$B$26,'Paramètre DIVERS'!$A$26,""))))&amp;IF(D137='Paramètre DIVERS'!$B$53,'Paramètre DIVERS'!$A$53,IF(D137='Paramètre DIVERS'!$B$54,'Paramètre DIVERS'!$A$53,IF(D137='Paramètre DIVERS'!$B$55,'Paramètre DIVERS'!$A$53,IF(D137='Paramètre DIVERS'!$B$56,'Paramètre DIVERS'!$A$53,IF(D137='Paramètre DIVERS'!$B$57,'Paramètre DIVERS'!$A$53,IF(D137='Paramètre DIVERS'!$B$58,'Paramètre DIVERS'!$A$53,""))))))</f>
        <v>ZCP</v>
      </c>
      <c r="H137" s="88">
        <f t="shared" si="66"/>
        <v>11</v>
      </c>
      <c r="I137" s="24" t="str">
        <f t="shared" si="62"/>
        <v/>
      </c>
      <c r="J137" s="24" t="str">
        <f t="shared" si="62"/>
        <v/>
      </c>
      <c r="K137" s="24" t="str">
        <f t="shared" si="62"/>
        <v>C</v>
      </c>
      <c r="L137" s="24" t="str">
        <f t="shared" si="62"/>
        <v>C</v>
      </c>
      <c r="M137" s="24" t="str">
        <f t="shared" si="62"/>
        <v/>
      </c>
      <c r="N137" s="24" t="str">
        <f t="shared" si="62"/>
        <v>C</v>
      </c>
      <c r="O137" s="24" t="str">
        <f t="shared" si="62"/>
        <v/>
      </c>
      <c r="P137" s="24" t="str">
        <f t="shared" si="62"/>
        <v/>
      </c>
      <c r="Q137" s="24" t="str">
        <f t="shared" si="62"/>
        <v/>
      </c>
      <c r="R137" s="24" t="str">
        <f t="shared" si="62"/>
        <v>C</v>
      </c>
      <c r="S137" s="24" t="str">
        <f t="shared" si="63"/>
        <v>C</v>
      </c>
      <c r="T137" s="24" t="str">
        <f t="shared" si="63"/>
        <v/>
      </c>
      <c r="U137" s="24" t="str">
        <f t="shared" si="63"/>
        <v>C</v>
      </c>
      <c r="V137" s="24" t="str">
        <f t="shared" si="63"/>
        <v/>
      </c>
      <c r="W137" s="24" t="str">
        <f t="shared" si="63"/>
        <v>C</v>
      </c>
      <c r="X137" s="24" t="str">
        <f t="shared" si="63"/>
        <v/>
      </c>
      <c r="Y137" s="24" t="str">
        <f t="shared" si="63"/>
        <v>C</v>
      </c>
      <c r="Z137" s="24" t="str">
        <f t="shared" si="63"/>
        <v>C</v>
      </c>
      <c r="AA137" s="24" t="str">
        <f t="shared" si="63"/>
        <v/>
      </c>
      <c r="AB137" s="24" t="str">
        <f t="shared" si="63"/>
        <v/>
      </c>
      <c r="AC137" s="24" t="str">
        <f t="shared" si="64"/>
        <v/>
      </c>
      <c r="AD137" s="24" t="str">
        <f t="shared" si="64"/>
        <v/>
      </c>
      <c r="AE137" s="24" t="str">
        <f t="shared" si="64"/>
        <v/>
      </c>
      <c r="AF137" s="24" t="str">
        <f t="shared" si="64"/>
        <v>C</v>
      </c>
      <c r="AG137" s="24" t="str">
        <f t="shared" si="64"/>
        <v>C</v>
      </c>
      <c r="AH137" s="24" t="str">
        <f t="shared" si="64"/>
        <v/>
      </c>
      <c r="AI137" s="24" t="str">
        <f t="shared" si="64"/>
        <v/>
      </c>
      <c r="AJ137" s="24" t="str">
        <f t="shared" si="64"/>
        <v/>
      </c>
      <c r="AK137" s="24" t="str">
        <f t="shared" si="64"/>
        <v/>
      </c>
      <c r="AL137" s="24" t="str">
        <f t="shared" si="64"/>
        <v/>
      </c>
      <c r="AM137" s="24" t="str">
        <f t="shared" si="65"/>
        <v>C</v>
      </c>
      <c r="AN137" s="24" t="str">
        <f t="shared" si="65"/>
        <v>C</v>
      </c>
      <c r="AO137" s="24" t="str">
        <f t="shared" si="65"/>
        <v/>
      </c>
      <c r="AP137" s="24" t="str">
        <f t="shared" si="65"/>
        <v/>
      </c>
      <c r="AQ137" s="24" t="str">
        <f t="shared" si="65"/>
        <v/>
      </c>
      <c r="AR137" s="24" t="str">
        <f t="shared" si="65"/>
        <v/>
      </c>
      <c r="AS137" s="24" t="str">
        <f t="shared" si="65"/>
        <v/>
      </c>
      <c r="AT137" s="24" t="str">
        <f t="shared" si="65"/>
        <v>C</v>
      </c>
      <c r="AU137" s="24" t="str">
        <f t="shared" si="65"/>
        <v>C</v>
      </c>
      <c r="AV137" s="24" t="str">
        <f t="shared" si="65"/>
        <v/>
      </c>
      <c r="AW137" s="24" t="str">
        <f t="shared" si="65"/>
        <v/>
      </c>
      <c r="AX137" s="89">
        <f t="shared" ref="AX137:AX200" ca="1" si="67">IF(C137="","",SUMPRODUCT((WEEKDAY(ROW(INDIRECT(E137&amp;":"&amp;F137)),2)&lt;7)*(COUNTIF(jfdate,ROW(INDIRECT(E137&amp;":"&amp;F137)))=0)
))</f>
        <v>13</v>
      </c>
      <c r="AY137" s="89">
        <f t="shared" ref="AY137:AY200" si="68">IF(C137="","",DATEDIF(E137,F137,"d")+1)</f>
        <v>15</v>
      </c>
    </row>
    <row r="138" spans="1:51" x14ac:dyDescent="0.3">
      <c r="A138" s="22" t="str">
        <f t="shared" si="49"/>
        <v>ZCP</v>
      </c>
      <c r="B138" s="25"/>
      <c r="C138" s="74" t="s">
        <v>30</v>
      </c>
      <c r="D138" s="26" t="s">
        <v>37</v>
      </c>
      <c r="E138" s="196">
        <v>42989</v>
      </c>
      <c r="F138" s="197">
        <v>43007</v>
      </c>
      <c r="G138" s="98" t="str">
        <f>IF(D138='Paramètre DIVERS'!$B$19,'Paramètre DIVERS'!$A$19,IF(D138='Paramètre DIVERS'!$B$20,'Paramètre DIVERS'!$A$20,IF(D138='Paramètre DIVERS'!$B$21,'Paramètre DIVERS'!$A$21,IF(D138='Paramètre DIVERS'!$B$22,'Paramètre DIVERS'!$A$22,IF(D138='Paramètre DIVERS'!$B$24,'Paramètre DIVERS'!$A$24,IF(D138='Paramètre DIVERS'!$B$25,'Paramètre DIVERS'!$A$25,""))))))&amp;IF(D138='Paramètre DIVERS'!$B$27,'Paramètre DIVERS'!$A$27,IF(D138='Paramètre DIVERS'!$B$28,'Paramètre DIVERS'!$A$28,IF(D138='Paramètre DIVERS'!$B$29,'Paramètre DIVERS'!$A$29,IF(D138='Paramètre DIVERS'!$B$30,'Paramètre DIVERS'!$A$30,IF(D138='Paramètre DIVERS'!$B$31,'Paramètre DIVERS'!$A$31,IF(D138='Paramètre DIVERS'!$B$32,'Paramètre DIVERS'!$A$32,IF(D138='Paramètre DIVERS'!$B$33,'Paramètre DIVERS'!$A$33,"")))))))&amp;IF(D138='Paramètre DIVERS'!$B$36,'Paramètre DIVERS'!$A$36,IF(D138='Paramètre DIVERS'!$B$40,'Paramètre DIVERS'!$A$40,IF(D138='Paramètre DIVERS'!$B$41,'Paramètre DIVERS'!$A$41,IF(D138='Paramètre DIVERS'!$B$42,'Paramètre DIVERS'!$A$42,IF(D138='Paramètre DIVERS'!$B$43,'Paramètre DIVERS'!$A$43,IF(D138='Paramètre DIVERS'!$B$47,'Paramètre DIVERS'!$A$47,IF(D138='Paramètre DIVERS'!$B$48,'Paramètre DIVERS'!$A$48,"")))))))&amp;IF(D138='Paramètre DIVERS'!$B$49,'Paramètre DIVERS'!$A$49,IF(D138='Paramètre DIVERS'!$B$50,'Paramètre DIVERS'!$A$50,IF(D138='Paramètre DIVERS'!$B$51,'Paramètre DIVERS'!$A$51,IF(D138='Paramètre DIVERS'!$B$26,'Paramètre DIVERS'!$A$26,""))))&amp;IF(D138='Paramètre DIVERS'!$B$53,'Paramètre DIVERS'!$A$53,IF(D138='Paramètre DIVERS'!$B$54,'Paramètre DIVERS'!$A$53,IF(D138='Paramètre DIVERS'!$B$55,'Paramètre DIVERS'!$A$53,IF(D138='Paramètre DIVERS'!$B$56,'Paramètre DIVERS'!$A$53,IF(D138='Paramètre DIVERS'!$B$57,'Paramètre DIVERS'!$A$53,IF(D138='Paramètre DIVERS'!$B$58,'Paramètre DIVERS'!$A$53,""))))))</f>
        <v>ZCP</v>
      </c>
      <c r="H138" s="88">
        <f t="shared" si="66"/>
        <v>15</v>
      </c>
      <c r="I138" s="24" t="str">
        <f t="shared" ref="I138:R147" si="69">IF(OR(I$7="s",I$7="f",I$7="d"),"C",IF(AND(I$6&gt;=$E138,I$6&lt;=$F138,$G138="ZCP"),$G138,IF(AND(I$6&gt;=$E138,I$6&lt;=$F138,$G138="ZPM"),$G138,IF(AND(I$6&gt;=$E138,I$6&lt;=$F138,$G138="ZMA"),$G138,IF(AND(I$6&gt;=$E138,I$6&lt;=$F138,$G138="ZMP"),$G138,IF(AND(I$6&gt;=$E138,I$6&lt;=$F138,$G138="ZMT"),$G138,IF(AND(I$6&gt;=$E138,I$6&lt;=$F138,$G138="ZFO"),$G138,IF(AND(I$6&gt;=$E138,I$6&lt;=$F138,$G138="ZRJ"),$G138,IF(AND(I$6&gt;=$E138,I$6&lt;=$F138,$G138="ZAT"),$G138,IF(AND(I$6&gt;=$E138,I$6&lt;=$F138,$G138="TPT"),$G138,""))))))))))</f>
        <v/>
      </c>
      <c r="J138" s="24" t="str">
        <f t="shared" si="69"/>
        <v/>
      </c>
      <c r="K138" s="24" t="str">
        <f t="shared" si="69"/>
        <v>C</v>
      </c>
      <c r="L138" s="24" t="str">
        <f t="shared" si="69"/>
        <v>C</v>
      </c>
      <c r="M138" s="24" t="str">
        <f t="shared" si="69"/>
        <v/>
      </c>
      <c r="N138" s="24" t="str">
        <f t="shared" si="69"/>
        <v>C</v>
      </c>
      <c r="O138" s="24" t="str">
        <f t="shared" si="69"/>
        <v/>
      </c>
      <c r="P138" s="24" t="str">
        <f t="shared" si="69"/>
        <v/>
      </c>
      <c r="Q138" s="24" t="str">
        <f t="shared" si="69"/>
        <v/>
      </c>
      <c r="R138" s="24" t="str">
        <f t="shared" si="69"/>
        <v>C</v>
      </c>
      <c r="S138" s="24" t="str">
        <f t="shared" ref="S138:AB147" si="70">IF(OR(S$7="s",S$7="f",S$7="d"),"C",IF(AND(S$6&gt;=$E138,S$6&lt;=$F138,$G138="ZCP"),$G138,IF(AND(S$6&gt;=$E138,S$6&lt;=$F138,$G138="ZPM"),$G138,IF(AND(S$6&gt;=$E138,S$6&lt;=$F138,$G138="ZMA"),$G138,IF(AND(S$6&gt;=$E138,S$6&lt;=$F138,$G138="ZMP"),$G138,IF(AND(S$6&gt;=$E138,S$6&lt;=$F138,$G138="ZMT"),$G138,IF(AND(S$6&gt;=$E138,S$6&lt;=$F138,$G138="ZFO"),$G138,IF(AND(S$6&gt;=$E138,S$6&lt;=$F138,$G138="ZRJ"),$G138,IF(AND(S$6&gt;=$E138,S$6&lt;=$F138,$G138="ZAT"),$G138,IF(AND(S$6&gt;=$E138,S$6&lt;=$F138,$G138="TPT"),$G138,""))))))))))</f>
        <v>C</v>
      </c>
      <c r="T138" s="24" t="str">
        <f t="shared" si="70"/>
        <v/>
      </c>
      <c r="U138" s="24" t="str">
        <f t="shared" si="70"/>
        <v>C</v>
      </c>
      <c r="V138" s="24" t="str">
        <f t="shared" si="70"/>
        <v/>
      </c>
      <c r="W138" s="24" t="str">
        <f t="shared" si="70"/>
        <v>C</v>
      </c>
      <c r="X138" s="24" t="str">
        <f t="shared" si="70"/>
        <v/>
      </c>
      <c r="Y138" s="24" t="str">
        <f t="shared" si="70"/>
        <v>C</v>
      </c>
      <c r="Z138" s="24" t="str">
        <f t="shared" si="70"/>
        <v>C</v>
      </c>
      <c r="AA138" s="24" t="str">
        <f t="shared" si="70"/>
        <v/>
      </c>
      <c r="AB138" s="24" t="str">
        <f t="shared" si="70"/>
        <v/>
      </c>
      <c r="AC138" s="24" t="str">
        <f t="shared" ref="AC138:AL147" si="71">IF(OR(AC$7="s",AC$7="f",AC$7="d"),"C",IF(AND(AC$6&gt;=$E138,AC$6&lt;=$F138,$G138="ZCP"),$G138,IF(AND(AC$6&gt;=$E138,AC$6&lt;=$F138,$G138="ZPM"),$G138,IF(AND(AC$6&gt;=$E138,AC$6&lt;=$F138,$G138="ZMA"),$G138,IF(AND(AC$6&gt;=$E138,AC$6&lt;=$F138,$G138="ZMP"),$G138,IF(AND(AC$6&gt;=$E138,AC$6&lt;=$F138,$G138="ZMT"),$G138,IF(AND(AC$6&gt;=$E138,AC$6&lt;=$F138,$G138="ZFO"),$G138,IF(AND(AC$6&gt;=$E138,AC$6&lt;=$F138,$G138="ZRJ"),$G138,IF(AND(AC$6&gt;=$E138,AC$6&lt;=$F138,$G138="ZAT"),$G138,IF(AND(AC$6&gt;=$E138,AC$6&lt;=$F138,$G138="TPT"),$G138,""))))))))))</f>
        <v/>
      </c>
      <c r="AD138" s="24" t="str">
        <f t="shared" si="71"/>
        <v/>
      </c>
      <c r="AE138" s="24" t="str">
        <f t="shared" si="71"/>
        <v/>
      </c>
      <c r="AF138" s="24" t="str">
        <f t="shared" si="71"/>
        <v>C</v>
      </c>
      <c r="AG138" s="24" t="str">
        <f t="shared" si="71"/>
        <v>C</v>
      </c>
      <c r="AH138" s="24" t="str">
        <f t="shared" si="71"/>
        <v/>
      </c>
      <c r="AI138" s="24" t="str">
        <f t="shared" si="71"/>
        <v/>
      </c>
      <c r="AJ138" s="24" t="str">
        <f t="shared" si="71"/>
        <v/>
      </c>
      <c r="AK138" s="24" t="str">
        <f t="shared" si="71"/>
        <v/>
      </c>
      <c r="AL138" s="24" t="str">
        <f t="shared" si="71"/>
        <v/>
      </c>
      <c r="AM138" s="24" t="str">
        <f t="shared" ref="AM138:AW147" si="72">IF(OR(AM$7="s",AM$7="f",AM$7="d"),"C",IF(AND(AM$6&gt;=$E138,AM$6&lt;=$F138,$G138="ZCP"),$G138,IF(AND(AM$6&gt;=$E138,AM$6&lt;=$F138,$G138="ZPM"),$G138,IF(AND(AM$6&gt;=$E138,AM$6&lt;=$F138,$G138="ZMA"),$G138,IF(AND(AM$6&gt;=$E138,AM$6&lt;=$F138,$G138="ZMP"),$G138,IF(AND(AM$6&gt;=$E138,AM$6&lt;=$F138,$G138="ZMT"),$G138,IF(AND(AM$6&gt;=$E138,AM$6&lt;=$F138,$G138="ZFO"),$G138,IF(AND(AM$6&gt;=$E138,AM$6&lt;=$F138,$G138="ZRJ"),$G138,IF(AND(AM$6&gt;=$E138,AM$6&lt;=$F138,$G138="ZAT"),$G138,IF(AND(AM$6&gt;=$E138,AM$6&lt;=$F138,$G138="TPT"),$G138,""))))))))))</f>
        <v>C</v>
      </c>
      <c r="AN138" s="24" t="str">
        <f t="shared" si="72"/>
        <v>C</v>
      </c>
      <c r="AO138" s="24" t="str">
        <f t="shared" si="72"/>
        <v/>
      </c>
      <c r="AP138" s="24" t="str">
        <f t="shared" si="72"/>
        <v/>
      </c>
      <c r="AQ138" s="24" t="str">
        <f t="shared" si="72"/>
        <v/>
      </c>
      <c r="AR138" s="24" t="str">
        <f t="shared" si="72"/>
        <v/>
      </c>
      <c r="AS138" s="24" t="str">
        <f t="shared" si="72"/>
        <v/>
      </c>
      <c r="AT138" s="24" t="str">
        <f t="shared" si="72"/>
        <v>C</v>
      </c>
      <c r="AU138" s="24" t="str">
        <f t="shared" si="72"/>
        <v>C</v>
      </c>
      <c r="AV138" s="24" t="str">
        <f t="shared" si="72"/>
        <v/>
      </c>
      <c r="AW138" s="24" t="str">
        <f t="shared" si="72"/>
        <v/>
      </c>
      <c r="AX138" s="89">
        <f t="shared" ca="1" si="67"/>
        <v>17</v>
      </c>
      <c r="AY138" s="89">
        <f t="shared" si="68"/>
        <v>19</v>
      </c>
    </row>
    <row r="139" spans="1:51" x14ac:dyDescent="0.3">
      <c r="A139" s="22" t="str">
        <f t="shared" si="49"/>
        <v>ZCP</v>
      </c>
      <c r="B139" s="25"/>
      <c r="C139" s="74" t="s">
        <v>30</v>
      </c>
      <c r="D139" s="26" t="s">
        <v>37</v>
      </c>
      <c r="E139" s="196">
        <v>42926</v>
      </c>
      <c r="F139" s="197">
        <v>42944</v>
      </c>
      <c r="G139" s="98" t="str">
        <f>IF(D139='Paramètre DIVERS'!$B$19,'Paramètre DIVERS'!$A$19,IF(D139='Paramètre DIVERS'!$B$20,'Paramètre DIVERS'!$A$20,IF(D139='Paramètre DIVERS'!$B$21,'Paramètre DIVERS'!$A$21,IF(D139='Paramètre DIVERS'!$B$22,'Paramètre DIVERS'!$A$22,IF(D139='Paramètre DIVERS'!$B$24,'Paramètre DIVERS'!$A$24,IF(D139='Paramètre DIVERS'!$B$25,'Paramètre DIVERS'!$A$25,""))))))&amp;IF(D139='Paramètre DIVERS'!$B$27,'Paramètre DIVERS'!$A$27,IF(D139='Paramètre DIVERS'!$B$28,'Paramètre DIVERS'!$A$28,IF(D139='Paramètre DIVERS'!$B$29,'Paramètre DIVERS'!$A$29,IF(D139='Paramètre DIVERS'!$B$30,'Paramètre DIVERS'!$A$30,IF(D139='Paramètre DIVERS'!$B$31,'Paramètre DIVERS'!$A$31,IF(D139='Paramètre DIVERS'!$B$32,'Paramètre DIVERS'!$A$32,IF(D139='Paramètre DIVERS'!$B$33,'Paramètre DIVERS'!$A$33,"")))))))&amp;IF(D139='Paramètre DIVERS'!$B$36,'Paramètre DIVERS'!$A$36,IF(D139='Paramètre DIVERS'!$B$40,'Paramètre DIVERS'!$A$40,IF(D139='Paramètre DIVERS'!$B$41,'Paramètre DIVERS'!$A$41,IF(D139='Paramètre DIVERS'!$B$42,'Paramètre DIVERS'!$A$42,IF(D139='Paramètre DIVERS'!$B$43,'Paramètre DIVERS'!$A$43,IF(D139='Paramètre DIVERS'!$B$47,'Paramètre DIVERS'!$A$47,IF(D139='Paramètre DIVERS'!$B$48,'Paramètre DIVERS'!$A$48,"")))))))&amp;IF(D139='Paramètre DIVERS'!$B$49,'Paramètre DIVERS'!$A$49,IF(D139='Paramètre DIVERS'!$B$50,'Paramètre DIVERS'!$A$50,IF(D139='Paramètre DIVERS'!$B$51,'Paramètre DIVERS'!$A$51,IF(D139='Paramètre DIVERS'!$B$26,'Paramètre DIVERS'!$A$26,""))))&amp;IF(D139='Paramètre DIVERS'!$B$53,'Paramètre DIVERS'!$A$53,IF(D139='Paramètre DIVERS'!$B$54,'Paramètre DIVERS'!$A$53,IF(D139='Paramètre DIVERS'!$B$55,'Paramètre DIVERS'!$A$53,IF(D139='Paramètre DIVERS'!$B$56,'Paramètre DIVERS'!$A$53,IF(D139='Paramètre DIVERS'!$B$57,'Paramètre DIVERS'!$A$53,IF(D139='Paramètre DIVERS'!$B$58,'Paramètre DIVERS'!$A$53,""))))))</f>
        <v>ZCP</v>
      </c>
      <c r="H139" s="88">
        <f t="shared" si="66"/>
        <v>14</v>
      </c>
      <c r="I139" s="24" t="str">
        <f t="shared" si="69"/>
        <v/>
      </c>
      <c r="J139" s="24" t="str">
        <f t="shared" si="69"/>
        <v/>
      </c>
      <c r="K139" s="24" t="str">
        <f t="shared" si="69"/>
        <v>C</v>
      </c>
      <c r="L139" s="24" t="str">
        <f t="shared" si="69"/>
        <v>C</v>
      </c>
      <c r="M139" s="24" t="str">
        <f t="shared" si="69"/>
        <v/>
      </c>
      <c r="N139" s="24" t="str">
        <f t="shared" si="69"/>
        <v>C</v>
      </c>
      <c r="O139" s="24" t="str">
        <f t="shared" si="69"/>
        <v/>
      </c>
      <c r="P139" s="24" t="str">
        <f t="shared" si="69"/>
        <v/>
      </c>
      <c r="Q139" s="24" t="str">
        <f t="shared" si="69"/>
        <v/>
      </c>
      <c r="R139" s="24" t="str">
        <f t="shared" si="69"/>
        <v>C</v>
      </c>
      <c r="S139" s="24" t="str">
        <f t="shared" si="70"/>
        <v>C</v>
      </c>
      <c r="T139" s="24" t="str">
        <f t="shared" si="70"/>
        <v/>
      </c>
      <c r="U139" s="24" t="str">
        <f t="shared" si="70"/>
        <v>C</v>
      </c>
      <c r="V139" s="24" t="str">
        <f t="shared" si="70"/>
        <v/>
      </c>
      <c r="W139" s="24" t="str">
        <f t="shared" si="70"/>
        <v>C</v>
      </c>
      <c r="X139" s="24" t="str">
        <f t="shared" si="70"/>
        <v/>
      </c>
      <c r="Y139" s="24" t="str">
        <f t="shared" si="70"/>
        <v>C</v>
      </c>
      <c r="Z139" s="24" t="str">
        <f t="shared" si="70"/>
        <v>C</v>
      </c>
      <c r="AA139" s="24" t="str">
        <f t="shared" si="70"/>
        <v/>
      </c>
      <c r="AB139" s="24" t="str">
        <f t="shared" si="70"/>
        <v/>
      </c>
      <c r="AC139" s="24" t="str">
        <f t="shared" si="71"/>
        <v/>
      </c>
      <c r="AD139" s="24" t="str">
        <f t="shared" si="71"/>
        <v/>
      </c>
      <c r="AE139" s="24" t="str">
        <f t="shared" si="71"/>
        <v/>
      </c>
      <c r="AF139" s="24" t="str">
        <f t="shared" si="71"/>
        <v>C</v>
      </c>
      <c r="AG139" s="24" t="str">
        <f t="shared" si="71"/>
        <v>C</v>
      </c>
      <c r="AH139" s="24" t="str">
        <f t="shared" si="71"/>
        <v/>
      </c>
      <c r="AI139" s="24" t="str">
        <f t="shared" si="71"/>
        <v/>
      </c>
      <c r="AJ139" s="24" t="str">
        <f t="shared" si="71"/>
        <v/>
      </c>
      <c r="AK139" s="24" t="str">
        <f t="shared" si="71"/>
        <v/>
      </c>
      <c r="AL139" s="24" t="str">
        <f t="shared" si="71"/>
        <v/>
      </c>
      <c r="AM139" s="24" t="str">
        <f t="shared" si="72"/>
        <v>C</v>
      </c>
      <c r="AN139" s="24" t="str">
        <f t="shared" si="72"/>
        <v>C</v>
      </c>
      <c r="AO139" s="24" t="str">
        <f t="shared" si="72"/>
        <v/>
      </c>
      <c r="AP139" s="24" t="str">
        <f t="shared" si="72"/>
        <v/>
      </c>
      <c r="AQ139" s="24" t="str">
        <f t="shared" si="72"/>
        <v/>
      </c>
      <c r="AR139" s="24" t="str">
        <f t="shared" si="72"/>
        <v/>
      </c>
      <c r="AS139" s="24" t="str">
        <f t="shared" si="72"/>
        <v/>
      </c>
      <c r="AT139" s="24" t="str">
        <f t="shared" si="72"/>
        <v>C</v>
      </c>
      <c r="AU139" s="24" t="str">
        <f t="shared" si="72"/>
        <v>C</v>
      </c>
      <c r="AV139" s="24" t="str">
        <f t="shared" si="72"/>
        <v/>
      </c>
      <c r="AW139" s="24" t="str">
        <f t="shared" si="72"/>
        <v/>
      </c>
      <c r="AX139" s="89">
        <f t="shared" ca="1" si="67"/>
        <v>16</v>
      </c>
      <c r="AY139" s="89">
        <f t="shared" si="68"/>
        <v>19</v>
      </c>
    </row>
    <row r="140" spans="1:51" x14ac:dyDescent="0.3">
      <c r="A140" s="22" t="str">
        <f t="shared" si="49"/>
        <v>ZCP</v>
      </c>
      <c r="B140" s="25"/>
      <c r="C140" s="74" t="s">
        <v>30</v>
      </c>
      <c r="D140" s="26" t="s">
        <v>37</v>
      </c>
      <c r="E140" s="196">
        <v>43112</v>
      </c>
      <c r="F140" s="197">
        <v>43126</v>
      </c>
      <c r="G140" s="98" t="str">
        <f>IF(D140='Paramètre DIVERS'!$B$19,'Paramètre DIVERS'!$A$19,IF(D140='Paramètre DIVERS'!$B$20,'Paramètre DIVERS'!$A$20,IF(D140='Paramètre DIVERS'!$B$21,'Paramètre DIVERS'!$A$21,IF(D140='Paramètre DIVERS'!$B$22,'Paramètre DIVERS'!$A$22,IF(D140='Paramètre DIVERS'!$B$24,'Paramètre DIVERS'!$A$24,IF(D140='Paramètre DIVERS'!$B$25,'Paramètre DIVERS'!$A$25,""))))))&amp;IF(D140='Paramètre DIVERS'!$B$27,'Paramètre DIVERS'!$A$27,IF(D140='Paramètre DIVERS'!$B$28,'Paramètre DIVERS'!$A$28,IF(D140='Paramètre DIVERS'!$B$29,'Paramètre DIVERS'!$A$29,IF(D140='Paramètre DIVERS'!$B$30,'Paramètre DIVERS'!$A$30,IF(D140='Paramètre DIVERS'!$B$31,'Paramètre DIVERS'!$A$31,IF(D140='Paramètre DIVERS'!$B$32,'Paramètre DIVERS'!$A$32,IF(D140='Paramètre DIVERS'!$B$33,'Paramètre DIVERS'!$A$33,"")))))))&amp;IF(D140='Paramètre DIVERS'!$B$36,'Paramètre DIVERS'!$A$36,IF(D140='Paramètre DIVERS'!$B$40,'Paramètre DIVERS'!$A$40,IF(D140='Paramètre DIVERS'!$B$41,'Paramètre DIVERS'!$A$41,IF(D140='Paramètre DIVERS'!$B$42,'Paramètre DIVERS'!$A$42,IF(D140='Paramètre DIVERS'!$B$43,'Paramètre DIVERS'!$A$43,IF(D140='Paramètre DIVERS'!$B$47,'Paramètre DIVERS'!$A$47,IF(D140='Paramètre DIVERS'!$B$48,'Paramètre DIVERS'!$A$48,"")))))))&amp;IF(D140='Paramètre DIVERS'!$B$49,'Paramètre DIVERS'!$A$49,IF(D140='Paramètre DIVERS'!$B$50,'Paramètre DIVERS'!$A$50,IF(D140='Paramètre DIVERS'!$B$51,'Paramètre DIVERS'!$A$51,IF(D140='Paramètre DIVERS'!$B$26,'Paramètre DIVERS'!$A$26,""))))&amp;IF(D140='Paramètre DIVERS'!$B$53,'Paramètre DIVERS'!$A$53,IF(D140='Paramètre DIVERS'!$B$54,'Paramètre DIVERS'!$A$53,IF(D140='Paramètre DIVERS'!$B$55,'Paramètre DIVERS'!$A$53,IF(D140='Paramètre DIVERS'!$B$56,'Paramètre DIVERS'!$A$53,IF(D140='Paramètre DIVERS'!$B$57,'Paramètre DIVERS'!$A$53,IF(D140='Paramètre DIVERS'!$B$58,'Paramètre DIVERS'!$A$53,""))))))</f>
        <v>ZCP</v>
      </c>
      <c r="H140" s="88">
        <f t="shared" si="66"/>
        <v>11</v>
      </c>
      <c r="I140" s="24" t="str">
        <f t="shared" si="69"/>
        <v/>
      </c>
      <c r="J140" s="24" t="str">
        <f t="shared" si="69"/>
        <v/>
      </c>
      <c r="K140" s="24" t="str">
        <f t="shared" si="69"/>
        <v>C</v>
      </c>
      <c r="L140" s="24" t="str">
        <f t="shared" si="69"/>
        <v>C</v>
      </c>
      <c r="M140" s="24" t="str">
        <f t="shared" si="69"/>
        <v/>
      </c>
      <c r="N140" s="24" t="str">
        <f t="shared" si="69"/>
        <v>C</v>
      </c>
      <c r="O140" s="24" t="str">
        <f t="shared" si="69"/>
        <v/>
      </c>
      <c r="P140" s="24" t="str">
        <f t="shared" si="69"/>
        <v/>
      </c>
      <c r="Q140" s="24" t="str">
        <f t="shared" si="69"/>
        <v/>
      </c>
      <c r="R140" s="24" t="str">
        <f t="shared" si="69"/>
        <v>C</v>
      </c>
      <c r="S140" s="24" t="str">
        <f t="shared" si="70"/>
        <v>C</v>
      </c>
      <c r="T140" s="24" t="str">
        <f t="shared" si="70"/>
        <v/>
      </c>
      <c r="U140" s="24" t="str">
        <f t="shared" si="70"/>
        <v>C</v>
      </c>
      <c r="V140" s="24" t="str">
        <f t="shared" si="70"/>
        <v/>
      </c>
      <c r="W140" s="24" t="str">
        <f t="shared" si="70"/>
        <v>C</v>
      </c>
      <c r="X140" s="24" t="str">
        <f t="shared" si="70"/>
        <v/>
      </c>
      <c r="Y140" s="24" t="str">
        <f t="shared" si="70"/>
        <v>C</v>
      </c>
      <c r="Z140" s="24" t="str">
        <f t="shared" si="70"/>
        <v>C</v>
      </c>
      <c r="AA140" s="24" t="str">
        <f t="shared" si="70"/>
        <v/>
      </c>
      <c r="AB140" s="24" t="str">
        <f t="shared" si="70"/>
        <v/>
      </c>
      <c r="AC140" s="24" t="str">
        <f t="shared" si="71"/>
        <v/>
      </c>
      <c r="AD140" s="24" t="str">
        <f t="shared" si="71"/>
        <v/>
      </c>
      <c r="AE140" s="24" t="str">
        <f t="shared" si="71"/>
        <v/>
      </c>
      <c r="AF140" s="24" t="str">
        <f t="shared" si="71"/>
        <v>C</v>
      </c>
      <c r="AG140" s="24" t="str">
        <f t="shared" si="71"/>
        <v>C</v>
      </c>
      <c r="AH140" s="24" t="str">
        <f t="shared" si="71"/>
        <v/>
      </c>
      <c r="AI140" s="24" t="str">
        <f t="shared" si="71"/>
        <v/>
      </c>
      <c r="AJ140" s="24" t="str">
        <f t="shared" si="71"/>
        <v/>
      </c>
      <c r="AK140" s="24" t="str">
        <f t="shared" si="71"/>
        <v/>
      </c>
      <c r="AL140" s="24" t="str">
        <f t="shared" si="71"/>
        <v/>
      </c>
      <c r="AM140" s="24" t="str">
        <f t="shared" si="72"/>
        <v>C</v>
      </c>
      <c r="AN140" s="24" t="str">
        <f t="shared" si="72"/>
        <v>C</v>
      </c>
      <c r="AO140" s="24" t="str">
        <f t="shared" si="72"/>
        <v/>
      </c>
      <c r="AP140" s="24" t="str">
        <f t="shared" si="72"/>
        <v/>
      </c>
      <c r="AQ140" s="24" t="str">
        <f t="shared" si="72"/>
        <v/>
      </c>
      <c r="AR140" s="24" t="str">
        <f t="shared" si="72"/>
        <v/>
      </c>
      <c r="AS140" s="24" t="str">
        <f t="shared" si="72"/>
        <v/>
      </c>
      <c r="AT140" s="24" t="str">
        <f t="shared" si="72"/>
        <v>C</v>
      </c>
      <c r="AU140" s="24" t="str">
        <f t="shared" si="72"/>
        <v>C</v>
      </c>
      <c r="AV140" s="24" t="str">
        <f t="shared" si="72"/>
        <v/>
      </c>
      <c r="AW140" s="24" t="str">
        <f t="shared" si="72"/>
        <v/>
      </c>
      <c r="AX140" s="89">
        <f t="shared" ca="1" si="67"/>
        <v>13</v>
      </c>
      <c r="AY140" s="89">
        <f t="shared" si="68"/>
        <v>15</v>
      </c>
    </row>
    <row r="141" spans="1:51" x14ac:dyDescent="0.3">
      <c r="A141" s="22" t="str">
        <f t="shared" si="49"/>
        <v>ZCP</v>
      </c>
      <c r="B141" s="25"/>
      <c r="C141" s="74" t="s">
        <v>30</v>
      </c>
      <c r="D141" s="26" t="s">
        <v>37</v>
      </c>
      <c r="E141" s="196">
        <v>42933</v>
      </c>
      <c r="F141" s="197">
        <v>42951</v>
      </c>
      <c r="G141" s="98" t="str">
        <f>IF(D141='Paramètre DIVERS'!$B$19,'Paramètre DIVERS'!$A$19,IF(D141='Paramètre DIVERS'!$B$20,'Paramètre DIVERS'!$A$20,IF(D141='Paramètre DIVERS'!$B$21,'Paramètre DIVERS'!$A$21,IF(D141='Paramètre DIVERS'!$B$22,'Paramètre DIVERS'!$A$22,IF(D141='Paramètre DIVERS'!$B$24,'Paramètre DIVERS'!$A$24,IF(D141='Paramètre DIVERS'!$B$25,'Paramètre DIVERS'!$A$25,""))))))&amp;IF(D141='Paramètre DIVERS'!$B$27,'Paramètre DIVERS'!$A$27,IF(D141='Paramètre DIVERS'!$B$28,'Paramètre DIVERS'!$A$28,IF(D141='Paramètre DIVERS'!$B$29,'Paramètre DIVERS'!$A$29,IF(D141='Paramètre DIVERS'!$B$30,'Paramètre DIVERS'!$A$30,IF(D141='Paramètre DIVERS'!$B$31,'Paramètre DIVERS'!$A$31,IF(D141='Paramètre DIVERS'!$B$32,'Paramètre DIVERS'!$A$32,IF(D141='Paramètre DIVERS'!$B$33,'Paramètre DIVERS'!$A$33,"")))))))&amp;IF(D141='Paramètre DIVERS'!$B$36,'Paramètre DIVERS'!$A$36,IF(D141='Paramètre DIVERS'!$B$40,'Paramètre DIVERS'!$A$40,IF(D141='Paramètre DIVERS'!$B$41,'Paramètre DIVERS'!$A$41,IF(D141='Paramètre DIVERS'!$B$42,'Paramètre DIVERS'!$A$42,IF(D141='Paramètre DIVERS'!$B$43,'Paramètre DIVERS'!$A$43,IF(D141='Paramètre DIVERS'!$B$47,'Paramètre DIVERS'!$A$47,IF(D141='Paramètre DIVERS'!$B$48,'Paramètre DIVERS'!$A$48,"")))))))&amp;IF(D141='Paramètre DIVERS'!$B$49,'Paramètre DIVERS'!$A$49,IF(D141='Paramètre DIVERS'!$B$50,'Paramètre DIVERS'!$A$50,IF(D141='Paramètre DIVERS'!$B$51,'Paramètre DIVERS'!$A$51,IF(D141='Paramètre DIVERS'!$B$26,'Paramètre DIVERS'!$A$26,""))))&amp;IF(D141='Paramètre DIVERS'!$B$53,'Paramètre DIVERS'!$A$53,IF(D141='Paramètre DIVERS'!$B$54,'Paramètre DIVERS'!$A$53,IF(D141='Paramètre DIVERS'!$B$55,'Paramètre DIVERS'!$A$53,IF(D141='Paramètre DIVERS'!$B$56,'Paramètre DIVERS'!$A$53,IF(D141='Paramètre DIVERS'!$B$57,'Paramètre DIVERS'!$A$53,IF(D141='Paramètre DIVERS'!$B$58,'Paramètre DIVERS'!$A$53,""))))))</f>
        <v>ZCP</v>
      </c>
      <c r="H141" s="88">
        <f t="shared" si="66"/>
        <v>15</v>
      </c>
      <c r="I141" s="24" t="str">
        <f t="shared" si="69"/>
        <v/>
      </c>
      <c r="J141" s="24" t="str">
        <f t="shared" si="69"/>
        <v/>
      </c>
      <c r="K141" s="24" t="str">
        <f t="shared" si="69"/>
        <v>C</v>
      </c>
      <c r="L141" s="24" t="str">
        <f t="shared" si="69"/>
        <v>C</v>
      </c>
      <c r="M141" s="24" t="str">
        <f t="shared" si="69"/>
        <v/>
      </c>
      <c r="N141" s="24" t="str">
        <f t="shared" si="69"/>
        <v>C</v>
      </c>
      <c r="O141" s="24" t="str">
        <f t="shared" si="69"/>
        <v/>
      </c>
      <c r="P141" s="24" t="str">
        <f t="shared" si="69"/>
        <v/>
      </c>
      <c r="Q141" s="24" t="str">
        <f t="shared" si="69"/>
        <v/>
      </c>
      <c r="R141" s="24" t="str">
        <f t="shared" si="69"/>
        <v>C</v>
      </c>
      <c r="S141" s="24" t="str">
        <f t="shared" si="70"/>
        <v>C</v>
      </c>
      <c r="T141" s="24" t="str">
        <f t="shared" si="70"/>
        <v/>
      </c>
      <c r="U141" s="24" t="str">
        <f t="shared" si="70"/>
        <v>C</v>
      </c>
      <c r="V141" s="24" t="str">
        <f t="shared" si="70"/>
        <v/>
      </c>
      <c r="W141" s="24" t="str">
        <f t="shared" si="70"/>
        <v>C</v>
      </c>
      <c r="X141" s="24" t="str">
        <f t="shared" si="70"/>
        <v/>
      </c>
      <c r="Y141" s="24" t="str">
        <f t="shared" si="70"/>
        <v>C</v>
      </c>
      <c r="Z141" s="24" t="str">
        <f t="shared" si="70"/>
        <v>C</v>
      </c>
      <c r="AA141" s="24" t="str">
        <f t="shared" si="70"/>
        <v/>
      </c>
      <c r="AB141" s="24" t="str">
        <f t="shared" si="70"/>
        <v/>
      </c>
      <c r="AC141" s="24" t="str">
        <f t="shared" si="71"/>
        <v/>
      </c>
      <c r="AD141" s="24" t="str">
        <f t="shared" si="71"/>
        <v/>
      </c>
      <c r="AE141" s="24" t="str">
        <f t="shared" si="71"/>
        <v/>
      </c>
      <c r="AF141" s="24" t="str">
        <f t="shared" si="71"/>
        <v>C</v>
      </c>
      <c r="AG141" s="24" t="str">
        <f t="shared" si="71"/>
        <v>C</v>
      </c>
      <c r="AH141" s="24" t="str">
        <f t="shared" si="71"/>
        <v/>
      </c>
      <c r="AI141" s="24" t="str">
        <f t="shared" si="71"/>
        <v/>
      </c>
      <c r="AJ141" s="24" t="str">
        <f t="shared" si="71"/>
        <v/>
      </c>
      <c r="AK141" s="24" t="str">
        <f t="shared" si="71"/>
        <v/>
      </c>
      <c r="AL141" s="24" t="str">
        <f t="shared" si="71"/>
        <v/>
      </c>
      <c r="AM141" s="24" t="str">
        <f t="shared" si="72"/>
        <v>C</v>
      </c>
      <c r="AN141" s="24" t="str">
        <f t="shared" si="72"/>
        <v>C</v>
      </c>
      <c r="AO141" s="24" t="str">
        <f t="shared" si="72"/>
        <v/>
      </c>
      <c r="AP141" s="24" t="str">
        <f t="shared" si="72"/>
        <v/>
      </c>
      <c r="AQ141" s="24" t="str">
        <f t="shared" si="72"/>
        <v/>
      </c>
      <c r="AR141" s="24" t="str">
        <f t="shared" si="72"/>
        <v/>
      </c>
      <c r="AS141" s="24" t="str">
        <f t="shared" si="72"/>
        <v/>
      </c>
      <c r="AT141" s="24" t="str">
        <f t="shared" si="72"/>
        <v>C</v>
      </c>
      <c r="AU141" s="24" t="str">
        <f t="shared" si="72"/>
        <v>C</v>
      </c>
      <c r="AV141" s="24" t="str">
        <f t="shared" si="72"/>
        <v/>
      </c>
      <c r="AW141" s="24" t="str">
        <f t="shared" si="72"/>
        <v/>
      </c>
      <c r="AX141" s="89">
        <f t="shared" ca="1" si="67"/>
        <v>17</v>
      </c>
      <c r="AY141" s="89">
        <f t="shared" si="68"/>
        <v>19</v>
      </c>
    </row>
    <row r="142" spans="1:51" x14ac:dyDescent="0.3">
      <c r="A142" s="22" t="str">
        <f t="shared" si="49"/>
        <v>ZCP</v>
      </c>
      <c r="B142" s="25"/>
      <c r="C142" s="74" t="s">
        <v>30</v>
      </c>
      <c r="D142" s="26" t="s">
        <v>37</v>
      </c>
      <c r="E142" s="196">
        <v>43087</v>
      </c>
      <c r="F142" s="197">
        <v>43091</v>
      </c>
      <c r="G142" s="98" t="str">
        <f>IF(D142='Paramètre DIVERS'!$B$19,'Paramètre DIVERS'!$A$19,IF(D142='Paramètre DIVERS'!$B$20,'Paramètre DIVERS'!$A$20,IF(D142='Paramètre DIVERS'!$B$21,'Paramètre DIVERS'!$A$21,IF(D142='Paramètre DIVERS'!$B$22,'Paramètre DIVERS'!$A$22,IF(D142='Paramètre DIVERS'!$B$24,'Paramètre DIVERS'!$A$24,IF(D142='Paramètre DIVERS'!$B$25,'Paramètre DIVERS'!$A$25,""))))))&amp;IF(D142='Paramètre DIVERS'!$B$27,'Paramètre DIVERS'!$A$27,IF(D142='Paramètre DIVERS'!$B$28,'Paramètre DIVERS'!$A$28,IF(D142='Paramètre DIVERS'!$B$29,'Paramètre DIVERS'!$A$29,IF(D142='Paramètre DIVERS'!$B$30,'Paramètre DIVERS'!$A$30,IF(D142='Paramètre DIVERS'!$B$31,'Paramètre DIVERS'!$A$31,IF(D142='Paramètre DIVERS'!$B$32,'Paramètre DIVERS'!$A$32,IF(D142='Paramètre DIVERS'!$B$33,'Paramètre DIVERS'!$A$33,"")))))))&amp;IF(D142='Paramètre DIVERS'!$B$36,'Paramètre DIVERS'!$A$36,IF(D142='Paramètre DIVERS'!$B$40,'Paramètre DIVERS'!$A$40,IF(D142='Paramètre DIVERS'!$B$41,'Paramètre DIVERS'!$A$41,IF(D142='Paramètre DIVERS'!$B$42,'Paramètre DIVERS'!$A$42,IF(D142='Paramètre DIVERS'!$B$43,'Paramètre DIVERS'!$A$43,IF(D142='Paramètre DIVERS'!$B$47,'Paramètre DIVERS'!$A$47,IF(D142='Paramètre DIVERS'!$B$48,'Paramètre DIVERS'!$A$48,"")))))))&amp;IF(D142='Paramètre DIVERS'!$B$49,'Paramètre DIVERS'!$A$49,IF(D142='Paramètre DIVERS'!$B$50,'Paramètre DIVERS'!$A$50,IF(D142='Paramètre DIVERS'!$B$51,'Paramètre DIVERS'!$A$51,IF(D142='Paramètre DIVERS'!$B$26,'Paramètre DIVERS'!$A$26,""))))&amp;IF(D142='Paramètre DIVERS'!$B$53,'Paramètre DIVERS'!$A$53,IF(D142='Paramètre DIVERS'!$B$54,'Paramètre DIVERS'!$A$53,IF(D142='Paramètre DIVERS'!$B$55,'Paramètre DIVERS'!$A$53,IF(D142='Paramètre DIVERS'!$B$56,'Paramètre DIVERS'!$A$53,IF(D142='Paramètre DIVERS'!$B$57,'Paramètre DIVERS'!$A$53,IF(D142='Paramètre DIVERS'!$B$58,'Paramètre DIVERS'!$A$53,""))))))</f>
        <v>ZCP</v>
      </c>
      <c r="H142" s="88">
        <f t="shared" si="66"/>
        <v>5</v>
      </c>
      <c r="I142" s="24" t="str">
        <f t="shared" si="69"/>
        <v/>
      </c>
      <c r="J142" s="24" t="str">
        <f t="shared" si="69"/>
        <v/>
      </c>
      <c r="K142" s="24" t="str">
        <f t="shared" si="69"/>
        <v>C</v>
      </c>
      <c r="L142" s="24" t="str">
        <f t="shared" si="69"/>
        <v>C</v>
      </c>
      <c r="M142" s="24" t="str">
        <f t="shared" si="69"/>
        <v/>
      </c>
      <c r="N142" s="24" t="str">
        <f t="shared" si="69"/>
        <v>C</v>
      </c>
      <c r="O142" s="24" t="str">
        <f t="shared" si="69"/>
        <v/>
      </c>
      <c r="P142" s="24" t="str">
        <f t="shared" si="69"/>
        <v/>
      </c>
      <c r="Q142" s="24" t="str">
        <f t="shared" si="69"/>
        <v/>
      </c>
      <c r="R142" s="24" t="str">
        <f t="shared" si="69"/>
        <v>C</v>
      </c>
      <c r="S142" s="24" t="str">
        <f t="shared" si="70"/>
        <v>C</v>
      </c>
      <c r="T142" s="24" t="str">
        <f t="shared" si="70"/>
        <v/>
      </c>
      <c r="U142" s="24" t="str">
        <f t="shared" si="70"/>
        <v>C</v>
      </c>
      <c r="V142" s="24" t="str">
        <f t="shared" si="70"/>
        <v/>
      </c>
      <c r="W142" s="24" t="str">
        <f t="shared" si="70"/>
        <v>C</v>
      </c>
      <c r="X142" s="24" t="str">
        <f t="shared" si="70"/>
        <v/>
      </c>
      <c r="Y142" s="24" t="str">
        <f t="shared" si="70"/>
        <v>C</v>
      </c>
      <c r="Z142" s="24" t="str">
        <f t="shared" si="70"/>
        <v>C</v>
      </c>
      <c r="AA142" s="24" t="str">
        <f t="shared" si="70"/>
        <v/>
      </c>
      <c r="AB142" s="24" t="str">
        <f t="shared" si="70"/>
        <v/>
      </c>
      <c r="AC142" s="24" t="str">
        <f t="shared" si="71"/>
        <v/>
      </c>
      <c r="AD142" s="24" t="str">
        <f t="shared" si="71"/>
        <v/>
      </c>
      <c r="AE142" s="24" t="str">
        <f t="shared" si="71"/>
        <v/>
      </c>
      <c r="AF142" s="24" t="str">
        <f t="shared" si="71"/>
        <v>C</v>
      </c>
      <c r="AG142" s="24" t="str">
        <f t="shared" si="71"/>
        <v>C</v>
      </c>
      <c r="AH142" s="24" t="str">
        <f t="shared" si="71"/>
        <v/>
      </c>
      <c r="AI142" s="24" t="str">
        <f t="shared" si="71"/>
        <v/>
      </c>
      <c r="AJ142" s="24" t="str">
        <f t="shared" si="71"/>
        <v/>
      </c>
      <c r="AK142" s="24" t="str">
        <f t="shared" si="71"/>
        <v/>
      </c>
      <c r="AL142" s="24" t="str">
        <f t="shared" si="71"/>
        <v/>
      </c>
      <c r="AM142" s="24" t="str">
        <f t="shared" si="72"/>
        <v>C</v>
      </c>
      <c r="AN142" s="24" t="str">
        <f t="shared" si="72"/>
        <v>C</v>
      </c>
      <c r="AO142" s="24" t="str">
        <f t="shared" si="72"/>
        <v/>
      </c>
      <c r="AP142" s="24" t="str">
        <f t="shared" si="72"/>
        <v/>
      </c>
      <c r="AQ142" s="24" t="str">
        <f t="shared" si="72"/>
        <v/>
      </c>
      <c r="AR142" s="24" t="str">
        <f t="shared" si="72"/>
        <v/>
      </c>
      <c r="AS142" s="24" t="str">
        <f t="shared" si="72"/>
        <v/>
      </c>
      <c r="AT142" s="24" t="str">
        <f t="shared" si="72"/>
        <v>C</v>
      </c>
      <c r="AU142" s="24" t="str">
        <f t="shared" si="72"/>
        <v>C</v>
      </c>
      <c r="AV142" s="24" t="str">
        <f t="shared" si="72"/>
        <v/>
      </c>
      <c r="AW142" s="24" t="str">
        <f t="shared" si="72"/>
        <v/>
      </c>
      <c r="AX142" s="89">
        <f t="shared" ca="1" si="67"/>
        <v>5</v>
      </c>
      <c r="AY142" s="89">
        <f t="shared" si="68"/>
        <v>5</v>
      </c>
    </row>
    <row r="143" spans="1:51" x14ac:dyDescent="0.3">
      <c r="A143" s="22" t="str">
        <f t="shared" si="49"/>
        <v>ZCP</v>
      </c>
      <c r="B143" s="25"/>
      <c r="C143" s="74" t="s">
        <v>30</v>
      </c>
      <c r="D143" s="26" t="s">
        <v>37</v>
      </c>
      <c r="E143" s="196">
        <v>43185</v>
      </c>
      <c r="F143" s="197">
        <v>43189</v>
      </c>
      <c r="G143" s="98" t="str">
        <f>IF(D143='Paramètre DIVERS'!$B$19,'Paramètre DIVERS'!$A$19,IF(D143='Paramètre DIVERS'!$B$20,'Paramètre DIVERS'!$A$20,IF(D143='Paramètre DIVERS'!$B$21,'Paramètre DIVERS'!$A$21,IF(D143='Paramètre DIVERS'!$B$22,'Paramètre DIVERS'!$A$22,IF(D143='Paramètre DIVERS'!$B$24,'Paramètre DIVERS'!$A$24,IF(D143='Paramètre DIVERS'!$B$25,'Paramètre DIVERS'!$A$25,""))))))&amp;IF(D143='Paramètre DIVERS'!$B$27,'Paramètre DIVERS'!$A$27,IF(D143='Paramètre DIVERS'!$B$28,'Paramètre DIVERS'!$A$28,IF(D143='Paramètre DIVERS'!$B$29,'Paramètre DIVERS'!$A$29,IF(D143='Paramètre DIVERS'!$B$30,'Paramètre DIVERS'!$A$30,IF(D143='Paramètre DIVERS'!$B$31,'Paramètre DIVERS'!$A$31,IF(D143='Paramètre DIVERS'!$B$32,'Paramètre DIVERS'!$A$32,IF(D143='Paramètre DIVERS'!$B$33,'Paramètre DIVERS'!$A$33,"")))))))&amp;IF(D143='Paramètre DIVERS'!$B$36,'Paramètre DIVERS'!$A$36,IF(D143='Paramètre DIVERS'!$B$40,'Paramètre DIVERS'!$A$40,IF(D143='Paramètre DIVERS'!$B$41,'Paramètre DIVERS'!$A$41,IF(D143='Paramètre DIVERS'!$B$42,'Paramètre DIVERS'!$A$42,IF(D143='Paramètre DIVERS'!$B$43,'Paramètre DIVERS'!$A$43,IF(D143='Paramètre DIVERS'!$B$47,'Paramètre DIVERS'!$A$47,IF(D143='Paramètre DIVERS'!$B$48,'Paramètre DIVERS'!$A$48,"")))))))&amp;IF(D143='Paramètre DIVERS'!$B$49,'Paramètre DIVERS'!$A$49,IF(D143='Paramètre DIVERS'!$B$50,'Paramètre DIVERS'!$A$50,IF(D143='Paramètre DIVERS'!$B$51,'Paramètre DIVERS'!$A$51,IF(D143='Paramètre DIVERS'!$B$26,'Paramètre DIVERS'!$A$26,""))))&amp;IF(D143='Paramètre DIVERS'!$B$53,'Paramètre DIVERS'!$A$53,IF(D143='Paramètre DIVERS'!$B$54,'Paramètre DIVERS'!$A$53,IF(D143='Paramètre DIVERS'!$B$55,'Paramètre DIVERS'!$A$53,IF(D143='Paramètre DIVERS'!$B$56,'Paramètre DIVERS'!$A$53,IF(D143='Paramètre DIVERS'!$B$57,'Paramètre DIVERS'!$A$53,IF(D143='Paramètre DIVERS'!$B$58,'Paramètre DIVERS'!$A$53,""))))))</f>
        <v>ZCP</v>
      </c>
      <c r="H143" s="88">
        <f t="shared" si="66"/>
        <v>5</v>
      </c>
      <c r="I143" s="24" t="str">
        <f t="shared" si="69"/>
        <v/>
      </c>
      <c r="J143" s="24" t="str">
        <f t="shared" si="69"/>
        <v/>
      </c>
      <c r="K143" s="24" t="str">
        <f t="shared" si="69"/>
        <v>C</v>
      </c>
      <c r="L143" s="24" t="str">
        <f t="shared" si="69"/>
        <v>C</v>
      </c>
      <c r="M143" s="24" t="str">
        <f t="shared" si="69"/>
        <v/>
      </c>
      <c r="N143" s="24" t="str">
        <f t="shared" si="69"/>
        <v>C</v>
      </c>
      <c r="O143" s="24" t="str">
        <f t="shared" si="69"/>
        <v/>
      </c>
      <c r="P143" s="24" t="str">
        <f t="shared" si="69"/>
        <v/>
      </c>
      <c r="Q143" s="24" t="str">
        <f t="shared" si="69"/>
        <v/>
      </c>
      <c r="R143" s="24" t="str">
        <f t="shared" si="69"/>
        <v>C</v>
      </c>
      <c r="S143" s="24" t="str">
        <f t="shared" si="70"/>
        <v>C</v>
      </c>
      <c r="T143" s="24" t="str">
        <f t="shared" si="70"/>
        <v/>
      </c>
      <c r="U143" s="24" t="str">
        <f t="shared" si="70"/>
        <v>C</v>
      </c>
      <c r="V143" s="24" t="str">
        <f t="shared" si="70"/>
        <v/>
      </c>
      <c r="W143" s="24" t="str">
        <f t="shared" si="70"/>
        <v>C</v>
      </c>
      <c r="X143" s="24" t="str">
        <f t="shared" si="70"/>
        <v/>
      </c>
      <c r="Y143" s="24" t="str">
        <f t="shared" si="70"/>
        <v>C</v>
      </c>
      <c r="Z143" s="24" t="str">
        <f t="shared" si="70"/>
        <v>C</v>
      </c>
      <c r="AA143" s="24" t="str">
        <f t="shared" si="70"/>
        <v/>
      </c>
      <c r="AB143" s="24" t="str">
        <f t="shared" si="70"/>
        <v/>
      </c>
      <c r="AC143" s="24" t="str">
        <f t="shared" si="71"/>
        <v/>
      </c>
      <c r="AD143" s="24" t="str">
        <f t="shared" si="71"/>
        <v/>
      </c>
      <c r="AE143" s="24" t="str">
        <f t="shared" si="71"/>
        <v/>
      </c>
      <c r="AF143" s="24" t="str">
        <f t="shared" si="71"/>
        <v>C</v>
      </c>
      <c r="AG143" s="24" t="str">
        <f t="shared" si="71"/>
        <v>C</v>
      </c>
      <c r="AH143" s="24" t="str">
        <f t="shared" si="71"/>
        <v/>
      </c>
      <c r="AI143" s="24" t="str">
        <f t="shared" si="71"/>
        <v/>
      </c>
      <c r="AJ143" s="24" t="str">
        <f t="shared" si="71"/>
        <v/>
      </c>
      <c r="AK143" s="24" t="str">
        <f t="shared" si="71"/>
        <v/>
      </c>
      <c r="AL143" s="24" t="str">
        <f t="shared" si="71"/>
        <v/>
      </c>
      <c r="AM143" s="24" t="str">
        <f t="shared" si="72"/>
        <v>C</v>
      </c>
      <c r="AN143" s="24" t="str">
        <f t="shared" si="72"/>
        <v>C</v>
      </c>
      <c r="AO143" s="24" t="str">
        <f t="shared" si="72"/>
        <v/>
      </c>
      <c r="AP143" s="24" t="str">
        <f t="shared" si="72"/>
        <v/>
      </c>
      <c r="AQ143" s="24" t="str">
        <f t="shared" si="72"/>
        <v/>
      </c>
      <c r="AR143" s="24" t="str">
        <f t="shared" si="72"/>
        <v/>
      </c>
      <c r="AS143" s="24" t="str">
        <f t="shared" si="72"/>
        <v/>
      </c>
      <c r="AT143" s="24" t="str">
        <f t="shared" si="72"/>
        <v>C</v>
      </c>
      <c r="AU143" s="24" t="str">
        <f t="shared" si="72"/>
        <v>C</v>
      </c>
      <c r="AV143" s="24" t="str">
        <f t="shared" si="72"/>
        <v/>
      </c>
      <c r="AW143" s="24" t="str">
        <f t="shared" si="72"/>
        <v/>
      </c>
      <c r="AX143" s="89">
        <f t="shared" ca="1" si="67"/>
        <v>5</v>
      </c>
      <c r="AY143" s="89">
        <f t="shared" si="68"/>
        <v>5</v>
      </c>
    </row>
    <row r="144" spans="1:51" x14ac:dyDescent="0.3">
      <c r="A144" s="22" t="str">
        <f t="shared" si="49"/>
        <v>ZCP</v>
      </c>
      <c r="B144" s="25"/>
      <c r="C144" s="74" t="s">
        <v>30</v>
      </c>
      <c r="D144" s="26" t="s">
        <v>37</v>
      </c>
      <c r="E144" s="196">
        <v>42989</v>
      </c>
      <c r="F144" s="197">
        <v>42993</v>
      </c>
      <c r="G144" s="98" t="str">
        <f>IF(D144='Paramètre DIVERS'!$B$19,'Paramètre DIVERS'!$A$19,IF(D144='Paramètre DIVERS'!$B$20,'Paramètre DIVERS'!$A$20,IF(D144='Paramètre DIVERS'!$B$21,'Paramètre DIVERS'!$A$21,IF(D144='Paramètre DIVERS'!$B$22,'Paramètre DIVERS'!$A$22,IF(D144='Paramètre DIVERS'!$B$24,'Paramètre DIVERS'!$A$24,IF(D144='Paramètre DIVERS'!$B$25,'Paramètre DIVERS'!$A$25,""))))))&amp;IF(D144='Paramètre DIVERS'!$B$27,'Paramètre DIVERS'!$A$27,IF(D144='Paramètre DIVERS'!$B$28,'Paramètre DIVERS'!$A$28,IF(D144='Paramètre DIVERS'!$B$29,'Paramètre DIVERS'!$A$29,IF(D144='Paramètre DIVERS'!$B$30,'Paramètre DIVERS'!$A$30,IF(D144='Paramètre DIVERS'!$B$31,'Paramètre DIVERS'!$A$31,IF(D144='Paramètre DIVERS'!$B$32,'Paramètre DIVERS'!$A$32,IF(D144='Paramètre DIVERS'!$B$33,'Paramètre DIVERS'!$A$33,"")))))))&amp;IF(D144='Paramètre DIVERS'!$B$36,'Paramètre DIVERS'!$A$36,IF(D144='Paramètre DIVERS'!$B$40,'Paramètre DIVERS'!$A$40,IF(D144='Paramètre DIVERS'!$B$41,'Paramètre DIVERS'!$A$41,IF(D144='Paramètre DIVERS'!$B$42,'Paramètre DIVERS'!$A$42,IF(D144='Paramètre DIVERS'!$B$43,'Paramètre DIVERS'!$A$43,IF(D144='Paramètre DIVERS'!$B$47,'Paramètre DIVERS'!$A$47,IF(D144='Paramètre DIVERS'!$B$48,'Paramètre DIVERS'!$A$48,"")))))))&amp;IF(D144='Paramètre DIVERS'!$B$49,'Paramètre DIVERS'!$A$49,IF(D144='Paramètre DIVERS'!$B$50,'Paramètre DIVERS'!$A$50,IF(D144='Paramètre DIVERS'!$B$51,'Paramètre DIVERS'!$A$51,IF(D144='Paramètre DIVERS'!$B$26,'Paramètre DIVERS'!$A$26,""))))&amp;IF(D144='Paramètre DIVERS'!$B$53,'Paramètre DIVERS'!$A$53,IF(D144='Paramètre DIVERS'!$B$54,'Paramètre DIVERS'!$A$53,IF(D144='Paramètre DIVERS'!$B$55,'Paramètre DIVERS'!$A$53,IF(D144='Paramètre DIVERS'!$B$56,'Paramètre DIVERS'!$A$53,IF(D144='Paramètre DIVERS'!$B$57,'Paramètre DIVERS'!$A$53,IF(D144='Paramètre DIVERS'!$B$58,'Paramètre DIVERS'!$A$53,""))))))</f>
        <v>ZCP</v>
      </c>
      <c r="H144" s="88">
        <f t="shared" si="66"/>
        <v>5</v>
      </c>
      <c r="I144" s="24" t="str">
        <f t="shared" si="69"/>
        <v/>
      </c>
      <c r="J144" s="24" t="str">
        <f t="shared" si="69"/>
        <v/>
      </c>
      <c r="K144" s="24" t="str">
        <f t="shared" si="69"/>
        <v>C</v>
      </c>
      <c r="L144" s="24" t="str">
        <f t="shared" si="69"/>
        <v>C</v>
      </c>
      <c r="M144" s="24" t="str">
        <f t="shared" si="69"/>
        <v/>
      </c>
      <c r="N144" s="24" t="str">
        <f t="shared" si="69"/>
        <v>C</v>
      </c>
      <c r="O144" s="24" t="str">
        <f t="shared" si="69"/>
        <v/>
      </c>
      <c r="P144" s="24" t="str">
        <f t="shared" si="69"/>
        <v/>
      </c>
      <c r="Q144" s="24" t="str">
        <f t="shared" si="69"/>
        <v/>
      </c>
      <c r="R144" s="24" t="str">
        <f t="shared" si="69"/>
        <v>C</v>
      </c>
      <c r="S144" s="24" t="str">
        <f t="shared" si="70"/>
        <v>C</v>
      </c>
      <c r="T144" s="24" t="str">
        <f t="shared" si="70"/>
        <v/>
      </c>
      <c r="U144" s="24" t="str">
        <f t="shared" si="70"/>
        <v>C</v>
      </c>
      <c r="V144" s="24" t="str">
        <f t="shared" si="70"/>
        <v/>
      </c>
      <c r="W144" s="24" t="str">
        <f t="shared" si="70"/>
        <v>C</v>
      </c>
      <c r="X144" s="24" t="str">
        <f t="shared" si="70"/>
        <v/>
      </c>
      <c r="Y144" s="24" t="str">
        <f t="shared" si="70"/>
        <v>C</v>
      </c>
      <c r="Z144" s="24" t="str">
        <f t="shared" si="70"/>
        <v>C</v>
      </c>
      <c r="AA144" s="24" t="str">
        <f t="shared" si="70"/>
        <v/>
      </c>
      <c r="AB144" s="24" t="str">
        <f t="shared" si="70"/>
        <v/>
      </c>
      <c r="AC144" s="24" t="str">
        <f t="shared" si="71"/>
        <v/>
      </c>
      <c r="AD144" s="24" t="str">
        <f t="shared" si="71"/>
        <v/>
      </c>
      <c r="AE144" s="24" t="str">
        <f t="shared" si="71"/>
        <v/>
      </c>
      <c r="AF144" s="24" t="str">
        <f t="shared" si="71"/>
        <v>C</v>
      </c>
      <c r="AG144" s="24" t="str">
        <f t="shared" si="71"/>
        <v>C</v>
      </c>
      <c r="AH144" s="24" t="str">
        <f t="shared" si="71"/>
        <v/>
      </c>
      <c r="AI144" s="24" t="str">
        <f t="shared" si="71"/>
        <v/>
      </c>
      <c r="AJ144" s="24" t="str">
        <f t="shared" si="71"/>
        <v/>
      </c>
      <c r="AK144" s="24" t="str">
        <f t="shared" si="71"/>
        <v/>
      </c>
      <c r="AL144" s="24" t="str">
        <f t="shared" si="71"/>
        <v/>
      </c>
      <c r="AM144" s="24" t="str">
        <f t="shared" si="72"/>
        <v>C</v>
      </c>
      <c r="AN144" s="24" t="str">
        <f t="shared" si="72"/>
        <v>C</v>
      </c>
      <c r="AO144" s="24" t="str">
        <f t="shared" si="72"/>
        <v/>
      </c>
      <c r="AP144" s="24" t="str">
        <f t="shared" si="72"/>
        <v/>
      </c>
      <c r="AQ144" s="24" t="str">
        <f t="shared" si="72"/>
        <v/>
      </c>
      <c r="AR144" s="24" t="str">
        <f t="shared" si="72"/>
        <v/>
      </c>
      <c r="AS144" s="24" t="str">
        <f t="shared" si="72"/>
        <v/>
      </c>
      <c r="AT144" s="24" t="str">
        <f t="shared" si="72"/>
        <v>C</v>
      </c>
      <c r="AU144" s="24" t="str">
        <f t="shared" si="72"/>
        <v>C</v>
      </c>
      <c r="AV144" s="24" t="str">
        <f t="shared" si="72"/>
        <v/>
      </c>
      <c r="AW144" s="24" t="str">
        <f t="shared" si="72"/>
        <v/>
      </c>
      <c r="AX144" s="89">
        <f t="shared" ca="1" si="67"/>
        <v>5</v>
      </c>
      <c r="AY144" s="89">
        <f t="shared" si="68"/>
        <v>5</v>
      </c>
    </row>
    <row r="145" spans="1:51" x14ac:dyDescent="0.3">
      <c r="A145" s="22" t="str">
        <f t="shared" si="49"/>
        <v>ZCP</v>
      </c>
      <c r="B145" s="25"/>
      <c r="C145" s="74" t="s">
        <v>30</v>
      </c>
      <c r="D145" s="26" t="s">
        <v>37</v>
      </c>
      <c r="E145" s="196">
        <v>42954</v>
      </c>
      <c r="F145" s="197">
        <v>42965</v>
      </c>
      <c r="G145" s="98" t="str">
        <f>IF(D145='Paramètre DIVERS'!$B$19,'Paramètre DIVERS'!$A$19,IF(D145='Paramètre DIVERS'!$B$20,'Paramètre DIVERS'!$A$20,IF(D145='Paramètre DIVERS'!$B$21,'Paramètre DIVERS'!$A$21,IF(D145='Paramètre DIVERS'!$B$22,'Paramètre DIVERS'!$A$22,IF(D145='Paramètre DIVERS'!$B$24,'Paramètre DIVERS'!$A$24,IF(D145='Paramètre DIVERS'!$B$25,'Paramètre DIVERS'!$A$25,""))))))&amp;IF(D145='Paramètre DIVERS'!$B$27,'Paramètre DIVERS'!$A$27,IF(D145='Paramètre DIVERS'!$B$28,'Paramètre DIVERS'!$A$28,IF(D145='Paramètre DIVERS'!$B$29,'Paramètre DIVERS'!$A$29,IF(D145='Paramètre DIVERS'!$B$30,'Paramètre DIVERS'!$A$30,IF(D145='Paramètre DIVERS'!$B$31,'Paramètre DIVERS'!$A$31,IF(D145='Paramètre DIVERS'!$B$32,'Paramètre DIVERS'!$A$32,IF(D145='Paramètre DIVERS'!$B$33,'Paramètre DIVERS'!$A$33,"")))))))&amp;IF(D145='Paramètre DIVERS'!$B$36,'Paramètre DIVERS'!$A$36,IF(D145='Paramètre DIVERS'!$B$40,'Paramètre DIVERS'!$A$40,IF(D145='Paramètre DIVERS'!$B$41,'Paramètre DIVERS'!$A$41,IF(D145='Paramètre DIVERS'!$B$42,'Paramètre DIVERS'!$A$42,IF(D145='Paramètre DIVERS'!$B$43,'Paramètre DIVERS'!$A$43,IF(D145='Paramètre DIVERS'!$B$47,'Paramètre DIVERS'!$A$47,IF(D145='Paramètre DIVERS'!$B$48,'Paramètre DIVERS'!$A$48,"")))))))&amp;IF(D145='Paramètre DIVERS'!$B$49,'Paramètre DIVERS'!$A$49,IF(D145='Paramètre DIVERS'!$B$50,'Paramètre DIVERS'!$A$50,IF(D145='Paramètre DIVERS'!$B$51,'Paramètre DIVERS'!$A$51,IF(D145='Paramètre DIVERS'!$B$26,'Paramètre DIVERS'!$A$26,""))))&amp;IF(D145='Paramètre DIVERS'!$B$53,'Paramètre DIVERS'!$A$53,IF(D145='Paramètre DIVERS'!$B$54,'Paramètre DIVERS'!$A$53,IF(D145='Paramètre DIVERS'!$B$55,'Paramètre DIVERS'!$A$53,IF(D145='Paramètre DIVERS'!$B$56,'Paramètre DIVERS'!$A$53,IF(D145='Paramètre DIVERS'!$B$57,'Paramètre DIVERS'!$A$53,IF(D145='Paramètre DIVERS'!$B$58,'Paramètre DIVERS'!$A$53,""))))))</f>
        <v>ZCP</v>
      </c>
      <c r="H145" s="88">
        <f t="shared" si="66"/>
        <v>9</v>
      </c>
      <c r="I145" s="24" t="str">
        <f t="shared" si="69"/>
        <v/>
      </c>
      <c r="J145" s="24" t="str">
        <f t="shared" si="69"/>
        <v/>
      </c>
      <c r="K145" s="24" t="str">
        <f t="shared" si="69"/>
        <v>C</v>
      </c>
      <c r="L145" s="24" t="str">
        <f t="shared" si="69"/>
        <v>C</v>
      </c>
      <c r="M145" s="24" t="str">
        <f t="shared" si="69"/>
        <v/>
      </c>
      <c r="N145" s="24" t="str">
        <f t="shared" si="69"/>
        <v>C</v>
      </c>
      <c r="O145" s="24" t="str">
        <f t="shared" si="69"/>
        <v/>
      </c>
      <c r="P145" s="24" t="str">
        <f t="shared" si="69"/>
        <v/>
      </c>
      <c r="Q145" s="24" t="str">
        <f t="shared" si="69"/>
        <v/>
      </c>
      <c r="R145" s="24" t="str">
        <f t="shared" si="69"/>
        <v>C</v>
      </c>
      <c r="S145" s="24" t="str">
        <f t="shared" si="70"/>
        <v>C</v>
      </c>
      <c r="T145" s="24" t="str">
        <f t="shared" si="70"/>
        <v/>
      </c>
      <c r="U145" s="24" t="str">
        <f t="shared" si="70"/>
        <v>C</v>
      </c>
      <c r="V145" s="24" t="str">
        <f t="shared" si="70"/>
        <v/>
      </c>
      <c r="W145" s="24" t="str">
        <f t="shared" si="70"/>
        <v>C</v>
      </c>
      <c r="X145" s="24" t="str">
        <f t="shared" si="70"/>
        <v/>
      </c>
      <c r="Y145" s="24" t="str">
        <f t="shared" si="70"/>
        <v>C</v>
      </c>
      <c r="Z145" s="24" t="str">
        <f t="shared" si="70"/>
        <v>C</v>
      </c>
      <c r="AA145" s="24" t="str">
        <f t="shared" si="70"/>
        <v/>
      </c>
      <c r="AB145" s="24" t="str">
        <f t="shared" si="70"/>
        <v/>
      </c>
      <c r="AC145" s="24" t="str">
        <f t="shared" si="71"/>
        <v/>
      </c>
      <c r="AD145" s="24" t="str">
        <f t="shared" si="71"/>
        <v/>
      </c>
      <c r="AE145" s="24" t="str">
        <f t="shared" si="71"/>
        <v/>
      </c>
      <c r="AF145" s="24" t="str">
        <f t="shared" si="71"/>
        <v>C</v>
      </c>
      <c r="AG145" s="24" t="str">
        <f t="shared" si="71"/>
        <v>C</v>
      </c>
      <c r="AH145" s="24" t="str">
        <f t="shared" si="71"/>
        <v/>
      </c>
      <c r="AI145" s="24" t="str">
        <f t="shared" si="71"/>
        <v/>
      </c>
      <c r="AJ145" s="24" t="str">
        <f t="shared" si="71"/>
        <v/>
      </c>
      <c r="AK145" s="24" t="str">
        <f t="shared" si="71"/>
        <v/>
      </c>
      <c r="AL145" s="24" t="str">
        <f t="shared" si="71"/>
        <v/>
      </c>
      <c r="AM145" s="24" t="str">
        <f t="shared" si="72"/>
        <v>C</v>
      </c>
      <c r="AN145" s="24" t="str">
        <f t="shared" si="72"/>
        <v>C</v>
      </c>
      <c r="AO145" s="24" t="str">
        <f t="shared" si="72"/>
        <v/>
      </c>
      <c r="AP145" s="24" t="str">
        <f t="shared" si="72"/>
        <v/>
      </c>
      <c r="AQ145" s="24" t="str">
        <f t="shared" si="72"/>
        <v/>
      </c>
      <c r="AR145" s="24" t="str">
        <f t="shared" si="72"/>
        <v/>
      </c>
      <c r="AS145" s="24" t="str">
        <f t="shared" si="72"/>
        <v/>
      </c>
      <c r="AT145" s="24" t="str">
        <f t="shared" si="72"/>
        <v>C</v>
      </c>
      <c r="AU145" s="24" t="str">
        <f t="shared" si="72"/>
        <v>C</v>
      </c>
      <c r="AV145" s="24" t="str">
        <f t="shared" si="72"/>
        <v/>
      </c>
      <c r="AW145" s="24" t="str">
        <f t="shared" si="72"/>
        <v/>
      </c>
      <c r="AX145" s="89">
        <f t="shared" ca="1" si="67"/>
        <v>10</v>
      </c>
      <c r="AY145" s="89">
        <f t="shared" si="68"/>
        <v>12</v>
      </c>
    </row>
    <row r="146" spans="1:51" x14ac:dyDescent="0.3">
      <c r="A146" s="22" t="str">
        <f t="shared" si="49"/>
        <v>ZCP</v>
      </c>
      <c r="B146" s="25"/>
      <c r="C146" s="74" t="s">
        <v>30</v>
      </c>
      <c r="D146" s="26" t="s">
        <v>37</v>
      </c>
      <c r="E146" s="196">
        <v>42975</v>
      </c>
      <c r="F146" s="197">
        <v>42979</v>
      </c>
      <c r="G146" s="98" t="str">
        <f>IF(D146='Paramètre DIVERS'!$B$19,'Paramètre DIVERS'!$A$19,IF(D146='Paramètre DIVERS'!$B$20,'Paramètre DIVERS'!$A$20,IF(D146='Paramètre DIVERS'!$B$21,'Paramètre DIVERS'!$A$21,IF(D146='Paramètre DIVERS'!$B$22,'Paramètre DIVERS'!$A$22,IF(D146='Paramètre DIVERS'!$B$24,'Paramètre DIVERS'!$A$24,IF(D146='Paramètre DIVERS'!$B$25,'Paramètre DIVERS'!$A$25,""))))))&amp;IF(D146='Paramètre DIVERS'!$B$27,'Paramètre DIVERS'!$A$27,IF(D146='Paramètre DIVERS'!$B$28,'Paramètre DIVERS'!$A$28,IF(D146='Paramètre DIVERS'!$B$29,'Paramètre DIVERS'!$A$29,IF(D146='Paramètre DIVERS'!$B$30,'Paramètre DIVERS'!$A$30,IF(D146='Paramètre DIVERS'!$B$31,'Paramètre DIVERS'!$A$31,IF(D146='Paramètre DIVERS'!$B$32,'Paramètre DIVERS'!$A$32,IF(D146='Paramètre DIVERS'!$B$33,'Paramètre DIVERS'!$A$33,"")))))))&amp;IF(D146='Paramètre DIVERS'!$B$36,'Paramètre DIVERS'!$A$36,IF(D146='Paramètre DIVERS'!$B$40,'Paramètre DIVERS'!$A$40,IF(D146='Paramètre DIVERS'!$B$41,'Paramètre DIVERS'!$A$41,IF(D146='Paramètre DIVERS'!$B$42,'Paramètre DIVERS'!$A$42,IF(D146='Paramètre DIVERS'!$B$43,'Paramètre DIVERS'!$A$43,IF(D146='Paramètre DIVERS'!$B$47,'Paramètre DIVERS'!$A$47,IF(D146='Paramètre DIVERS'!$B$48,'Paramètre DIVERS'!$A$48,"")))))))&amp;IF(D146='Paramètre DIVERS'!$B$49,'Paramètre DIVERS'!$A$49,IF(D146='Paramètre DIVERS'!$B$50,'Paramètre DIVERS'!$A$50,IF(D146='Paramètre DIVERS'!$B$51,'Paramètre DIVERS'!$A$51,IF(D146='Paramètre DIVERS'!$B$26,'Paramètre DIVERS'!$A$26,""))))&amp;IF(D146='Paramètre DIVERS'!$B$53,'Paramètre DIVERS'!$A$53,IF(D146='Paramètre DIVERS'!$B$54,'Paramètre DIVERS'!$A$53,IF(D146='Paramètre DIVERS'!$B$55,'Paramètre DIVERS'!$A$53,IF(D146='Paramètre DIVERS'!$B$56,'Paramètre DIVERS'!$A$53,IF(D146='Paramètre DIVERS'!$B$57,'Paramètre DIVERS'!$A$53,IF(D146='Paramètre DIVERS'!$B$58,'Paramètre DIVERS'!$A$53,""))))))</f>
        <v>ZCP</v>
      </c>
      <c r="H146" s="88">
        <f t="shared" si="66"/>
        <v>5</v>
      </c>
      <c r="I146" s="24" t="str">
        <f t="shared" si="69"/>
        <v/>
      </c>
      <c r="J146" s="24" t="str">
        <f t="shared" si="69"/>
        <v/>
      </c>
      <c r="K146" s="24" t="str">
        <f t="shared" si="69"/>
        <v>C</v>
      </c>
      <c r="L146" s="24" t="str">
        <f t="shared" si="69"/>
        <v>C</v>
      </c>
      <c r="M146" s="24" t="str">
        <f t="shared" si="69"/>
        <v/>
      </c>
      <c r="N146" s="24" t="str">
        <f t="shared" si="69"/>
        <v>C</v>
      </c>
      <c r="O146" s="24" t="str">
        <f t="shared" si="69"/>
        <v/>
      </c>
      <c r="P146" s="24" t="str">
        <f t="shared" si="69"/>
        <v/>
      </c>
      <c r="Q146" s="24" t="str">
        <f t="shared" si="69"/>
        <v/>
      </c>
      <c r="R146" s="24" t="str">
        <f t="shared" si="69"/>
        <v>C</v>
      </c>
      <c r="S146" s="24" t="str">
        <f t="shared" si="70"/>
        <v>C</v>
      </c>
      <c r="T146" s="24" t="str">
        <f t="shared" si="70"/>
        <v/>
      </c>
      <c r="U146" s="24" t="str">
        <f t="shared" si="70"/>
        <v>C</v>
      </c>
      <c r="V146" s="24" t="str">
        <f t="shared" si="70"/>
        <v/>
      </c>
      <c r="W146" s="24" t="str">
        <f t="shared" si="70"/>
        <v>C</v>
      </c>
      <c r="X146" s="24" t="str">
        <f t="shared" si="70"/>
        <v/>
      </c>
      <c r="Y146" s="24" t="str">
        <f t="shared" si="70"/>
        <v>C</v>
      </c>
      <c r="Z146" s="24" t="str">
        <f t="shared" si="70"/>
        <v>C</v>
      </c>
      <c r="AA146" s="24" t="str">
        <f t="shared" si="70"/>
        <v/>
      </c>
      <c r="AB146" s="24" t="str">
        <f t="shared" si="70"/>
        <v/>
      </c>
      <c r="AC146" s="24" t="str">
        <f t="shared" si="71"/>
        <v/>
      </c>
      <c r="AD146" s="24" t="str">
        <f t="shared" si="71"/>
        <v/>
      </c>
      <c r="AE146" s="24" t="str">
        <f t="shared" si="71"/>
        <v/>
      </c>
      <c r="AF146" s="24" t="str">
        <f t="shared" si="71"/>
        <v>C</v>
      </c>
      <c r="AG146" s="24" t="str">
        <f t="shared" si="71"/>
        <v>C</v>
      </c>
      <c r="AH146" s="24" t="str">
        <f t="shared" si="71"/>
        <v/>
      </c>
      <c r="AI146" s="24" t="str">
        <f t="shared" si="71"/>
        <v/>
      </c>
      <c r="AJ146" s="24" t="str">
        <f t="shared" si="71"/>
        <v/>
      </c>
      <c r="AK146" s="24" t="str">
        <f t="shared" si="71"/>
        <v/>
      </c>
      <c r="AL146" s="24" t="str">
        <f t="shared" si="71"/>
        <v/>
      </c>
      <c r="AM146" s="24" t="str">
        <f t="shared" si="72"/>
        <v>C</v>
      </c>
      <c r="AN146" s="24" t="str">
        <f t="shared" si="72"/>
        <v>C</v>
      </c>
      <c r="AO146" s="24" t="str">
        <f t="shared" si="72"/>
        <v/>
      </c>
      <c r="AP146" s="24" t="str">
        <f t="shared" si="72"/>
        <v/>
      </c>
      <c r="AQ146" s="24" t="str">
        <f t="shared" si="72"/>
        <v/>
      </c>
      <c r="AR146" s="24" t="str">
        <f t="shared" si="72"/>
        <v/>
      </c>
      <c r="AS146" s="24" t="str">
        <f t="shared" si="72"/>
        <v/>
      </c>
      <c r="AT146" s="24" t="str">
        <f t="shared" si="72"/>
        <v>C</v>
      </c>
      <c r="AU146" s="24" t="str">
        <f t="shared" si="72"/>
        <v>C</v>
      </c>
      <c r="AV146" s="24" t="str">
        <f t="shared" si="72"/>
        <v/>
      </c>
      <c r="AW146" s="24" t="str">
        <f t="shared" si="72"/>
        <v/>
      </c>
      <c r="AX146" s="89">
        <f t="shared" ca="1" si="67"/>
        <v>5</v>
      </c>
      <c r="AY146" s="89">
        <f t="shared" si="68"/>
        <v>5</v>
      </c>
    </row>
    <row r="147" spans="1:51" x14ac:dyDescent="0.3">
      <c r="A147" s="22" t="str">
        <f t="shared" si="49"/>
        <v>ZCP</v>
      </c>
      <c r="B147" s="25"/>
      <c r="C147" s="74" t="s">
        <v>30</v>
      </c>
      <c r="D147" s="26" t="s">
        <v>37</v>
      </c>
      <c r="E147" s="196">
        <v>43011</v>
      </c>
      <c r="F147" s="197">
        <v>43011</v>
      </c>
      <c r="G147" s="98" t="str">
        <f>IF(D147='Paramètre DIVERS'!$B$19,'Paramètre DIVERS'!$A$19,IF(D147='Paramètre DIVERS'!$B$20,'Paramètre DIVERS'!$A$20,IF(D147='Paramètre DIVERS'!$B$21,'Paramètre DIVERS'!$A$21,IF(D147='Paramètre DIVERS'!$B$22,'Paramètre DIVERS'!$A$22,IF(D147='Paramètre DIVERS'!$B$24,'Paramètre DIVERS'!$A$24,IF(D147='Paramètre DIVERS'!$B$25,'Paramètre DIVERS'!$A$25,""))))))&amp;IF(D147='Paramètre DIVERS'!$B$27,'Paramètre DIVERS'!$A$27,IF(D147='Paramètre DIVERS'!$B$28,'Paramètre DIVERS'!$A$28,IF(D147='Paramètre DIVERS'!$B$29,'Paramètre DIVERS'!$A$29,IF(D147='Paramètre DIVERS'!$B$30,'Paramètre DIVERS'!$A$30,IF(D147='Paramètre DIVERS'!$B$31,'Paramètre DIVERS'!$A$31,IF(D147='Paramètre DIVERS'!$B$32,'Paramètre DIVERS'!$A$32,IF(D147='Paramètre DIVERS'!$B$33,'Paramètre DIVERS'!$A$33,"")))))))&amp;IF(D147='Paramètre DIVERS'!$B$36,'Paramètre DIVERS'!$A$36,IF(D147='Paramètre DIVERS'!$B$40,'Paramètre DIVERS'!$A$40,IF(D147='Paramètre DIVERS'!$B$41,'Paramètre DIVERS'!$A$41,IF(D147='Paramètre DIVERS'!$B$42,'Paramètre DIVERS'!$A$42,IF(D147='Paramètre DIVERS'!$B$43,'Paramètre DIVERS'!$A$43,IF(D147='Paramètre DIVERS'!$B$47,'Paramètre DIVERS'!$A$47,IF(D147='Paramètre DIVERS'!$B$48,'Paramètre DIVERS'!$A$48,"")))))))&amp;IF(D147='Paramètre DIVERS'!$B$49,'Paramètre DIVERS'!$A$49,IF(D147='Paramètre DIVERS'!$B$50,'Paramètre DIVERS'!$A$50,IF(D147='Paramètre DIVERS'!$B$51,'Paramètre DIVERS'!$A$51,IF(D147='Paramètre DIVERS'!$B$26,'Paramètre DIVERS'!$A$26,""))))&amp;IF(D147='Paramètre DIVERS'!$B$53,'Paramètre DIVERS'!$A$53,IF(D147='Paramètre DIVERS'!$B$54,'Paramètre DIVERS'!$A$53,IF(D147='Paramètre DIVERS'!$B$55,'Paramètre DIVERS'!$A$53,IF(D147='Paramètre DIVERS'!$B$56,'Paramètre DIVERS'!$A$53,IF(D147='Paramètre DIVERS'!$B$57,'Paramètre DIVERS'!$A$53,IF(D147='Paramètre DIVERS'!$B$58,'Paramètre DIVERS'!$A$53,""))))))</f>
        <v>ZCP</v>
      </c>
      <c r="H147" s="88">
        <f t="shared" si="66"/>
        <v>1</v>
      </c>
      <c r="I147" s="24" t="str">
        <f t="shared" si="69"/>
        <v/>
      </c>
      <c r="J147" s="24" t="str">
        <f t="shared" si="69"/>
        <v/>
      </c>
      <c r="K147" s="24" t="str">
        <f t="shared" si="69"/>
        <v>C</v>
      </c>
      <c r="L147" s="24" t="str">
        <f t="shared" si="69"/>
        <v>C</v>
      </c>
      <c r="M147" s="24" t="str">
        <f t="shared" si="69"/>
        <v/>
      </c>
      <c r="N147" s="24" t="str">
        <f t="shared" si="69"/>
        <v>C</v>
      </c>
      <c r="O147" s="24" t="str">
        <f t="shared" si="69"/>
        <v/>
      </c>
      <c r="P147" s="24" t="str">
        <f t="shared" si="69"/>
        <v/>
      </c>
      <c r="Q147" s="24" t="str">
        <f t="shared" si="69"/>
        <v/>
      </c>
      <c r="R147" s="24" t="str">
        <f t="shared" si="69"/>
        <v>C</v>
      </c>
      <c r="S147" s="24" t="str">
        <f t="shared" si="70"/>
        <v>C</v>
      </c>
      <c r="T147" s="24" t="str">
        <f t="shared" si="70"/>
        <v/>
      </c>
      <c r="U147" s="24" t="str">
        <f t="shared" si="70"/>
        <v>C</v>
      </c>
      <c r="V147" s="24" t="str">
        <f t="shared" si="70"/>
        <v/>
      </c>
      <c r="W147" s="24" t="str">
        <f t="shared" si="70"/>
        <v>C</v>
      </c>
      <c r="X147" s="24" t="str">
        <f t="shared" si="70"/>
        <v/>
      </c>
      <c r="Y147" s="24" t="str">
        <f t="shared" si="70"/>
        <v>C</v>
      </c>
      <c r="Z147" s="24" t="str">
        <f t="shared" si="70"/>
        <v>C</v>
      </c>
      <c r="AA147" s="24" t="str">
        <f t="shared" si="70"/>
        <v/>
      </c>
      <c r="AB147" s="24" t="str">
        <f t="shared" si="70"/>
        <v/>
      </c>
      <c r="AC147" s="24" t="str">
        <f t="shared" si="71"/>
        <v/>
      </c>
      <c r="AD147" s="24" t="str">
        <f t="shared" si="71"/>
        <v/>
      </c>
      <c r="AE147" s="24" t="str">
        <f t="shared" si="71"/>
        <v/>
      </c>
      <c r="AF147" s="24" t="str">
        <f t="shared" si="71"/>
        <v>C</v>
      </c>
      <c r="AG147" s="24" t="str">
        <f t="shared" si="71"/>
        <v>C</v>
      </c>
      <c r="AH147" s="24" t="str">
        <f t="shared" si="71"/>
        <v/>
      </c>
      <c r="AI147" s="24" t="str">
        <f t="shared" si="71"/>
        <v/>
      </c>
      <c r="AJ147" s="24" t="str">
        <f t="shared" si="71"/>
        <v/>
      </c>
      <c r="AK147" s="24" t="str">
        <f t="shared" si="71"/>
        <v/>
      </c>
      <c r="AL147" s="24" t="str">
        <f t="shared" si="71"/>
        <v/>
      </c>
      <c r="AM147" s="24" t="str">
        <f t="shared" si="72"/>
        <v>C</v>
      </c>
      <c r="AN147" s="24" t="str">
        <f t="shared" si="72"/>
        <v>C</v>
      </c>
      <c r="AO147" s="24" t="str">
        <f t="shared" si="72"/>
        <v/>
      </c>
      <c r="AP147" s="24" t="str">
        <f t="shared" si="72"/>
        <v/>
      </c>
      <c r="AQ147" s="24" t="str">
        <f t="shared" si="72"/>
        <v/>
      </c>
      <c r="AR147" s="24" t="str">
        <f t="shared" si="72"/>
        <v/>
      </c>
      <c r="AS147" s="24" t="str">
        <f t="shared" si="72"/>
        <v/>
      </c>
      <c r="AT147" s="24" t="str">
        <f t="shared" si="72"/>
        <v>C</v>
      </c>
      <c r="AU147" s="24" t="str">
        <f t="shared" si="72"/>
        <v>C</v>
      </c>
      <c r="AV147" s="24" t="str">
        <f t="shared" si="72"/>
        <v/>
      </c>
      <c r="AW147" s="24" t="str">
        <f t="shared" si="72"/>
        <v/>
      </c>
      <c r="AX147" s="89">
        <f t="shared" ca="1" si="67"/>
        <v>1</v>
      </c>
      <c r="AY147" s="89">
        <f t="shared" si="68"/>
        <v>1</v>
      </c>
    </row>
    <row r="148" spans="1:51" x14ac:dyDescent="0.3">
      <c r="A148" s="22" t="str">
        <f t="shared" si="49"/>
        <v>ZCP</v>
      </c>
      <c r="B148" s="25"/>
      <c r="C148" s="74" t="s">
        <v>30</v>
      </c>
      <c r="D148" s="26" t="s">
        <v>37</v>
      </c>
      <c r="E148" s="196">
        <v>43102</v>
      </c>
      <c r="F148" s="197">
        <v>43105</v>
      </c>
      <c r="G148" s="98" t="str">
        <f>IF(D148='Paramètre DIVERS'!$B$19,'Paramètre DIVERS'!$A$19,IF(D148='Paramètre DIVERS'!$B$20,'Paramètre DIVERS'!$A$20,IF(D148='Paramètre DIVERS'!$B$21,'Paramètre DIVERS'!$A$21,IF(D148='Paramètre DIVERS'!$B$22,'Paramètre DIVERS'!$A$22,IF(D148='Paramètre DIVERS'!$B$24,'Paramètre DIVERS'!$A$24,IF(D148='Paramètre DIVERS'!$B$25,'Paramètre DIVERS'!$A$25,""))))))&amp;IF(D148='Paramètre DIVERS'!$B$27,'Paramètre DIVERS'!$A$27,IF(D148='Paramètre DIVERS'!$B$28,'Paramètre DIVERS'!$A$28,IF(D148='Paramètre DIVERS'!$B$29,'Paramètre DIVERS'!$A$29,IF(D148='Paramètre DIVERS'!$B$30,'Paramètre DIVERS'!$A$30,IF(D148='Paramètre DIVERS'!$B$31,'Paramètre DIVERS'!$A$31,IF(D148='Paramètre DIVERS'!$B$32,'Paramètre DIVERS'!$A$32,IF(D148='Paramètre DIVERS'!$B$33,'Paramètre DIVERS'!$A$33,"")))))))&amp;IF(D148='Paramètre DIVERS'!$B$36,'Paramètre DIVERS'!$A$36,IF(D148='Paramètre DIVERS'!$B$40,'Paramètre DIVERS'!$A$40,IF(D148='Paramètre DIVERS'!$B$41,'Paramètre DIVERS'!$A$41,IF(D148='Paramètre DIVERS'!$B$42,'Paramètre DIVERS'!$A$42,IF(D148='Paramètre DIVERS'!$B$43,'Paramètre DIVERS'!$A$43,IF(D148='Paramètre DIVERS'!$B$47,'Paramètre DIVERS'!$A$47,IF(D148='Paramètre DIVERS'!$B$48,'Paramètre DIVERS'!$A$48,"")))))))&amp;IF(D148='Paramètre DIVERS'!$B$49,'Paramètre DIVERS'!$A$49,IF(D148='Paramètre DIVERS'!$B$50,'Paramètre DIVERS'!$A$50,IF(D148='Paramètre DIVERS'!$B$51,'Paramètre DIVERS'!$A$51,IF(D148='Paramètre DIVERS'!$B$26,'Paramètre DIVERS'!$A$26,""))))&amp;IF(D148='Paramètre DIVERS'!$B$53,'Paramètre DIVERS'!$A$53,IF(D148='Paramètre DIVERS'!$B$54,'Paramètre DIVERS'!$A$53,IF(D148='Paramètre DIVERS'!$B$55,'Paramètre DIVERS'!$A$53,IF(D148='Paramètre DIVERS'!$B$56,'Paramètre DIVERS'!$A$53,IF(D148='Paramètre DIVERS'!$B$57,'Paramètre DIVERS'!$A$53,IF(D148='Paramètre DIVERS'!$B$58,'Paramètre DIVERS'!$A$53,""))))))</f>
        <v>ZCP</v>
      </c>
      <c r="H148" s="88">
        <f t="shared" si="66"/>
        <v>4</v>
      </c>
      <c r="I148" s="24" t="str">
        <f t="shared" ref="I148:R157" si="73">IF(OR(I$7="s",I$7="f",I$7="d"),"C",IF(AND(I$6&gt;=$E148,I$6&lt;=$F148,$G148="ZCP"),$G148,IF(AND(I$6&gt;=$E148,I$6&lt;=$F148,$G148="ZPM"),$G148,IF(AND(I$6&gt;=$E148,I$6&lt;=$F148,$G148="ZMA"),$G148,IF(AND(I$6&gt;=$E148,I$6&lt;=$F148,$G148="ZMP"),$G148,IF(AND(I$6&gt;=$E148,I$6&lt;=$F148,$G148="ZMT"),$G148,IF(AND(I$6&gt;=$E148,I$6&lt;=$F148,$G148="ZFO"),$G148,IF(AND(I$6&gt;=$E148,I$6&lt;=$F148,$G148="ZRJ"),$G148,IF(AND(I$6&gt;=$E148,I$6&lt;=$F148,$G148="ZAT"),$G148,IF(AND(I$6&gt;=$E148,I$6&lt;=$F148,$G148="TPT"),$G148,""))))))))))</f>
        <v/>
      </c>
      <c r="J148" s="24" t="str">
        <f t="shared" si="73"/>
        <v/>
      </c>
      <c r="K148" s="24" t="str">
        <f t="shared" si="73"/>
        <v>C</v>
      </c>
      <c r="L148" s="24" t="str">
        <f t="shared" si="73"/>
        <v>C</v>
      </c>
      <c r="M148" s="24" t="str">
        <f t="shared" si="73"/>
        <v/>
      </c>
      <c r="N148" s="24" t="str">
        <f t="shared" si="73"/>
        <v>C</v>
      </c>
      <c r="O148" s="24" t="str">
        <f t="shared" si="73"/>
        <v/>
      </c>
      <c r="P148" s="24" t="str">
        <f t="shared" si="73"/>
        <v/>
      </c>
      <c r="Q148" s="24" t="str">
        <f t="shared" si="73"/>
        <v/>
      </c>
      <c r="R148" s="24" t="str">
        <f t="shared" si="73"/>
        <v>C</v>
      </c>
      <c r="S148" s="24" t="str">
        <f t="shared" ref="S148:AB157" si="74">IF(OR(S$7="s",S$7="f",S$7="d"),"C",IF(AND(S$6&gt;=$E148,S$6&lt;=$F148,$G148="ZCP"),$G148,IF(AND(S$6&gt;=$E148,S$6&lt;=$F148,$G148="ZPM"),$G148,IF(AND(S$6&gt;=$E148,S$6&lt;=$F148,$G148="ZMA"),$G148,IF(AND(S$6&gt;=$E148,S$6&lt;=$F148,$G148="ZMP"),$G148,IF(AND(S$6&gt;=$E148,S$6&lt;=$F148,$G148="ZMT"),$G148,IF(AND(S$6&gt;=$E148,S$6&lt;=$F148,$G148="ZFO"),$G148,IF(AND(S$6&gt;=$E148,S$6&lt;=$F148,$G148="ZRJ"),$G148,IF(AND(S$6&gt;=$E148,S$6&lt;=$F148,$G148="ZAT"),$G148,IF(AND(S$6&gt;=$E148,S$6&lt;=$F148,$G148="TPT"),$G148,""))))))))))</f>
        <v>C</v>
      </c>
      <c r="T148" s="24" t="str">
        <f t="shared" si="74"/>
        <v/>
      </c>
      <c r="U148" s="24" t="str">
        <f t="shared" si="74"/>
        <v>C</v>
      </c>
      <c r="V148" s="24" t="str">
        <f t="shared" si="74"/>
        <v/>
      </c>
      <c r="W148" s="24" t="str">
        <f t="shared" si="74"/>
        <v>C</v>
      </c>
      <c r="X148" s="24" t="str">
        <f t="shared" si="74"/>
        <v/>
      </c>
      <c r="Y148" s="24" t="str">
        <f t="shared" si="74"/>
        <v>C</v>
      </c>
      <c r="Z148" s="24" t="str">
        <f t="shared" si="74"/>
        <v>C</v>
      </c>
      <c r="AA148" s="24" t="str">
        <f t="shared" si="74"/>
        <v/>
      </c>
      <c r="AB148" s="24" t="str">
        <f t="shared" si="74"/>
        <v/>
      </c>
      <c r="AC148" s="24" t="str">
        <f t="shared" ref="AC148:AL157" si="75">IF(OR(AC$7="s",AC$7="f",AC$7="d"),"C",IF(AND(AC$6&gt;=$E148,AC$6&lt;=$F148,$G148="ZCP"),$G148,IF(AND(AC$6&gt;=$E148,AC$6&lt;=$F148,$G148="ZPM"),$G148,IF(AND(AC$6&gt;=$E148,AC$6&lt;=$F148,$G148="ZMA"),$G148,IF(AND(AC$6&gt;=$E148,AC$6&lt;=$F148,$G148="ZMP"),$G148,IF(AND(AC$6&gt;=$E148,AC$6&lt;=$F148,$G148="ZMT"),$G148,IF(AND(AC$6&gt;=$E148,AC$6&lt;=$F148,$G148="ZFO"),$G148,IF(AND(AC$6&gt;=$E148,AC$6&lt;=$F148,$G148="ZRJ"),$G148,IF(AND(AC$6&gt;=$E148,AC$6&lt;=$F148,$G148="ZAT"),$G148,IF(AND(AC$6&gt;=$E148,AC$6&lt;=$F148,$G148="TPT"),$G148,""))))))))))</f>
        <v/>
      </c>
      <c r="AD148" s="24" t="str">
        <f t="shared" si="75"/>
        <v/>
      </c>
      <c r="AE148" s="24" t="str">
        <f t="shared" si="75"/>
        <v/>
      </c>
      <c r="AF148" s="24" t="str">
        <f t="shared" si="75"/>
        <v>C</v>
      </c>
      <c r="AG148" s="24" t="str">
        <f t="shared" si="75"/>
        <v>C</v>
      </c>
      <c r="AH148" s="24" t="str">
        <f t="shared" si="75"/>
        <v/>
      </c>
      <c r="AI148" s="24" t="str">
        <f t="shared" si="75"/>
        <v/>
      </c>
      <c r="AJ148" s="24" t="str">
        <f t="shared" si="75"/>
        <v/>
      </c>
      <c r="AK148" s="24" t="str">
        <f t="shared" si="75"/>
        <v/>
      </c>
      <c r="AL148" s="24" t="str">
        <f t="shared" si="75"/>
        <v/>
      </c>
      <c r="AM148" s="24" t="str">
        <f t="shared" ref="AM148:AW157" si="76">IF(OR(AM$7="s",AM$7="f",AM$7="d"),"C",IF(AND(AM$6&gt;=$E148,AM$6&lt;=$F148,$G148="ZCP"),$G148,IF(AND(AM$6&gt;=$E148,AM$6&lt;=$F148,$G148="ZPM"),$G148,IF(AND(AM$6&gt;=$E148,AM$6&lt;=$F148,$G148="ZMA"),$G148,IF(AND(AM$6&gt;=$E148,AM$6&lt;=$F148,$G148="ZMP"),$G148,IF(AND(AM$6&gt;=$E148,AM$6&lt;=$F148,$G148="ZMT"),$G148,IF(AND(AM$6&gt;=$E148,AM$6&lt;=$F148,$G148="ZFO"),$G148,IF(AND(AM$6&gt;=$E148,AM$6&lt;=$F148,$G148="ZRJ"),$G148,IF(AND(AM$6&gt;=$E148,AM$6&lt;=$F148,$G148="ZAT"),$G148,IF(AND(AM$6&gt;=$E148,AM$6&lt;=$F148,$G148="TPT"),$G148,""))))))))))</f>
        <v>C</v>
      </c>
      <c r="AN148" s="24" t="str">
        <f t="shared" si="76"/>
        <v>C</v>
      </c>
      <c r="AO148" s="24" t="str">
        <f t="shared" si="76"/>
        <v/>
      </c>
      <c r="AP148" s="24" t="str">
        <f t="shared" si="76"/>
        <v/>
      </c>
      <c r="AQ148" s="24" t="str">
        <f t="shared" si="76"/>
        <v/>
      </c>
      <c r="AR148" s="24" t="str">
        <f t="shared" si="76"/>
        <v/>
      </c>
      <c r="AS148" s="24" t="str">
        <f t="shared" si="76"/>
        <v/>
      </c>
      <c r="AT148" s="24" t="str">
        <f t="shared" si="76"/>
        <v>C</v>
      </c>
      <c r="AU148" s="24" t="str">
        <f t="shared" si="76"/>
        <v>C</v>
      </c>
      <c r="AV148" s="24" t="str">
        <f t="shared" si="76"/>
        <v/>
      </c>
      <c r="AW148" s="24" t="str">
        <f t="shared" si="76"/>
        <v/>
      </c>
      <c r="AX148" s="89">
        <f t="shared" ca="1" si="67"/>
        <v>4</v>
      </c>
      <c r="AY148" s="89">
        <f t="shared" si="68"/>
        <v>4</v>
      </c>
    </row>
    <row r="149" spans="1:51" x14ac:dyDescent="0.3">
      <c r="A149" s="22" t="str">
        <f t="shared" si="49"/>
        <v>ZCP</v>
      </c>
      <c r="B149" s="25"/>
      <c r="C149" s="74" t="s">
        <v>30</v>
      </c>
      <c r="D149" s="26" t="s">
        <v>37</v>
      </c>
      <c r="E149" s="196">
        <v>43168</v>
      </c>
      <c r="F149" s="197">
        <v>43168</v>
      </c>
      <c r="G149" s="98" t="str">
        <f>IF(D149='Paramètre DIVERS'!$B$19,'Paramètre DIVERS'!$A$19,IF(D149='Paramètre DIVERS'!$B$20,'Paramètre DIVERS'!$A$20,IF(D149='Paramètre DIVERS'!$B$21,'Paramètre DIVERS'!$A$21,IF(D149='Paramètre DIVERS'!$B$22,'Paramètre DIVERS'!$A$22,IF(D149='Paramètre DIVERS'!$B$24,'Paramètre DIVERS'!$A$24,IF(D149='Paramètre DIVERS'!$B$25,'Paramètre DIVERS'!$A$25,""))))))&amp;IF(D149='Paramètre DIVERS'!$B$27,'Paramètre DIVERS'!$A$27,IF(D149='Paramètre DIVERS'!$B$28,'Paramètre DIVERS'!$A$28,IF(D149='Paramètre DIVERS'!$B$29,'Paramètre DIVERS'!$A$29,IF(D149='Paramètre DIVERS'!$B$30,'Paramètre DIVERS'!$A$30,IF(D149='Paramètre DIVERS'!$B$31,'Paramètre DIVERS'!$A$31,IF(D149='Paramètre DIVERS'!$B$32,'Paramètre DIVERS'!$A$32,IF(D149='Paramètre DIVERS'!$B$33,'Paramètre DIVERS'!$A$33,"")))))))&amp;IF(D149='Paramètre DIVERS'!$B$36,'Paramètre DIVERS'!$A$36,IF(D149='Paramètre DIVERS'!$B$40,'Paramètre DIVERS'!$A$40,IF(D149='Paramètre DIVERS'!$B$41,'Paramètre DIVERS'!$A$41,IF(D149='Paramètre DIVERS'!$B$42,'Paramètre DIVERS'!$A$42,IF(D149='Paramètre DIVERS'!$B$43,'Paramètre DIVERS'!$A$43,IF(D149='Paramètre DIVERS'!$B$47,'Paramètre DIVERS'!$A$47,IF(D149='Paramètre DIVERS'!$B$48,'Paramètre DIVERS'!$A$48,"")))))))&amp;IF(D149='Paramètre DIVERS'!$B$49,'Paramètre DIVERS'!$A$49,IF(D149='Paramètre DIVERS'!$B$50,'Paramètre DIVERS'!$A$50,IF(D149='Paramètre DIVERS'!$B$51,'Paramètre DIVERS'!$A$51,IF(D149='Paramètre DIVERS'!$B$26,'Paramètre DIVERS'!$A$26,""))))&amp;IF(D149='Paramètre DIVERS'!$B$53,'Paramètre DIVERS'!$A$53,IF(D149='Paramètre DIVERS'!$B$54,'Paramètre DIVERS'!$A$53,IF(D149='Paramètre DIVERS'!$B$55,'Paramètre DIVERS'!$A$53,IF(D149='Paramètre DIVERS'!$B$56,'Paramètre DIVERS'!$A$53,IF(D149='Paramètre DIVERS'!$B$57,'Paramètre DIVERS'!$A$53,IF(D149='Paramètre DIVERS'!$B$58,'Paramètre DIVERS'!$A$53,""))))))</f>
        <v>ZCP</v>
      </c>
      <c r="H149" s="88">
        <f t="shared" si="66"/>
        <v>1</v>
      </c>
      <c r="I149" s="24" t="str">
        <f t="shared" si="73"/>
        <v/>
      </c>
      <c r="J149" s="24" t="str">
        <f t="shared" si="73"/>
        <v/>
      </c>
      <c r="K149" s="24" t="str">
        <f t="shared" si="73"/>
        <v>C</v>
      </c>
      <c r="L149" s="24" t="str">
        <f t="shared" si="73"/>
        <v>C</v>
      </c>
      <c r="M149" s="24" t="str">
        <f t="shared" si="73"/>
        <v/>
      </c>
      <c r="N149" s="24" t="str">
        <f t="shared" si="73"/>
        <v>C</v>
      </c>
      <c r="O149" s="24" t="str">
        <f t="shared" si="73"/>
        <v/>
      </c>
      <c r="P149" s="24" t="str">
        <f t="shared" si="73"/>
        <v/>
      </c>
      <c r="Q149" s="24" t="str">
        <f t="shared" si="73"/>
        <v/>
      </c>
      <c r="R149" s="24" t="str">
        <f t="shared" si="73"/>
        <v>C</v>
      </c>
      <c r="S149" s="24" t="str">
        <f t="shared" si="74"/>
        <v>C</v>
      </c>
      <c r="T149" s="24" t="str">
        <f t="shared" si="74"/>
        <v/>
      </c>
      <c r="U149" s="24" t="str">
        <f t="shared" si="74"/>
        <v>C</v>
      </c>
      <c r="V149" s="24" t="str">
        <f t="shared" si="74"/>
        <v/>
      </c>
      <c r="W149" s="24" t="str">
        <f t="shared" si="74"/>
        <v>C</v>
      </c>
      <c r="X149" s="24" t="str">
        <f t="shared" si="74"/>
        <v/>
      </c>
      <c r="Y149" s="24" t="str">
        <f t="shared" si="74"/>
        <v>C</v>
      </c>
      <c r="Z149" s="24" t="str">
        <f t="shared" si="74"/>
        <v>C</v>
      </c>
      <c r="AA149" s="24" t="str">
        <f t="shared" si="74"/>
        <v/>
      </c>
      <c r="AB149" s="24" t="str">
        <f t="shared" si="74"/>
        <v/>
      </c>
      <c r="AC149" s="24" t="str">
        <f t="shared" si="75"/>
        <v/>
      </c>
      <c r="AD149" s="24" t="str">
        <f t="shared" si="75"/>
        <v/>
      </c>
      <c r="AE149" s="24" t="str">
        <f t="shared" si="75"/>
        <v/>
      </c>
      <c r="AF149" s="24" t="str">
        <f t="shared" si="75"/>
        <v>C</v>
      </c>
      <c r="AG149" s="24" t="str">
        <f t="shared" si="75"/>
        <v>C</v>
      </c>
      <c r="AH149" s="24" t="str">
        <f t="shared" si="75"/>
        <v/>
      </c>
      <c r="AI149" s="24" t="str">
        <f t="shared" si="75"/>
        <v/>
      </c>
      <c r="AJ149" s="24" t="str">
        <f t="shared" si="75"/>
        <v/>
      </c>
      <c r="AK149" s="24" t="str">
        <f t="shared" si="75"/>
        <v/>
      </c>
      <c r="AL149" s="24" t="str">
        <f t="shared" si="75"/>
        <v/>
      </c>
      <c r="AM149" s="24" t="str">
        <f t="shared" si="76"/>
        <v>C</v>
      </c>
      <c r="AN149" s="24" t="str">
        <f t="shared" si="76"/>
        <v>C</v>
      </c>
      <c r="AO149" s="24" t="str">
        <f t="shared" si="76"/>
        <v/>
      </c>
      <c r="AP149" s="24" t="str">
        <f t="shared" si="76"/>
        <v/>
      </c>
      <c r="AQ149" s="24" t="str">
        <f t="shared" si="76"/>
        <v/>
      </c>
      <c r="AR149" s="24" t="str">
        <f t="shared" si="76"/>
        <v/>
      </c>
      <c r="AS149" s="24" t="str">
        <f t="shared" si="76"/>
        <v/>
      </c>
      <c r="AT149" s="24" t="str">
        <f t="shared" si="76"/>
        <v>C</v>
      </c>
      <c r="AU149" s="24" t="str">
        <f t="shared" si="76"/>
        <v>C</v>
      </c>
      <c r="AV149" s="24" t="str">
        <f t="shared" si="76"/>
        <v/>
      </c>
      <c r="AW149" s="24" t="str">
        <f t="shared" si="76"/>
        <v/>
      </c>
      <c r="AX149" s="89">
        <f t="shared" ca="1" si="67"/>
        <v>1</v>
      </c>
      <c r="AY149" s="89">
        <f t="shared" si="68"/>
        <v>1</v>
      </c>
    </row>
    <row r="150" spans="1:51" x14ac:dyDescent="0.3">
      <c r="A150" s="22" t="str">
        <f t="shared" si="49"/>
        <v>ZCP</v>
      </c>
      <c r="B150" s="25"/>
      <c r="C150" s="74" t="s">
        <v>30</v>
      </c>
      <c r="D150" s="26" t="s">
        <v>37</v>
      </c>
      <c r="E150" s="196">
        <v>42982</v>
      </c>
      <c r="F150" s="197">
        <v>43000</v>
      </c>
      <c r="G150" s="98" t="str">
        <f>IF(D150='Paramètre DIVERS'!$B$19,'Paramètre DIVERS'!$A$19,IF(D150='Paramètre DIVERS'!$B$20,'Paramètre DIVERS'!$A$20,IF(D150='Paramètre DIVERS'!$B$21,'Paramètre DIVERS'!$A$21,IF(D150='Paramètre DIVERS'!$B$22,'Paramètre DIVERS'!$A$22,IF(D150='Paramètre DIVERS'!$B$24,'Paramètre DIVERS'!$A$24,IF(D150='Paramètre DIVERS'!$B$25,'Paramètre DIVERS'!$A$25,""))))))&amp;IF(D150='Paramètre DIVERS'!$B$27,'Paramètre DIVERS'!$A$27,IF(D150='Paramètre DIVERS'!$B$28,'Paramètre DIVERS'!$A$28,IF(D150='Paramètre DIVERS'!$B$29,'Paramètre DIVERS'!$A$29,IF(D150='Paramètre DIVERS'!$B$30,'Paramètre DIVERS'!$A$30,IF(D150='Paramètre DIVERS'!$B$31,'Paramètre DIVERS'!$A$31,IF(D150='Paramètre DIVERS'!$B$32,'Paramètre DIVERS'!$A$32,IF(D150='Paramètre DIVERS'!$B$33,'Paramètre DIVERS'!$A$33,"")))))))&amp;IF(D150='Paramètre DIVERS'!$B$36,'Paramètre DIVERS'!$A$36,IF(D150='Paramètre DIVERS'!$B$40,'Paramètre DIVERS'!$A$40,IF(D150='Paramètre DIVERS'!$B$41,'Paramètre DIVERS'!$A$41,IF(D150='Paramètre DIVERS'!$B$42,'Paramètre DIVERS'!$A$42,IF(D150='Paramètre DIVERS'!$B$43,'Paramètre DIVERS'!$A$43,IF(D150='Paramètre DIVERS'!$B$47,'Paramètre DIVERS'!$A$47,IF(D150='Paramètre DIVERS'!$B$48,'Paramètre DIVERS'!$A$48,"")))))))&amp;IF(D150='Paramètre DIVERS'!$B$49,'Paramètre DIVERS'!$A$49,IF(D150='Paramètre DIVERS'!$B$50,'Paramètre DIVERS'!$A$50,IF(D150='Paramètre DIVERS'!$B$51,'Paramètre DIVERS'!$A$51,IF(D150='Paramètre DIVERS'!$B$26,'Paramètre DIVERS'!$A$26,""))))&amp;IF(D150='Paramètre DIVERS'!$B$53,'Paramètre DIVERS'!$A$53,IF(D150='Paramètre DIVERS'!$B$54,'Paramètre DIVERS'!$A$53,IF(D150='Paramètre DIVERS'!$B$55,'Paramètre DIVERS'!$A$53,IF(D150='Paramètre DIVERS'!$B$56,'Paramètre DIVERS'!$A$53,IF(D150='Paramètre DIVERS'!$B$57,'Paramètre DIVERS'!$A$53,IF(D150='Paramètre DIVERS'!$B$58,'Paramètre DIVERS'!$A$53,""))))))</f>
        <v>ZCP</v>
      </c>
      <c r="H150" s="88">
        <f t="shared" si="66"/>
        <v>15</v>
      </c>
      <c r="I150" s="24" t="str">
        <f t="shared" si="73"/>
        <v/>
      </c>
      <c r="J150" s="24" t="str">
        <f t="shared" si="73"/>
        <v/>
      </c>
      <c r="K150" s="24" t="str">
        <f t="shared" si="73"/>
        <v>C</v>
      </c>
      <c r="L150" s="24" t="str">
        <f t="shared" si="73"/>
        <v>C</v>
      </c>
      <c r="M150" s="24" t="str">
        <f t="shared" si="73"/>
        <v/>
      </c>
      <c r="N150" s="24" t="str">
        <f t="shared" si="73"/>
        <v>C</v>
      </c>
      <c r="O150" s="24" t="str">
        <f t="shared" si="73"/>
        <v/>
      </c>
      <c r="P150" s="24" t="str">
        <f t="shared" si="73"/>
        <v/>
      </c>
      <c r="Q150" s="24" t="str">
        <f t="shared" si="73"/>
        <v/>
      </c>
      <c r="R150" s="24" t="str">
        <f t="shared" si="73"/>
        <v>C</v>
      </c>
      <c r="S150" s="24" t="str">
        <f t="shared" si="74"/>
        <v>C</v>
      </c>
      <c r="T150" s="24" t="str">
        <f t="shared" si="74"/>
        <v/>
      </c>
      <c r="U150" s="24" t="str">
        <f t="shared" si="74"/>
        <v>C</v>
      </c>
      <c r="V150" s="24" t="str">
        <f t="shared" si="74"/>
        <v/>
      </c>
      <c r="W150" s="24" t="str">
        <f t="shared" si="74"/>
        <v>C</v>
      </c>
      <c r="X150" s="24" t="str">
        <f t="shared" si="74"/>
        <v/>
      </c>
      <c r="Y150" s="24" t="str">
        <f t="shared" si="74"/>
        <v>C</v>
      </c>
      <c r="Z150" s="24" t="str">
        <f t="shared" si="74"/>
        <v>C</v>
      </c>
      <c r="AA150" s="24" t="str">
        <f t="shared" si="74"/>
        <v/>
      </c>
      <c r="AB150" s="24" t="str">
        <f t="shared" si="74"/>
        <v/>
      </c>
      <c r="AC150" s="24" t="str">
        <f t="shared" si="75"/>
        <v/>
      </c>
      <c r="AD150" s="24" t="str">
        <f t="shared" si="75"/>
        <v/>
      </c>
      <c r="AE150" s="24" t="str">
        <f t="shared" si="75"/>
        <v/>
      </c>
      <c r="AF150" s="24" t="str">
        <f t="shared" si="75"/>
        <v>C</v>
      </c>
      <c r="AG150" s="24" t="str">
        <f t="shared" si="75"/>
        <v>C</v>
      </c>
      <c r="AH150" s="24" t="str">
        <f t="shared" si="75"/>
        <v/>
      </c>
      <c r="AI150" s="24" t="str">
        <f t="shared" si="75"/>
        <v/>
      </c>
      <c r="AJ150" s="24" t="str">
        <f t="shared" si="75"/>
        <v/>
      </c>
      <c r="AK150" s="24" t="str">
        <f t="shared" si="75"/>
        <v/>
      </c>
      <c r="AL150" s="24" t="str">
        <f t="shared" si="75"/>
        <v/>
      </c>
      <c r="AM150" s="24" t="str">
        <f t="shared" si="76"/>
        <v>C</v>
      </c>
      <c r="AN150" s="24" t="str">
        <f t="shared" si="76"/>
        <v>C</v>
      </c>
      <c r="AO150" s="24" t="str">
        <f t="shared" si="76"/>
        <v/>
      </c>
      <c r="AP150" s="24" t="str">
        <f t="shared" si="76"/>
        <v/>
      </c>
      <c r="AQ150" s="24" t="str">
        <f t="shared" si="76"/>
        <v/>
      </c>
      <c r="AR150" s="24" t="str">
        <f t="shared" si="76"/>
        <v/>
      </c>
      <c r="AS150" s="24" t="str">
        <f t="shared" si="76"/>
        <v/>
      </c>
      <c r="AT150" s="24" t="str">
        <f t="shared" si="76"/>
        <v>C</v>
      </c>
      <c r="AU150" s="24" t="str">
        <f t="shared" si="76"/>
        <v>C</v>
      </c>
      <c r="AV150" s="24" t="str">
        <f t="shared" si="76"/>
        <v/>
      </c>
      <c r="AW150" s="24" t="str">
        <f t="shared" si="76"/>
        <v/>
      </c>
      <c r="AX150" s="89">
        <f t="shared" ca="1" si="67"/>
        <v>17</v>
      </c>
      <c r="AY150" s="89">
        <f t="shared" si="68"/>
        <v>19</v>
      </c>
    </row>
    <row r="151" spans="1:51" x14ac:dyDescent="0.3">
      <c r="A151" s="22" t="str">
        <f t="shared" si="49"/>
        <v>ZCP</v>
      </c>
      <c r="B151" s="25"/>
      <c r="C151" s="74" t="s">
        <v>30</v>
      </c>
      <c r="D151" s="26" t="s">
        <v>37</v>
      </c>
      <c r="E151" s="196">
        <v>43077</v>
      </c>
      <c r="F151" s="197">
        <v>43080</v>
      </c>
      <c r="G151" s="98" t="str">
        <f>IF(D151='Paramètre DIVERS'!$B$19,'Paramètre DIVERS'!$A$19,IF(D151='Paramètre DIVERS'!$B$20,'Paramètre DIVERS'!$A$20,IF(D151='Paramètre DIVERS'!$B$21,'Paramètre DIVERS'!$A$21,IF(D151='Paramètre DIVERS'!$B$22,'Paramètre DIVERS'!$A$22,IF(D151='Paramètre DIVERS'!$B$24,'Paramètre DIVERS'!$A$24,IF(D151='Paramètre DIVERS'!$B$25,'Paramètre DIVERS'!$A$25,""))))))&amp;IF(D151='Paramètre DIVERS'!$B$27,'Paramètre DIVERS'!$A$27,IF(D151='Paramètre DIVERS'!$B$28,'Paramètre DIVERS'!$A$28,IF(D151='Paramètre DIVERS'!$B$29,'Paramètre DIVERS'!$A$29,IF(D151='Paramètre DIVERS'!$B$30,'Paramètre DIVERS'!$A$30,IF(D151='Paramètre DIVERS'!$B$31,'Paramètre DIVERS'!$A$31,IF(D151='Paramètre DIVERS'!$B$32,'Paramètre DIVERS'!$A$32,IF(D151='Paramètre DIVERS'!$B$33,'Paramètre DIVERS'!$A$33,"")))))))&amp;IF(D151='Paramètre DIVERS'!$B$36,'Paramètre DIVERS'!$A$36,IF(D151='Paramètre DIVERS'!$B$40,'Paramètre DIVERS'!$A$40,IF(D151='Paramètre DIVERS'!$B$41,'Paramètre DIVERS'!$A$41,IF(D151='Paramètre DIVERS'!$B$42,'Paramètre DIVERS'!$A$42,IF(D151='Paramètre DIVERS'!$B$43,'Paramètre DIVERS'!$A$43,IF(D151='Paramètre DIVERS'!$B$47,'Paramètre DIVERS'!$A$47,IF(D151='Paramètre DIVERS'!$B$48,'Paramètre DIVERS'!$A$48,"")))))))&amp;IF(D151='Paramètre DIVERS'!$B$49,'Paramètre DIVERS'!$A$49,IF(D151='Paramètre DIVERS'!$B$50,'Paramètre DIVERS'!$A$50,IF(D151='Paramètre DIVERS'!$B$51,'Paramètre DIVERS'!$A$51,IF(D151='Paramètre DIVERS'!$B$26,'Paramètre DIVERS'!$A$26,""))))&amp;IF(D151='Paramètre DIVERS'!$B$53,'Paramètre DIVERS'!$A$53,IF(D151='Paramètre DIVERS'!$B$54,'Paramètre DIVERS'!$A$53,IF(D151='Paramètre DIVERS'!$B$55,'Paramètre DIVERS'!$A$53,IF(D151='Paramètre DIVERS'!$B$56,'Paramètre DIVERS'!$A$53,IF(D151='Paramètre DIVERS'!$B$57,'Paramètre DIVERS'!$A$53,IF(D151='Paramètre DIVERS'!$B$58,'Paramètre DIVERS'!$A$53,""))))))</f>
        <v>ZCP</v>
      </c>
      <c r="H151" s="88">
        <f t="shared" si="66"/>
        <v>2</v>
      </c>
      <c r="I151" s="24" t="str">
        <f t="shared" si="73"/>
        <v/>
      </c>
      <c r="J151" s="24" t="str">
        <f t="shared" si="73"/>
        <v/>
      </c>
      <c r="K151" s="24" t="str">
        <f t="shared" si="73"/>
        <v>C</v>
      </c>
      <c r="L151" s="24" t="str">
        <f t="shared" si="73"/>
        <v>C</v>
      </c>
      <c r="M151" s="24" t="str">
        <f t="shared" si="73"/>
        <v/>
      </c>
      <c r="N151" s="24" t="str">
        <f t="shared" si="73"/>
        <v>C</v>
      </c>
      <c r="O151" s="24" t="str">
        <f t="shared" si="73"/>
        <v/>
      </c>
      <c r="P151" s="24" t="str">
        <f t="shared" si="73"/>
        <v/>
      </c>
      <c r="Q151" s="24" t="str">
        <f t="shared" si="73"/>
        <v/>
      </c>
      <c r="R151" s="24" t="str">
        <f t="shared" si="73"/>
        <v>C</v>
      </c>
      <c r="S151" s="24" t="str">
        <f t="shared" si="74"/>
        <v>C</v>
      </c>
      <c r="T151" s="24" t="str">
        <f t="shared" si="74"/>
        <v/>
      </c>
      <c r="U151" s="24" t="str">
        <f t="shared" si="74"/>
        <v>C</v>
      </c>
      <c r="V151" s="24" t="str">
        <f t="shared" si="74"/>
        <v/>
      </c>
      <c r="W151" s="24" t="str">
        <f t="shared" si="74"/>
        <v>C</v>
      </c>
      <c r="X151" s="24" t="str">
        <f t="shared" si="74"/>
        <v/>
      </c>
      <c r="Y151" s="24" t="str">
        <f t="shared" si="74"/>
        <v>C</v>
      </c>
      <c r="Z151" s="24" t="str">
        <f t="shared" si="74"/>
        <v>C</v>
      </c>
      <c r="AA151" s="24" t="str">
        <f t="shared" si="74"/>
        <v/>
      </c>
      <c r="AB151" s="24" t="str">
        <f t="shared" si="74"/>
        <v/>
      </c>
      <c r="AC151" s="24" t="str">
        <f t="shared" si="75"/>
        <v/>
      </c>
      <c r="AD151" s="24" t="str">
        <f t="shared" si="75"/>
        <v/>
      </c>
      <c r="AE151" s="24" t="str">
        <f t="shared" si="75"/>
        <v/>
      </c>
      <c r="AF151" s="24" t="str">
        <f t="shared" si="75"/>
        <v>C</v>
      </c>
      <c r="AG151" s="24" t="str">
        <f t="shared" si="75"/>
        <v>C</v>
      </c>
      <c r="AH151" s="24" t="str">
        <f t="shared" si="75"/>
        <v/>
      </c>
      <c r="AI151" s="24" t="str">
        <f t="shared" si="75"/>
        <v/>
      </c>
      <c r="AJ151" s="24" t="str">
        <f t="shared" si="75"/>
        <v/>
      </c>
      <c r="AK151" s="24" t="str">
        <f t="shared" si="75"/>
        <v/>
      </c>
      <c r="AL151" s="24" t="str">
        <f t="shared" si="75"/>
        <v/>
      </c>
      <c r="AM151" s="24" t="str">
        <f t="shared" si="76"/>
        <v>C</v>
      </c>
      <c r="AN151" s="24" t="str">
        <f t="shared" si="76"/>
        <v>C</v>
      </c>
      <c r="AO151" s="24" t="str">
        <f t="shared" si="76"/>
        <v/>
      </c>
      <c r="AP151" s="24" t="str">
        <f t="shared" si="76"/>
        <v/>
      </c>
      <c r="AQ151" s="24" t="str">
        <f t="shared" si="76"/>
        <v/>
      </c>
      <c r="AR151" s="24" t="str">
        <f t="shared" si="76"/>
        <v/>
      </c>
      <c r="AS151" s="24" t="str">
        <f t="shared" si="76"/>
        <v/>
      </c>
      <c r="AT151" s="24" t="str">
        <f t="shared" si="76"/>
        <v>C</v>
      </c>
      <c r="AU151" s="24" t="str">
        <f t="shared" si="76"/>
        <v>C</v>
      </c>
      <c r="AV151" s="24" t="str">
        <f t="shared" si="76"/>
        <v/>
      </c>
      <c r="AW151" s="24" t="str">
        <f t="shared" si="76"/>
        <v/>
      </c>
      <c r="AX151" s="89">
        <f t="shared" ca="1" si="67"/>
        <v>3</v>
      </c>
      <c r="AY151" s="89">
        <f t="shared" si="68"/>
        <v>4</v>
      </c>
    </row>
    <row r="152" spans="1:51" x14ac:dyDescent="0.3">
      <c r="A152" s="22" t="str">
        <f t="shared" si="49"/>
        <v>ZCP</v>
      </c>
      <c r="B152" s="25"/>
      <c r="C152" s="74" t="s">
        <v>30</v>
      </c>
      <c r="D152" s="26" t="s">
        <v>37</v>
      </c>
      <c r="E152" s="196">
        <v>43129</v>
      </c>
      <c r="F152" s="197">
        <v>43133</v>
      </c>
      <c r="G152" s="98" t="str">
        <f>IF(D152='Paramètre DIVERS'!$B$19,'Paramètre DIVERS'!$A$19,IF(D152='Paramètre DIVERS'!$B$20,'Paramètre DIVERS'!$A$20,IF(D152='Paramètre DIVERS'!$B$21,'Paramètre DIVERS'!$A$21,IF(D152='Paramètre DIVERS'!$B$22,'Paramètre DIVERS'!$A$22,IF(D152='Paramètre DIVERS'!$B$24,'Paramètre DIVERS'!$A$24,IF(D152='Paramètre DIVERS'!$B$25,'Paramètre DIVERS'!$A$25,""))))))&amp;IF(D152='Paramètre DIVERS'!$B$27,'Paramètre DIVERS'!$A$27,IF(D152='Paramètre DIVERS'!$B$28,'Paramètre DIVERS'!$A$28,IF(D152='Paramètre DIVERS'!$B$29,'Paramètre DIVERS'!$A$29,IF(D152='Paramètre DIVERS'!$B$30,'Paramètre DIVERS'!$A$30,IF(D152='Paramètre DIVERS'!$B$31,'Paramètre DIVERS'!$A$31,IF(D152='Paramètre DIVERS'!$B$32,'Paramètre DIVERS'!$A$32,IF(D152='Paramètre DIVERS'!$B$33,'Paramètre DIVERS'!$A$33,"")))))))&amp;IF(D152='Paramètre DIVERS'!$B$36,'Paramètre DIVERS'!$A$36,IF(D152='Paramètre DIVERS'!$B$40,'Paramètre DIVERS'!$A$40,IF(D152='Paramètre DIVERS'!$B$41,'Paramètre DIVERS'!$A$41,IF(D152='Paramètre DIVERS'!$B$42,'Paramètre DIVERS'!$A$42,IF(D152='Paramètre DIVERS'!$B$43,'Paramètre DIVERS'!$A$43,IF(D152='Paramètre DIVERS'!$B$47,'Paramètre DIVERS'!$A$47,IF(D152='Paramètre DIVERS'!$B$48,'Paramètre DIVERS'!$A$48,"")))))))&amp;IF(D152='Paramètre DIVERS'!$B$49,'Paramètre DIVERS'!$A$49,IF(D152='Paramètre DIVERS'!$B$50,'Paramètre DIVERS'!$A$50,IF(D152='Paramètre DIVERS'!$B$51,'Paramètre DIVERS'!$A$51,IF(D152='Paramètre DIVERS'!$B$26,'Paramètre DIVERS'!$A$26,""))))&amp;IF(D152='Paramètre DIVERS'!$B$53,'Paramètre DIVERS'!$A$53,IF(D152='Paramètre DIVERS'!$B$54,'Paramètre DIVERS'!$A$53,IF(D152='Paramètre DIVERS'!$B$55,'Paramètre DIVERS'!$A$53,IF(D152='Paramètre DIVERS'!$B$56,'Paramètre DIVERS'!$A$53,IF(D152='Paramètre DIVERS'!$B$57,'Paramètre DIVERS'!$A$53,IF(D152='Paramètre DIVERS'!$B$58,'Paramètre DIVERS'!$A$53,""))))))</f>
        <v>ZCP</v>
      </c>
      <c r="H152" s="88">
        <f t="shared" si="66"/>
        <v>5</v>
      </c>
      <c r="I152" s="24" t="str">
        <f t="shared" si="73"/>
        <v/>
      </c>
      <c r="J152" s="24" t="str">
        <f t="shared" si="73"/>
        <v/>
      </c>
      <c r="K152" s="24" t="str">
        <f t="shared" si="73"/>
        <v>C</v>
      </c>
      <c r="L152" s="24" t="str">
        <f t="shared" si="73"/>
        <v>C</v>
      </c>
      <c r="M152" s="24" t="str">
        <f t="shared" si="73"/>
        <v/>
      </c>
      <c r="N152" s="24" t="str">
        <f t="shared" si="73"/>
        <v>C</v>
      </c>
      <c r="O152" s="24" t="str">
        <f t="shared" si="73"/>
        <v/>
      </c>
      <c r="P152" s="24" t="str">
        <f t="shared" si="73"/>
        <v/>
      </c>
      <c r="Q152" s="24" t="str">
        <f t="shared" si="73"/>
        <v/>
      </c>
      <c r="R152" s="24" t="str">
        <f t="shared" si="73"/>
        <v>C</v>
      </c>
      <c r="S152" s="24" t="str">
        <f t="shared" si="74"/>
        <v>C</v>
      </c>
      <c r="T152" s="24" t="str">
        <f t="shared" si="74"/>
        <v/>
      </c>
      <c r="U152" s="24" t="str">
        <f t="shared" si="74"/>
        <v>C</v>
      </c>
      <c r="V152" s="24" t="str">
        <f t="shared" si="74"/>
        <v/>
      </c>
      <c r="W152" s="24" t="str">
        <f t="shared" si="74"/>
        <v>C</v>
      </c>
      <c r="X152" s="24" t="str">
        <f t="shared" si="74"/>
        <v/>
      </c>
      <c r="Y152" s="24" t="str">
        <f t="shared" si="74"/>
        <v>C</v>
      </c>
      <c r="Z152" s="24" t="str">
        <f t="shared" si="74"/>
        <v>C</v>
      </c>
      <c r="AA152" s="24" t="str">
        <f t="shared" si="74"/>
        <v/>
      </c>
      <c r="AB152" s="24" t="str">
        <f t="shared" si="74"/>
        <v/>
      </c>
      <c r="AC152" s="24" t="str">
        <f t="shared" si="75"/>
        <v/>
      </c>
      <c r="AD152" s="24" t="str">
        <f t="shared" si="75"/>
        <v/>
      </c>
      <c r="AE152" s="24" t="str">
        <f t="shared" si="75"/>
        <v/>
      </c>
      <c r="AF152" s="24" t="str">
        <f t="shared" si="75"/>
        <v>C</v>
      </c>
      <c r="AG152" s="24" t="str">
        <f t="shared" si="75"/>
        <v>C</v>
      </c>
      <c r="AH152" s="24" t="str">
        <f t="shared" si="75"/>
        <v/>
      </c>
      <c r="AI152" s="24" t="str">
        <f t="shared" si="75"/>
        <v/>
      </c>
      <c r="AJ152" s="24" t="str">
        <f t="shared" si="75"/>
        <v/>
      </c>
      <c r="AK152" s="24" t="str">
        <f t="shared" si="75"/>
        <v/>
      </c>
      <c r="AL152" s="24" t="str">
        <f t="shared" si="75"/>
        <v/>
      </c>
      <c r="AM152" s="24" t="str">
        <f t="shared" si="76"/>
        <v>C</v>
      </c>
      <c r="AN152" s="24" t="str">
        <f t="shared" si="76"/>
        <v>C</v>
      </c>
      <c r="AO152" s="24" t="str">
        <f t="shared" si="76"/>
        <v/>
      </c>
      <c r="AP152" s="24" t="str">
        <f t="shared" si="76"/>
        <v/>
      </c>
      <c r="AQ152" s="24" t="str">
        <f t="shared" si="76"/>
        <v/>
      </c>
      <c r="AR152" s="24" t="str">
        <f t="shared" si="76"/>
        <v/>
      </c>
      <c r="AS152" s="24" t="str">
        <f t="shared" si="76"/>
        <v/>
      </c>
      <c r="AT152" s="24" t="str">
        <f t="shared" si="76"/>
        <v>C</v>
      </c>
      <c r="AU152" s="24" t="str">
        <f t="shared" si="76"/>
        <v>C</v>
      </c>
      <c r="AV152" s="24" t="str">
        <f t="shared" si="76"/>
        <v/>
      </c>
      <c r="AW152" s="24" t="str">
        <f t="shared" si="76"/>
        <v/>
      </c>
      <c r="AX152" s="89">
        <f t="shared" ca="1" si="67"/>
        <v>5</v>
      </c>
      <c r="AY152" s="89">
        <f t="shared" si="68"/>
        <v>5</v>
      </c>
    </row>
    <row r="153" spans="1:51" x14ac:dyDescent="0.3">
      <c r="A153" s="22" t="str">
        <f t="shared" ref="A153:A216" si="77">+B153&amp;G153</f>
        <v>ZCP</v>
      </c>
      <c r="B153" s="25"/>
      <c r="C153" s="74" t="s">
        <v>30</v>
      </c>
      <c r="D153" s="26" t="s">
        <v>37</v>
      </c>
      <c r="E153" s="196">
        <v>43171</v>
      </c>
      <c r="F153" s="197">
        <v>43173</v>
      </c>
      <c r="G153" s="98" t="str">
        <f>IF(D153='Paramètre DIVERS'!$B$19,'Paramètre DIVERS'!$A$19,IF(D153='Paramètre DIVERS'!$B$20,'Paramètre DIVERS'!$A$20,IF(D153='Paramètre DIVERS'!$B$21,'Paramètre DIVERS'!$A$21,IF(D153='Paramètre DIVERS'!$B$22,'Paramètre DIVERS'!$A$22,IF(D153='Paramètre DIVERS'!$B$24,'Paramètre DIVERS'!$A$24,IF(D153='Paramètre DIVERS'!$B$25,'Paramètre DIVERS'!$A$25,""))))))&amp;IF(D153='Paramètre DIVERS'!$B$27,'Paramètre DIVERS'!$A$27,IF(D153='Paramètre DIVERS'!$B$28,'Paramètre DIVERS'!$A$28,IF(D153='Paramètre DIVERS'!$B$29,'Paramètre DIVERS'!$A$29,IF(D153='Paramètre DIVERS'!$B$30,'Paramètre DIVERS'!$A$30,IF(D153='Paramètre DIVERS'!$B$31,'Paramètre DIVERS'!$A$31,IF(D153='Paramètre DIVERS'!$B$32,'Paramètre DIVERS'!$A$32,IF(D153='Paramètre DIVERS'!$B$33,'Paramètre DIVERS'!$A$33,"")))))))&amp;IF(D153='Paramètre DIVERS'!$B$36,'Paramètre DIVERS'!$A$36,IF(D153='Paramètre DIVERS'!$B$40,'Paramètre DIVERS'!$A$40,IF(D153='Paramètre DIVERS'!$B$41,'Paramètre DIVERS'!$A$41,IF(D153='Paramètre DIVERS'!$B$42,'Paramètre DIVERS'!$A$42,IF(D153='Paramètre DIVERS'!$B$43,'Paramètre DIVERS'!$A$43,IF(D153='Paramètre DIVERS'!$B$47,'Paramètre DIVERS'!$A$47,IF(D153='Paramètre DIVERS'!$B$48,'Paramètre DIVERS'!$A$48,"")))))))&amp;IF(D153='Paramètre DIVERS'!$B$49,'Paramètre DIVERS'!$A$49,IF(D153='Paramètre DIVERS'!$B$50,'Paramètre DIVERS'!$A$50,IF(D153='Paramètre DIVERS'!$B$51,'Paramètre DIVERS'!$A$51,IF(D153='Paramètre DIVERS'!$B$26,'Paramètre DIVERS'!$A$26,""))))&amp;IF(D153='Paramètre DIVERS'!$B$53,'Paramètre DIVERS'!$A$53,IF(D153='Paramètre DIVERS'!$B$54,'Paramètre DIVERS'!$A$53,IF(D153='Paramètre DIVERS'!$B$55,'Paramètre DIVERS'!$A$53,IF(D153='Paramètre DIVERS'!$B$56,'Paramètre DIVERS'!$A$53,IF(D153='Paramètre DIVERS'!$B$57,'Paramètre DIVERS'!$A$53,IF(D153='Paramètre DIVERS'!$B$58,'Paramètre DIVERS'!$A$53,""))))))</f>
        <v>ZCP</v>
      </c>
      <c r="H153" s="88">
        <f t="shared" si="66"/>
        <v>3</v>
      </c>
      <c r="I153" s="24" t="str">
        <f t="shared" si="73"/>
        <v/>
      </c>
      <c r="J153" s="24" t="str">
        <f t="shared" si="73"/>
        <v/>
      </c>
      <c r="K153" s="24" t="str">
        <f t="shared" si="73"/>
        <v>C</v>
      </c>
      <c r="L153" s="24" t="str">
        <f t="shared" si="73"/>
        <v>C</v>
      </c>
      <c r="M153" s="24" t="str">
        <f t="shared" si="73"/>
        <v/>
      </c>
      <c r="N153" s="24" t="str">
        <f t="shared" si="73"/>
        <v>C</v>
      </c>
      <c r="O153" s="24" t="str">
        <f t="shared" si="73"/>
        <v/>
      </c>
      <c r="P153" s="24" t="str">
        <f t="shared" si="73"/>
        <v/>
      </c>
      <c r="Q153" s="24" t="str">
        <f t="shared" si="73"/>
        <v/>
      </c>
      <c r="R153" s="24" t="str">
        <f t="shared" si="73"/>
        <v>C</v>
      </c>
      <c r="S153" s="24" t="str">
        <f t="shared" si="74"/>
        <v>C</v>
      </c>
      <c r="T153" s="24" t="str">
        <f t="shared" si="74"/>
        <v/>
      </c>
      <c r="U153" s="24" t="str">
        <f t="shared" si="74"/>
        <v>C</v>
      </c>
      <c r="V153" s="24" t="str">
        <f t="shared" si="74"/>
        <v/>
      </c>
      <c r="W153" s="24" t="str">
        <f t="shared" si="74"/>
        <v>C</v>
      </c>
      <c r="X153" s="24" t="str">
        <f t="shared" si="74"/>
        <v/>
      </c>
      <c r="Y153" s="24" t="str">
        <f t="shared" si="74"/>
        <v>C</v>
      </c>
      <c r="Z153" s="24" t="str">
        <f t="shared" si="74"/>
        <v>C</v>
      </c>
      <c r="AA153" s="24" t="str">
        <f t="shared" si="74"/>
        <v/>
      </c>
      <c r="AB153" s="24" t="str">
        <f t="shared" si="74"/>
        <v/>
      </c>
      <c r="AC153" s="24" t="str">
        <f t="shared" si="75"/>
        <v/>
      </c>
      <c r="AD153" s="24" t="str">
        <f t="shared" si="75"/>
        <v/>
      </c>
      <c r="AE153" s="24" t="str">
        <f t="shared" si="75"/>
        <v/>
      </c>
      <c r="AF153" s="24" t="str">
        <f t="shared" si="75"/>
        <v>C</v>
      </c>
      <c r="AG153" s="24" t="str">
        <f t="shared" si="75"/>
        <v>C</v>
      </c>
      <c r="AH153" s="24" t="str">
        <f t="shared" si="75"/>
        <v/>
      </c>
      <c r="AI153" s="24" t="str">
        <f t="shared" si="75"/>
        <v/>
      </c>
      <c r="AJ153" s="24" t="str">
        <f t="shared" si="75"/>
        <v/>
      </c>
      <c r="AK153" s="24" t="str">
        <f t="shared" si="75"/>
        <v/>
      </c>
      <c r="AL153" s="24" t="str">
        <f t="shared" si="75"/>
        <v/>
      </c>
      <c r="AM153" s="24" t="str">
        <f t="shared" si="76"/>
        <v>C</v>
      </c>
      <c r="AN153" s="24" t="str">
        <f t="shared" si="76"/>
        <v>C</v>
      </c>
      <c r="AO153" s="24" t="str">
        <f t="shared" si="76"/>
        <v/>
      </c>
      <c r="AP153" s="24" t="str">
        <f t="shared" si="76"/>
        <v/>
      </c>
      <c r="AQ153" s="24" t="str">
        <f t="shared" si="76"/>
        <v/>
      </c>
      <c r="AR153" s="24" t="str">
        <f t="shared" si="76"/>
        <v/>
      </c>
      <c r="AS153" s="24" t="str">
        <f t="shared" si="76"/>
        <v/>
      </c>
      <c r="AT153" s="24" t="str">
        <f t="shared" si="76"/>
        <v>C</v>
      </c>
      <c r="AU153" s="24" t="str">
        <f t="shared" si="76"/>
        <v>C</v>
      </c>
      <c r="AV153" s="24" t="str">
        <f t="shared" si="76"/>
        <v/>
      </c>
      <c r="AW153" s="24" t="str">
        <f t="shared" si="76"/>
        <v/>
      </c>
      <c r="AX153" s="89">
        <f t="shared" ca="1" si="67"/>
        <v>3</v>
      </c>
      <c r="AY153" s="89">
        <f t="shared" si="68"/>
        <v>3</v>
      </c>
    </row>
    <row r="154" spans="1:51" x14ac:dyDescent="0.3">
      <c r="A154" s="22" t="str">
        <f t="shared" si="77"/>
        <v>ZCP</v>
      </c>
      <c r="B154" s="25"/>
      <c r="C154" s="74" t="s">
        <v>30</v>
      </c>
      <c r="D154" s="26" t="s">
        <v>37</v>
      </c>
      <c r="E154" s="196">
        <v>42975</v>
      </c>
      <c r="F154" s="197">
        <v>42993</v>
      </c>
      <c r="G154" s="98" t="str">
        <f>IF(D154='Paramètre DIVERS'!$B$19,'Paramètre DIVERS'!$A$19,IF(D154='Paramètre DIVERS'!$B$20,'Paramètre DIVERS'!$A$20,IF(D154='Paramètre DIVERS'!$B$21,'Paramètre DIVERS'!$A$21,IF(D154='Paramètre DIVERS'!$B$22,'Paramètre DIVERS'!$A$22,IF(D154='Paramètre DIVERS'!$B$24,'Paramètre DIVERS'!$A$24,IF(D154='Paramètre DIVERS'!$B$25,'Paramètre DIVERS'!$A$25,""))))))&amp;IF(D154='Paramètre DIVERS'!$B$27,'Paramètre DIVERS'!$A$27,IF(D154='Paramètre DIVERS'!$B$28,'Paramètre DIVERS'!$A$28,IF(D154='Paramètre DIVERS'!$B$29,'Paramètre DIVERS'!$A$29,IF(D154='Paramètre DIVERS'!$B$30,'Paramètre DIVERS'!$A$30,IF(D154='Paramètre DIVERS'!$B$31,'Paramètre DIVERS'!$A$31,IF(D154='Paramètre DIVERS'!$B$32,'Paramètre DIVERS'!$A$32,IF(D154='Paramètre DIVERS'!$B$33,'Paramètre DIVERS'!$A$33,"")))))))&amp;IF(D154='Paramètre DIVERS'!$B$36,'Paramètre DIVERS'!$A$36,IF(D154='Paramètre DIVERS'!$B$40,'Paramètre DIVERS'!$A$40,IF(D154='Paramètre DIVERS'!$B$41,'Paramètre DIVERS'!$A$41,IF(D154='Paramètre DIVERS'!$B$42,'Paramètre DIVERS'!$A$42,IF(D154='Paramètre DIVERS'!$B$43,'Paramètre DIVERS'!$A$43,IF(D154='Paramètre DIVERS'!$B$47,'Paramètre DIVERS'!$A$47,IF(D154='Paramètre DIVERS'!$B$48,'Paramètre DIVERS'!$A$48,"")))))))&amp;IF(D154='Paramètre DIVERS'!$B$49,'Paramètre DIVERS'!$A$49,IF(D154='Paramètre DIVERS'!$B$50,'Paramètre DIVERS'!$A$50,IF(D154='Paramètre DIVERS'!$B$51,'Paramètre DIVERS'!$A$51,IF(D154='Paramètre DIVERS'!$B$26,'Paramètre DIVERS'!$A$26,""))))&amp;IF(D154='Paramètre DIVERS'!$B$53,'Paramètre DIVERS'!$A$53,IF(D154='Paramètre DIVERS'!$B$54,'Paramètre DIVERS'!$A$53,IF(D154='Paramètre DIVERS'!$B$55,'Paramètre DIVERS'!$A$53,IF(D154='Paramètre DIVERS'!$B$56,'Paramètre DIVERS'!$A$53,IF(D154='Paramètre DIVERS'!$B$57,'Paramètre DIVERS'!$A$53,IF(D154='Paramètre DIVERS'!$B$58,'Paramètre DIVERS'!$A$53,""))))))</f>
        <v>ZCP</v>
      </c>
      <c r="H154" s="88">
        <f t="shared" si="66"/>
        <v>15</v>
      </c>
      <c r="I154" s="24" t="str">
        <f t="shared" si="73"/>
        <v/>
      </c>
      <c r="J154" s="24" t="str">
        <f t="shared" si="73"/>
        <v/>
      </c>
      <c r="K154" s="24" t="str">
        <f t="shared" si="73"/>
        <v>C</v>
      </c>
      <c r="L154" s="24" t="str">
        <f t="shared" si="73"/>
        <v>C</v>
      </c>
      <c r="M154" s="24" t="str">
        <f t="shared" si="73"/>
        <v/>
      </c>
      <c r="N154" s="24" t="str">
        <f t="shared" si="73"/>
        <v>C</v>
      </c>
      <c r="O154" s="24" t="str">
        <f t="shared" si="73"/>
        <v/>
      </c>
      <c r="P154" s="24" t="str">
        <f t="shared" si="73"/>
        <v/>
      </c>
      <c r="Q154" s="24" t="str">
        <f t="shared" si="73"/>
        <v/>
      </c>
      <c r="R154" s="24" t="str">
        <f t="shared" si="73"/>
        <v>C</v>
      </c>
      <c r="S154" s="24" t="str">
        <f t="shared" si="74"/>
        <v>C</v>
      </c>
      <c r="T154" s="24" t="str">
        <f t="shared" si="74"/>
        <v/>
      </c>
      <c r="U154" s="24" t="str">
        <f t="shared" si="74"/>
        <v>C</v>
      </c>
      <c r="V154" s="24" t="str">
        <f t="shared" si="74"/>
        <v/>
      </c>
      <c r="W154" s="24" t="str">
        <f t="shared" si="74"/>
        <v>C</v>
      </c>
      <c r="X154" s="24" t="str">
        <f t="shared" si="74"/>
        <v/>
      </c>
      <c r="Y154" s="24" t="str">
        <f t="shared" si="74"/>
        <v>C</v>
      </c>
      <c r="Z154" s="24" t="str">
        <f t="shared" si="74"/>
        <v>C</v>
      </c>
      <c r="AA154" s="24" t="str">
        <f t="shared" si="74"/>
        <v/>
      </c>
      <c r="AB154" s="24" t="str">
        <f t="shared" si="74"/>
        <v/>
      </c>
      <c r="AC154" s="24" t="str">
        <f t="shared" si="75"/>
        <v/>
      </c>
      <c r="AD154" s="24" t="str">
        <f t="shared" si="75"/>
        <v/>
      </c>
      <c r="AE154" s="24" t="str">
        <f t="shared" si="75"/>
        <v/>
      </c>
      <c r="AF154" s="24" t="str">
        <f t="shared" si="75"/>
        <v>C</v>
      </c>
      <c r="AG154" s="24" t="str">
        <f t="shared" si="75"/>
        <v>C</v>
      </c>
      <c r="AH154" s="24" t="str">
        <f t="shared" si="75"/>
        <v/>
      </c>
      <c r="AI154" s="24" t="str">
        <f t="shared" si="75"/>
        <v/>
      </c>
      <c r="AJ154" s="24" t="str">
        <f t="shared" si="75"/>
        <v/>
      </c>
      <c r="AK154" s="24" t="str">
        <f t="shared" si="75"/>
        <v/>
      </c>
      <c r="AL154" s="24" t="str">
        <f t="shared" si="75"/>
        <v/>
      </c>
      <c r="AM154" s="24" t="str">
        <f t="shared" si="76"/>
        <v>C</v>
      </c>
      <c r="AN154" s="24" t="str">
        <f t="shared" si="76"/>
        <v>C</v>
      </c>
      <c r="AO154" s="24" t="str">
        <f t="shared" si="76"/>
        <v/>
      </c>
      <c r="AP154" s="24" t="str">
        <f t="shared" si="76"/>
        <v/>
      </c>
      <c r="AQ154" s="24" t="str">
        <f t="shared" si="76"/>
        <v/>
      </c>
      <c r="AR154" s="24" t="str">
        <f t="shared" si="76"/>
        <v/>
      </c>
      <c r="AS154" s="24" t="str">
        <f t="shared" si="76"/>
        <v/>
      </c>
      <c r="AT154" s="24" t="str">
        <f t="shared" si="76"/>
        <v>C</v>
      </c>
      <c r="AU154" s="24" t="str">
        <f t="shared" si="76"/>
        <v>C</v>
      </c>
      <c r="AV154" s="24" t="str">
        <f t="shared" si="76"/>
        <v/>
      </c>
      <c r="AW154" s="24" t="str">
        <f t="shared" si="76"/>
        <v/>
      </c>
      <c r="AX154" s="89">
        <f t="shared" ca="1" si="67"/>
        <v>17</v>
      </c>
      <c r="AY154" s="89">
        <f t="shared" si="68"/>
        <v>19</v>
      </c>
    </row>
    <row r="155" spans="1:51" x14ac:dyDescent="0.3">
      <c r="A155" s="22" t="str">
        <f t="shared" si="77"/>
        <v>ZCP</v>
      </c>
      <c r="B155" s="25"/>
      <c r="C155" s="74" t="s">
        <v>30</v>
      </c>
      <c r="D155" s="26" t="s">
        <v>37</v>
      </c>
      <c r="E155" s="196">
        <v>43129</v>
      </c>
      <c r="F155" s="197">
        <v>43133</v>
      </c>
      <c r="G155" s="98" t="str">
        <f>IF(D155='Paramètre DIVERS'!$B$19,'Paramètre DIVERS'!$A$19,IF(D155='Paramètre DIVERS'!$B$20,'Paramètre DIVERS'!$A$20,IF(D155='Paramètre DIVERS'!$B$21,'Paramètre DIVERS'!$A$21,IF(D155='Paramètre DIVERS'!$B$22,'Paramètre DIVERS'!$A$22,IF(D155='Paramètre DIVERS'!$B$24,'Paramètre DIVERS'!$A$24,IF(D155='Paramètre DIVERS'!$B$25,'Paramètre DIVERS'!$A$25,""))))))&amp;IF(D155='Paramètre DIVERS'!$B$27,'Paramètre DIVERS'!$A$27,IF(D155='Paramètre DIVERS'!$B$28,'Paramètre DIVERS'!$A$28,IF(D155='Paramètre DIVERS'!$B$29,'Paramètre DIVERS'!$A$29,IF(D155='Paramètre DIVERS'!$B$30,'Paramètre DIVERS'!$A$30,IF(D155='Paramètre DIVERS'!$B$31,'Paramètre DIVERS'!$A$31,IF(D155='Paramètre DIVERS'!$B$32,'Paramètre DIVERS'!$A$32,IF(D155='Paramètre DIVERS'!$B$33,'Paramètre DIVERS'!$A$33,"")))))))&amp;IF(D155='Paramètre DIVERS'!$B$36,'Paramètre DIVERS'!$A$36,IF(D155='Paramètre DIVERS'!$B$40,'Paramètre DIVERS'!$A$40,IF(D155='Paramètre DIVERS'!$B$41,'Paramètre DIVERS'!$A$41,IF(D155='Paramètre DIVERS'!$B$42,'Paramètre DIVERS'!$A$42,IF(D155='Paramètre DIVERS'!$B$43,'Paramètre DIVERS'!$A$43,IF(D155='Paramètre DIVERS'!$B$47,'Paramètre DIVERS'!$A$47,IF(D155='Paramètre DIVERS'!$B$48,'Paramètre DIVERS'!$A$48,"")))))))&amp;IF(D155='Paramètre DIVERS'!$B$49,'Paramètre DIVERS'!$A$49,IF(D155='Paramètre DIVERS'!$B$50,'Paramètre DIVERS'!$A$50,IF(D155='Paramètre DIVERS'!$B$51,'Paramètre DIVERS'!$A$51,IF(D155='Paramètre DIVERS'!$B$26,'Paramètre DIVERS'!$A$26,""))))&amp;IF(D155='Paramètre DIVERS'!$B$53,'Paramètre DIVERS'!$A$53,IF(D155='Paramètre DIVERS'!$B$54,'Paramètre DIVERS'!$A$53,IF(D155='Paramètre DIVERS'!$B$55,'Paramètre DIVERS'!$A$53,IF(D155='Paramètre DIVERS'!$B$56,'Paramètre DIVERS'!$A$53,IF(D155='Paramètre DIVERS'!$B$57,'Paramètre DIVERS'!$A$53,IF(D155='Paramètre DIVERS'!$B$58,'Paramètre DIVERS'!$A$53,""))))))</f>
        <v>ZCP</v>
      </c>
      <c r="H155" s="88">
        <f t="shared" si="66"/>
        <v>5</v>
      </c>
      <c r="I155" s="24" t="str">
        <f t="shared" si="73"/>
        <v/>
      </c>
      <c r="J155" s="24" t="str">
        <f t="shared" si="73"/>
        <v/>
      </c>
      <c r="K155" s="24" t="str">
        <f t="shared" si="73"/>
        <v>C</v>
      </c>
      <c r="L155" s="24" t="str">
        <f t="shared" si="73"/>
        <v>C</v>
      </c>
      <c r="M155" s="24" t="str">
        <f t="shared" si="73"/>
        <v/>
      </c>
      <c r="N155" s="24" t="str">
        <f t="shared" si="73"/>
        <v>C</v>
      </c>
      <c r="O155" s="24" t="str">
        <f t="shared" si="73"/>
        <v/>
      </c>
      <c r="P155" s="24" t="str">
        <f t="shared" si="73"/>
        <v/>
      </c>
      <c r="Q155" s="24" t="str">
        <f t="shared" si="73"/>
        <v/>
      </c>
      <c r="R155" s="24" t="str">
        <f t="shared" si="73"/>
        <v>C</v>
      </c>
      <c r="S155" s="24" t="str">
        <f t="shared" si="74"/>
        <v>C</v>
      </c>
      <c r="T155" s="24" t="str">
        <f t="shared" si="74"/>
        <v/>
      </c>
      <c r="U155" s="24" t="str">
        <f t="shared" si="74"/>
        <v>C</v>
      </c>
      <c r="V155" s="24" t="str">
        <f t="shared" si="74"/>
        <v/>
      </c>
      <c r="W155" s="24" t="str">
        <f t="shared" si="74"/>
        <v>C</v>
      </c>
      <c r="X155" s="24" t="str">
        <f t="shared" si="74"/>
        <v/>
      </c>
      <c r="Y155" s="24" t="str">
        <f t="shared" si="74"/>
        <v>C</v>
      </c>
      <c r="Z155" s="24" t="str">
        <f t="shared" si="74"/>
        <v>C</v>
      </c>
      <c r="AA155" s="24" t="str">
        <f t="shared" si="74"/>
        <v/>
      </c>
      <c r="AB155" s="24" t="str">
        <f t="shared" si="74"/>
        <v/>
      </c>
      <c r="AC155" s="24" t="str">
        <f t="shared" si="75"/>
        <v/>
      </c>
      <c r="AD155" s="24" t="str">
        <f t="shared" si="75"/>
        <v/>
      </c>
      <c r="AE155" s="24" t="str">
        <f t="shared" si="75"/>
        <v/>
      </c>
      <c r="AF155" s="24" t="str">
        <f t="shared" si="75"/>
        <v>C</v>
      </c>
      <c r="AG155" s="24" t="str">
        <f t="shared" si="75"/>
        <v>C</v>
      </c>
      <c r="AH155" s="24" t="str">
        <f t="shared" si="75"/>
        <v/>
      </c>
      <c r="AI155" s="24" t="str">
        <f t="shared" si="75"/>
        <v/>
      </c>
      <c r="AJ155" s="24" t="str">
        <f t="shared" si="75"/>
        <v/>
      </c>
      <c r="AK155" s="24" t="str">
        <f t="shared" si="75"/>
        <v/>
      </c>
      <c r="AL155" s="24" t="str">
        <f t="shared" si="75"/>
        <v/>
      </c>
      <c r="AM155" s="24" t="str">
        <f t="shared" si="76"/>
        <v>C</v>
      </c>
      <c r="AN155" s="24" t="str">
        <f t="shared" si="76"/>
        <v>C</v>
      </c>
      <c r="AO155" s="24" t="str">
        <f t="shared" si="76"/>
        <v/>
      </c>
      <c r="AP155" s="24" t="str">
        <f t="shared" si="76"/>
        <v/>
      </c>
      <c r="AQ155" s="24" t="str">
        <f t="shared" si="76"/>
        <v/>
      </c>
      <c r="AR155" s="24" t="str">
        <f t="shared" si="76"/>
        <v/>
      </c>
      <c r="AS155" s="24" t="str">
        <f t="shared" si="76"/>
        <v/>
      </c>
      <c r="AT155" s="24" t="str">
        <f t="shared" si="76"/>
        <v>C</v>
      </c>
      <c r="AU155" s="24" t="str">
        <f t="shared" si="76"/>
        <v>C</v>
      </c>
      <c r="AV155" s="24" t="str">
        <f t="shared" si="76"/>
        <v/>
      </c>
      <c r="AW155" s="24" t="str">
        <f t="shared" si="76"/>
        <v/>
      </c>
      <c r="AX155" s="89">
        <f t="shared" ca="1" si="67"/>
        <v>5</v>
      </c>
      <c r="AY155" s="89">
        <f t="shared" si="68"/>
        <v>5</v>
      </c>
    </row>
    <row r="156" spans="1:51" x14ac:dyDescent="0.3">
      <c r="A156" s="22" t="str">
        <f t="shared" si="77"/>
        <v>ZCP</v>
      </c>
      <c r="B156" s="25"/>
      <c r="C156" s="74" t="s">
        <v>30</v>
      </c>
      <c r="D156" s="26" t="s">
        <v>37</v>
      </c>
      <c r="E156" s="196">
        <v>43185</v>
      </c>
      <c r="F156" s="197">
        <v>43189</v>
      </c>
      <c r="G156" s="98" t="str">
        <f>IF(D156='Paramètre DIVERS'!$B$19,'Paramètre DIVERS'!$A$19,IF(D156='Paramètre DIVERS'!$B$20,'Paramètre DIVERS'!$A$20,IF(D156='Paramètre DIVERS'!$B$21,'Paramètre DIVERS'!$A$21,IF(D156='Paramètre DIVERS'!$B$22,'Paramètre DIVERS'!$A$22,IF(D156='Paramètre DIVERS'!$B$24,'Paramètre DIVERS'!$A$24,IF(D156='Paramètre DIVERS'!$B$25,'Paramètre DIVERS'!$A$25,""))))))&amp;IF(D156='Paramètre DIVERS'!$B$27,'Paramètre DIVERS'!$A$27,IF(D156='Paramètre DIVERS'!$B$28,'Paramètre DIVERS'!$A$28,IF(D156='Paramètre DIVERS'!$B$29,'Paramètre DIVERS'!$A$29,IF(D156='Paramètre DIVERS'!$B$30,'Paramètre DIVERS'!$A$30,IF(D156='Paramètre DIVERS'!$B$31,'Paramètre DIVERS'!$A$31,IF(D156='Paramètre DIVERS'!$B$32,'Paramètre DIVERS'!$A$32,IF(D156='Paramètre DIVERS'!$B$33,'Paramètre DIVERS'!$A$33,"")))))))&amp;IF(D156='Paramètre DIVERS'!$B$36,'Paramètre DIVERS'!$A$36,IF(D156='Paramètre DIVERS'!$B$40,'Paramètre DIVERS'!$A$40,IF(D156='Paramètre DIVERS'!$B$41,'Paramètre DIVERS'!$A$41,IF(D156='Paramètre DIVERS'!$B$42,'Paramètre DIVERS'!$A$42,IF(D156='Paramètre DIVERS'!$B$43,'Paramètre DIVERS'!$A$43,IF(D156='Paramètre DIVERS'!$B$47,'Paramètre DIVERS'!$A$47,IF(D156='Paramètre DIVERS'!$B$48,'Paramètre DIVERS'!$A$48,"")))))))&amp;IF(D156='Paramètre DIVERS'!$B$49,'Paramètre DIVERS'!$A$49,IF(D156='Paramètre DIVERS'!$B$50,'Paramètre DIVERS'!$A$50,IF(D156='Paramètre DIVERS'!$B$51,'Paramètre DIVERS'!$A$51,IF(D156='Paramètre DIVERS'!$B$26,'Paramètre DIVERS'!$A$26,""))))&amp;IF(D156='Paramètre DIVERS'!$B$53,'Paramètre DIVERS'!$A$53,IF(D156='Paramètre DIVERS'!$B$54,'Paramètre DIVERS'!$A$53,IF(D156='Paramètre DIVERS'!$B$55,'Paramètre DIVERS'!$A$53,IF(D156='Paramètre DIVERS'!$B$56,'Paramètre DIVERS'!$A$53,IF(D156='Paramètre DIVERS'!$B$57,'Paramètre DIVERS'!$A$53,IF(D156='Paramètre DIVERS'!$B$58,'Paramètre DIVERS'!$A$53,""))))))</f>
        <v>ZCP</v>
      </c>
      <c r="H156" s="88">
        <f t="shared" si="66"/>
        <v>5</v>
      </c>
      <c r="I156" s="24" t="str">
        <f t="shared" si="73"/>
        <v/>
      </c>
      <c r="J156" s="24" t="str">
        <f t="shared" si="73"/>
        <v/>
      </c>
      <c r="K156" s="24" t="str">
        <f t="shared" si="73"/>
        <v>C</v>
      </c>
      <c r="L156" s="24" t="str">
        <f t="shared" si="73"/>
        <v>C</v>
      </c>
      <c r="M156" s="24" t="str">
        <f t="shared" si="73"/>
        <v/>
      </c>
      <c r="N156" s="24" t="str">
        <f t="shared" si="73"/>
        <v>C</v>
      </c>
      <c r="O156" s="24" t="str">
        <f t="shared" si="73"/>
        <v/>
      </c>
      <c r="P156" s="24" t="str">
        <f t="shared" si="73"/>
        <v/>
      </c>
      <c r="Q156" s="24" t="str">
        <f t="shared" si="73"/>
        <v/>
      </c>
      <c r="R156" s="24" t="str">
        <f t="shared" si="73"/>
        <v>C</v>
      </c>
      <c r="S156" s="24" t="str">
        <f t="shared" si="74"/>
        <v>C</v>
      </c>
      <c r="T156" s="24" t="str">
        <f t="shared" si="74"/>
        <v/>
      </c>
      <c r="U156" s="24" t="str">
        <f t="shared" si="74"/>
        <v>C</v>
      </c>
      <c r="V156" s="24" t="str">
        <f t="shared" si="74"/>
        <v/>
      </c>
      <c r="W156" s="24" t="str">
        <f t="shared" si="74"/>
        <v>C</v>
      </c>
      <c r="X156" s="24" t="str">
        <f t="shared" si="74"/>
        <v/>
      </c>
      <c r="Y156" s="24" t="str">
        <f t="shared" si="74"/>
        <v>C</v>
      </c>
      <c r="Z156" s="24" t="str">
        <f t="shared" si="74"/>
        <v>C</v>
      </c>
      <c r="AA156" s="24" t="str">
        <f t="shared" si="74"/>
        <v/>
      </c>
      <c r="AB156" s="24" t="str">
        <f t="shared" si="74"/>
        <v/>
      </c>
      <c r="AC156" s="24" t="str">
        <f t="shared" si="75"/>
        <v/>
      </c>
      <c r="AD156" s="24" t="str">
        <f t="shared" si="75"/>
        <v/>
      </c>
      <c r="AE156" s="24" t="str">
        <f t="shared" si="75"/>
        <v/>
      </c>
      <c r="AF156" s="24" t="str">
        <f t="shared" si="75"/>
        <v>C</v>
      </c>
      <c r="AG156" s="24" t="str">
        <f t="shared" si="75"/>
        <v>C</v>
      </c>
      <c r="AH156" s="24" t="str">
        <f t="shared" si="75"/>
        <v/>
      </c>
      <c r="AI156" s="24" t="str">
        <f t="shared" si="75"/>
        <v/>
      </c>
      <c r="AJ156" s="24" t="str">
        <f t="shared" si="75"/>
        <v/>
      </c>
      <c r="AK156" s="24" t="str">
        <f t="shared" si="75"/>
        <v/>
      </c>
      <c r="AL156" s="24" t="str">
        <f t="shared" si="75"/>
        <v/>
      </c>
      <c r="AM156" s="24" t="str">
        <f t="shared" si="76"/>
        <v>C</v>
      </c>
      <c r="AN156" s="24" t="str">
        <f t="shared" si="76"/>
        <v>C</v>
      </c>
      <c r="AO156" s="24" t="str">
        <f t="shared" si="76"/>
        <v/>
      </c>
      <c r="AP156" s="24" t="str">
        <f t="shared" si="76"/>
        <v/>
      </c>
      <c r="AQ156" s="24" t="str">
        <f t="shared" si="76"/>
        <v/>
      </c>
      <c r="AR156" s="24" t="str">
        <f t="shared" si="76"/>
        <v/>
      </c>
      <c r="AS156" s="24" t="str">
        <f t="shared" si="76"/>
        <v/>
      </c>
      <c r="AT156" s="24" t="str">
        <f t="shared" si="76"/>
        <v>C</v>
      </c>
      <c r="AU156" s="24" t="str">
        <f t="shared" si="76"/>
        <v>C</v>
      </c>
      <c r="AV156" s="24" t="str">
        <f t="shared" si="76"/>
        <v/>
      </c>
      <c r="AW156" s="24" t="str">
        <f t="shared" si="76"/>
        <v/>
      </c>
      <c r="AX156" s="89">
        <f t="shared" ca="1" si="67"/>
        <v>5</v>
      </c>
      <c r="AY156" s="89">
        <f t="shared" si="68"/>
        <v>5</v>
      </c>
    </row>
    <row r="157" spans="1:51" x14ac:dyDescent="0.3">
      <c r="A157" s="22" t="str">
        <f t="shared" si="77"/>
        <v>ZCP</v>
      </c>
      <c r="B157" s="25"/>
      <c r="C157" s="74" t="s">
        <v>30</v>
      </c>
      <c r="D157" s="26" t="s">
        <v>37</v>
      </c>
      <c r="E157" s="196">
        <v>42926</v>
      </c>
      <c r="F157" s="197">
        <v>42944</v>
      </c>
      <c r="G157" s="98" t="str">
        <f>IF(D157='Paramètre DIVERS'!$B$19,'Paramètre DIVERS'!$A$19,IF(D157='Paramètre DIVERS'!$B$20,'Paramètre DIVERS'!$A$20,IF(D157='Paramètre DIVERS'!$B$21,'Paramètre DIVERS'!$A$21,IF(D157='Paramètre DIVERS'!$B$22,'Paramètre DIVERS'!$A$22,IF(D157='Paramètre DIVERS'!$B$24,'Paramètre DIVERS'!$A$24,IF(D157='Paramètre DIVERS'!$B$25,'Paramètre DIVERS'!$A$25,""))))))&amp;IF(D157='Paramètre DIVERS'!$B$27,'Paramètre DIVERS'!$A$27,IF(D157='Paramètre DIVERS'!$B$28,'Paramètre DIVERS'!$A$28,IF(D157='Paramètre DIVERS'!$B$29,'Paramètre DIVERS'!$A$29,IF(D157='Paramètre DIVERS'!$B$30,'Paramètre DIVERS'!$A$30,IF(D157='Paramètre DIVERS'!$B$31,'Paramètre DIVERS'!$A$31,IF(D157='Paramètre DIVERS'!$B$32,'Paramètre DIVERS'!$A$32,IF(D157='Paramètre DIVERS'!$B$33,'Paramètre DIVERS'!$A$33,"")))))))&amp;IF(D157='Paramètre DIVERS'!$B$36,'Paramètre DIVERS'!$A$36,IF(D157='Paramètre DIVERS'!$B$40,'Paramètre DIVERS'!$A$40,IF(D157='Paramètre DIVERS'!$B$41,'Paramètre DIVERS'!$A$41,IF(D157='Paramètre DIVERS'!$B$42,'Paramètre DIVERS'!$A$42,IF(D157='Paramètre DIVERS'!$B$43,'Paramètre DIVERS'!$A$43,IF(D157='Paramètre DIVERS'!$B$47,'Paramètre DIVERS'!$A$47,IF(D157='Paramètre DIVERS'!$B$48,'Paramètre DIVERS'!$A$48,"")))))))&amp;IF(D157='Paramètre DIVERS'!$B$49,'Paramètre DIVERS'!$A$49,IF(D157='Paramètre DIVERS'!$B$50,'Paramètre DIVERS'!$A$50,IF(D157='Paramètre DIVERS'!$B$51,'Paramètre DIVERS'!$A$51,IF(D157='Paramètre DIVERS'!$B$26,'Paramètre DIVERS'!$A$26,""))))&amp;IF(D157='Paramètre DIVERS'!$B$53,'Paramètre DIVERS'!$A$53,IF(D157='Paramètre DIVERS'!$B$54,'Paramètre DIVERS'!$A$53,IF(D157='Paramètre DIVERS'!$B$55,'Paramètre DIVERS'!$A$53,IF(D157='Paramètre DIVERS'!$B$56,'Paramètre DIVERS'!$A$53,IF(D157='Paramètre DIVERS'!$B$57,'Paramètre DIVERS'!$A$53,IF(D157='Paramètre DIVERS'!$B$58,'Paramètre DIVERS'!$A$53,""))))))</f>
        <v>ZCP</v>
      </c>
      <c r="H157" s="88">
        <f t="shared" si="66"/>
        <v>14</v>
      </c>
      <c r="I157" s="24" t="str">
        <f t="shared" si="73"/>
        <v/>
      </c>
      <c r="J157" s="24" t="str">
        <f t="shared" si="73"/>
        <v/>
      </c>
      <c r="K157" s="24" t="str">
        <f t="shared" si="73"/>
        <v>C</v>
      </c>
      <c r="L157" s="24" t="str">
        <f t="shared" si="73"/>
        <v>C</v>
      </c>
      <c r="M157" s="24" t="str">
        <f t="shared" si="73"/>
        <v/>
      </c>
      <c r="N157" s="24" t="str">
        <f t="shared" si="73"/>
        <v>C</v>
      </c>
      <c r="O157" s="24" t="str">
        <f t="shared" si="73"/>
        <v/>
      </c>
      <c r="P157" s="24" t="str">
        <f t="shared" si="73"/>
        <v/>
      </c>
      <c r="Q157" s="24" t="str">
        <f t="shared" si="73"/>
        <v/>
      </c>
      <c r="R157" s="24" t="str">
        <f t="shared" si="73"/>
        <v>C</v>
      </c>
      <c r="S157" s="24" t="str">
        <f t="shared" si="74"/>
        <v>C</v>
      </c>
      <c r="T157" s="24" t="str">
        <f t="shared" si="74"/>
        <v/>
      </c>
      <c r="U157" s="24" t="str">
        <f t="shared" si="74"/>
        <v>C</v>
      </c>
      <c r="V157" s="24" t="str">
        <f t="shared" si="74"/>
        <v/>
      </c>
      <c r="W157" s="24" t="str">
        <f t="shared" si="74"/>
        <v>C</v>
      </c>
      <c r="X157" s="24" t="str">
        <f t="shared" si="74"/>
        <v/>
      </c>
      <c r="Y157" s="24" t="str">
        <f t="shared" si="74"/>
        <v>C</v>
      </c>
      <c r="Z157" s="24" t="str">
        <f t="shared" si="74"/>
        <v>C</v>
      </c>
      <c r="AA157" s="24" t="str">
        <f t="shared" si="74"/>
        <v/>
      </c>
      <c r="AB157" s="24" t="str">
        <f t="shared" si="74"/>
        <v/>
      </c>
      <c r="AC157" s="24" t="str">
        <f t="shared" si="75"/>
        <v/>
      </c>
      <c r="AD157" s="24" t="str">
        <f t="shared" si="75"/>
        <v/>
      </c>
      <c r="AE157" s="24" t="str">
        <f t="shared" si="75"/>
        <v/>
      </c>
      <c r="AF157" s="24" t="str">
        <f t="shared" si="75"/>
        <v>C</v>
      </c>
      <c r="AG157" s="24" t="str">
        <f t="shared" si="75"/>
        <v>C</v>
      </c>
      <c r="AH157" s="24" t="str">
        <f t="shared" si="75"/>
        <v/>
      </c>
      <c r="AI157" s="24" t="str">
        <f t="shared" si="75"/>
        <v/>
      </c>
      <c r="AJ157" s="24" t="str">
        <f t="shared" si="75"/>
        <v/>
      </c>
      <c r="AK157" s="24" t="str">
        <f t="shared" si="75"/>
        <v/>
      </c>
      <c r="AL157" s="24" t="str">
        <f t="shared" si="75"/>
        <v/>
      </c>
      <c r="AM157" s="24" t="str">
        <f t="shared" si="76"/>
        <v>C</v>
      </c>
      <c r="AN157" s="24" t="str">
        <f t="shared" si="76"/>
        <v>C</v>
      </c>
      <c r="AO157" s="24" t="str">
        <f t="shared" si="76"/>
        <v/>
      </c>
      <c r="AP157" s="24" t="str">
        <f t="shared" si="76"/>
        <v/>
      </c>
      <c r="AQ157" s="24" t="str">
        <f t="shared" si="76"/>
        <v/>
      </c>
      <c r="AR157" s="24" t="str">
        <f t="shared" si="76"/>
        <v/>
      </c>
      <c r="AS157" s="24" t="str">
        <f t="shared" si="76"/>
        <v/>
      </c>
      <c r="AT157" s="24" t="str">
        <f t="shared" si="76"/>
        <v>C</v>
      </c>
      <c r="AU157" s="24" t="str">
        <f t="shared" si="76"/>
        <v>C</v>
      </c>
      <c r="AV157" s="24" t="str">
        <f t="shared" si="76"/>
        <v/>
      </c>
      <c r="AW157" s="24" t="str">
        <f t="shared" si="76"/>
        <v/>
      </c>
      <c r="AX157" s="89">
        <f t="shared" ca="1" si="67"/>
        <v>16</v>
      </c>
      <c r="AY157" s="89">
        <f t="shared" si="68"/>
        <v>19</v>
      </c>
    </row>
    <row r="158" spans="1:51" x14ac:dyDescent="0.3">
      <c r="A158" s="22" t="str">
        <f t="shared" si="77"/>
        <v>ZCP</v>
      </c>
      <c r="B158" s="25"/>
      <c r="C158" s="74" t="s">
        <v>30</v>
      </c>
      <c r="D158" s="26" t="s">
        <v>37</v>
      </c>
      <c r="E158" s="196">
        <v>43095</v>
      </c>
      <c r="F158" s="197">
        <v>43098</v>
      </c>
      <c r="G158" s="98" t="str">
        <f>IF(D158='Paramètre DIVERS'!$B$19,'Paramètre DIVERS'!$A$19,IF(D158='Paramètre DIVERS'!$B$20,'Paramètre DIVERS'!$A$20,IF(D158='Paramètre DIVERS'!$B$21,'Paramètre DIVERS'!$A$21,IF(D158='Paramètre DIVERS'!$B$22,'Paramètre DIVERS'!$A$22,IF(D158='Paramètre DIVERS'!$B$24,'Paramètre DIVERS'!$A$24,IF(D158='Paramètre DIVERS'!$B$25,'Paramètre DIVERS'!$A$25,""))))))&amp;IF(D158='Paramètre DIVERS'!$B$27,'Paramètre DIVERS'!$A$27,IF(D158='Paramètre DIVERS'!$B$28,'Paramètre DIVERS'!$A$28,IF(D158='Paramètre DIVERS'!$B$29,'Paramètre DIVERS'!$A$29,IF(D158='Paramètre DIVERS'!$B$30,'Paramètre DIVERS'!$A$30,IF(D158='Paramètre DIVERS'!$B$31,'Paramètre DIVERS'!$A$31,IF(D158='Paramètre DIVERS'!$B$32,'Paramètre DIVERS'!$A$32,IF(D158='Paramètre DIVERS'!$B$33,'Paramètre DIVERS'!$A$33,"")))))))&amp;IF(D158='Paramètre DIVERS'!$B$36,'Paramètre DIVERS'!$A$36,IF(D158='Paramètre DIVERS'!$B$40,'Paramètre DIVERS'!$A$40,IF(D158='Paramètre DIVERS'!$B$41,'Paramètre DIVERS'!$A$41,IF(D158='Paramètre DIVERS'!$B$42,'Paramètre DIVERS'!$A$42,IF(D158='Paramètre DIVERS'!$B$43,'Paramètre DIVERS'!$A$43,IF(D158='Paramètre DIVERS'!$B$47,'Paramètre DIVERS'!$A$47,IF(D158='Paramètre DIVERS'!$B$48,'Paramètre DIVERS'!$A$48,"")))))))&amp;IF(D158='Paramètre DIVERS'!$B$49,'Paramètre DIVERS'!$A$49,IF(D158='Paramètre DIVERS'!$B$50,'Paramètre DIVERS'!$A$50,IF(D158='Paramètre DIVERS'!$B$51,'Paramètre DIVERS'!$A$51,IF(D158='Paramètre DIVERS'!$B$26,'Paramètre DIVERS'!$A$26,""))))&amp;IF(D158='Paramètre DIVERS'!$B$53,'Paramètre DIVERS'!$A$53,IF(D158='Paramètre DIVERS'!$B$54,'Paramètre DIVERS'!$A$53,IF(D158='Paramètre DIVERS'!$B$55,'Paramètre DIVERS'!$A$53,IF(D158='Paramètre DIVERS'!$B$56,'Paramètre DIVERS'!$A$53,IF(D158='Paramètre DIVERS'!$B$57,'Paramètre DIVERS'!$A$53,IF(D158='Paramètre DIVERS'!$B$58,'Paramètre DIVERS'!$A$53,""))))))</f>
        <v>ZCP</v>
      </c>
      <c r="H158" s="88">
        <f t="shared" si="66"/>
        <v>4</v>
      </c>
      <c r="I158" s="24" t="str">
        <f t="shared" ref="I158:R167" si="78">IF(OR(I$7="s",I$7="f",I$7="d"),"C",IF(AND(I$6&gt;=$E158,I$6&lt;=$F158,$G158="ZCP"),$G158,IF(AND(I$6&gt;=$E158,I$6&lt;=$F158,$G158="ZPM"),$G158,IF(AND(I$6&gt;=$E158,I$6&lt;=$F158,$G158="ZMA"),$G158,IF(AND(I$6&gt;=$E158,I$6&lt;=$F158,$G158="ZMP"),$G158,IF(AND(I$6&gt;=$E158,I$6&lt;=$F158,$G158="ZMT"),$G158,IF(AND(I$6&gt;=$E158,I$6&lt;=$F158,$G158="ZFO"),$G158,IF(AND(I$6&gt;=$E158,I$6&lt;=$F158,$G158="ZRJ"),$G158,IF(AND(I$6&gt;=$E158,I$6&lt;=$F158,$G158="ZAT"),$G158,IF(AND(I$6&gt;=$E158,I$6&lt;=$F158,$G158="TPT"),$G158,""))))))))))</f>
        <v/>
      </c>
      <c r="J158" s="24" t="str">
        <f t="shared" si="78"/>
        <v/>
      </c>
      <c r="K158" s="24" t="str">
        <f t="shared" si="78"/>
        <v>C</v>
      </c>
      <c r="L158" s="24" t="str">
        <f t="shared" si="78"/>
        <v>C</v>
      </c>
      <c r="M158" s="24" t="str">
        <f t="shared" si="78"/>
        <v/>
      </c>
      <c r="N158" s="24" t="str">
        <f t="shared" si="78"/>
        <v>C</v>
      </c>
      <c r="O158" s="24" t="str">
        <f t="shared" si="78"/>
        <v/>
      </c>
      <c r="P158" s="24" t="str">
        <f t="shared" si="78"/>
        <v/>
      </c>
      <c r="Q158" s="24" t="str">
        <f t="shared" si="78"/>
        <v/>
      </c>
      <c r="R158" s="24" t="str">
        <f t="shared" si="78"/>
        <v>C</v>
      </c>
      <c r="S158" s="24" t="str">
        <f t="shared" ref="S158:AB167" si="79">IF(OR(S$7="s",S$7="f",S$7="d"),"C",IF(AND(S$6&gt;=$E158,S$6&lt;=$F158,$G158="ZCP"),$G158,IF(AND(S$6&gt;=$E158,S$6&lt;=$F158,$G158="ZPM"),$G158,IF(AND(S$6&gt;=$E158,S$6&lt;=$F158,$G158="ZMA"),$G158,IF(AND(S$6&gt;=$E158,S$6&lt;=$F158,$G158="ZMP"),$G158,IF(AND(S$6&gt;=$E158,S$6&lt;=$F158,$G158="ZMT"),$G158,IF(AND(S$6&gt;=$E158,S$6&lt;=$F158,$G158="ZFO"),$G158,IF(AND(S$6&gt;=$E158,S$6&lt;=$F158,$G158="ZRJ"),$G158,IF(AND(S$6&gt;=$E158,S$6&lt;=$F158,$G158="ZAT"),$G158,IF(AND(S$6&gt;=$E158,S$6&lt;=$F158,$G158="TPT"),$G158,""))))))))))</f>
        <v>C</v>
      </c>
      <c r="T158" s="24" t="str">
        <f t="shared" si="79"/>
        <v/>
      </c>
      <c r="U158" s="24" t="str">
        <f t="shared" si="79"/>
        <v>C</v>
      </c>
      <c r="V158" s="24" t="str">
        <f t="shared" si="79"/>
        <v/>
      </c>
      <c r="W158" s="24" t="str">
        <f t="shared" si="79"/>
        <v>C</v>
      </c>
      <c r="X158" s="24" t="str">
        <f t="shared" si="79"/>
        <v/>
      </c>
      <c r="Y158" s="24" t="str">
        <f t="shared" si="79"/>
        <v>C</v>
      </c>
      <c r="Z158" s="24" t="str">
        <f t="shared" si="79"/>
        <v>C</v>
      </c>
      <c r="AA158" s="24" t="str">
        <f t="shared" si="79"/>
        <v/>
      </c>
      <c r="AB158" s="24" t="str">
        <f t="shared" si="79"/>
        <v/>
      </c>
      <c r="AC158" s="24" t="str">
        <f t="shared" ref="AC158:AL167" si="80">IF(OR(AC$7="s",AC$7="f",AC$7="d"),"C",IF(AND(AC$6&gt;=$E158,AC$6&lt;=$F158,$G158="ZCP"),$G158,IF(AND(AC$6&gt;=$E158,AC$6&lt;=$F158,$G158="ZPM"),$G158,IF(AND(AC$6&gt;=$E158,AC$6&lt;=$F158,$G158="ZMA"),$G158,IF(AND(AC$6&gt;=$E158,AC$6&lt;=$F158,$G158="ZMP"),$G158,IF(AND(AC$6&gt;=$E158,AC$6&lt;=$F158,$G158="ZMT"),$G158,IF(AND(AC$6&gt;=$E158,AC$6&lt;=$F158,$G158="ZFO"),$G158,IF(AND(AC$6&gt;=$E158,AC$6&lt;=$F158,$G158="ZRJ"),$G158,IF(AND(AC$6&gt;=$E158,AC$6&lt;=$F158,$G158="ZAT"),$G158,IF(AND(AC$6&gt;=$E158,AC$6&lt;=$F158,$G158="TPT"),$G158,""))))))))))</f>
        <v/>
      </c>
      <c r="AD158" s="24" t="str">
        <f t="shared" si="80"/>
        <v/>
      </c>
      <c r="AE158" s="24" t="str">
        <f t="shared" si="80"/>
        <v/>
      </c>
      <c r="AF158" s="24" t="str">
        <f t="shared" si="80"/>
        <v>C</v>
      </c>
      <c r="AG158" s="24" t="str">
        <f t="shared" si="80"/>
        <v>C</v>
      </c>
      <c r="AH158" s="24" t="str">
        <f t="shared" si="80"/>
        <v/>
      </c>
      <c r="AI158" s="24" t="str">
        <f t="shared" si="80"/>
        <v/>
      </c>
      <c r="AJ158" s="24" t="str">
        <f t="shared" si="80"/>
        <v/>
      </c>
      <c r="AK158" s="24" t="str">
        <f t="shared" si="80"/>
        <v/>
      </c>
      <c r="AL158" s="24" t="str">
        <f t="shared" si="80"/>
        <v/>
      </c>
      <c r="AM158" s="24" t="str">
        <f t="shared" ref="AM158:AW167" si="81">IF(OR(AM$7="s",AM$7="f",AM$7="d"),"C",IF(AND(AM$6&gt;=$E158,AM$6&lt;=$F158,$G158="ZCP"),$G158,IF(AND(AM$6&gt;=$E158,AM$6&lt;=$F158,$G158="ZPM"),$G158,IF(AND(AM$6&gt;=$E158,AM$6&lt;=$F158,$G158="ZMA"),$G158,IF(AND(AM$6&gt;=$E158,AM$6&lt;=$F158,$G158="ZMP"),$G158,IF(AND(AM$6&gt;=$E158,AM$6&lt;=$F158,$G158="ZMT"),$G158,IF(AND(AM$6&gt;=$E158,AM$6&lt;=$F158,$G158="ZFO"),$G158,IF(AND(AM$6&gt;=$E158,AM$6&lt;=$F158,$G158="ZRJ"),$G158,IF(AND(AM$6&gt;=$E158,AM$6&lt;=$F158,$G158="ZAT"),$G158,IF(AND(AM$6&gt;=$E158,AM$6&lt;=$F158,$G158="TPT"),$G158,""))))))))))</f>
        <v>C</v>
      </c>
      <c r="AN158" s="24" t="str">
        <f t="shared" si="81"/>
        <v>C</v>
      </c>
      <c r="AO158" s="24" t="str">
        <f t="shared" si="81"/>
        <v/>
      </c>
      <c r="AP158" s="24" t="str">
        <f t="shared" si="81"/>
        <v/>
      </c>
      <c r="AQ158" s="24" t="str">
        <f t="shared" si="81"/>
        <v/>
      </c>
      <c r="AR158" s="24" t="str">
        <f t="shared" si="81"/>
        <v/>
      </c>
      <c r="AS158" s="24" t="str">
        <f t="shared" si="81"/>
        <v/>
      </c>
      <c r="AT158" s="24" t="str">
        <f t="shared" si="81"/>
        <v>C</v>
      </c>
      <c r="AU158" s="24" t="str">
        <f t="shared" si="81"/>
        <v>C</v>
      </c>
      <c r="AV158" s="24" t="str">
        <f t="shared" si="81"/>
        <v/>
      </c>
      <c r="AW158" s="24" t="str">
        <f t="shared" si="81"/>
        <v/>
      </c>
      <c r="AX158" s="89">
        <f t="shared" ca="1" si="67"/>
        <v>4</v>
      </c>
      <c r="AY158" s="89">
        <f t="shared" si="68"/>
        <v>4</v>
      </c>
    </row>
    <row r="159" spans="1:51" x14ac:dyDescent="0.3">
      <c r="A159" s="22" t="str">
        <f t="shared" si="77"/>
        <v>ZCP</v>
      </c>
      <c r="B159" s="25"/>
      <c r="C159" s="74" t="s">
        <v>30</v>
      </c>
      <c r="D159" s="26" t="s">
        <v>37</v>
      </c>
      <c r="E159" s="196">
        <v>43136</v>
      </c>
      <c r="F159" s="197">
        <v>43140</v>
      </c>
      <c r="G159" s="98" t="str">
        <f>IF(D159='Paramètre DIVERS'!$B$19,'Paramètre DIVERS'!$A$19,IF(D159='Paramètre DIVERS'!$B$20,'Paramètre DIVERS'!$A$20,IF(D159='Paramètre DIVERS'!$B$21,'Paramètre DIVERS'!$A$21,IF(D159='Paramètre DIVERS'!$B$22,'Paramètre DIVERS'!$A$22,IF(D159='Paramètre DIVERS'!$B$24,'Paramètre DIVERS'!$A$24,IF(D159='Paramètre DIVERS'!$B$25,'Paramètre DIVERS'!$A$25,""))))))&amp;IF(D159='Paramètre DIVERS'!$B$27,'Paramètre DIVERS'!$A$27,IF(D159='Paramètre DIVERS'!$B$28,'Paramètre DIVERS'!$A$28,IF(D159='Paramètre DIVERS'!$B$29,'Paramètre DIVERS'!$A$29,IF(D159='Paramètre DIVERS'!$B$30,'Paramètre DIVERS'!$A$30,IF(D159='Paramètre DIVERS'!$B$31,'Paramètre DIVERS'!$A$31,IF(D159='Paramètre DIVERS'!$B$32,'Paramètre DIVERS'!$A$32,IF(D159='Paramètre DIVERS'!$B$33,'Paramètre DIVERS'!$A$33,"")))))))&amp;IF(D159='Paramètre DIVERS'!$B$36,'Paramètre DIVERS'!$A$36,IF(D159='Paramètre DIVERS'!$B$40,'Paramètre DIVERS'!$A$40,IF(D159='Paramètre DIVERS'!$B$41,'Paramètre DIVERS'!$A$41,IF(D159='Paramètre DIVERS'!$B$42,'Paramètre DIVERS'!$A$42,IF(D159='Paramètre DIVERS'!$B$43,'Paramètre DIVERS'!$A$43,IF(D159='Paramètre DIVERS'!$B$47,'Paramètre DIVERS'!$A$47,IF(D159='Paramètre DIVERS'!$B$48,'Paramètre DIVERS'!$A$48,"")))))))&amp;IF(D159='Paramètre DIVERS'!$B$49,'Paramètre DIVERS'!$A$49,IF(D159='Paramètre DIVERS'!$B$50,'Paramètre DIVERS'!$A$50,IF(D159='Paramètre DIVERS'!$B$51,'Paramètre DIVERS'!$A$51,IF(D159='Paramètre DIVERS'!$B$26,'Paramètre DIVERS'!$A$26,""))))&amp;IF(D159='Paramètre DIVERS'!$B$53,'Paramètre DIVERS'!$A$53,IF(D159='Paramètre DIVERS'!$B$54,'Paramètre DIVERS'!$A$53,IF(D159='Paramètre DIVERS'!$B$55,'Paramètre DIVERS'!$A$53,IF(D159='Paramètre DIVERS'!$B$56,'Paramètre DIVERS'!$A$53,IF(D159='Paramètre DIVERS'!$B$57,'Paramètre DIVERS'!$A$53,IF(D159='Paramètre DIVERS'!$B$58,'Paramètre DIVERS'!$A$53,""))))))</f>
        <v>ZCP</v>
      </c>
      <c r="H159" s="88">
        <f t="shared" si="66"/>
        <v>5</v>
      </c>
      <c r="I159" s="24" t="str">
        <f t="shared" si="78"/>
        <v/>
      </c>
      <c r="J159" s="24" t="str">
        <f t="shared" si="78"/>
        <v/>
      </c>
      <c r="K159" s="24" t="str">
        <f t="shared" si="78"/>
        <v>C</v>
      </c>
      <c r="L159" s="24" t="str">
        <f t="shared" si="78"/>
        <v>C</v>
      </c>
      <c r="M159" s="24" t="str">
        <f t="shared" si="78"/>
        <v/>
      </c>
      <c r="N159" s="24" t="str">
        <f t="shared" si="78"/>
        <v>C</v>
      </c>
      <c r="O159" s="24" t="str">
        <f t="shared" si="78"/>
        <v/>
      </c>
      <c r="P159" s="24" t="str">
        <f t="shared" si="78"/>
        <v/>
      </c>
      <c r="Q159" s="24" t="str">
        <f t="shared" si="78"/>
        <v/>
      </c>
      <c r="R159" s="24" t="str">
        <f t="shared" si="78"/>
        <v>C</v>
      </c>
      <c r="S159" s="24" t="str">
        <f t="shared" si="79"/>
        <v>C</v>
      </c>
      <c r="T159" s="24" t="str">
        <f t="shared" si="79"/>
        <v/>
      </c>
      <c r="U159" s="24" t="str">
        <f t="shared" si="79"/>
        <v>C</v>
      </c>
      <c r="V159" s="24" t="str">
        <f t="shared" si="79"/>
        <v/>
      </c>
      <c r="W159" s="24" t="str">
        <f t="shared" si="79"/>
        <v>C</v>
      </c>
      <c r="X159" s="24" t="str">
        <f t="shared" si="79"/>
        <v/>
      </c>
      <c r="Y159" s="24" t="str">
        <f t="shared" si="79"/>
        <v>C</v>
      </c>
      <c r="Z159" s="24" t="str">
        <f t="shared" si="79"/>
        <v>C</v>
      </c>
      <c r="AA159" s="24" t="str">
        <f t="shared" si="79"/>
        <v/>
      </c>
      <c r="AB159" s="24" t="str">
        <f t="shared" si="79"/>
        <v/>
      </c>
      <c r="AC159" s="24" t="str">
        <f t="shared" si="80"/>
        <v/>
      </c>
      <c r="AD159" s="24" t="str">
        <f t="shared" si="80"/>
        <v/>
      </c>
      <c r="AE159" s="24" t="str">
        <f t="shared" si="80"/>
        <v/>
      </c>
      <c r="AF159" s="24" t="str">
        <f t="shared" si="80"/>
        <v>C</v>
      </c>
      <c r="AG159" s="24" t="str">
        <f t="shared" si="80"/>
        <v>C</v>
      </c>
      <c r="AH159" s="24" t="str">
        <f t="shared" si="80"/>
        <v/>
      </c>
      <c r="AI159" s="24" t="str">
        <f t="shared" si="80"/>
        <v/>
      </c>
      <c r="AJ159" s="24" t="str">
        <f t="shared" si="80"/>
        <v/>
      </c>
      <c r="AK159" s="24" t="str">
        <f t="shared" si="80"/>
        <v/>
      </c>
      <c r="AL159" s="24" t="str">
        <f t="shared" si="80"/>
        <v/>
      </c>
      <c r="AM159" s="24" t="str">
        <f t="shared" si="81"/>
        <v>C</v>
      </c>
      <c r="AN159" s="24" t="str">
        <f t="shared" si="81"/>
        <v>C</v>
      </c>
      <c r="AO159" s="24" t="str">
        <f t="shared" si="81"/>
        <v/>
      </c>
      <c r="AP159" s="24" t="str">
        <f t="shared" si="81"/>
        <v/>
      </c>
      <c r="AQ159" s="24" t="str">
        <f t="shared" si="81"/>
        <v/>
      </c>
      <c r="AR159" s="24" t="str">
        <f t="shared" si="81"/>
        <v/>
      </c>
      <c r="AS159" s="24" t="str">
        <f t="shared" si="81"/>
        <v/>
      </c>
      <c r="AT159" s="24" t="str">
        <f t="shared" si="81"/>
        <v>C</v>
      </c>
      <c r="AU159" s="24" t="str">
        <f t="shared" si="81"/>
        <v>C</v>
      </c>
      <c r="AV159" s="24" t="str">
        <f t="shared" si="81"/>
        <v/>
      </c>
      <c r="AW159" s="24" t="str">
        <f t="shared" si="81"/>
        <v/>
      </c>
      <c r="AX159" s="89">
        <f t="shared" ca="1" si="67"/>
        <v>5</v>
      </c>
      <c r="AY159" s="89">
        <f t="shared" si="68"/>
        <v>5</v>
      </c>
    </row>
    <row r="160" spans="1:51" x14ac:dyDescent="0.3">
      <c r="A160" s="22" t="str">
        <f t="shared" si="77"/>
        <v>ZCP</v>
      </c>
      <c r="B160" s="25"/>
      <c r="C160" s="74" t="s">
        <v>30</v>
      </c>
      <c r="D160" s="26" t="s">
        <v>37</v>
      </c>
      <c r="E160" s="196">
        <v>43158</v>
      </c>
      <c r="F160" s="197">
        <v>43159</v>
      </c>
      <c r="G160" s="98" t="str">
        <f>IF(D160='Paramètre DIVERS'!$B$19,'Paramètre DIVERS'!$A$19,IF(D160='Paramètre DIVERS'!$B$20,'Paramètre DIVERS'!$A$20,IF(D160='Paramètre DIVERS'!$B$21,'Paramètre DIVERS'!$A$21,IF(D160='Paramètre DIVERS'!$B$22,'Paramètre DIVERS'!$A$22,IF(D160='Paramètre DIVERS'!$B$24,'Paramètre DIVERS'!$A$24,IF(D160='Paramètre DIVERS'!$B$25,'Paramètre DIVERS'!$A$25,""))))))&amp;IF(D160='Paramètre DIVERS'!$B$27,'Paramètre DIVERS'!$A$27,IF(D160='Paramètre DIVERS'!$B$28,'Paramètre DIVERS'!$A$28,IF(D160='Paramètre DIVERS'!$B$29,'Paramètre DIVERS'!$A$29,IF(D160='Paramètre DIVERS'!$B$30,'Paramètre DIVERS'!$A$30,IF(D160='Paramètre DIVERS'!$B$31,'Paramètre DIVERS'!$A$31,IF(D160='Paramètre DIVERS'!$B$32,'Paramètre DIVERS'!$A$32,IF(D160='Paramètre DIVERS'!$B$33,'Paramètre DIVERS'!$A$33,"")))))))&amp;IF(D160='Paramètre DIVERS'!$B$36,'Paramètre DIVERS'!$A$36,IF(D160='Paramètre DIVERS'!$B$40,'Paramètre DIVERS'!$A$40,IF(D160='Paramètre DIVERS'!$B$41,'Paramètre DIVERS'!$A$41,IF(D160='Paramètre DIVERS'!$B$42,'Paramètre DIVERS'!$A$42,IF(D160='Paramètre DIVERS'!$B$43,'Paramètre DIVERS'!$A$43,IF(D160='Paramètre DIVERS'!$B$47,'Paramètre DIVERS'!$A$47,IF(D160='Paramètre DIVERS'!$B$48,'Paramètre DIVERS'!$A$48,"")))))))&amp;IF(D160='Paramètre DIVERS'!$B$49,'Paramètre DIVERS'!$A$49,IF(D160='Paramètre DIVERS'!$B$50,'Paramètre DIVERS'!$A$50,IF(D160='Paramètre DIVERS'!$B$51,'Paramètre DIVERS'!$A$51,IF(D160='Paramètre DIVERS'!$B$26,'Paramètre DIVERS'!$A$26,""))))&amp;IF(D160='Paramètre DIVERS'!$B$53,'Paramètre DIVERS'!$A$53,IF(D160='Paramètre DIVERS'!$B$54,'Paramètre DIVERS'!$A$53,IF(D160='Paramètre DIVERS'!$B$55,'Paramètre DIVERS'!$A$53,IF(D160='Paramètre DIVERS'!$B$56,'Paramètre DIVERS'!$A$53,IF(D160='Paramètre DIVERS'!$B$57,'Paramètre DIVERS'!$A$53,IF(D160='Paramètre DIVERS'!$B$58,'Paramètre DIVERS'!$A$53,""))))))</f>
        <v>ZCP</v>
      </c>
      <c r="H160" s="88">
        <f t="shared" si="66"/>
        <v>2</v>
      </c>
      <c r="I160" s="24" t="str">
        <f t="shared" si="78"/>
        <v/>
      </c>
      <c r="J160" s="24" t="str">
        <f t="shared" si="78"/>
        <v/>
      </c>
      <c r="K160" s="24" t="str">
        <f t="shared" si="78"/>
        <v>C</v>
      </c>
      <c r="L160" s="24" t="str">
        <f t="shared" si="78"/>
        <v>C</v>
      </c>
      <c r="M160" s="24" t="str">
        <f t="shared" si="78"/>
        <v/>
      </c>
      <c r="N160" s="24" t="str">
        <f t="shared" si="78"/>
        <v>C</v>
      </c>
      <c r="O160" s="24" t="str">
        <f t="shared" si="78"/>
        <v/>
      </c>
      <c r="P160" s="24" t="str">
        <f t="shared" si="78"/>
        <v/>
      </c>
      <c r="Q160" s="24" t="str">
        <f t="shared" si="78"/>
        <v/>
      </c>
      <c r="R160" s="24" t="str">
        <f t="shared" si="78"/>
        <v>C</v>
      </c>
      <c r="S160" s="24" t="str">
        <f t="shared" si="79"/>
        <v>C</v>
      </c>
      <c r="T160" s="24" t="str">
        <f t="shared" si="79"/>
        <v/>
      </c>
      <c r="U160" s="24" t="str">
        <f t="shared" si="79"/>
        <v>C</v>
      </c>
      <c r="V160" s="24" t="str">
        <f t="shared" si="79"/>
        <v/>
      </c>
      <c r="W160" s="24" t="str">
        <f t="shared" si="79"/>
        <v>C</v>
      </c>
      <c r="X160" s="24" t="str">
        <f t="shared" si="79"/>
        <v/>
      </c>
      <c r="Y160" s="24" t="str">
        <f t="shared" si="79"/>
        <v>C</v>
      </c>
      <c r="Z160" s="24" t="str">
        <f t="shared" si="79"/>
        <v>C</v>
      </c>
      <c r="AA160" s="24" t="str">
        <f t="shared" si="79"/>
        <v/>
      </c>
      <c r="AB160" s="24" t="str">
        <f t="shared" si="79"/>
        <v/>
      </c>
      <c r="AC160" s="24" t="str">
        <f t="shared" si="80"/>
        <v/>
      </c>
      <c r="AD160" s="24" t="str">
        <f t="shared" si="80"/>
        <v/>
      </c>
      <c r="AE160" s="24" t="str">
        <f t="shared" si="80"/>
        <v/>
      </c>
      <c r="AF160" s="24" t="str">
        <f t="shared" si="80"/>
        <v>C</v>
      </c>
      <c r="AG160" s="24" t="str">
        <f t="shared" si="80"/>
        <v>C</v>
      </c>
      <c r="AH160" s="24" t="str">
        <f t="shared" si="80"/>
        <v/>
      </c>
      <c r="AI160" s="24" t="str">
        <f t="shared" si="80"/>
        <v/>
      </c>
      <c r="AJ160" s="24" t="str">
        <f t="shared" si="80"/>
        <v/>
      </c>
      <c r="AK160" s="24" t="str">
        <f t="shared" si="80"/>
        <v/>
      </c>
      <c r="AL160" s="24" t="str">
        <f t="shared" si="80"/>
        <v/>
      </c>
      <c r="AM160" s="24" t="str">
        <f t="shared" si="81"/>
        <v>C</v>
      </c>
      <c r="AN160" s="24" t="str">
        <f t="shared" si="81"/>
        <v>C</v>
      </c>
      <c r="AO160" s="24" t="str">
        <f t="shared" si="81"/>
        <v/>
      </c>
      <c r="AP160" s="24" t="str">
        <f t="shared" si="81"/>
        <v/>
      </c>
      <c r="AQ160" s="24" t="str">
        <f t="shared" si="81"/>
        <v/>
      </c>
      <c r="AR160" s="24" t="str">
        <f t="shared" si="81"/>
        <v/>
      </c>
      <c r="AS160" s="24" t="str">
        <f t="shared" si="81"/>
        <v/>
      </c>
      <c r="AT160" s="24" t="str">
        <f t="shared" si="81"/>
        <v>C</v>
      </c>
      <c r="AU160" s="24" t="str">
        <f t="shared" si="81"/>
        <v>C</v>
      </c>
      <c r="AV160" s="24" t="str">
        <f t="shared" si="81"/>
        <v/>
      </c>
      <c r="AW160" s="24" t="str">
        <f t="shared" si="81"/>
        <v/>
      </c>
      <c r="AX160" s="89">
        <f t="shared" ca="1" si="67"/>
        <v>2</v>
      </c>
      <c r="AY160" s="89">
        <f t="shared" si="68"/>
        <v>2</v>
      </c>
    </row>
    <row r="161" spans="1:55" x14ac:dyDescent="0.3">
      <c r="A161" s="22" t="str">
        <f t="shared" si="77"/>
        <v>ZCP</v>
      </c>
      <c r="B161" s="25"/>
      <c r="C161" s="74" t="s">
        <v>30</v>
      </c>
      <c r="D161" s="26" t="s">
        <v>37</v>
      </c>
      <c r="E161" s="196">
        <v>42926</v>
      </c>
      <c r="F161" s="197">
        <v>42944</v>
      </c>
      <c r="G161" s="98" t="str">
        <f>IF(D161='Paramètre DIVERS'!$B$19,'Paramètre DIVERS'!$A$19,IF(D161='Paramètre DIVERS'!$B$20,'Paramètre DIVERS'!$A$20,IF(D161='Paramètre DIVERS'!$B$21,'Paramètre DIVERS'!$A$21,IF(D161='Paramètre DIVERS'!$B$22,'Paramètre DIVERS'!$A$22,IF(D161='Paramètre DIVERS'!$B$24,'Paramètre DIVERS'!$A$24,IF(D161='Paramètre DIVERS'!$B$25,'Paramètre DIVERS'!$A$25,""))))))&amp;IF(D161='Paramètre DIVERS'!$B$27,'Paramètre DIVERS'!$A$27,IF(D161='Paramètre DIVERS'!$B$28,'Paramètre DIVERS'!$A$28,IF(D161='Paramètre DIVERS'!$B$29,'Paramètre DIVERS'!$A$29,IF(D161='Paramètre DIVERS'!$B$30,'Paramètre DIVERS'!$A$30,IF(D161='Paramètre DIVERS'!$B$31,'Paramètre DIVERS'!$A$31,IF(D161='Paramètre DIVERS'!$B$32,'Paramètre DIVERS'!$A$32,IF(D161='Paramètre DIVERS'!$B$33,'Paramètre DIVERS'!$A$33,"")))))))&amp;IF(D161='Paramètre DIVERS'!$B$36,'Paramètre DIVERS'!$A$36,IF(D161='Paramètre DIVERS'!$B$40,'Paramètre DIVERS'!$A$40,IF(D161='Paramètre DIVERS'!$B$41,'Paramètre DIVERS'!$A$41,IF(D161='Paramètre DIVERS'!$B$42,'Paramètre DIVERS'!$A$42,IF(D161='Paramètre DIVERS'!$B$43,'Paramètre DIVERS'!$A$43,IF(D161='Paramètre DIVERS'!$B$47,'Paramètre DIVERS'!$A$47,IF(D161='Paramètre DIVERS'!$B$48,'Paramètre DIVERS'!$A$48,"")))))))&amp;IF(D161='Paramètre DIVERS'!$B$49,'Paramètre DIVERS'!$A$49,IF(D161='Paramètre DIVERS'!$B$50,'Paramètre DIVERS'!$A$50,IF(D161='Paramètre DIVERS'!$B$51,'Paramètre DIVERS'!$A$51,IF(D161='Paramètre DIVERS'!$B$26,'Paramètre DIVERS'!$A$26,""))))&amp;IF(D161='Paramètre DIVERS'!$B$53,'Paramètre DIVERS'!$A$53,IF(D161='Paramètre DIVERS'!$B$54,'Paramètre DIVERS'!$A$53,IF(D161='Paramètre DIVERS'!$B$55,'Paramètre DIVERS'!$A$53,IF(D161='Paramètre DIVERS'!$B$56,'Paramètre DIVERS'!$A$53,IF(D161='Paramètre DIVERS'!$B$57,'Paramètre DIVERS'!$A$53,IF(D161='Paramètre DIVERS'!$B$58,'Paramètre DIVERS'!$A$53,""))))))</f>
        <v>ZCP</v>
      </c>
      <c r="H161" s="88">
        <f t="shared" si="66"/>
        <v>14</v>
      </c>
      <c r="I161" s="24" t="str">
        <f t="shared" si="78"/>
        <v/>
      </c>
      <c r="J161" s="24" t="str">
        <f t="shared" si="78"/>
        <v/>
      </c>
      <c r="K161" s="24" t="str">
        <f t="shared" si="78"/>
        <v>C</v>
      </c>
      <c r="L161" s="24" t="str">
        <f t="shared" si="78"/>
        <v>C</v>
      </c>
      <c r="M161" s="24" t="str">
        <f t="shared" si="78"/>
        <v/>
      </c>
      <c r="N161" s="24" t="str">
        <f t="shared" si="78"/>
        <v>C</v>
      </c>
      <c r="O161" s="24" t="str">
        <f t="shared" si="78"/>
        <v/>
      </c>
      <c r="P161" s="24" t="str">
        <f t="shared" si="78"/>
        <v/>
      </c>
      <c r="Q161" s="24" t="str">
        <f t="shared" si="78"/>
        <v/>
      </c>
      <c r="R161" s="24" t="str">
        <f t="shared" si="78"/>
        <v>C</v>
      </c>
      <c r="S161" s="24" t="str">
        <f t="shared" si="79"/>
        <v>C</v>
      </c>
      <c r="T161" s="24" t="str">
        <f t="shared" si="79"/>
        <v/>
      </c>
      <c r="U161" s="24" t="str">
        <f t="shared" si="79"/>
        <v>C</v>
      </c>
      <c r="V161" s="24" t="str">
        <f t="shared" si="79"/>
        <v/>
      </c>
      <c r="W161" s="24" t="str">
        <f t="shared" si="79"/>
        <v>C</v>
      </c>
      <c r="X161" s="24" t="str">
        <f t="shared" si="79"/>
        <v/>
      </c>
      <c r="Y161" s="24" t="str">
        <f t="shared" si="79"/>
        <v>C</v>
      </c>
      <c r="Z161" s="24" t="str">
        <f t="shared" si="79"/>
        <v>C</v>
      </c>
      <c r="AA161" s="24" t="str">
        <f t="shared" si="79"/>
        <v/>
      </c>
      <c r="AB161" s="24" t="str">
        <f t="shared" si="79"/>
        <v/>
      </c>
      <c r="AC161" s="24" t="str">
        <f t="shared" si="80"/>
        <v/>
      </c>
      <c r="AD161" s="24" t="str">
        <f t="shared" si="80"/>
        <v/>
      </c>
      <c r="AE161" s="24" t="str">
        <f t="shared" si="80"/>
        <v/>
      </c>
      <c r="AF161" s="24" t="str">
        <f t="shared" si="80"/>
        <v>C</v>
      </c>
      <c r="AG161" s="24" t="str">
        <f t="shared" si="80"/>
        <v>C</v>
      </c>
      <c r="AH161" s="24" t="str">
        <f t="shared" si="80"/>
        <v/>
      </c>
      <c r="AI161" s="24" t="str">
        <f t="shared" si="80"/>
        <v/>
      </c>
      <c r="AJ161" s="24" t="str">
        <f t="shared" si="80"/>
        <v/>
      </c>
      <c r="AK161" s="24" t="str">
        <f t="shared" si="80"/>
        <v/>
      </c>
      <c r="AL161" s="24" t="str">
        <f t="shared" si="80"/>
        <v/>
      </c>
      <c r="AM161" s="24" t="str">
        <f t="shared" si="81"/>
        <v>C</v>
      </c>
      <c r="AN161" s="24" t="str">
        <f t="shared" si="81"/>
        <v>C</v>
      </c>
      <c r="AO161" s="24" t="str">
        <f t="shared" si="81"/>
        <v/>
      </c>
      <c r="AP161" s="24" t="str">
        <f t="shared" si="81"/>
        <v/>
      </c>
      <c r="AQ161" s="24" t="str">
        <f t="shared" si="81"/>
        <v/>
      </c>
      <c r="AR161" s="24" t="str">
        <f t="shared" si="81"/>
        <v/>
      </c>
      <c r="AS161" s="24" t="str">
        <f t="shared" si="81"/>
        <v/>
      </c>
      <c r="AT161" s="24" t="str">
        <f t="shared" si="81"/>
        <v>C</v>
      </c>
      <c r="AU161" s="24" t="str">
        <f t="shared" si="81"/>
        <v>C</v>
      </c>
      <c r="AV161" s="24" t="str">
        <f t="shared" si="81"/>
        <v/>
      </c>
      <c r="AW161" s="24" t="str">
        <f t="shared" si="81"/>
        <v/>
      </c>
      <c r="AX161" s="89">
        <f t="shared" ca="1" si="67"/>
        <v>16</v>
      </c>
      <c r="AY161" s="89">
        <f t="shared" si="68"/>
        <v>19</v>
      </c>
    </row>
    <row r="162" spans="1:55" x14ac:dyDescent="0.3">
      <c r="A162" s="22" t="str">
        <f t="shared" si="77"/>
        <v>ZCP</v>
      </c>
      <c r="B162" s="25"/>
      <c r="C162" s="74" t="s">
        <v>30</v>
      </c>
      <c r="D162" s="26" t="s">
        <v>37</v>
      </c>
      <c r="E162" s="196">
        <v>43102</v>
      </c>
      <c r="F162" s="197">
        <v>43105</v>
      </c>
      <c r="G162" s="98" t="str">
        <f>IF(D162='Paramètre DIVERS'!$B$19,'Paramètre DIVERS'!$A$19,IF(D162='Paramètre DIVERS'!$B$20,'Paramètre DIVERS'!$A$20,IF(D162='Paramètre DIVERS'!$B$21,'Paramètre DIVERS'!$A$21,IF(D162='Paramètre DIVERS'!$B$22,'Paramètre DIVERS'!$A$22,IF(D162='Paramètre DIVERS'!$B$24,'Paramètre DIVERS'!$A$24,IF(D162='Paramètre DIVERS'!$B$25,'Paramètre DIVERS'!$A$25,""))))))&amp;IF(D162='Paramètre DIVERS'!$B$27,'Paramètre DIVERS'!$A$27,IF(D162='Paramètre DIVERS'!$B$28,'Paramètre DIVERS'!$A$28,IF(D162='Paramètre DIVERS'!$B$29,'Paramètre DIVERS'!$A$29,IF(D162='Paramètre DIVERS'!$B$30,'Paramètre DIVERS'!$A$30,IF(D162='Paramètre DIVERS'!$B$31,'Paramètre DIVERS'!$A$31,IF(D162='Paramètre DIVERS'!$B$32,'Paramètre DIVERS'!$A$32,IF(D162='Paramètre DIVERS'!$B$33,'Paramètre DIVERS'!$A$33,"")))))))&amp;IF(D162='Paramètre DIVERS'!$B$36,'Paramètre DIVERS'!$A$36,IF(D162='Paramètre DIVERS'!$B$40,'Paramètre DIVERS'!$A$40,IF(D162='Paramètre DIVERS'!$B$41,'Paramètre DIVERS'!$A$41,IF(D162='Paramètre DIVERS'!$B$42,'Paramètre DIVERS'!$A$42,IF(D162='Paramètre DIVERS'!$B$43,'Paramètre DIVERS'!$A$43,IF(D162='Paramètre DIVERS'!$B$47,'Paramètre DIVERS'!$A$47,IF(D162='Paramètre DIVERS'!$B$48,'Paramètre DIVERS'!$A$48,"")))))))&amp;IF(D162='Paramètre DIVERS'!$B$49,'Paramètre DIVERS'!$A$49,IF(D162='Paramètre DIVERS'!$B$50,'Paramètre DIVERS'!$A$50,IF(D162='Paramètre DIVERS'!$B$51,'Paramètre DIVERS'!$A$51,IF(D162='Paramètre DIVERS'!$B$26,'Paramètre DIVERS'!$A$26,""))))&amp;IF(D162='Paramètre DIVERS'!$B$53,'Paramètre DIVERS'!$A$53,IF(D162='Paramètre DIVERS'!$B$54,'Paramètre DIVERS'!$A$53,IF(D162='Paramètre DIVERS'!$B$55,'Paramètre DIVERS'!$A$53,IF(D162='Paramètre DIVERS'!$B$56,'Paramètre DIVERS'!$A$53,IF(D162='Paramètre DIVERS'!$B$57,'Paramètre DIVERS'!$A$53,IF(D162='Paramètre DIVERS'!$B$58,'Paramètre DIVERS'!$A$53,""))))))</f>
        <v>ZCP</v>
      </c>
      <c r="H162" s="88">
        <f t="shared" si="66"/>
        <v>4</v>
      </c>
      <c r="I162" s="24" t="str">
        <f t="shared" si="78"/>
        <v/>
      </c>
      <c r="J162" s="24" t="str">
        <f t="shared" si="78"/>
        <v/>
      </c>
      <c r="K162" s="24" t="str">
        <f t="shared" si="78"/>
        <v>C</v>
      </c>
      <c r="L162" s="24" t="str">
        <f t="shared" si="78"/>
        <v>C</v>
      </c>
      <c r="M162" s="24" t="str">
        <f t="shared" si="78"/>
        <v/>
      </c>
      <c r="N162" s="24" t="str">
        <f t="shared" si="78"/>
        <v>C</v>
      </c>
      <c r="O162" s="24" t="str">
        <f t="shared" si="78"/>
        <v/>
      </c>
      <c r="P162" s="24" t="str">
        <f t="shared" si="78"/>
        <v/>
      </c>
      <c r="Q162" s="24" t="str">
        <f t="shared" si="78"/>
        <v/>
      </c>
      <c r="R162" s="24" t="str">
        <f t="shared" si="78"/>
        <v>C</v>
      </c>
      <c r="S162" s="24" t="str">
        <f t="shared" si="79"/>
        <v>C</v>
      </c>
      <c r="T162" s="24" t="str">
        <f t="shared" si="79"/>
        <v/>
      </c>
      <c r="U162" s="24" t="str">
        <f t="shared" si="79"/>
        <v>C</v>
      </c>
      <c r="V162" s="24" t="str">
        <f t="shared" si="79"/>
        <v/>
      </c>
      <c r="W162" s="24" t="str">
        <f t="shared" si="79"/>
        <v>C</v>
      </c>
      <c r="X162" s="24" t="str">
        <f t="shared" si="79"/>
        <v/>
      </c>
      <c r="Y162" s="24" t="str">
        <f t="shared" si="79"/>
        <v>C</v>
      </c>
      <c r="Z162" s="24" t="str">
        <f t="shared" si="79"/>
        <v>C</v>
      </c>
      <c r="AA162" s="24" t="str">
        <f t="shared" si="79"/>
        <v/>
      </c>
      <c r="AB162" s="24" t="str">
        <f t="shared" si="79"/>
        <v/>
      </c>
      <c r="AC162" s="24" t="str">
        <f t="shared" si="80"/>
        <v/>
      </c>
      <c r="AD162" s="24" t="str">
        <f t="shared" si="80"/>
        <v/>
      </c>
      <c r="AE162" s="24" t="str">
        <f t="shared" si="80"/>
        <v/>
      </c>
      <c r="AF162" s="24" t="str">
        <f t="shared" si="80"/>
        <v>C</v>
      </c>
      <c r="AG162" s="24" t="str">
        <f t="shared" si="80"/>
        <v>C</v>
      </c>
      <c r="AH162" s="24" t="str">
        <f t="shared" si="80"/>
        <v/>
      </c>
      <c r="AI162" s="24" t="str">
        <f t="shared" si="80"/>
        <v/>
      </c>
      <c r="AJ162" s="24" t="str">
        <f t="shared" si="80"/>
        <v/>
      </c>
      <c r="AK162" s="24" t="str">
        <f t="shared" si="80"/>
        <v/>
      </c>
      <c r="AL162" s="24" t="str">
        <f t="shared" si="80"/>
        <v/>
      </c>
      <c r="AM162" s="24" t="str">
        <f t="shared" si="81"/>
        <v>C</v>
      </c>
      <c r="AN162" s="24" t="str">
        <f t="shared" si="81"/>
        <v>C</v>
      </c>
      <c r="AO162" s="24" t="str">
        <f t="shared" si="81"/>
        <v/>
      </c>
      <c r="AP162" s="24" t="str">
        <f t="shared" si="81"/>
        <v/>
      </c>
      <c r="AQ162" s="24" t="str">
        <f t="shared" si="81"/>
        <v/>
      </c>
      <c r="AR162" s="24" t="str">
        <f t="shared" si="81"/>
        <v/>
      </c>
      <c r="AS162" s="24" t="str">
        <f t="shared" si="81"/>
        <v/>
      </c>
      <c r="AT162" s="24" t="str">
        <f t="shared" si="81"/>
        <v>C</v>
      </c>
      <c r="AU162" s="24" t="str">
        <f t="shared" si="81"/>
        <v>C</v>
      </c>
      <c r="AV162" s="24" t="str">
        <f t="shared" si="81"/>
        <v/>
      </c>
      <c r="AW162" s="24" t="str">
        <f t="shared" si="81"/>
        <v/>
      </c>
      <c r="AX162" s="89">
        <f t="shared" ca="1" si="67"/>
        <v>4</v>
      </c>
      <c r="AY162" s="89">
        <f t="shared" si="68"/>
        <v>4</v>
      </c>
    </row>
    <row r="163" spans="1:55" x14ac:dyDescent="0.3">
      <c r="A163" s="22" t="str">
        <f t="shared" si="77"/>
        <v>ZCP</v>
      </c>
      <c r="B163" s="25"/>
      <c r="C163" s="74" t="s">
        <v>30</v>
      </c>
      <c r="D163" s="26" t="s">
        <v>37</v>
      </c>
      <c r="E163" s="196">
        <v>43146</v>
      </c>
      <c r="F163" s="197">
        <v>43146</v>
      </c>
      <c r="G163" s="98" t="str">
        <f>IF(D163='Paramètre DIVERS'!$B$19,'Paramètre DIVERS'!$A$19,IF(D163='Paramètre DIVERS'!$B$20,'Paramètre DIVERS'!$A$20,IF(D163='Paramètre DIVERS'!$B$21,'Paramètre DIVERS'!$A$21,IF(D163='Paramètre DIVERS'!$B$22,'Paramètre DIVERS'!$A$22,IF(D163='Paramètre DIVERS'!$B$24,'Paramètre DIVERS'!$A$24,IF(D163='Paramètre DIVERS'!$B$25,'Paramètre DIVERS'!$A$25,""))))))&amp;IF(D163='Paramètre DIVERS'!$B$27,'Paramètre DIVERS'!$A$27,IF(D163='Paramètre DIVERS'!$B$28,'Paramètre DIVERS'!$A$28,IF(D163='Paramètre DIVERS'!$B$29,'Paramètre DIVERS'!$A$29,IF(D163='Paramètre DIVERS'!$B$30,'Paramètre DIVERS'!$A$30,IF(D163='Paramètre DIVERS'!$B$31,'Paramètre DIVERS'!$A$31,IF(D163='Paramètre DIVERS'!$B$32,'Paramètre DIVERS'!$A$32,IF(D163='Paramètre DIVERS'!$B$33,'Paramètre DIVERS'!$A$33,"")))))))&amp;IF(D163='Paramètre DIVERS'!$B$36,'Paramètre DIVERS'!$A$36,IF(D163='Paramètre DIVERS'!$B$40,'Paramètre DIVERS'!$A$40,IF(D163='Paramètre DIVERS'!$B$41,'Paramètre DIVERS'!$A$41,IF(D163='Paramètre DIVERS'!$B$42,'Paramètre DIVERS'!$A$42,IF(D163='Paramètre DIVERS'!$B$43,'Paramètre DIVERS'!$A$43,IF(D163='Paramètre DIVERS'!$B$47,'Paramètre DIVERS'!$A$47,IF(D163='Paramètre DIVERS'!$B$48,'Paramètre DIVERS'!$A$48,"")))))))&amp;IF(D163='Paramètre DIVERS'!$B$49,'Paramètre DIVERS'!$A$49,IF(D163='Paramètre DIVERS'!$B$50,'Paramètre DIVERS'!$A$50,IF(D163='Paramètre DIVERS'!$B$51,'Paramètre DIVERS'!$A$51,IF(D163='Paramètre DIVERS'!$B$26,'Paramètre DIVERS'!$A$26,""))))&amp;IF(D163='Paramètre DIVERS'!$B$53,'Paramètre DIVERS'!$A$53,IF(D163='Paramètre DIVERS'!$B$54,'Paramètre DIVERS'!$A$53,IF(D163='Paramètre DIVERS'!$B$55,'Paramètre DIVERS'!$A$53,IF(D163='Paramètre DIVERS'!$B$56,'Paramètre DIVERS'!$A$53,IF(D163='Paramètre DIVERS'!$B$57,'Paramètre DIVERS'!$A$53,IF(D163='Paramètre DIVERS'!$B$58,'Paramètre DIVERS'!$A$53,""))))))</f>
        <v>ZCP</v>
      </c>
      <c r="H163" s="88">
        <f t="shared" si="66"/>
        <v>1</v>
      </c>
      <c r="I163" s="24" t="str">
        <f t="shared" si="78"/>
        <v/>
      </c>
      <c r="J163" s="24" t="str">
        <f t="shared" si="78"/>
        <v/>
      </c>
      <c r="K163" s="24" t="str">
        <f t="shared" si="78"/>
        <v>C</v>
      </c>
      <c r="L163" s="24" t="str">
        <f t="shared" si="78"/>
        <v>C</v>
      </c>
      <c r="M163" s="24" t="str">
        <f t="shared" si="78"/>
        <v/>
      </c>
      <c r="N163" s="24" t="str">
        <f t="shared" si="78"/>
        <v>C</v>
      </c>
      <c r="O163" s="24" t="str">
        <f t="shared" si="78"/>
        <v/>
      </c>
      <c r="P163" s="24" t="str">
        <f t="shared" si="78"/>
        <v/>
      </c>
      <c r="Q163" s="24" t="str">
        <f t="shared" si="78"/>
        <v/>
      </c>
      <c r="R163" s="24" t="str">
        <f t="shared" si="78"/>
        <v>C</v>
      </c>
      <c r="S163" s="24" t="str">
        <f t="shared" si="79"/>
        <v>C</v>
      </c>
      <c r="T163" s="24" t="str">
        <f t="shared" si="79"/>
        <v/>
      </c>
      <c r="U163" s="24" t="str">
        <f t="shared" si="79"/>
        <v>C</v>
      </c>
      <c r="V163" s="24" t="str">
        <f t="shared" si="79"/>
        <v/>
      </c>
      <c r="W163" s="24" t="str">
        <f t="shared" si="79"/>
        <v>C</v>
      </c>
      <c r="X163" s="24" t="str">
        <f t="shared" si="79"/>
        <v/>
      </c>
      <c r="Y163" s="24" t="str">
        <f t="shared" si="79"/>
        <v>C</v>
      </c>
      <c r="Z163" s="24" t="str">
        <f t="shared" si="79"/>
        <v>C</v>
      </c>
      <c r="AA163" s="24" t="str">
        <f t="shared" si="79"/>
        <v/>
      </c>
      <c r="AB163" s="24" t="str">
        <f t="shared" si="79"/>
        <v/>
      </c>
      <c r="AC163" s="24" t="str">
        <f t="shared" si="80"/>
        <v/>
      </c>
      <c r="AD163" s="24" t="str">
        <f t="shared" si="80"/>
        <v/>
      </c>
      <c r="AE163" s="24" t="str">
        <f t="shared" si="80"/>
        <v/>
      </c>
      <c r="AF163" s="24" t="str">
        <f t="shared" si="80"/>
        <v>C</v>
      </c>
      <c r="AG163" s="24" t="str">
        <f t="shared" si="80"/>
        <v>C</v>
      </c>
      <c r="AH163" s="24" t="str">
        <f t="shared" si="80"/>
        <v/>
      </c>
      <c r="AI163" s="24" t="str">
        <f t="shared" si="80"/>
        <v/>
      </c>
      <c r="AJ163" s="24" t="str">
        <f t="shared" si="80"/>
        <v/>
      </c>
      <c r="AK163" s="24" t="str">
        <f t="shared" si="80"/>
        <v/>
      </c>
      <c r="AL163" s="24" t="str">
        <f t="shared" si="80"/>
        <v/>
      </c>
      <c r="AM163" s="24" t="str">
        <f t="shared" si="81"/>
        <v>C</v>
      </c>
      <c r="AN163" s="24" t="str">
        <f t="shared" si="81"/>
        <v>C</v>
      </c>
      <c r="AO163" s="24" t="str">
        <f t="shared" si="81"/>
        <v/>
      </c>
      <c r="AP163" s="24" t="str">
        <f t="shared" si="81"/>
        <v/>
      </c>
      <c r="AQ163" s="24" t="str">
        <f t="shared" si="81"/>
        <v/>
      </c>
      <c r="AR163" s="24" t="str">
        <f t="shared" si="81"/>
        <v/>
      </c>
      <c r="AS163" s="24" t="str">
        <f t="shared" si="81"/>
        <v/>
      </c>
      <c r="AT163" s="24" t="str">
        <f t="shared" si="81"/>
        <v>C</v>
      </c>
      <c r="AU163" s="24" t="str">
        <f t="shared" si="81"/>
        <v>C</v>
      </c>
      <c r="AV163" s="24" t="str">
        <f t="shared" si="81"/>
        <v/>
      </c>
      <c r="AW163" s="24" t="str">
        <f t="shared" si="81"/>
        <v/>
      </c>
      <c r="AX163" s="89">
        <f t="shared" ca="1" si="67"/>
        <v>1</v>
      </c>
      <c r="AY163" s="89">
        <f t="shared" si="68"/>
        <v>1</v>
      </c>
    </row>
    <row r="164" spans="1:55" x14ac:dyDescent="0.3">
      <c r="A164" s="22" t="str">
        <f t="shared" si="77"/>
        <v>ZCP</v>
      </c>
      <c r="B164" s="25"/>
      <c r="C164" s="74" t="s">
        <v>30</v>
      </c>
      <c r="D164" s="26" t="s">
        <v>37</v>
      </c>
      <c r="E164" s="196">
        <v>43164</v>
      </c>
      <c r="F164" s="197">
        <v>43168</v>
      </c>
      <c r="G164" s="98" t="str">
        <f>IF(D164='Paramètre DIVERS'!$B$19,'Paramètre DIVERS'!$A$19,IF(D164='Paramètre DIVERS'!$B$20,'Paramètre DIVERS'!$A$20,IF(D164='Paramètre DIVERS'!$B$21,'Paramètre DIVERS'!$A$21,IF(D164='Paramètre DIVERS'!$B$22,'Paramètre DIVERS'!$A$22,IF(D164='Paramètre DIVERS'!$B$24,'Paramètre DIVERS'!$A$24,IF(D164='Paramètre DIVERS'!$B$25,'Paramètre DIVERS'!$A$25,""))))))&amp;IF(D164='Paramètre DIVERS'!$B$27,'Paramètre DIVERS'!$A$27,IF(D164='Paramètre DIVERS'!$B$28,'Paramètre DIVERS'!$A$28,IF(D164='Paramètre DIVERS'!$B$29,'Paramètre DIVERS'!$A$29,IF(D164='Paramètre DIVERS'!$B$30,'Paramètre DIVERS'!$A$30,IF(D164='Paramètre DIVERS'!$B$31,'Paramètre DIVERS'!$A$31,IF(D164='Paramètre DIVERS'!$B$32,'Paramètre DIVERS'!$A$32,IF(D164='Paramètre DIVERS'!$B$33,'Paramètre DIVERS'!$A$33,"")))))))&amp;IF(D164='Paramètre DIVERS'!$B$36,'Paramètre DIVERS'!$A$36,IF(D164='Paramètre DIVERS'!$B$40,'Paramètre DIVERS'!$A$40,IF(D164='Paramètre DIVERS'!$B$41,'Paramètre DIVERS'!$A$41,IF(D164='Paramètre DIVERS'!$B$42,'Paramètre DIVERS'!$A$42,IF(D164='Paramètre DIVERS'!$B$43,'Paramètre DIVERS'!$A$43,IF(D164='Paramètre DIVERS'!$B$47,'Paramètre DIVERS'!$A$47,IF(D164='Paramètre DIVERS'!$B$48,'Paramètre DIVERS'!$A$48,"")))))))&amp;IF(D164='Paramètre DIVERS'!$B$49,'Paramètre DIVERS'!$A$49,IF(D164='Paramètre DIVERS'!$B$50,'Paramètre DIVERS'!$A$50,IF(D164='Paramètre DIVERS'!$B$51,'Paramètre DIVERS'!$A$51,IF(D164='Paramètre DIVERS'!$B$26,'Paramètre DIVERS'!$A$26,""))))&amp;IF(D164='Paramètre DIVERS'!$B$53,'Paramètre DIVERS'!$A$53,IF(D164='Paramètre DIVERS'!$B$54,'Paramètre DIVERS'!$A$53,IF(D164='Paramètre DIVERS'!$B$55,'Paramètre DIVERS'!$A$53,IF(D164='Paramètre DIVERS'!$B$56,'Paramètre DIVERS'!$A$53,IF(D164='Paramètre DIVERS'!$B$57,'Paramètre DIVERS'!$A$53,IF(D164='Paramètre DIVERS'!$B$58,'Paramètre DIVERS'!$A$53,""))))))</f>
        <v>ZCP</v>
      </c>
      <c r="H164" s="88">
        <f t="shared" si="66"/>
        <v>5</v>
      </c>
      <c r="I164" s="24" t="str">
        <f t="shared" si="78"/>
        <v/>
      </c>
      <c r="J164" s="24" t="str">
        <f t="shared" si="78"/>
        <v/>
      </c>
      <c r="K164" s="24" t="str">
        <f t="shared" si="78"/>
        <v>C</v>
      </c>
      <c r="L164" s="24" t="str">
        <f t="shared" si="78"/>
        <v>C</v>
      </c>
      <c r="M164" s="24" t="str">
        <f t="shared" si="78"/>
        <v/>
      </c>
      <c r="N164" s="24" t="str">
        <f t="shared" si="78"/>
        <v>C</v>
      </c>
      <c r="O164" s="24" t="str">
        <f t="shared" si="78"/>
        <v/>
      </c>
      <c r="P164" s="24" t="str">
        <f t="shared" si="78"/>
        <v/>
      </c>
      <c r="Q164" s="24" t="str">
        <f t="shared" si="78"/>
        <v/>
      </c>
      <c r="R164" s="24" t="str">
        <f t="shared" si="78"/>
        <v>C</v>
      </c>
      <c r="S164" s="24" t="str">
        <f t="shared" si="79"/>
        <v>C</v>
      </c>
      <c r="T164" s="24" t="str">
        <f t="shared" si="79"/>
        <v/>
      </c>
      <c r="U164" s="24" t="str">
        <f t="shared" si="79"/>
        <v>C</v>
      </c>
      <c r="V164" s="24" t="str">
        <f t="shared" si="79"/>
        <v/>
      </c>
      <c r="W164" s="24" t="str">
        <f t="shared" si="79"/>
        <v>C</v>
      </c>
      <c r="X164" s="24" t="str">
        <f t="shared" si="79"/>
        <v/>
      </c>
      <c r="Y164" s="24" t="str">
        <f t="shared" si="79"/>
        <v>C</v>
      </c>
      <c r="Z164" s="24" t="str">
        <f t="shared" si="79"/>
        <v>C</v>
      </c>
      <c r="AA164" s="24" t="str">
        <f t="shared" si="79"/>
        <v/>
      </c>
      <c r="AB164" s="24" t="str">
        <f t="shared" si="79"/>
        <v/>
      </c>
      <c r="AC164" s="24" t="str">
        <f t="shared" si="80"/>
        <v/>
      </c>
      <c r="AD164" s="24" t="str">
        <f t="shared" si="80"/>
        <v/>
      </c>
      <c r="AE164" s="24" t="str">
        <f t="shared" si="80"/>
        <v/>
      </c>
      <c r="AF164" s="24" t="str">
        <f t="shared" si="80"/>
        <v>C</v>
      </c>
      <c r="AG164" s="24" t="str">
        <f t="shared" si="80"/>
        <v>C</v>
      </c>
      <c r="AH164" s="24" t="str">
        <f t="shared" si="80"/>
        <v/>
      </c>
      <c r="AI164" s="24" t="str">
        <f t="shared" si="80"/>
        <v/>
      </c>
      <c r="AJ164" s="24" t="str">
        <f t="shared" si="80"/>
        <v/>
      </c>
      <c r="AK164" s="24" t="str">
        <f t="shared" si="80"/>
        <v/>
      </c>
      <c r="AL164" s="24" t="str">
        <f t="shared" si="80"/>
        <v/>
      </c>
      <c r="AM164" s="24" t="str">
        <f t="shared" si="81"/>
        <v>C</v>
      </c>
      <c r="AN164" s="24" t="str">
        <f t="shared" si="81"/>
        <v>C</v>
      </c>
      <c r="AO164" s="24" t="str">
        <f t="shared" si="81"/>
        <v/>
      </c>
      <c r="AP164" s="24" t="str">
        <f t="shared" si="81"/>
        <v/>
      </c>
      <c r="AQ164" s="24" t="str">
        <f t="shared" si="81"/>
        <v/>
      </c>
      <c r="AR164" s="24" t="str">
        <f t="shared" si="81"/>
        <v/>
      </c>
      <c r="AS164" s="24" t="str">
        <f t="shared" si="81"/>
        <v/>
      </c>
      <c r="AT164" s="24" t="str">
        <f t="shared" si="81"/>
        <v>C</v>
      </c>
      <c r="AU164" s="24" t="str">
        <f t="shared" si="81"/>
        <v>C</v>
      </c>
      <c r="AV164" s="24" t="str">
        <f t="shared" si="81"/>
        <v/>
      </c>
      <c r="AW164" s="24" t="str">
        <f t="shared" si="81"/>
        <v/>
      </c>
      <c r="AX164" s="89">
        <f t="shared" ca="1" si="67"/>
        <v>5</v>
      </c>
      <c r="AY164" s="89">
        <f t="shared" si="68"/>
        <v>5</v>
      </c>
    </row>
    <row r="165" spans="1:55" x14ac:dyDescent="0.3">
      <c r="A165" s="22" t="str">
        <f t="shared" si="77"/>
        <v>ZCP</v>
      </c>
      <c r="B165" s="25"/>
      <c r="C165" s="74" t="s">
        <v>30</v>
      </c>
      <c r="D165" s="26" t="s">
        <v>37</v>
      </c>
      <c r="E165" s="196">
        <v>42912</v>
      </c>
      <c r="F165" s="197">
        <v>42929</v>
      </c>
      <c r="G165" s="98" t="str">
        <f>IF(D165='Paramètre DIVERS'!$B$19,'Paramètre DIVERS'!$A$19,IF(D165='Paramètre DIVERS'!$B$20,'Paramètre DIVERS'!$A$20,IF(D165='Paramètre DIVERS'!$B$21,'Paramètre DIVERS'!$A$21,IF(D165='Paramètre DIVERS'!$B$22,'Paramètre DIVERS'!$A$22,IF(D165='Paramètre DIVERS'!$B$24,'Paramètre DIVERS'!$A$24,IF(D165='Paramètre DIVERS'!$B$25,'Paramètre DIVERS'!$A$25,""))))))&amp;IF(D165='Paramètre DIVERS'!$B$27,'Paramètre DIVERS'!$A$27,IF(D165='Paramètre DIVERS'!$B$28,'Paramètre DIVERS'!$A$28,IF(D165='Paramètre DIVERS'!$B$29,'Paramètre DIVERS'!$A$29,IF(D165='Paramètre DIVERS'!$B$30,'Paramètre DIVERS'!$A$30,IF(D165='Paramètre DIVERS'!$B$31,'Paramètre DIVERS'!$A$31,IF(D165='Paramètre DIVERS'!$B$32,'Paramètre DIVERS'!$A$32,IF(D165='Paramètre DIVERS'!$B$33,'Paramètre DIVERS'!$A$33,"")))))))&amp;IF(D165='Paramètre DIVERS'!$B$36,'Paramètre DIVERS'!$A$36,IF(D165='Paramètre DIVERS'!$B$40,'Paramètre DIVERS'!$A$40,IF(D165='Paramètre DIVERS'!$B$41,'Paramètre DIVERS'!$A$41,IF(D165='Paramètre DIVERS'!$B$42,'Paramètre DIVERS'!$A$42,IF(D165='Paramètre DIVERS'!$B$43,'Paramètre DIVERS'!$A$43,IF(D165='Paramètre DIVERS'!$B$47,'Paramètre DIVERS'!$A$47,IF(D165='Paramètre DIVERS'!$B$48,'Paramètre DIVERS'!$A$48,"")))))))&amp;IF(D165='Paramètre DIVERS'!$B$49,'Paramètre DIVERS'!$A$49,IF(D165='Paramètre DIVERS'!$B$50,'Paramètre DIVERS'!$A$50,IF(D165='Paramètre DIVERS'!$B$51,'Paramètre DIVERS'!$A$51,IF(D165='Paramètre DIVERS'!$B$26,'Paramètre DIVERS'!$A$26,""))))&amp;IF(D165='Paramètre DIVERS'!$B$53,'Paramètre DIVERS'!$A$53,IF(D165='Paramètre DIVERS'!$B$54,'Paramètre DIVERS'!$A$53,IF(D165='Paramètre DIVERS'!$B$55,'Paramètre DIVERS'!$A$53,IF(D165='Paramètre DIVERS'!$B$56,'Paramètre DIVERS'!$A$53,IF(D165='Paramètre DIVERS'!$B$57,'Paramètre DIVERS'!$A$53,IF(D165='Paramètre DIVERS'!$B$58,'Paramètre DIVERS'!$A$53,""))))))</f>
        <v>ZCP</v>
      </c>
      <c r="H165" s="88">
        <f t="shared" si="66"/>
        <v>14</v>
      </c>
      <c r="I165" s="24" t="str">
        <f t="shared" si="78"/>
        <v/>
      </c>
      <c r="J165" s="24" t="str">
        <f t="shared" si="78"/>
        <v/>
      </c>
      <c r="K165" s="24" t="str">
        <f t="shared" si="78"/>
        <v>C</v>
      </c>
      <c r="L165" s="24" t="str">
        <f t="shared" si="78"/>
        <v>C</v>
      </c>
      <c r="M165" s="24" t="str">
        <f t="shared" si="78"/>
        <v/>
      </c>
      <c r="N165" s="24" t="str">
        <f t="shared" si="78"/>
        <v>C</v>
      </c>
      <c r="O165" s="24" t="str">
        <f t="shared" si="78"/>
        <v/>
      </c>
      <c r="P165" s="24" t="str">
        <f t="shared" si="78"/>
        <v/>
      </c>
      <c r="Q165" s="24" t="str">
        <f t="shared" si="78"/>
        <v/>
      </c>
      <c r="R165" s="24" t="str">
        <f t="shared" si="78"/>
        <v>C</v>
      </c>
      <c r="S165" s="24" t="str">
        <f t="shared" si="79"/>
        <v>C</v>
      </c>
      <c r="T165" s="24" t="str">
        <f t="shared" si="79"/>
        <v/>
      </c>
      <c r="U165" s="24" t="str">
        <f t="shared" si="79"/>
        <v>C</v>
      </c>
      <c r="V165" s="24" t="str">
        <f t="shared" si="79"/>
        <v/>
      </c>
      <c r="W165" s="24" t="str">
        <f t="shared" si="79"/>
        <v>C</v>
      </c>
      <c r="X165" s="24" t="str">
        <f t="shared" si="79"/>
        <v/>
      </c>
      <c r="Y165" s="24" t="str">
        <f t="shared" si="79"/>
        <v>C</v>
      </c>
      <c r="Z165" s="24" t="str">
        <f t="shared" si="79"/>
        <v>C</v>
      </c>
      <c r="AA165" s="24" t="str">
        <f t="shared" si="79"/>
        <v/>
      </c>
      <c r="AB165" s="24" t="str">
        <f t="shared" si="79"/>
        <v/>
      </c>
      <c r="AC165" s="24" t="str">
        <f t="shared" si="80"/>
        <v/>
      </c>
      <c r="AD165" s="24" t="str">
        <f t="shared" si="80"/>
        <v/>
      </c>
      <c r="AE165" s="24" t="str">
        <f t="shared" si="80"/>
        <v/>
      </c>
      <c r="AF165" s="24" t="str">
        <f t="shared" si="80"/>
        <v>C</v>
      </c>
      <c r="AG165" s="24" t="str">
        <f t="shared" si="80"/>
        <v>C</v>
      </c>
      <c r="AH165" s="24" t="str">
        <f t="shared" si="80"/>
        <v/>
      </c>
      <c r="AI165" s="24" t="str">
        <f t="shared" si="80"/>
        <v/>
      </c>
      <c r="AJ165" s="24" t="str">
        <f t="shared" si="80"/>
        <v/>
      </c>
      <c r="AK165" s="24" t="str">
        <f t="shared" si="80"/>
        <v/>
      </c>
      <c r="AL165" s="24" t="str">
        <f t="shared" si="80"/>
        <v/>
      </c>
      <c r="AM165" s="24" t="str">
        <f t="shared" si="81"/>
        <v>C</v>
      </c>
      <c r="AN165" s="24" t="str">
        <f t="shared" si="81"/>
        <v>C</v>
      </c>
      <c r="AO165" s="24" t="str">
        <f t="shared" si="81"/>
        <v/>
      </c>
      <c r="AP165" s="24" t="str">
        <f t="shared" si="81"/>
        <v/>
      </c>
      <c r="AQ165" s="24" t="str">
        <f t="shared" si="81"/>
        <v/>
      </c>
      <c r="AR165" s="24" t="str">
        <f t="shared" si="81"/>
        <v/>
      </c>
      <c r="AS165" s="24" t="str">
        <f t="shared" si="81"/>
        <v/>
      </c>
      <c r="AT165" s="24" t="str">
        <f t="shared" si="81"/>
        <v>C</v>
      </c>
      <c r="AU165" s="24" t="str">
        <f t="shared" si="81"/>
        <v>C</v>
      </c>
      <c r="AV165" s="24" t="str">
        <f t="shared" si="81"/>
        <v/>
      </c>
      <c r="AW165" s="24" t="str">
        <f t="shared" si="81"/>
        <v/>
      </c>
      <c r="AX165" s="89">
        <f t="shared" ca="1" si="67"/>
        <v>16</v>
      </c>
      <c r="AY165" s="89">
        <f t="shared" si="68"/>
        <v>18</v>
      </c>
    </row>
    <row r="166" spans="1:55" x14ac:dyDescent="0.3">
      <c r="A166" s="22" t="str">
        <f t="shared" si="77"/>
        <v>ZCP</v>
      </c>
      <c r="B166" s="25"/>
      <c r="C166" s="74" t="s">
        <v>30</v>
      </c>
      <c r="D166" s="26" t="s">
        <v>37</v>
      </c>
      <c r="E166" s="196">
        <v>43031</v>
      </c>
      <c r="F166" s="197">
        <v>43035</v>
      </c>
      <c r="G166" s="98" t="str">
        <f>IF(D166='Paramètre DIVERS'!$B$19,'Paramètre DIVERS'!$A$19,IF(D166='Paramètre DIVERS'!$B$20,'Paramètre DIVERS'!$A$20,IF(D166='Paramètre DIVERS'!$B$21,'Paramètre DIVERS'!$A$21,IF(D166='Paramètre DIVERS'!$B$22,'Paramètre DIVERS'!$A$22,IF(D166='Paramètre DIVERS'!$B$24,'Paramètre DIVERS'!$A$24,IF(D166='Paramètre DIVERS'!$B$25,'Paramètre DIVERS'!$A$25,""))))))&amp;IF(D166='Paramètre DIVERS'!$B$27,'Paramètre DIVERS'!$A$27,IF(D166='Paramètre DIVERS'!$B$28,'Paramètre DIVERS'!$A$28,IF(D166='Paramètre DIVERS'!$B$29,'Paramètre DIVERS'!$A$29,IF(D166='Paramètre DIVERS'!$B$30,'Paramètre DIVERS'!$A$30,IF(D166='Paramètre DIVERS'!$B$31,'Paramètre DIVERS'!$A$31,IF(D166='Paramètre DIVERS'!$B$32,'Paramètre DIVERS'!$A$32,IF(D166='Paramètre DIVERS'!$B$33,'Paramètre DIVERS'!$A$33,"")))))))&amp;IF(D166='Paramètre DIVERS'!$B$36,'Paramètre DIVERS'!$A$36,IF(D166='Paramètre DIVERS'!$B$40,'Paramètre DIVERS'!$A$40,IF(D166='Paramètre DIVERS'!$B$41,'Paramètre DIVERS'!$A$41,IF(D166='Paramètre DIVERS'!$B$42,'Paramètre DIVERS'!$A$42,IF(D166='Paramètre DIVERS'!$B$43,'Paramètre DIVERS'!$A$43,IF(D166='Paramètre DIVERS'!$B$47,'Paramètre DIVERS'!$A$47,IF(D166='Paramètre DIVERS'!$B$48,'Paramètre DIVERS'!$A$48,"")))))))&amp;IF(D166='Paramètre DIVERS'!$B$49,'Paramètre DIVERS'!$A$49,IF(D166='Paramètre DIVERS'!$B$50,'Paramètre DIVERS'!$A$50,IF(D166='Paramètre DIVERS'!$B$51,'Paramètre DIVERS'!$A$51,IF(D166='Paramètre DIVERS'!$B$26,'Paramètre DIVERS'!$A$26,""))))&amp;IF(D166='Paramètre DIVERS'!$B$53,'Paramètre DIVERS'!$A$53,IF(D166='Paramètre DIVERS'!$B$54,'Paramètre DIVERS'!$A$53,IF(D166='Paramètre DIVERS'!$B$55,'Paramètre DIVERS'!$A$53,IF(D166='Paramètre DIVERS'!$B$56,'Paramètre DIVERS'!$A$53,IF(D166='Paramètre DIVERS'!$B$57,'Paramètre DIVERS'!$A$53,IF(D166='Paramètre DIVERS'!$B$58,'Paramètre DIVERS'!$A$53,""))))))</f>
        <v>ZCP</v>
      </c>
      <c r="H166" s="88">
        <f t="shared" si="66"/>
        <v>5</v>
      </c>
      <c r="I166" s="24" t="str">
        <f t="shared" si="78"/>
        <v/>
      </c>
      <c r="J166" s="24" t="str">
        <f t="shared" si="78"/>
        <v/>
      </c>
      <c r="K166" s="24" t="str">
        <f t="shared" si="78"/>
        <v>C</v>
      </c>
      <c r="L166" s="24" t="str">
        <f t="shared" si="78"/>
        <v>C</v>
      </c>
      <c r="M166" s="24" t="str">
        <f t="shared" si="78"/>
        <v/>
      </c>
      <c r="N166" s="24" t="str">
        <f t="shared" si="78"/>
        <v>C</v>
      </c>
      <c r="O166" s="24" t="str">
        <f t="shared" si="78"/>
        <v/>
      </c>
      <c r="P166" s="24" t="str">
        <f t="shared" si="78"/>
        <v/>
      </c>
      <c r="Q166" s="24" t="str">
        <f t="shared" si="78"/>
        <v/>
      </c>
      <c r="R166" s="24" t="str">
        <f t="shared" si="78"/>
        <v>C</v>
      </c>
      <c r="S166" s="24" t="str">
        <f t="shared" si="79"/>
        <v>C</v>
      </c>
      <c r="T166" s="24" t="str">
        <f t="shared" si="79"/>
        <v/>
      </c>
      <c r="U166" s="24" t="str">
        <f t="shared" si="79"/>
        <v>C</v>
      </c>
      <c r="V166" s="24" t="str">
        <f t="shared" si="79"/>
        <v/>
      </c>
      <c r="W166" s="24" t="str">
        <f t="shared" si="79"/>
        <v>C</v>
      </c>
      <c r="X166" s="24" t="str">
        <f t="shared" si="79"/>
        <v/>
      </c>
      <c r="Y166" s="24" t="str">
        <f t="shared" si="79"/>
        <v>C</v>
      </c>
      <c r="Z166" s="24" t="str">
        <f t="shared" si="79"/>
        <v>C</v>
      </c>
      <c r="AA166" s="24" t="str">
        <f t="shared" si="79"/>
        <v/>
      </c>
      <c r="AB166" s="24" t="str">
        <f t="shared" si="79"/>
        <v/>
      </c>
      <c r="AC166" s="24" t="str">
        <f t="shared" si="80"/>
        <v/>
      </c>
      <c r="AD166" s="24" t="str">
        <f t="shared" si="80"/>
        <v/>
      </c>
      <c r="AE166" s="24" t="str">
        <f t="shared" si="80"/>
        <v/>
      </c>
      <c r="AF166" s="24" t="str">
        <f t="shared" si="80"/>
        <v>C</v>
      </c>
      <c r="AG166" s="24" t="str">
        <f t="shared" si="80"/>
        <v>C</v>
      </c>
      <c r="AH166" s="24" t="str">
        <f t="shared" si="80"/>
        <v/>
      </c>
      <c r="AI166" s="24" t="str">
        <f t="shared" si="80"/>
        <v/>
      </c>
      <c r="AJ166" s="24" t="str">
        <f t="shared" si="80"/>
        <v/>
      </c>
      <c r="AK166" s="24" t="str">
        <f t="shared" si="80"/>
        <v/>
      </c>
      <c r="AL166" s="24" t="str">
        <f t="shared" si="80"/>
        <v/>
      </c>
      <c r="AM166" s="24" t="str">
        <f t="shared" si="81"/>
        <v>C</v>
      </c>
      <c r="AN166" s="24" t="str">
        <f t="shared" si="81"/>
        <v>C</v>
      </c>
      <c r="AO166" s="24" t="str">
        <f t="shared" si="81"/>
        <v/>
      </c>
      <c r="AP166" s="24" t="str">
        <f t="shared" si="81"/>
        <v/>
      </c>
      <c r="AQ166" s="24" t="str">
        <f t="shared" si="81"/>
        <v/>
      </c>
      <c r="AR166" s="24" t="str">
        <f t="shared" si="81"/>
        <v/>
      </c>
      <c r="AS166" s="24" t="str">
        <f t="shared" si="81"/>
        <v/>
      </c>
      <c r="AT166" s="24" t="str">
        <f t="shared" si="81"/>
        <v>C</v>
      </c>
      <c r="AU166" s="24" t="str">
        <f t="shared" si="81"/>
        <v>C</v>
      </c>
      <c r="AV166" s="24" t="str">
        <f t="shared" si="81"/>
        <v/>
      </c>
      <c r="AW166" s="24" t="str">
        <f t="shared" si="81"/>
        <v/>
      </c>
      <c r="AX166" s="89">
        <f t="shared" ca="1" si="67"/>
        <v>5</v>
      </c>
      <c r="AY166" s="89">
        <f t="shared" si="68"/>
        <v>5</v>
      </c>
      <c r="AZ166" s="115"/>
      <c r="BA166" s="113"/>
      <c r="BB166" s="111"/>
      <c r="BC166" s="111"/>
    </row>
    <row r="167" spans="1:55" x14ac:dyDescent="0.3">
      <c r="A167" s="22" t="str">
        <f t="shared" si="77"/>
        <v>ZCP</v>
      </c>
      <c r="B167" s="25"/>
      <c r="C167" s="74" t="s">
        <v>30</v>
      </c>
      <c r="D167" s="26" t="s">
        <v>37</v>
      </c>
      <c r="E167" s="196">
        <v>43159</v>
      </c>
      <c r="F167" s="197">
        <v>43161</v>
      </c>
      <c r="G167" s="98" t="str">
        <f>IF(D167='Paramètre DIVERS'!$B$19,'Paramètre DIVERS'!$A$19,IF(D167='Paramètre DIVERS'!$B$20,'Paramètre DIVERS'!$A$20,IF(D167='Paramètre DIVERS'!$B$21,'Paramètre DIVERS'!$A$21,IF(D167='Paramètre DIVERS'!$B$22,'Paramètre DIVERS'!$A$22,IF(D167='Paramètre DIVERS'!$B$24,'Paramètre DIVERS'!$A$24,IF(D167='Paramètre DIVERS'!$B$25,'Paramètre DIVERS'!$A$25,""))))))&amp;IF(D167='Paramètre DIVERS'!$B$27,'Paramètre DIVERS'!$A$27,IF(D167='Paramètre DIVERS'!$B$28,'Paramètre DIVERS'!$A$28,IF(D167='Paramètre DIVERS'!$B$29,'Paramètre DIVERS'!$A$29,IF(D167='Paramètre DIVERS'!$B$30,'Paramètre DIVERS'!$A$30,IF(D167='Paramètre DIVERS'!$B$31,'Paramètre DIVERS'!$A$31,IF(D167='Paramètre DIVERS'!$B$32,'Paramètre DIVERS'!$A$32,IF(D167='Paramètre DIVERS'!$B$33,'Paramètre DIVERS'!$A$33,"")))))))&amp;IF(D167='Paramètre DIVERS'!$B$36,'Paramètre DIVERS'!$A$36,IF(D167='Paramètre DIVERS'!$B$40,'Paramètre DIVERS'!$A$40,IF(D167='Paramètre DIVERS'!$B$41,'Paramètre DIVERS'!$A$41,IF(D167='Paramètre DIVERS'!$B$42,'Paramètre DIVERS'!$A$42,IF(D167='Paramètre DIVERS'!$B$43,'Paramètre DIVERS'!$A$43,IF(D167='Paramètre DIVERS'!$B$47,'Paramètre DIVERS'!$A$47,IF(D167='Paramètre DIVERS'!$B$48,'Paramètre DIVERS'!$A$48,"")))))))&amp;IF(D167='Paramètre DIVERS'!$B$49,'Paramètre DIVERS'!$A$49,IF(D167='Paramètre DIVERS'!$B$50,'Paramètre DIVERS'!$A$50,IF(D167='Paramètre DIVERS'!$B$51,'Paramètre DIVERS'!$A$51,IF(D167='Paramètre DIVERS'!$B$26,'Paramètre DIVERS'!$A$26,""))))&amp;IF(D167='Paramètre DIVERS'!$B$53,'Paramètre DIVERS'!$A$53,IF(D167='Paramètre DIVERS'!$B$54,'Paramètre DIVERS'!$A$53,IF(D167='Paramètre DIVERS'!$B$55,'Paramètre DIVERS'!$A$53,IF(D167='Paramètre DIVERS'!$B$56,'Paramètre DIVERS'!$A$53,IF(D167='Paramètre DIVERS'!$B$57,'Paramètre DIVERS'!$A$53,IF(D167='Paramètre DIVERS'!$B$58,'Paramètre DIVERS'!$A$53,""))))))</f>
        <v>ZCP</v>
      </c>
      <c r="H167" s="88">
        <f t="shared" si="66"/>
        <v>3</v>
      </c>
      <c r="I167" s="24" t="str">
        <f t="shared" si="78"/>
        <v/>
      </c>
      <c r="J167" s="24" t="str">
        <f t="shared" si="78"/>
        <v/>
      </c>
      <c r="K167" s="24" t="str">
        <f t="shared" si="78"/>
        <v>C</v>
      </c>
      <c r="L167" s="24" t="str">
        <f t="shared" si="78"/>
        <v>C</v>
      </c>
      <c r="M167" s="24" t="str">
        <f t="shared" si="78"/>
        <v/>
      </c>
      <c r="N167" s="24" t="str">
        <f t="shared" si="78"/>
        <v>C</v>
      </c>
      <c r="O167" s="24" t="str">
        <f t="shared" si="78"/>
        <v/>
      </c>
      <c r="P167" s="24" t="str">
        <f t="shared" si="78"/>
        <v/>
      </c>
      <c r="Q167" s="24" t="str">
        <f t="shared" si="78"/>
        <v/>
      </c>
      <c r="R167" s="24" t="str">
        <f t="shared" si="78"/>
        <v>C</v>
      </c>
      <c r="S167" s="24" t="str">
        <f t="shared" si="79"/>
        <v>C</v>
      </c>
      <c r="T167" s="24" t="str">
        <f t="shared" si="79"/>
        <v/>
      </c>
      <c r="U167" s="24" t="str">
        <f t="shared" si="79"/>
        <v>C</v>
      </c>
      <c r="V167" s="24" t="str">
        <f t="shared" si="79"/>
        <v/>
      </c>
      <c r="W167" s="24" t="str">
        <f t="shared" si="79"/>
        <v>C</v>
      </c>
      <c r="X167" s="24" t="str">
        <f t="shared" si="79"/>
        <v/>
      </c>
      <c r="Y167" s="24" t="str">
        <f t="shared" si="79"/>
        <v>C</v>
      </c>
      <c r="Z167" s="24" t="str">
        <f t="shared" si="79"/>
        <v>C</v>
      </c>
      <c r="AA167" s="24" t="str">
        <f t="shared" si="79"/>
        <v/>
      </c>
      <c r="AB167" s="24" t="str">
        <f t="shared" si="79"/>
        <v/>
      </c>
      <c r="AC167" s="24" t="str">
        <f t="shared" si="80"/>
        <v/>
      </c>
      <c r="AD167" s="24" t="str">
        <f t="shared" si="80"/>
        <v/>
      </c>
      <c r="AE167" s="24" t="str">
        <f t="shared" si="80"/>
        <v/>
      </c>
      <c r="AF167" s="24" t="str">
        <f t="shared" si="80"/>
        <v>C</v>
      </c>
      <c r="AG167" s="24" t="str">
        <f t="shared" si="80"/>
        <v>C</v>
      </c>
      <c r="AH167" s="24" t="str">
        <f t="shared" si="80"/>
        <v/>
      </c>
      <c r="AI167" s="24" t="str">
        <f t="shared" si="80"/>
        <v/>
      </c>
      <c r="AJ167" s="24" t="str">
        <f t="shared" si="80"/>
        <v/>
      </c>
      <c r="AK167" s="24" t="str">
        <f t="shared" si="80"/>
        <v/>
      </c>
      <c r="AL167" s="24" t="str">
        <f t="shared" si="80"/>
        <v/>
      </c>
      <c r="AM167" s="24" t="str">
        <f t="shared" si="81"/>
        <v>C</v>
      </c>
      <c r="AN167" s="24" t="str">
        <f t="shared" si="81"/>
        <v>C</v>
      </c>
      <c r="AO167" s="24" t="str">
        <f t="shared" si="81"/>
        <v/>
      </c>
      <c r="AP167" s="24" t="str">
        <f t="shared" si="81"/>
        <v/>
      </c>
      <c r="AQ167" s="24" t="str">
        <f t="shared" si="81"/>
        <v/>
      </c>
      <c r="AR167" s="24" t="str">
        <f t="shared" si="81"/>
        <v/>
      </c>
      <c r="AS167" s="24" t="str">
        <f t="shared" si="81"/>
        <v/>
      </c>
      <c r="AT167" s="24" t="str">
        <f t="shared" si="81"/>
        <v>C</v>
      </c>
      <c r="AU167" s="24" t="str">
        <f t="shared" si="81"/>
        <v>C</v>
      </c>
      <c r="AV167" s="24" t="str">
        <f t="shared" si="81"/>
        <v/>
      </c>
      <c r="AW167" s="24" t="str">
        <f t="shared" si="81"/>
        <v/>
      </c>
      <c r="AX167" s="89">
        <f t="shared" ca="1" si="67"/>
        <v>3</v>
      </c>
      <c r="AY167" s="89">
        <f t="shared" si="68"/>
        <v>3</v>
      </c>
    </row>
    <row r="168" spans="1:55" x14ac:dyDescent="0.3">
      <c r="A168" s="22" t="str">
        <f t="shared" si="77"/>
        <v>ZCP</v>
      </c>
      <c r="B168" s="25"/>
      <c r="C168" s="74" t="s">
        <v>30</v>
      </c>
      <c r="D168" s="26" t="s">
        <v>37</v>
      </c>
      <c r="E168" s="196">
        <v>43171</v>
      </c>
      <c r="F168" s="197">
        <v>43175</v>
      </c>
      <c r="G168" s="98" t="str">
        <f>IF(D168='Paramètre DIVERS'!$B$19,'Paramètre DIVERS'!$A$19,IF(D168='Paramètre DIVERS'!$B$20,'Paramètre DIVERS'!$A$20,IF(D168='Paramètre DIVERS'!$B$21,'Paramètre DIVERS'!$A$21,IF(D168='Paramètre DIVERS'!$B$22,'Paramètre DIVERS'!$A$22,IF(D168='Paramètre DIVERS'!$B$24,'Paramètre DIVERS'!$A$24,IF(D168='Paramètre DIVERS'!$B$25,'Paramètre DIVERS'!$A$25,""))))))&amp;IF(D168='Paramètre DIVERS'!$B$27,'Paramètre DIVERS'!$A$27,IF(D168='Paramètre DIVERS'!$B$28,'Paramètre DIVERS'!$A$28,IF(D168='Paramètre DIVERS'!$B$29,'Paramètre DIVERS'!$A$29,IF(D168='Paramètre DIVERS'!$B$30,'Paramètre DIVERS'!$A$30,IF(D168='Paramètre DIVERS'!$B$31,'Paramètre DIVERS'!$A$31,IF(D168='Paramètre DIVERS'!$B$32,'Paramètre DIVERS'!$A$32,IF(D168='Paramètre DIVERS'!$B$33,'Paramètre DIVERS'!$A$33,"")))))))&amp;IF(D168='Paramètre DIVERS'!$B$36,'Paramètre DIVERS'!$A$36,IF(D168='Paramètre DIVERS'!$B$40,'Paramètre DIVERS'!$A$40,IF(D168='Paramètre DIVERS'!$B$41,'Paramètre DIVERS'!$A$41,IF(D168='Paramètre DIVERS'!$B$42,'Paramètre DIVERS'!$A$42,IF(D168='Paramètre DIVERS'!$B$43,'Paramètre DIVERS'!$A$43,IF(D168='Paramètre DIVERS'!$B$47,'Paramètre DIVERS'!$A$47,IF(D168='Paramètre DIVERS'!$B$48,'Paramètre DIVERS'!$A$48,"")))))))&amp;IF(D168='Paramètre DIVERS'!$B$49,'Paramètre DIVERS'!$A$49,IF(D168='Paramètre DIVERS'!$B$50,'Paramètre DIVERS'!$A$50,IF(D168='Paramètre DIVERS'!$B$51,'Paramètre DIVERS'!$A$51,IF(D168='Paramètre DIVERS'!$B$26,'Paramètre DIVERS'!$A$26,""))))&amp;IF(D168='Paramètre DIVERS'!$B$53,'Paramètre DIVERS'!$A$53,IF(D168='Paramètre DIVERS'!$B$54,'Paramètre DIVERS'!$A$53,IF(D168='Paramètre DIVERS'!$B$55,'Paramètre DIVERS'!$A$53,IF(D168='Paramètre DIVERS'!$B$56,'Paramètre DIVERS'!$A$53,IF(D168='Paramètre DIVERS'!$B$57,'Paramètre DIVERS'!$A$53,IF(D168='Paramètre DIVERS'!$B$58,'Paramètre DIVERS'!$A$53,""))))))</f>
        <v>ZCP</v>
      </c>
      <c r="H168" s="88">
        <f t="shared" si="66"/>
        <v>5</v>
      </c>
      <c r="I168" s="24" t="str">
        <f t="shared" ref="I168:R177" si="82">IF(OR(I$7="s",I$7="f",I$7="d"),"C",IF(AND(I$6&gt;=$E168,I$6&lt;=$F168,$G168="ZCP"),$G168,IF(AND(I$6&gt;=$E168,I$6&lt;=$F168,$G168="ZPM"),$G168,IF(AND(I$6&gt;=$E168,I$6&lt;=$F168,$G168="ZMA"),$G168,IF(AND(I$6&gt;=$E168,I$6&lt;=$F168,$G168="ZMP"),$G168,IF(AND(I$6&gt;=$E168,I$6&lt;=$F168,$G168="ZMT"),$G168,IF(AND(I$6&gt;=$E168,I$6&lt;=$F168,$G168="ZFO"),$G168,IF(AND(I$6&gt;=$E168,I$6&lt;=$F168,$G168="ZRJ"),$G168,IF(AND(I$6&gt;=$E168,I$6&lt;=$F168,$G168="ZAT"),$G168,IF(AND(I$6&gt;=$E168,I$6&lt;=$F168,$G168="TPT"),$G168,""))))))))))</f>
        <v/>
      </c>
      <c r="J168" s="24" t="str">
        <f t="shared" si="82"/>
        <v/>
      </c>
      <c r="K168" s="24" t="str">
        <f t="shared" si="82"/>
        <v>C</v>
      </c>
      <c r="L168" s="24" t="str">
        <f t="shared" si="82"/>
        <v>C</v>
      </c>
      <c r="M168" s="24" t="str">
        <f t="shared" si="82"/>
        <v/>
      </c>
      <c r="N168" s="24" t="str">
        <f t="shared" si="82"/>
        <v>C</v>
      </c>
      <c r="O168" s="24" t="str">
        <f t="shared" si="82"/>
        <v/>
      </c>
      <c r="P168" s="24" t="str">
        <f t="shared" si="82"/>
        <v/>
      </c>
      <c r="Q168" s="24" t="str">
        <f t="shared" si="82"/>
        <v/>
      </c>
      <c r="R168" s="24" t="str">
        <f t="shared" si="82"/>
        <v>C</v>
      </c>
      <c r="S168" s="24" t="str">
        <f t="shared" ref="S168:AB177" si="83">IF(OR(S$7="s",S$7="f",S$7="d"),"C",IF(AND(S$6&gt;=$E168,S$6&lt;=$F168,$G168="ZCP"),$G168,IF(AND(S$6&gt;=$E168,S$6&lt;=$F168,$G168="ZPM"),$G168,IF(AND(S$6&gt;=$E168,S$6&lt;=$F168,$G168="ZMA"),$G168,IF(AND(S$6&gt;=$E168,S$6&lt;=$F168,$G168="ZMP"),$G168,IF(AND(S$6&gt;=$E168,S$6&lt;=$F168,$G168="ZMT"),$G168,IF(AND(S$6&gt;=$E168,S$6&lt;=$F168,$G168="ZFO"),$G168,IF(AND(S$6&gt;=$E168,S$6&lt;=$F168,$G168="ZRJ"),$G168,IF(AND(S$6&gt;=$E168,S$6&lt;=$F168,$G168="ZAT"),$G168,IF(AND(S$6&gt;=$E168,S$6&lt;=$F168,$G168="TPT"),$G168,""))))))))))</f>
        <v>C</v>
      </c>
      <c r="T168" s="24" t="str">
        <f t="shared" si="83"/>
        <v/>
      </c>
      <c r="U168" s="24" t="str">
        <f t="shared" si="83"/>
        <v>C</v>
      </c>
      <c r="V168" s="24" t="str">
        <f t="shared" si="83"/>
        <v/>
      </c>
      <c r="W168" s="24" t="str">
        <f t="shared" si="83"/>
        <v>C</v>
      </c>
      <c r="X168" s="24" t="str">
        <f t="shared" si="83"/>
        <v/>
      </c>
      <c r="Y168" s="24" t="str">
        <f t="shared" si="83"/>
        <v>C</v>
      </c>
      <c r="Z168" s="24" t="str">
        <f t="shared" si="83"/>
        <v>C</v>
      </c>
      <c r="AA168" s="24" t="str">
        <f t="shared" si="83"/>
        <v/>
      </c>
      <c r="AB168" s="24" t="str">
        <f t="shared" si="83"/>
        <v/>
      </c>
      <c r="AC168" s="24" t="str">
        <f t="shared" ref="AC168:AL177" si="84">IF(OR(AC$7="s",AC$7="f",AC$7="d"),"C",IF(AND(AC$6&gt;=$E168,AC$6&lt;=$F168,$G168="ZCP"),$G168,IF(AND(AC$6&gt;=$E168,AC$6&lt;=$F168,$G168="ZPM"),$G168,IF(AND(AC$6&gt;=$E168,AC$6&lt;=$F168,$G168="ZMA"),$G168,IF(AND(AC$6&gt;=$E168,AC$6&lt;=$F168,$G168="ZMP"),$G168,IF(AND(AC$6&gt;=$E168,AC$6&lt;=$F168,$G168="ZMT"),$G168,IF(AND(AC$6&gt;=$E168,AC$6&lt;=$F168,$G168="ZFO"),$G168,IF(AND(AC$6&gt;=$E168,AC$6&lt;=$F168,$G168="ZRJ"),$G168,IF(AND(AC$6&gt;=$E168,AC$6&lt;=$F168,$G168="ZAT"),$G168,IF(AND(AC$6&gt;=$E168,AC$6&lt;=$F168,$G168="TPT"),$G168,""))))))))))</f>
        <v/>
      </c>
      <c r="AD168" s="24" t="str">
        <f t="shared" si="84"/>
        <v/>
      </c>
      <c r="AE168" s="24" t="str">
        <f t="shared" si="84"/>
        <v/>
      </c>
      <c r="AF168" s="24" t="str">
        <f t="shared" si="84"/>
        <v>C</v>
      </c>
      <c r="AG168" s="24" t="str">
        <f t="shared" si="84"/>
        <v>C</v>
      </c>
      <c r="AH168" s="24" t="str">
        <f t="shared" si="84"/>
        <v/>
      </c>
      <c r="AI168" s="24" t="str">
        <f t="shared" si="84"/>
        <v/>
      </c>
      <c r="AJ168" s="24" t="str">
        <f t="shared" si="84"/>
        <v/>
      </c>
      <c r="AK168" s="24" t="str">
        <f t="shared" si="84"/>
        <v/>
      </c>
      <c r="AL168" s="24" t="str">
        <f t="shared" si="84"/>
        <v/>
      </c>
      <c r="AM168" s="24" t="str">
        <f t="shared" ref="AM168:AW177" si="85">IF(OR(AM$7="s",AM$7="f",AM$7="d"),"C",IF(AND(AM$6&gt;=$E168,AM$6&lt;=$F168,$G168="ZCP"),$G168,IF(AND(AM$6&gt;=$E168,AM$6&lt;=$F168,$G168="ZPM"),$G168,IF(AND(AM$6&gt;=$E168,AM$6&lt;=$F168,$G168="ZMA"),$G168,IF(AND(AM$6&gt;=$E168,AM$6&lt;=$F168,$G168="ZMP"),$G168,IF(AND(AM$6&gt;=$E168,AM$6&lt;=$F168,$G168="ZMT"),$G168,IF(AND(AM$6&gt;=$E168,AM$6&lt;=$F168,$G168="ZFO"),$G168,IF(AND(AM$6&gt;=$E168,AM$6&lt;=$F168,$G168="ZRJ"),$G168,IF(AND(AM$6&gt;=$E168,AM$6&lt;=$F168,$G168="ZAT"),$G168,IF(AND(AM$6&gt;=$E168,AM$6&lt;=$F168,$G168="TPT"),$G168,""))))))))))</f>
        <v>C</v>
      </c>
      <c r="AN168" s="24" t="str">
        <f t="shared" si="85"/>
        <v>C</v>
      </c>
      <c r="AO168" s="24" t="str">
        <f t="shared" si="85"/>
        <v/>
      </c>
      <c r="AP168" s="24" t="str">
        <f t="shared" si="85"/>
        <v/>
      </c>
      <c r="AQ168" s="24" t="str">
        <f t="shared" si="85"/>
        <v/>
      </c>
      <c r="AR168" s="24" t="str">
        <f t="shared" si="85"/>
        <v/>
      </c>
      <c r="AS168" s="24" t="str">
        <f t="shared" si="85"/>
        <v/>
      </c>
      <c r="AT168" s="24" t="str">
        <f t="shared" si="85"/>
        <v>C</v>
      </c>
      <c r="AU168" s="24" t="str">
        <f t="shared" si="85"/>
        <v>C</v>
      </c>
      <c r="AV168" s="24" t="str">
        <f t="shared" si="85"/>
        <v/>
      </c>
      <c r="AW168" s="24" t="str">
        <f t="shared" si="85"/>
        <v/>
      </c>
      <c r="AX168" s="89">
        <f t="shared" ca="1" si="67"/>
        <v>5</v>
      </c>
      <c r="AY168" s="89">
        <f t="shared" si="68"/>
        <v>5</v>
      </c>
    </row>
    <row r="169" spans="1:55" x14ac:dyDescent="0.3">
      <c r="A169" s="22" t="str">
        <f t="shared" si="77"/>
        <v>ZCP</v>
      </c>
      <c r="B169" s="25"/>
      <c r="C169" s="74" t="s">
        <v>30</v>
      </c>
      <c r="D169" s="26" t="s">
        <v>37</v>
      </c>
      <c r="E169" s="196">
        <v>43143</v>
      </c>
      <c r="F169" s="197">
        <v>43147</v>
      </c>
      <c r="G169" s="98" t="str">
        <f>IF(D169='Paramètre DIVERS'!$B$19,'Paramètre DIVERS'!$A$19,IF(D169='Paramètre DIVERS'!$B$20,'Paramètre DIVERS'!$A$20,IF(D169='Paramètre DIVERS'!$B$21,'Paramètre DIVERS'!$A$21,IF(D169='Paramètre DIVERS'!$B$22,'Paramètre DIVERS'!$A$22,IF(D169='Paramètre DIVERS'!$B$24,'Paramètre DIVERS'!$A$24,IF(D169='Paramètre DIVERS'!$B$25,'Paramètre DIVERS'!$A$25,""))))))&amp;IF(D169='Paramètre DIVERS'!$B$27,'Paramètre DIVERS'!$A$27,IF(D169='Paramètre DIVERS'!$B$28,'Paramètre DIVERS'!$A$28,IF(D169='Paramètre DIVERS'!$B$29,'Paramètre DIVERS'!$A$29,IF(D169='Paramètre DIVERS'!$B$30,'Paramètre DIVERS'!$A$30,IF(D169='Paramètre DIVERS'!$B$31,'Paramètre DIVERS'!$A$31,IF(D169='Paramètre DIVERS'!$B$32,'Paramètre DIVERS'!$A$32,IF(D169='Paramètre DIVERS'!$B$33,'Paramètre DIVERS'!$A$33,"")))))))&amp;IF(D169='Paramètre DIVERS'!$B$36,'Paramètre DIVERS'!$A$36,IF(D169='Paramètre DIVERS'!$B$40,'Paramètre DIVERS'!$A$40,IF(D169='Paramètre DIVERS'!$B$41,'Paramètre DIVERS'!$A$41,IF(D169='Paramètre DIVERS'!$B$42,'Paramètre DIVERS'!$A$42,IF(D169='Paramètre DIVERS'!$B$43,'Paramètre DIVERS'!$A$43,IF(D169='Paramètre DIVERS'!$B$47,'Paramètre DIVERS'!$A$47,IF(D169='Paramètre DIVERS'!$B$48,'Paramètre DIVERS'!$A$48,"")))))))&amp;IF(D169='Paramètre DIVERS'!$B$49,'Paramètre DIVERS'!$A$49,IF(D169='Paramètre DIVERS'!$B$50,'Paramètre DIVERS'!$A$50,IF(D169='Paramètre DIVERS'!$B$51,'Paramètre DIVERS'!$A$51,IF(D169='Paramètre DIVERS'!$B$26,'Paramètre DIVERS'!$A$26,""))))&amp;IF(D169='Paramètre DIVERS'!$B$53,'Paramètre DIVERS'!$A$53,IF(D169='Paramètre DIVERS'!$B$54,'Paramètre DIVERS'!$A$53,IF(D169='Paramètre DIVERS'!$B$55,'Paramètre DIVERS'!$A$53,IF(D169='Paramètre DIVERS'!$B$56,'Paramètre DIVERS'!$A$53,IF(D169='Paramètre DIVERS'!$B$57,'Paramètre DIVERS'!$A$53,IF(D169='Paramètre DIVERS'!$B$58,'Paramètre DIVERS'!$A$53,""))))))</f>
        <v>ZCP</v>
      </c>
      <c r="H169" s="88">
        <f t="shared" si="66"/>
        <v>5</v>
      </c>
      <c r="I169" s="24" t="str">
        <f t="shared" si="82"/>
        <v/>
      </c>
      <c r="J169" s="24" t="str">
        <f t="shared" si="82"/>
        <v/>
      </c>
      <c r="K169" s="24" t="str">
        <f t="shared" si="82"/>
        <v>C</v>
      </c>
      <c r="L169" s="24" t="str">
        <f t="shared" si="82"/>
        <v>C</v>
      </c>
      <c r="M169" s="24" t="str">
        <f t="shared" si="82"/>
        <v/>
      </c>
      <c r="N169" s="24" t="str">
        <f t="shared" si="82"/>
        <v>C</v>
      </c>
      <c r="O169" s="24" t="str">
        <f t="shared" si="82"/>
        <v/>
      </c>
      <c r="P169" s="24" t="str">
        <f t="shared" si="82"/>
        <v/>
      </c>
      <c r="Q169" s="24" t="str">
        <f t="shared" si="82"/>
        <v/>
      </c>
      <c r="R169" s="24" t="str">
        <f t="shared" si="82"/>
        <v>C</v>
      </c>
      <c r="S169" s="24" t="str">
        <f t="shared" si="83"/>
        <v>C</v>
      </c>
      <c r="T169" s="24" t="str">
        <f t="shared" si="83"/>
        <v/>
      </c>
      <c r="U169" s="24" t="str">
        <f t="shared" si="83"/>
        <v>C</v>
      </c>
      <c r="V169" s="24" t="str">
        <f t="shared" si="83"/>
        <v/>
      </c>
      <c r="W169" s="24" t="str">
        <f t="shared" si="83"/>
        <v>C</v>
      </c>
      <c r="X169" s="24" t="str">
        <f t="shared" si="83"/>
        <v/>
      </c>
      <c r="Y169" s="24" t="str">
        <f t="shared" si="83"/>
        <v>C</v>
      </c>
      <c r="Z169" s="24" t="str">
        <f t="shared" si="83"/>
        <v>C</v>
      </c>
      <c r="AA169" s="24" t="str">
        <f t="shared" si="83"/>
        <v/>
      </c>
      <c r="AB169" s="24" t="str">
        <f t="shared" si="83"/>
        <v/>
      </c>
      <c r="AC169" s="24" t="str">
        <f t="shared" si="84"/>
        <v/>
      </c>
      <c r="AD169" s="24" t="str">
        <f t="shared" si="84"/>
        <v/>
      </c>
      <c r="AE169" s="24" t="str">
        <f t="shared" si="84"/>
        <v/>
      </c>
      <c r="AF169" s="24" t="str">
        <f t="shared" si="84"/>
        <v>C</v>
      </c>
      <c r="AG169" s="24" t="str">
        <f t="shared" si="84"/>
        <v>C</v>
      </c>
      <c r="AH169" s="24" t="str">
        <f t="shared" si="84"/>
        <v/>
      </c>
      <c r="AI169" s="24" t="str">
        <f t="shared" si="84"/>
        <v/>
      </c>
      <c r="AJ169" s="24" t="str">
        <f t="shared" si="84"/>
        <v/>
      </c>
      <c r="AK169" s="24" t="str">
        <f t="shared" si="84"/>
        <v/>
      </c>
      <c r="AL169" s="24" t="str">
        <f t="shared" si="84"/>
        <v/>
      </c>
      <c r="AM169" s="24" t="str">
        <f t="shared" si="85"/>
        <v>C</v>
      </c>
      <c r="AN169" s="24" t="str">
        <f t="shared" si="85"/>
        <v>C</v>
      </c>
      <c r="AO169" s="24" t="str">
        <f t="shared" si="85"/>
        <v/>
      </c>
      <c r="AP169" s="24" t="str">
        <f t="shared" si="85"/>
        <v/>
      </c>
      <c r="AQ169" s="24" t="str">
        <f t="shared" si="85"/>
        <v/>
      </c>
      <c r="AR169" s="24" t="str">
        <f t="shared" si="85"/>
        <v/>
      </c>
      <c r="AS169" s="24" t="str">
        <f t="shared" si="85"/>
        <v/>
      </c>
      <c r="AT169" s="24" t="str">
        <f t="shared" si="85"/>
        <v>C</v>
      </c>
      <c r="AU169" s="24" t="str">
        <f t="shared" si="85"/>
        <v>C</v>
      </c>
      <c r="AV169" s="24" t="str">
        <f t="shared" si="85"/>
        <v/>
      </c>
      <c r="AW169" s="24" t="str">
        <f t="shared" si="85"/>
        <v/>
      </c>
      <c r="AX169" s="89">
        <f t="shared" ca="1" si="67"/>
        <v>5</v>
      </c>
      <c r="AY169" s="89">
        <f t="shared" si="68"/>
        <v>5</v>
      </c>
    </row>
    <row r="170" spans="1:55" x14ac:dyDescent="0.3">
      <c r="A170" s="22" t="str">
        <f t="shared" si="77"/>
        <v>ZCP</v>
      </c>
      <c r="B170" s="25"/>
      <c r="C170" s="74" t="s">
        <v>30</v>
      </c>
      <c r="D170" s="26" t="s">
        <v>37</v>
      </c>
      <c r="E170" s="196">
        <v>42958</v>
      </c>
      <c r="F170" s="197">
        <v>42972</v>
      </c>
      <c r="G170" s="98" t="str">
        <f>IF(D170='Paramètre DIVERS'!$B$19,'Paramètre DIVERS'!$A$19,IF(D170='Paramètre DIVERS'!$B$20,'Paramètre DIVERS'!$A$20,IF(D170='Paramètre DIVERS'!$B$21,'Paramètre DIVERS'!$A$21,IF(D170='Paramètre DIVERS'!$B$22,'Paramètre DIVERS'!$A$22,IF(D170='Paramètre DIVERS'!$B$24,'Paramètre DIVERS'!$A$24,IF(D170='Paramètre DIVERS'!$B$25,'Paramètre DIVERS'!$A$25,""))))))&amp;IF(D170='Paramètre DIVERS'!$B$27,'Paramètre DIVERS'!$A$27,IF(D170='Paramètre DIVERS'!$B$28,'Paramètre DIVERS'!$A$28,IF(D170='Paramètre DIVERS'!$B$29,'Paramètre DIVERS'!$A$29,IF(D170='Paramètre DIVERS'!$B$30,'Paramètre DIVERS'!$A$30,IF(D170='Paramètre DIVERS'!$B$31,'Paramètre DIVERS'!$A$31,IF(D170='Paramètre DIVERS'!$B$32,'Paramètre DIVERS'!$A$32,IF(D170='Paramètre DIVERS'!$B$33,'Paramètre DIVERS'!$A$33,"")))))))&amp;IF(D170='Paramètre DIVERS'!$B$36,'Paramètre DIVERS'!$A$36,IF(D170='Paramètre DIVERS'!$B$40,'Paramètre DIVERS'!$A$40,IF(D170='Paramètre DIVERS'!$B$41,'Paramètre DIVERS'!$A$41,IF(D170='Paramètre DIVERS'!$B$42,'Paramètre DIVERS'!$A$42,IF(D170='Paramètre DIVERS'!$B$43,'Paramètre DIVERS'!$A$43,IF(D170='Paramètre DIVERS'!$B$47,'Paramètre DIVERS'!$A$47,IF(D170='Paramètre DIVERS'!$B$48,'Paramètre DIVERS'!$A$48,"")))))))&amp;IF(D170='Paramètre DIVERS'!$B$49,'Paramètre DIVERS'!$A$49,IF(D170='Paramètre DIVERS'!$B$50,'Paramètre DIVERS'!$A$50,IF(D170='Paramètre DIVERS'!$B$51,'Paramètre DIVERS'!$A$51,IF(D170='Paramètre DIVERS'!$B$26,'Paramètre DIVERS'!$A$26,""))))&amp;IF(D170='Paramètre DIVERS'!$B$53,'Paramètre DIVERS'!$A$53,IF(D170='Paramètre DIVERS'!$B$54,'Paramètre DIVERS'!$A$53,IF(D170='Paramètre DIVERS'!$B$55,'Paramètre DIVERS'!$A$53,IF(D170='Paramètre DIVERS'!$B$56,'Paramètre DIVERS'!$A$53,IF(D170='Paramètre DIVERS'!$B$57,'Paramètre DIVERS'!$A$53,IF(D170='Paramètre DIVERS'!$B$58,'Paramètre DIVERS'!$A$53,""))))))</f>
        <v>ZCP</v>
      </c>
      <c r="H170" s="88">
        <f t="shared" si="66"/>
        <v>10</v>
      </c>
      <c r="I170" s="24" t="str">
        <f t="shared" si="82"/>
        <v/>
      </c>
      <c r="J170" s="24" t="str">
        <f t="shared" si="82"/>
        <v/>
      </c>
      <c r="K170" s="24" t="str">
        <f t="shared" si="82"/>
        <v>C</v>
      </c>
      <c r="L170" s="24" t="str">
        <f t="shared" si="82"/>
        <v>C</v>
      </c>
      <c r="M170" s="24" t="str">
        <f t="shared" si="82"/>
        <v/>
      </c>
      <c r="N170" s="24" t="str">
        <f t="shared" si="82"/>
        <v>C</v>
      </c>
      <c r="O170" s="24" t="str">
        <f t="shared" si="82"/>
        <v/>
      </c>
      <c r="P170" s="24" t="str">
        <f t="shared" si="82"/>
        <v/>
      </c>
      <c r="Q170" s="24" t="str">
        <f t="shared" si="82"/>
        <v/>
      </c>
      <c r="R170" s="24" t="str">
        <f t="shared" si="82"/>
        <v>C</v>
      </c>
      <c r="S170" s="24" t="str">
        <f t="shared" si="83"/>
        <v>C</v>
      </c>
      <c r="T170" s="24" t="str">
        <f t="shared" si="83"/>
        <v/>
      </c>
      <c r="U170" s="24" t="str">
        <f t="shared" si="83"/>
        <v>C</v>
      </c>
      <c r="V170" s="24" t="str">
        <f t="shared" si="83"/>
        <v/>
      </c>
      <c r="W170" s="24" t="str">
        <f t="shared" si="83"/>
        <v>C</v>
      </c>
      <c r="X170" s="24" t="str">
        <f t="shared" si="83"/>
        <v/>
      </c>
      <c r="Y170" s="24" t="str">
        <f t="shared" si="83"/>
        <v>C</v>
      </c>
      <c r="Z170" s="24" t="str">
        <f t="shared" si="83"/>
        <v>C</v>
      </c>
      <c r="AA170" s="24" t="str">
        <f t="shared" si="83"/>
        <v/>
      </c>
      <c r="AB170" s="24" t="str">
        <f t="shared" si="83"/>
        <v/>
      </c>
      <c r="AC170" s="24" t="str">
        <f t="shared" si="84"/>
        <v/>
      </c>
      <c r="AD170" s="24" t="str">
        <f t="shared" si="84"/>
        <v/>
      </c>
      <c r="AE170" s="24" t="str">
        <f t="shared" si="84"/>
        <v/>
      </c>
      <c r="AF170" s="24" t="str">
        <f t="shared" si="84"/>
        <v>C</v>
      </c>
      <c r="AG170" s="24" t="str">
        <f t="shared" si="84"/>
        <v>C</v>
      </c>
      <c r="AH170" s="24" t="str">
        <f t="shared" si="84"/>
        <v/>
      </c>
      <c r="AI170" s="24" t="str">
        <f t="shared" si="84"/>
        <v/>
      </c>
      <c r="AJ170" s="24" t="str">
        <f t="shared" si="84"/>
        <v/>
      </c>
      <c r="AK170" s="24" t="str">
        <f t="shared" si="84"/>
        <v/>
      </c>
      <c r="AL170" s="24" t="str">
        <f t="shared" si="84"/>
        <v/>
      </c>
      <c r="AM170" s="24" t="str">
        <f t="shared" si="85"/>
        <v>C</v>
      </c>
      <c r="AN170" s="24" t="str">
        <f t="shared" si="85"/>
        <v>C</v>
      </c>
      <c r="AO170" s="24" t="str">
        <f t="shared" si="85"/>
        <v/>
      </c>
      <c r="AP170" s="24" t="str">
        <f t="shared" si="85"/>
        <v/>
      </c>
      <c r="AQ170" s="24" t="str">
        <f t="shared" si="85"/>
        <v/>
      </c>
      <c r="AR170" s="24" t="str">
        <f t="shared" si="85"/>
        <v/>
      </c>
      <c r="AS170" s="24" t="str">
        <f t="shared" si="85"/>
        <v/>
      </c>
      <c r="AT170" s="24" t="str">
        <f t="shared" si="85"/>
        <v>C</v>
      </c>
      <c r="AU170" s="24" t="str">
        <f t="shared" si="85"/>
        <v>C</v>
      </c>
      <c r="AV170" s="24" t="str">
        <f t="shared" si="85"/>
        <v/>
      </c>
      <c r="AW170" s="24" t="str">
        <f t="shared" si="85"/>
        <v/>
      </c>
      <c r="AX170" s="89">
        <f t="shared" ca="1" si="67"/>
        <v>12</v>
      </c>
      <c r="AY170" s="89">
        <f t="shared" si="68"/>
        <v>15</v>
      </c>
    </row>
    <row r="171" spans="1:55" x14ac:dyDescent="0.3">
      <c r="A171" s="22" t="str">
        <f t="shared" si="77"/>
        <v>ZCP</v>
      </c>
      <c r="B171" s="25"/>
      <c r="C171" s="74" t="s">
        <v>30</v>
      </c>
      <c r="D171" s="26" t="s">
        <v>37</v>
      </c>
      <c r="E171" s="196">
        <v>42982</v>
      </c>
      <c r="F171" s="197">
        <v>42986</v>
      </c>
      <c r="G171" s="98" t="str">
        <f>IF(D171='Paramètre DIVERS'!$B$19,'Paramètre DIVERS'!$A$19,IF(D171='Paramètre DIVERS'!$B$20,'Paramètre DIVERS'!$A$20,IF(D171='Paramètre DIVERS'!$B$21,'Paramètre DIVERS'!$A$21,IF(D171='Paramètre DIVERS'!$B$22,'Paramètre DIVERS'!$A$22,IF(D171='Paramètre DIVERS'!$B$24,'Paramètre DIVERS'!$A$24,IF(D171='Paramètre DIVERS'!$B$25,'Paramètre DIVERS'!$A$25,""))))))&amp;IF(D171='Paramètre DIVERS'!$B$27,'Paramètre DIVERS'!$A$27,IF(D171='Paramètre DIVERS'!$B$28,'Paramètre DIVERS'!$A$28,IF(D171='Paramètre DIVERS'!$B$29,'Paramètre DIVERS'!$A$29,IF(D171='Paramètre DIVERS'!$B$30,'Paramètre DIVERS'!$A$30,IF(D171='Paramètre DIVERS'!$B$31,'Paramètre DIVERS'!$A$31,IF(D171='Paramètre DIVERS'!$B$32,'Paramètre DIVERS'!$A$32,IF(D171='Paramètre DIVERS'!$B$33,'Paramètre DIVERS'!$A$33,"")))))))&amp;IF(D171='Paramètre DIVERS'!$B$36,'Paramètre DIVERS'!$A$36,IF(D171='Paramètre DIVERS'!$B$40,'Paramètre DIVERS'!$A$40,IF(D171='Paramètre DIVERS'!$B$41,'Paramètre DIVERS'!$A$41,IF(D171='Paramètre DIVERS'!$B$42,'Paramètre DIVERS'!$A$42,IF(D171='Paramètre DIVERS'!$B$43,'Paramètre DIVERS'!$A$43,IF(D171='Paramètre DIVERS'!$B$47,'Paramètre DIVERS'!$A$47,IF(D171='Paramètre DIVERS'!$B$48,'Paramètre DIVERS'!$A$48,"")))))))&amp;IF(D171='Paramètre DIVERS'!$B$49,'Paramètre DIVERS'!$A$49,IF(D171='Paramètre DIVERS'!$B$50,'Paramètre DIVERS'!$A$50,IF(D171='Paramètre DIVERS'!$B$51,'Paramètre DIVERS'!$A$51,IF(D171='Paramètre DIVERS'!$B$26,'Paramètre DIVERS'!$A$26,""))))&amp;IF(D171='Paramètre DIVERS'!$B$53,'Paramètre DIVERS'!$A$53,IF(D171='Paramètre DIVERS'!$B$54,'Paramètre DIVERS'!$A$53,IF(D171='Paramètre DIVERS'!$B$55,'Paramètre DIVERS'!$A$53,IF(D171='Paramètre DIVERS'!$B$56,'Paramètre DIVERS'!$A$53,IF(D171='Paramètre DIVERS'!$B$57,'Paramètre DIVERS'!$A$53,IF(D171='Paramètre DIVERS'!$B$58,'Paramètre DIVERS'!$A$53,""))))))</f>
        <v>ZCP</v>
      </c>
      <c r="H171" s="88">
        <f t="shared" si="66"/>
        <v>5</v>
      </c>
      <c r="I171" s="24" t="str">
        <f t="shared" si="82"/>
        <v/>
      </c>
      <c r="J171" s="24" t="str">
        <f t="shared" si="82"/>
        <v/>
      </c>
      <c r="K171" s="24" t="str">
        <f t="shared" si="82"/>
        <v>C</v>
      </c>
      <c r="L171" s="24" t="str">
        <f t="shared" si="82"/>
        <v>C</v>
      </c>
      <c r="M171" s="24" t="str">
        <f t="shared" si="82"/>
        <v/>
      </c>
      <c r="N171" s="24" t="str">
        <f t="shared" si="82"/>
        <v>C</v>
      </c>
      <c r="O171" s="24" t="str">
        <f t="shared" si="82"/>
        <v/>
      </c>
      <c r="P171" s="24" t="str">
        <f t="shared" si="82"/>
        <v/>
      </c>
      <c r="Q171" s="24" t="str">
        <f t="shared" si="82"/>
        <v/>
      </c>
      <c r="R171" s="24" t="str">
        <f t="shared" si="82"/>
        <v>C</v>
      </c>
      <c r="S171" s="24" t="str">
        <f t="shared" si="83"/>
        <v>C</v>
      </c>
      <c r="T171" s="24" t="str">
        <f t="shared" si="83"/>
        <v/>
      </c>
      <c r="U171" s="24" t="str">
        <f t="shared" si="83"/>
        <v>C</v>
      </c>
      <c r="V171" s="24" t="str">
        <f t="shared" si="83"/>
        <v/>
      </c>
      <c r="W171" s="24" t="str">
        <f t="shared" si="83"/>
        <v>C</v>
      </c>
      <c r="X171" s="24" t="str">
        <f t="shared" si="83"/>
        <v/>
      </c>
      <c r="Y171" s="24" t="str">
        <f t="shared" si="83"/>
        <v>C</v>
      </c>
      <c r="Z171" s="24" t="str">
        <f t="shared" si="83"/>
        <v>C</v>
      </c>
      <c r="AA171" s="24" t="str">
        <f t="shared" si="83"/>
        <v/>
      </c>
      <c r="AB171" s="24" t="str">
        <f t="shared" si="83"/>
        <v/>
      </c>
      <c r="AC171" s="24" t="str">
        <f t="shared" si="84"/>
        <v/>
      </c>
      <c r="AD171" s="24" t="str">
        <f t="shared" si="84"/>
        <v/>
      </c>
      <c r="AE171" s="24" t="str">
        <f t="shared" si="84"/>
        <v/>
      </c>
      <c r="AF171" s="24" t="str">
        <f t="shared" si="84"/>
        <v>C</v>
      </c>
      <c r="AG171" s="24" t="str">
        <f t="shared" si="84"/>
        <v>C</v>
      </c>
      <c r="AH171" s="24" t="str">
        <f t="shared" si="84"/>
        <v/>
      </c>
      <c r="AI171" s="24" t="str">
        <f t="shared" si="84"/>
        <v/>
      </c>
      <c r="AJ171" s="24" t="str">
        <f t="shared" si="84"/>
        <v/>
      </c>
      <c r="AK171" s="24" t="str">
        <f t="shared" si="84"/>
        <v/>
      </c>
      <c r="AL171" s="24" t="str">
        <f t="shared" si="84"/>
        <v/>
      </c>
      <c r="AM171" s="24" t="str">
        <f t="shared" si="85"/>
        <v>C</v>
      </c>
      <c r="AN171" s="24" t="str">
        <f t="shared" si="85"/>
        <v>C</v>
      </c>
      <c r="AO171" s="24" t="str">
        <f t="shared" si="85"/>
        <v/>
      </c>
      <c r="AP171" s="24" t="str">
        <f t="shared" si="85"/>
        <v/>
      </c>
      <c r="AQ171" s="24" t="str">
        <f t="shared" si="85"/>
        <v/>
      </c>
      <c r="AR171" s="24" t="str">
        <f t="shared" si="85"/>
        <v/>
      </c>
      <c r="AS171" s="24" t="str">
        <f t="shared" si="85"/>
        <v/>
      </c>
      <c r="AT171" s="24" t="str">
        <f t="shared" si="85"/>
        <v>C</v>
      </c>
      <c r="AU171" s="24" t="str">
        <f t="shared" si="85"/>
        <v>C</v>
      </c>
      <c r="AV171" s="24" t="str">
        <f t="shared" si="85"/>
        <v/>
      </c>
      <c r="AW171" s="24" t="str">
        <f t="shared" si="85"/>
        <v/>
      </c>
      <c r="AX171" s="89">
        <f t="shared" ca="1" si="67"/>
        <v>5</v>
      </c>
      <c r="AY171" s="89">
        <f t="shared" si="68"/>
        <v>5</v>
      </c>
    </row>
    <row r="172" spans="1:55" x14ac:dyDescent="0.3">
      <c r="A172" s="22" t="str">
        <f t="shared" si="77"/>
        <v>ZCP</v>
      </c>
      <c r="B172" s="25"/>
      <c r="C172" s="74" t="s">
        <v>30</v>
      </c>
      <c r="D172" s="26" t="s">
        <v>37</v>
      </c>
      <c r="E172" s="196">
        <v>43038</v>
      </c>
      <c r="F172" s="197">
        <v>43038</v>
      </c>
      <c r="G172" s="98" t="str">
        <f>IF(D172='Paramètre DIVERS'!$B$19,'Paramètre DIVERS'!$A$19,IF(D172='Paramètre DIVERS'!$B$20,'Paramètre DIVERS'!$A$20,IF(D172='Paramètre DIVERS'!$B$21,'Paramètre DIVERS'!$A$21,IF(D172='Paramètre DIVERS'!$B$22,'Paramètre DIVERS'!$A$22,IF(D172='Paramètre DIVERS'!$B$24,'Paramètre DIVERS'!$A$24,IF(D172='Paramètre DIVERS'!$B$25,'Paramètre DIVERS'!$A$25,""))))))&amp;IF(D172='Paramètre DIVERS'!$B$27,'Paramètre DIVERS'!$A$27,IF(D172='Paramètre DIVERS'!$B$28,'Paramètre DIVERS'!$A$28,IF(D172='Paramètre DIVERS'!$B$29,'Paramètre DIVERS'!$A$29,IF(D172='Paramètre DIVERS'!$B$30,'Paramètre DIVERS'!$A$30,IF(D172='Paramètre DIVERS'!$B$31,'Paramètre DIVERS'!$A$31,IF(D172='Paramètre DIVERS'!$B$32,'Paramètre DIVERS'!$A$32,IF(D172='Paramètre DIVERS'!$B$33,'Paramètre DIVERS'!$A$33,"")))))))&amp;IF(D172='Paramètre DIVERS'!$B$36,'Paramètre DIVERS'!$A$36,IF(D172='Paramètre DIVERS'!$B$40,'Paramètre DIVERS'!$A$40,IF(D172='Paramètre DIVERS'!$B$41,'Paramètre DIVERS'!$A$41,IF(D172='Paramètre DIVERS'!$B$42,'Paramètre DIVERS'!$A$42,IF(D172='Paramètre DIVERS'!$B$43,'Paramètre DIVERS'!$A$43,IF(D172='Paramètre DIVERS'!$B$47,'Paramètre DIVERS'!$A$47,IF(D172='Paramètre DIVERS'!$B$48,'Paramètre DIVERS'!$A$48,"")))))))&amp;IF(D172='Paramètre DIVERS'!$B$49,'Paramètre DIVERS'!$A$49,IF(D172='Paramètre DIVERS'!$B$50,'Paramètre DIVERS'!$A$50,IF(D172='Paramètre DIVERS'!$B$51,'Paramètre DIVERS'!$A$51,IF(D172='Paramètre DIVERS'!$B$26,'Paramètre DIVERS'!$A$26,""))))&amp;IF(D172='Paramètre DIVERS'!$B$53,'Paramètre DIVERS'!$A$53,IF(D172='Paramètre DIVERS'!$B$54,'Paramètre DIVERS'!$A$53,IF(D172='Paramètre DIVERS'!$B$55,'Paramètre DIVERS'!$A$53,IF(D172='Paramètre DIVERS'!$B$56,'Paramètre DIVERS'!$A$53,IF(D172='Paramètre DIVERS'!$B$57,'Paramètre DIVERS'!$A$53,IF(D172='Paramètre DIVERS'!$B$58,'Paramètre DIVERS'!$A$53,""))))))</f>
        <v>ZCP</v>
      </c>
      <c r="H172" s="88">
        <f t="shared" si="66"/>
        <v>1</v>
      </c>
      <c r="I172" s="24" t="str">
        <f t="shared" si="82"/>
        <v/>
      </c>
      <c r="J172" s="24" t="str">
        <f t="shared" si="82"/>
        <v/>
      </c>
      <c r="K172" s="24" t="str">
        <f t="shared" si="82"/>
        <v>C</v>
      </c>
      <c r="L172" s="24" t="str">
        <f t="shared" si="82"/>
        <v>C</v>
      </c>
      <c r="M172" s="24" t="str">
        <f t="shared" si="82"/>
        <v/>
      </c>
      <c r="N172" s="24" t="str">
        <f t="shared" si="82"/>
        <v>C</v>
      </c>
      <c r="O172" s="24" t="str">
        <f t="shared" si="82"/>
        <v/>
      </c>
      <c r="P172" s="24" t="str">
        <f t="shared" si="82"/>
        <v/>
      </c>
      <c r="Q172" s="24" t="str">
        <f t="shared" si="82"/>
        <v/>
      </c>
      <c r="R172" s="24" t="str">
        <f t="shared" si="82"/>
        <v>C</v>
      </c>
      <c r="S172" s="24" t="str">
        <f t="shared" si="83"/>
        <v>C</v>
      </c>
      <c r="T172" s="24" t="str">
        <f t="shared" si="83"/>
        <v/>
      </c>
      <c r="U172" s="24" t="str">
        <f t="shared" si="83"/>
        <v>C</v>
      </c>
      <c r="V172" s="24" t="str">
        <f t="shared" si="83"/>
        <v/>
      </c>
      <c r="W172" s="24" t="str">
        <f t="shared" si="83"/>
        <v>C</v>
      </c>
      <c r="X172" s="24" t="str">
        <f t="shared" si="83"/>
        <v/>
      </c>
      <c r="Y172" s="24" t="str">
        <f t="shared" si="83"/>
        <v>C</v>
      </c>
      <c r="Z172" s="24" t="str">
        <f t="shared" si="83"/>
        <v>C</v>
      </c>
      <c r="AA172" s="24" t="str">
        <f t="shared" si="83"/>
        <v/>
      </c>
      <c r="AB172" s="24" t="str">
        <f t="shared" si="83"/>
        <v/>
      </c>
      <c r="AC172" s="24" t="str">
        <f t="shared" si="84"/>
        <v/>
      </c>
      <c r="AD172" s="24" t="str">
        <f t="shared" si="84"/>
        <v/>
      </c>
      <c r="AE172" s="24" t="str">
        <f t="shared" si="84"/>
        <v/>
      </c>
      <c r="AF172" s="24" t="str">
        <f t="shared" si="84"/>
        <v>C</v>
      </c>
      <c r="AG172" s="24" t="str">
        <f t="shared" si="84"/>
        <v>C</v>
      </c>
      <c r="AH172" s="24" t="str">
        <f t="shared" si="84"/>
        <v/>
      </c>
      <c r="AI172" s="24" t="str">
        <f t="shared" si="84"/>
        <v/>
      </c>
      <c r="AJ172" s="24" t="str">
        <f t="shared" si="84"/>
        <v/>
      </c>
      <c r="AK172" s="24" t="str">
        <f t="shared" si="84"/>
        <v/>
      </c>
      <c r="AL172" s="24" t="str">
        <f t="shared" si="84"/>
        <v/>
      </c>
      <c r="AM172" s="24" t="str">
        <f t="shared" si="85"/>
        <v>C</v>
      </c>
      <c r="AN172" s="24" t="str">
        <f t="shared" si="85"/>
        <v>C</v>
      </c>
      <c r="AO172" s="24" t="str">
        <f t="shared" si="85"/>
        <v/>
      </c>
      <c r="AP172" s="24" t="str">
        <f t="shared" si="85"/>
        <v/>
      </c>
      <c r="AQ172" s="24" t="str">
        <f t="shared" si="85"/>
        <v/>
      </c>
      <c r="AR172" s="24" t="str">
        <f t="shared" si="85"/>
        <v/>
      </c>
      <c r="AS172" s="24" t="str">
        <f t="shared" si="85"/>
        <v/>
      </c>
      <c r="AT172" s="24" t="str">
        <f t="shared" si="85"/>
        <v>C</v>
      </c>
      <c r="AU172" s="24" t="str">
        <f t="shared" si="85"/>
        <v>C</v>
      </c>
      <c r="AV172" s="24" t="str">
        <f t="shared" si="85"/>
        <v/>
      </c>
      <c r="AW172" s="24" t="str">
        <f t="shared" si="85"/>
        <v/>
      </c>
      <c r="AX172" s="89">
        <f t="shared" ca="1" si="67"/>
        <v>1</v>
      </c>
      <c r="AY172" s="89">
        <f t="shared" si="68"/>
        <v>1</v>
      </c>
    </row>
    <row r="173" spans="1:55" x14ac:dyDescent="0.3">
      <c r="A173" s="22" t="str">
        <f t="shared" si="77"/>
        <v>ZCP</v>
      </c>
      <c r="B173" s="25"/>
      <c r="C173" s="74" t="s">
        <v>30</v>
      </c>
      <c r="D173" s="26" t="s">
        <v>37</v>
      </c>
      <c r="E173" s="196">
        <v>42954</v>
      </c>
      <c r="F173" s="197">
        <v>42972</v>
      </c>
      <c r="G173" s="98" t="str">
        <f>IF(D173='Paramètre DIVERS'!$B$19,'Paramètre DIVERS'!$A$19,IF(D173='Paramètre DIVERS'!$B$20,'Paramètre DIVERS'!$A$20,IF(D173='Paramètre DIVERS'!$B$21,'Paramètre DIVERS'!$A$21,IF(D173='Paramètre DIVERS'!$B$22,'Paramètre DIVERS'!$A$22,IF(D173='Paramètre DIVERS'!$B$24,'Paramètre DIVERS'!$A$24,IF(D173='Paramètre DIVERS'!$B$25,'Paramètre DIVERS'!$A$25,""))))))&amp;IF(D173='Paramètre DIVERS'!$B$27,'Paramètre DIVERS'!$A$27,IF(D173='Paramètre DIVERS'!$B$28,'Paramètre DIVERS'!$A$28,IF(D173='Paramètre DIVERS'!$B$29,'Paramètre DIVERS'!$A$29,IF(D173='Paramètre DIVERS'!$B$30,'Paramètre DIVERS'!$A$30,IF(D173='Paramètre DIVERS'!$B$31,'Paramètre DIVERS'!$A$31,IF(D173='Paramètre DIVERS'!$B$32,'Paramètre DIVERS'!$A$32,IF(D173='Paramètre DIVERS'!$B$33,'Paramètre DIVERS'!$A$33,"")))))))&amp;IF(D173='Paramètre DIVERS'!$B$36,'Paramètre DIVERS'!$A$36,IF(D173='Paramètre DIVERS'!$B$40,'Paramètre DIVERS'!$A$40,IF(D173='Paramètre DIVERS'!$B$41,'Paramètre DIVERS'!$A$41,IF(D173='Paramètre DIVERS'!$B$42,'Paramètre DIVERS'!$A$42,IF(D173='Paramètre DIVERS'!$B$43,'Paramètre DIVERS'!$A$43,IF(D173='Paramètre DIVERS'!$B$47,'Paramètre DIVERS'!$A$47,IF(D173='Paramètre DIVERS'!$B$48,'Paramètre DIVERS'!$A$48,"")))))))&amp;IF(D173='Paramètre DIVERS'!$B$49,'Paramètre DIVERS'!$A$49,IF(D173='Paramètre DIVERS'!$B$50,'Paramètre DIVERS'!$A$50,IF(D173='Paramètre DIVERS'!$B$51,'Paramètre DIVERS'!$A$51,IF(D173='Paramètre DIVERS'!$B$26,'Paramètre DIVERS'!$A$26,""))))&amp;IF(D173='Paramètre DIVERS'!$B$53,'Paramètre DIVERS'!$A$53,IF(D173='Paramètre DIVERS'!$B$54,'Paramètre DIVERS'!$A$53,IF(D173='Paramètre DIVERS'!$B$55,'Paramètre DIVERS'!$A$53,IF(D173='Paramètre DIVERS'!$B$56,'Paramètre DIVERS'!$A$53,IF(D173='Paramètre DIVERS'!$B$57,'Paramètre DIVERS'!$A$53,IF(D173='Paramètre DIVERS'!$B$58,'Paramètre DIVERS'!$A$53,""))))))</f>
        <v>ZCP</v>
      </c>
      <c r="H173" s="88">
        <f t="shared" si="66"/>
        <v>14</v>
      </c>
      <c r="I173" s="24" t="str">
        <f t="shared" si="82"/>
        <v/>
      </c>
      <c r="J173" s="24" t="str">
        <f t="shared" si="82"/>
        <v/>
      </c>
      <c r="K173" s="24" t="str">
        <f t="shared" si="82"/>
        <v>C</v>
      </c>
      <c r="L173" s="24" t="str">
        <f t="shared" si="82"/>
        <v>C</v>
      </c>
      <c r="M173" s="24" t="str">
        <f t="shared" si="82"/>
        <v/>
      </c>
      <c r="N173" s="24" t="str">
        <f t="shared" si="82"/>
        <v>C</v>
      </c>
      <c r="O173" s="24" t="str">
        <f t="shared" si="82"/>
        <v/>
      </c>
      <c r="P173" s="24" t="str">
        <f t="shared" si="82"/>
        <v/>
      </c>
      <c r="Q173" s="24" t="str">
        <f t="shared" si="82"/>
        <v/>
      </c>
      <c r="R173" s="24" t="str">
        <f t="shared" si="82"/>
        <v>C</v>
      </c>
      <c r="S173" s="24" t="str">
        <f t="shared" si="83"/>
        <v>C</v>
      </c>
      <c r="T173" s="24" t="str">
        <f t="shared" si="83"/>
        <v/>
      </c>
      <c r="U173" s="24" t="str">
        <f t="shared" si="83"/>
        <v>C</v>
      </c>
      <c r="V173" s="24" t="str">
        <f t="shared" si="83"/>
        <v/>
      </c>
      <c r="W173" s="24" t="str">
        <f t="shared" si="83"/>
        <v>C</v>
      </c>
      <c r="X173" s="24" t="str">
        <f t="shared" si="83"/>
        <v/>
      </c>
      <c r="Y173" s="24" t="str">
        <f t="shared" si="83"/>
        <v>C</v>
      </c>
      <c r="Z173" s="24" t="str">
        <f t="shared" si="83"/>
        <v>C</v>
      </c>
      <c r="AA173" s="24" t="str">
        <f t="shared" si="83"/>
        <v/>
      </c>
      <c r="AB173" s="24" t="str">
        <f t="shared" si="83"/>
        <v/>
      </c>
      <c r="AC173" s="24" t="str">
        <f t="shared" si="84"/>
        <v/>
      </c>
      <c r="AD173" s="24" t="str">
        <f t="shared" si="84"/>
        <v/>
      </c>
      <c r="AE173" s="24" t="str">
        <f t="shared" si="84"/>
        <v/>
      </c>
      <c r="AF173" s="24" t="str">
        <f t="shared" si="84"/>
        <v>C</v>
      </c>
      <c r="AG173" s="24" t="str">
        <f t="shared" si="84"/>
        <v>C</v>
      </c>
      <c r="AH173" s="24" t="str">
        <f t="shared" si="84"/>
        <v/>
      </c>
      <c r="AI173" s="24" t="str">
        <f t="shared" si="84"/>
        <v/>
      </c>
      <c r="AJ173" s="24" t="str">
        <f t="shared" si="84"/>
        <v/>
      </c>
      <c r="AK173" s="24" t="str">
        <f t="shared" si="84"/>
        <v/>
      </c>
      <c r="AL173" s="24" t="str">
        <f t="shared" si="84"/>
        <v/>
      </c>
      <c r="AM173" s="24" t="str">
        <f t="shared" si="85"/>
        <v>C</v>
      </c>
      <c r="AN173" s="24" t="str">
        <f t="shared" si="85"/>
        <v>C</v>
      </c>
      <c r="AO173" s="24" t="str">
        <f t="shared" si="85"/>
        <v/>
      </c>
      <c r="AP173" s="24" t="str">
        <f t="shared" si="85"/>
        <v/>
      </c>
      <c r="AQ173" s="24" t="str">
        <f t="shared" si="85"/>
        <v/>
      </c>
      <c r="AR173" s="24" t="str">
        <f t="shared" si="85"/>
        <v/>
      </c>
      <c r="AS173" s="24" t="str">
        <f t="shared" si="85"/>
        <v/>
      </c>
      <c r="AT173" s="24" t="str">
        <f t="shared" si="85"/>
        <v>C</v>
      </c>
      <c r="AU173" s="24" t="str">
        <f t="shared" si="85"/>
        <v>C</v>
      </c>
      <c r="AV173" s="24" t="str">
        <f t="shared" si="85"/>
        <v/>
      </c>
      <c r="AW173" s="24" t="str">
        <f t="shared" si="85"/>
        <v/>
      </c>
      <c r="AX173" s="89">
        <f t="shared" ca="1" si="67"/>
        <v>16</v>
      </c>
      <c r="AY173" s="89">
        <f t="shared" si="68"/>
        <v>19</v>
      </c>
    </row>
    <row r="174" spans="1:55" x14ac:dyDescent="0.3">
      <c r="A174" s="22" t="str">
        <f t="shared" si="77"/>
        <v>ZCP</v>
      </c>
      <c r="B174" s="25"/>
      <c r="C174" s="74" t="s">
        <v>30</v>
      </c>
      <c r="D174" s="26" t="s">
        <v>37</v>
      </c>
      <c r="E174" s="196">
        <v>43098</v>
      </c>
      <c r="F174" s="197">
        <v>43105</v>
      </c>
      <c r="G174" s="98" t="str">
        <f>IF(D174='Paramètre DIVERS'!$B$19,'Paramètre DIVERS'!$A$19,IF(D174='Paramètre DIVERS'!$B$20,'Paramètre DIVERS'!$A$20,IF(D174='Paramètre DIVERS'!$B$21,'Paramètre DIVERS'!$A$21,IF(D174='Paramètre DIVERS'!$B$22,'Paramètre DIVERS'!$A$22,IF(D174='Paramètre DIVERS'!$B$24,'Paramètre DIVERS'!$A$24,IF(D174='Paramètre DIVERS'!$B$25,'Paramètre DIVERS'!$A$25,""))))))&amp;IF(D174='Paramètre DIVERS'!$B$27,'Paramètre DIVERS'!$A$27,IF(D174='Paramètre DIVERS'!$B$28,'Paramètre DIVERS'!$A$28,IF(D174='Paramètre DIVERS'!$B$29,'Paramètre DIVERS'!$A$29,IF(D174='Paramètre DIVERS'!$B$30,'Paramètre DIVERS'!$A$30,IF(D174='Paramètre DIVERS'!$B$31,'Paramètre DIVERS'!$A$31,IF(D174='Paramètre DIVERS'!$B$32,'Paramètre DIVERS'!$A$32,IF(D174='Paramètre DIVERS'!$B$33,'Paramètre DIVERS'!$A$33,"")))))))&amp;IF(D174='Paramètre DIVERS'!$B$36,'Paramètre DIVERS'!$A$36,IF(D174='Paramètre DIVERS'!$B$40,'Paramètre DIVERS'!$A$40,IF(D174='Paramètre DIVERS'!$B$41,'Paramètre DIVERS'!$A$41,IF(D174='Paramètre DIVERS'!$B$42,'Paramètre DIVERS'!$A$42,IF(D174='Paramètre DIVERS'!$B$43,'Paramètre DIVERS'!$A$43,IF(D174='Paramètre DIVERS'!$B$47,'Paramètre DIVERS'!$A$47,IF(D174='Paramètre DIVERS'!$B$48,'Paramètre DIVERS'!$A$48,"")))))))&amp;IF(D174='Paramètre DIVERS'!$B$49,'Paramètre DIVERS'!$A$49,IF(D174='Paramètre DIVERS'!$B$50,'Paramètre DIVERS'!$A$50,IF(D174='Paramètre DIVERS'!$B$51,'Paramètre DIVERS'!$A$51,IF(D174='Paramètre DIVERS'!$B$26,'Paramètre DIVERS'!$A$26,""))))&amp;IF(D174='Paramètre DIVERS'!$B$53,'Paramètre DIVERS'!$A$53,IF(D174='Paramètre DIVERS'!$B$54,'Paramètre DIVERS'!$A$53,IF(D174='Paramètre DIVERS'!$B$55,'Paramètre DIVERS'!$A$53,IF(D174='Paramètre DIVERS'!$B$56,'Paramètre DIVERS'!$A$53,IF(D174='Paramètre DIVERS'!$B$57,'Paramètre DIVERS'!$A$53,IF(D174='Paramètre DIVERS'!$B$58,'Paramètre DIVERS'!$A$53,""))))))</f>
        <v>ZCP</v>
      </c>
      <c r="H174" s="88">
        <f t="shared" si="66"/>
        <v>5</v>
      </c>
      <c r="I174" s="24" t="str">
        <f t="shared" si="82"/>
        <v/>
      </c>
      <c r="J174" s="24" t="str">
        <f t="shared" si="82"/>
        <v/>
      </c>
      <c r="K174" s="24" t="str">
        <f t="shared" si="82"/>
        <v>C</v>
      </c>
      <c r="L174" s="24" t="str">
        <f t="shared" si="82"/>
        <v>C</v>
      </c>
      <c r="M174" s="24" t="str">
        <f t="shared" si="82"/>
        <v/>
      </c>
      <c r="N174" s="24" t="str">
        <f t="shared" si="82"/>
        <v>C</v>
      </c>
      <c r="O174" s="24" t="str">
        <f t="shared" si="82"/>
        <v/>
      </c>
      <c r="P174" s="24" t="str">
        <f t="shared" si="82"/>
        <v/>
      </c>
      <c r="Q174" s="24" t="str">
        <f t="shared" si="82"/>
        <v/>
      </c>
      <c r="R174" s="24" t="str">
        <f t="shared" si="82"/>
        <v>C</v>
      </c>
      <c r="S174" s="24" t="str">
        <f t="shared" si="83"/>
        <v>C</v>
      </c>
      <c r="T174" s="24" t="str">
        <f t="shared" si="83"/>
        <v/>
      </c>
      <c r="U174" s="24" t="str">
        <f t="shared" si="83"/>
        <v>C</v>
      </c>
      <c r="V174" s="24" t="str">
        <f t="shared" si="83"/>
        <v/>
      </c>
      <c r="W174" s="24" t="str">
        <f t="shared" si="83"/>
        <v>C</v>
      </c>
      <c r="X174" s="24" t="str">
        <f t="shared" si="83"/>
        <v/>
      </c>
      <c r="Y174" s="24" t="str">
        <f t="shared" si="83"/>
        <v>C</v>
      </c>
      <c r="Z174" s="24" t="str">
        <f t="shared" si="83"/>
        <v>C</v>
      </c>
      <c r="AA174" s="24" t="str">
        <f t="shared" si="83"/>
        <v/>
      </c>
      <c r="AB174" s="24" t="str">
        <f t="shared" si="83"/>
        <v/>
      </c>
      <c r="AC174" s="24" t="str">
        <f t="shared" si="84"/>
        <v/>
      </c>
      <c r="AD174" s="24" t="str">
        <f t="shared" si="84"/>
        <v/>
      </c>
      <c r="AE174" s="24" t="str">
        <f t="shared" si="84"/>
        <v/>
      </c>
      <c r="AF174" s="24" t="str">
        <f t="shared" si="84"/>
        <v>C</v>
      </c>
      <c r="AG174" s="24" t="str">
        <f t="shared" si="84"/>
        <v>C</v>
      </c>
      <c r="AH174" s="24" t="str">
        <f t="shared" si="84"/>
        <v/>
      </c>
      <c r="AI174" s="24" t="str">
        <f t="shared" si="84"/>
        <v/>
      </c>
      <c r="AJ174" s="24" t="str">
        <f t="shared" si="84"/>
        <v/>
      </c>
      <c r="AK174" s="24" t="str">
        <f t="shared" si="84"/>
        <v/>
      </c>
      <c r="AL174" s="24" t="str">
        <f t="shared" si="84"/>
        <v/>
      </c>
      <c r="AM174" s="24" t="str">
        <f t="shared" si="85"/>
        <v>C</v>
      </c>
      <c r="AN174" s="24" t="str">
        <f t="shared" si="85"/>
        <v>C</v>
      </c>
      <c r="AO174" s="24" t="str">
        <f t="shared" si="85"/>
        <v/>
      </c>
      <c r="AP174" s="24" t="str">
        <f t="shared" si="85"/>
        <v/>
      </c>
      <c r="AQ174" s="24" t="str">
        <f t="shared" si="85"/>
        <v/>
      </c>
      <c r="AR174" s="24" t="str">
        <f t="shared" si="85"/>
        <v/>
      </c>
      <c r="AS174" s="24" t="str">
        <f t="shared" si="85"/>
        <v/>
      </c>
      <c r="AT174" s="24" t="str">
        <f t="shared" si="85"/>
        <v>C</v>
      </c>
      <c r="AU174" s="24" t="str">
        <f t="shared" si="85"/>
        <v>C</v>
      </c>
      <c r="AV174" s="24" t="str">
        <f t="shared" si="85"/>
        <v/>
      </c>
      <c r="AW174" s="24" t="str">
        <f t="shared" si="85"/>
        <v/>
      </c>
      <c r="AX174" s="89">
        <f t="shared" ca="1" si="67"/>
        <v>6</v>
      </c>
      <c r="AY174" s="89">
        <f t="shared" si="68"/>
        <v>8</v>
      </c>
    </row>
    <row r="175" spans="1:55" x14ac:dyDescent="0.3">
      <c r="A175" s="22" t="str">
        <f t="shared" si="77"/>
        <v>ZCP</v>
      </c>
      <c r="B175" s="25"/>
      <c r="C175" s="74" t="s">
        <v>30</v>
      </c>
      <c r="D175" s="26" t="s">
        <v>37</v>
      </c>
      <c r="E175" s="196">
        <v>42954</v>
      </c>
      <c r="F175" s="197">
        <v>42972</v>
      </c>
      <c r="G175" s="98" t="str">
        <f>IF(D175='Paramètre DIVERS'!$B$19,'Paramètre DIVERS'!$A$19,IF(D175='Paramètre DIVERS'!$B$20,'Paramètre DIVERS'!$A$20,IF(D175='Paramètre DIVERS'!$B$21,'Paramètre DIVERS'!$A$21,IF(D175='Paramètre DIVERS'!$B$22,'Paramètre DIVERS'!$A$22,IF(D175='Paramètre DIVERS'!$B$24,'Paramètre DIVERS'!$A$24,IF(D175='Paramètre DIVERS'!$B$25,'Paramètre DIVERS'!$A$25,""))))))&amp;IF(D175='Paramètre DIVERS'!$B$27,'Paramètre DIVERS'!$A$27,IF(D175='Paramètre DIVERS'!$B$28,'Paramètre DIVERS'!$A$28,IF(D175='Paramètre DIVERS'!$B$29,'Paramètre DIVERS'!$A$29,IF(D175='Paramètre DIVERS'!$B$30,'Paramètre DIVERS'!$A$30,IF(D175='Paramètre DIVERS'!$B$31,'Paramètre DIVERS'!$A$31,IF(D175='Paramètre DIVERS'!$B$32,'Paramètre DIVERS'!$A$32,IF(D175='Paramètre DIVERS'!$B$33,'Paramètre DIVERS'!$A$33,"")))))))&amp;IF(D175='Paramètre DIVERS'!$B$36,'Paramètre DIVERS'!$A$36,IF(D175='Paramètre DIVERS'!$B$40,'Paramètre DIVERS'!$A$40,IF(D175='Paramètre DIVERS'!$B$41,'Paramètre DIVERS'!$A$41,IF(D175='Paramètre DIVERS'!$B$42,'Paramètre DIVERS'!$A$42,IF(D175='Paramètre DIVERS'!$B$43,'Paramètre DIVERS'!$A$43,IF(D175='Paramètre DIVERS'!$B$47,'Paramètre DIVERS'!$A$47,IF(D175='Paramètre DIVERS'!$B$48,'Paramètre DIVERS'!$A$48,"")))))))&amp;IF(D175='Paramètre DIVERS'!$B$49,'Paramètre DIVERS'!$A$49,IF(D175='Paramètre DIVERS'!$B$50,'Paramètre DIVERS'!$A$50,IF(D175='Paramètre DIVERS'!$B$51,'Paramètre DIVERS'!$A$51,IF(D175='Paramètre DIVERS'!$B$26,'Paramètre DIVERS'!$A$26,""))))&amp;IF(D175='Paramètre DIVERS'!$B$53,'Paramètre DIVERS'!$A$53,IF(D175='Paramètre DIVERS'!$B$54,'Paramètre DIVERS'!$A$53,IF(D175='Paramètre DIVERS'!$B$55,'Paramètre DIVERS'!$A$53,IF(D175='Paramètre DIVERS'!$B$56,'Paramètre DIVERS'!$A$53,IF(D175='Paramètre DIVERS'!$B$57,'Paramètre DIVERS'!$A$53,IF(D175='Paramètre DIVERS'!$B$58,'Paramètre DIVERS'!$A$53,""))))))</f>
        <v>ZCP</v>
      </c>
      <c r="H175" s="88">
        <f t="shared" si="66"/>
        <v>14</v>
      </c>
      <c r="I175" s="24" t="str">
        <f t="shared" si="82"/>
        <v/>
      </c>
      <c r="J175" s="24" t="str">
        <f t="shared" si="82"/>
        <v/>
      </c>
      <c r="K175" s="24" t="str">
        <f t="shared" si="82"/>
        <v>C</v>
      </c>
      <c r="L175" s="24" t="str">
        <f t="shared" si="82"/>
        <v>C</v>
      </c>
      <c r="M175" s="24" t="str">
        <f t="shared" si="82"/>
        <v/>
      </c>
      <c r="N175" s="24" t="str">
        <f t="shared" si="82"/>
        <v>C</v>
      </c>
      <c r="O175" s="24" t="str">
        <f t="shared" si="82"/>
        <v/>
      </c>
      <c r="P175" s="24" t="str">
        <f t="shared" si="82"/>
        <v/>
      </c>
      <c r="Q175" s="24" t="str">
        <f t="shared" si="82"/>
        <v/>
      </c>
      <c r="R175" s="24" t="str">
        <f t="shared" si="82"/>
        <v>C</v>
      </c>
      <c r="S175" s="24" t="str">
        <f t="shared" si="83"/>
        <v>C</v>
      </c>
      <c r="T175" s="24" t="str">
        <f t="shared" si="83"/>
        <v/>
      </c>
      <c r="U175" s="24" t="str">
        <f t="shared" si="83"/>
        <v>C</v>
      </c>
      <c r="V175" s="24" t="str">
        <f t="shared" si="83"/>
        <v/>
      </c>
      <c r="W175" s="24" t="str">
        <f t="shared" si="83"/>
        <v>C</v>
      </c>
      <c r="X175" s="24" t="str">
        <f t="shared" si="83"/>
        <v/>
      </c>
      <c r="Y175" s="24" t="str">
        <f t="shared" si="83"/>
        <v>C</v>
      </c>
      <c r="Z175" s="24" t="str">
        <f t="shared" si="83"/>
        <v>C</v>
      </c>
      <c r="AA175" s="24" t="str">
        <f t="shared" si="83"/>
        <v/>
      </c>
      <c r="AB175" s="24" t="str">
        <f t="shared" si="83"/>
        <v/>
      </c>
      <c r="AC175" s="24" t="str">
        <f t="shared" si="84"/>
        <v/>
      </c>
      <c r="AD175" s="24" t="str">
        <f t="shared" si="84"/>
        <v/>
      </c>
      <c r="AE175" s="24" t="str">
        <f t="shared" si="84"/>
        <v/>
      </c>
      <c r="AF175" s="24" t="str">
        <f t="shared" si="84"/>
        <v>C</v>
      </c>
      <c r="AG175" s="24" t="str">
        <f t="shared" si="84"/>
        <v>C</v>
      </c>
      <c r="AH175" s="24" t="str">
        <f t="shared" si="84"/>
        <v/>
      </c>
      <c r="AI175" s="24" t="str">
        <f t="shared" si="84"/>
        <v/>
      </c>
      <c r="AJ175" s="24" t="str">
        <f t="shared" si="84"/>
        <v/>
      </c>
      <c r="AK175" s="24" t="str">
        <f t="shared" si="84"/>
        <v/>
      </c>
      <c r="AL175" s="24" t="str">
        <f t="shared" si="84"/>
        <v/>
      </c>
      <c r="AM175" s="24" t="str">
        <f t="shared" si="85"/>
        <v>C</v>
      </c>
      <c r="AN175" s="24" t="str">
        <f t="shared" si="85"/>
        <v>C</v>
      </c>
      <c r="AO175" s="24" t="str">
        <f t="shared" si="85"/>
        <v/>
      </c>
      <c r="AP175" s="24" t="str">
        <f t="shared" si="85"/>
        <v/>
      </c>
      <c r="AQ175" s="24" t="str">
        <f t="shared" si="85"/>
        <v/>
      </c>
      <c r="AR175" s="24" t="str">
        <f t="shared" si="85"/>
        <v/>
      </c>
      <c r="AS175" s="24" t="str">
        <f t="shared" si="85"/>
        <v/>
      </c>
      <c r="AT175" s="24" t="str">
        <f t="shared" si="85"/>
        <v>C</v>
      </c>
      <c r="AU175" s="24" t="str">
        <f t="shared" si="85"/>
        <v>C</v>
      </c>
      <c r="AV175" s="24" t="str">
        <f t="shared" si="85"/>
        <v/>
      </c>
      <c r="AW175" s="24" t="str">
        <f t="shared" si="85"/>
        <v/>
      </c>
      <c r="AX175" s="89">
        <f t="shared" ca="1" si="67"/>
        <v>16</v>
      </c>
      <c r="AY175" s="89">
        <f t="shared" si="68"/>
        <v>19</v>
      </c>
    </row>
    <row r="176" spans="1:55" x14ac:dyDescent="0.3">
      <c r="A176" s="22" t="str">
        <f t="shared" si="77"/>
        <v>ZCP</v>
      </c>
      <c r="B176" s="25"/>
      <c r="C176" s="74" t="s">
        <v>30</v>
      </c>
      <c r="D176" s="26" t="s">
        <v>37</v>
      </c>
      <c r="E176" s="196">
        <v>43158</v>
      </c>
      <c r="F176" s="197">
        <v>43158</v>
      </c>
      <c r="G176" s="98" t="str">
        <f>IF(D176='Paramètre DIVERS'!$B$19,'Paramètre DIVERS'!$A$19,IF(D176='Paramètre DIVERS'!$B$20,'Paramètre DIVERS'!$A$20,IF(D176='Paramètre DIVERS'!$B$21,'Paramètre DIVERS'!$A$21,IF(D176='Paramètre DIVERS'!$B$22,'Paramètre DIVERS'!$A$22,IF(D176='Paramètre DIVERS'!$B$24,'Paramètre DIVERS'!$A$24,IF(D176='Paramètre DIVERS'!$B$25,'Paramètre DIVERS'!$A$25,""))))))&amp;IF(D176='Paramètre DIVERS'!$B$27,'Paramètre DIVERS'!$A$27,IF(D176='Paramètre DIVERS'!$B$28,'Paramètre DIVERS'!$A$28,IF(D176='Paramètre DIVERS'!$B$29,'Paramètre DIVERS'!$A$29,IF(D176='Paramètre DIVERS'!$B$30,'Paramètre DIVERS'!$A$30,IF(D176='Paramètre DIVERS'!$B$31,'Paramètre DIVERS'!$A$31,IF(D176='Paramètre DIVERS'!$B$32,'Paramètre DIVERS'!$A$32,IF(D176='Paramètre DIVERS'!$B$33,'Paramètre DIVERS'!$A$33,"")))))))&amp;IF(D176='Paramètre DIVERS'!$B$36,'Paramètre DIVERS'!$A$36,IF(D176='Paramètre DIVERS'!$B$40,'Paramètre DIVERS'!$A$40,IF(D176='Paramètre DIVERS'!$B$41,'Paramètre DIVERS'!$A$41,IF(D176='Paramètre DIVERS'!$B$42,'Paramètre DIVERS'!$A$42,IF(D176='Paramètre DIVERS'!$B$43,'Paramètre DIVERS'!$A$43,IF(D176='Paramètre DIVERS'!$B$47,'Paramètre DIVERS'!$A$47,IF(D176='Paramètre DIVERS'!$B$48,'Paramètre DIVERS'!$A$48,"")))))))&amp;IF(D176='Paramètre DIVERS'!$B$49,'Paramètre DIVERS'!$A$49,IF(D176='Paramètre DIVERS'!$B$50,'Paramètre DIVERS'!$A$50,IF(D176='Paramètre DIVERS'!$B$51,'Paramètre DIVERS'!$A$51,IF(D176='Paramètre DIVERS'!$B$26,'Paramètre DIVERS'!$A$26,""))))&amp;IF(D176='Paramètre DIVERS'!$B$53,'Paramètre DIVERS'!$A$53,IF(D176='Paramètre DIVERS'!$B$54,'Paramètre DIVERS'!$A$53,IF(D176='Paramètre DIVERS'!$B$55,'Paramètre DIVERS'!$A$53,IF(D176='Paramètre DIVERS'!$B$56,'Paramètre DIVERS'!$A$53,IF(D176='Paramètre DIVERS'!$B$57,'Paramètre DIVERS'!$A$53,IF(D176='Paramètre DIVERS'!$B$58,'Paramètre DIVERS'!$A$53,""))))))</f>
        <v>ZCP</v>
      </c>
      <c r="H176" s="88">
        <f t="shared" si="66"/>
        <v>1</v>
      </c>
      <c r="I176" s="24" t="str">
        <f t="shared" si="82"/>
        <v/>
      </c>
      <c r="J176" s="24" t="str">
        <f t="shared" si="82"/>
        <v/>
      </c>
      <c r="K176" s="24" t="str">
        <f t="shared" si="82"/>
        <v>C</v>
      </c>
      <c r="L176" s="24" t="str">
        <f t="shared" si="82"/>
        <v>C</v>
      </c>
      <c r="M176" s="24" t="str">
        <f t="shared" si="82"/>
        <v/>
      </c>
      <c r="N176" s="24" t="str">
        <f t="shared" si="82"/>
        <v>C</v>
      </c>
      <c r="O176" s="24" t="str">
        <f t="shared" si="82"/>
        <v/>
      </c>
      <c r="P176" s="24" t="str">
        <f t="shared" si="82"/>
        <v/>
      </c>
      <c r="Q176" s="24" t="str">
        <f t="shared" si="82"/>
        <v/>
      </c>
      <c r="R176" s="24" t="str">
        <f t="shared" si="82"/>
        <v>C</v>
      </c>
      <c r="S176" s="24" t="str">
        <f t="shared" si="83"/>
        <v>C</v>
      </c>
      <c r="T176" s="24" t="str">
        <f t="shared" si="83"/>
        <v/>
      </c>
      <c r="U176" s="24" t="str">
        <f t="shared" si="83"/>
        <v>C</v>
      </c>
      <c r="V176" s="24" t="str">
        <f t="shared" si="83"/>
        <v/>
      </c>
      <c r="W176" s="24" t="str">
        <f t="shared" si="83"/>
        <v>C</v>
      </c>
      <c r="X176" s="24" t="str">
        <f t="shared" si="83"/>
        <v/>
      </c>
      <c r="Y176" s="24" t="str">
        <f t="shared" si="83"/>
        <v>C</v>
      </c>
      <c r="Z176" s="24" t="str">
        <f t="shared" si="83"/>
        <v>C</v>
      </c>
      <c r="AA176" s="24" t="str">
        <f t="shared" si="83"/>
        <v/>
      </c>
      <c r="AB176" s="24" t="str">
        <f t="shared" si="83"/>
        <v/>
      </c>
      <c r="AC176" s="24" t="str">
        <f t="shared" si="84"/>
        <v/>
      </c>
      <c r="AD176" s="24" t="str">
        <f t="shared" si="84"/>
        <v/>
      </c>
      <c r="AE176" s="24" t="str">
        <f t="shared" si="84"/>
        <v/>
      </c>
      <c r="AF176" s="24" t="str">
        <f t="shared" si="84"/>
        <v>C</v>
      </c>
      <c r="AG176" s="24" t="str">
        <f t="shared" si="84"/>
        <v>C</v>
      </c>
      <c r="AH176" s="24" t="str">
        <f t="shared" si="84"/>
        <v/>
      </c>
      <c r="AI176" s="24" t="str">
        <f t="shared" si="84"/>
        <v/>
      </c>
      <c r="AJ176" s="24" t="str">
        <f t="shared" si="84"/>
        <v/>
      </c>
      <c r="AK176" s="24" t="str">
        <f t="shared" si="84"/>
        <v/>
      </c>
      <c r="AL176" s="24" t="str">
        <f t="shared" si="84"/>
        <v/>
      </c>
      <c r="AM176" s="24" t="str">
        <f t="shared" si="85"/>
        <v>C</v>
      </c>
      <c r="AN176" s="24" t="str">
        <f t="shared" si="85"/>
        <v>C</v>
      </c>
      <c r="AO176" s="24" t="str">
        <f t="shared" si="85"/>
        <v/>
      </c>
      <c r="AP176" s="24" t="str">
        <f t="shared" si="85"/>
        <v/>
      </c>
      <c r="AQ176" s="24" t="str">
        <f t="shared" si="85"/>
        <v/>
      </c>
      <c r="AR176" s="24" t="str">
        <f t="shared" si="85"/>
        <v/>
      </c>
      <c r="AS176" s="24" t="str">
        <f t="shared" si="85"/>
        <v/>
      </c>
      <c r="AT176" s="24" t="str">
        <f t="shared" si="85"/>
        <v>C</v>
      </c>
      <c r="AU176" s="24" t="str">
        <f t="shared" si="85"/>
        <v>C</v>
      </c>
      <c r="AV176" s="24" t="str">
        <f t="shared" si="85"/>
        <v/>
      </c>
      <c r="AW176" s="24" t="str">
        <f t="shared" si="85"/>
        <v/>
      </c>
      <c r="AX176" s="89">
        <f t="shared" ca="1" si="67"/>
        <v>1</v>
      </c>
      <c r="AY176" s="89">
        <f t="shared" si="68"/>
        <v>1</v>
      </c>
    </row>
    <row r="177" spans="1:55" x14ac:dyDescent="0.3">
      <c r="A177" s="22" t="str">
        <f t="shared" si="77"/>
        <v>ZCP</v>
      </c>
      <c r="B177" s="25"/>
      <c r="C177" s="74" t="s">
        <v>30</v>
      </c>
      <c r="D177" s="26" t="s">
        <v>37</v>
      </c>
      <c r="E177" s="196">
        <v>42933</v>
      </c>
      <c r="F177" s="197">
        <v>42951</v>
      </c>
      <c r="G177" s="98" t="str">
        <f>IF(D177='Paramètre DIVERS'!$B$19,'Paramètre DIVERS'!$A$19,IF(D177='Paramètre DIVERS'!$B$20,'Paramètre DIVERS'!$A$20,IF(D177='Paramètre DIVERS'!$B$21,'Paramètre DIVERS'!$A$21,IF(D177='Paramètre DIVERS'!$B$22,'Paramètre DIVERS'!$A$22,IF(D177='Paramètre DIVERS'!$B$24,'Paramètre DIVERS'!$A$24,IF(D177='Paramètre DIVERS'!$B$25,'Paramètre DIVERS'!$A$25,""))))))&amp;IF(D177='Paramètre DIVERS'!$B$27,'Paramètre DIVERS'!$A$27,IF(D177='Paramètre DIVERS'!$B$28,'Paramètre DIVERS'!$A$28,IF(D177='Paramètre DIVERS'!$B$29,'Paramètre DIVERS'!$A$29,IF(D177='Paramètre DIVERS'!$B$30,'Paramètre DIVERS'!$A$30,IF(D177='Paramètre DIVERS'!$B$31,'Paramètre DIVERS'!$A$31,IF(D177='Paramètre DIVERS'!$B$32,'Paramètre DIVERS'!$A$32,IF(D177='Paramètre DIVERS'!$B$33,'Paramètre DIVERS'!$A$33,"")))))))&amp;IF(D177='Paramètre DIVERS'!$B$36,'Paramètre DIVERS'!$A$36,IF(D177='Paramètre DIVERS'!$B$40,'Paramètre DIVERS'!$A$40,IF(D177='Paramètre DIVERS'!$B$41,'Paramètre DIVERS'!$A$41,IF(D177='Paramètre DIVERS'!$B$42,'Paramètre DIVERS'!$A$42,IF(D177='Paramètre DIVERS'!$B$43,'Paramètre DIVERS'!$A$43,IF(D177='Paramètre DIVERS'!$B$47,'Paramètre DIVERS'!$A$47,IF(D177='Paramètre DIVERS'!$B$48,'Paramètre DIVERS'!$A$48,"")))))))&amp;IF(D177='Paramètre DIVERS'!$B$49,'Paramètre DIVERS'!$A$49,IF(D177='Paramètre DIVERS'!$B$50,'Paramètre DIVERS'!$A$50,IF(D177='Paramètre DIVERS'!$B$51,'Paramètre DIVERS'!$A$51,IF(D177='Paramètre DIVERS'!$B$26,'Paramètre DIVERS'!$A$26,""))))&amp;IF(D177='Paramètre DIVERS'!$B$53,'Paramètre DIVERS'!$A$53,IF(D177='Paramètre DIVERS'!$B$54,'Paramètre DIVERS'!$A$53,IF(D177='Paramètre DIVERS'!$B$55,'Paramètre DIVERS'!$A$53,IF(D177='Paramètre DIVERS'!$B$56,'Paramètre DIVERS'!$A$53,IF(D177='Paramètre DIVERS'!$B$57,'Paramètre DIVERS'!$A$53,IF(D177='Paramètre DIVERS'!$B$58,'Paramètre DIVERS'!$A$53,""))))))</f>
        <v>ZCP</v>
      </c>
      <c r="H177" s="88">
        <f t="shared" si="66"/>
        <v>15</v>
      </c>
      <c r="I177" s="24" t="str">
        <f t="shared" si="82"/>
        <v/>
      </c>
      <c r="J177" s="24" t="str">
        <f t="shared" si="82"/>
        <v/>
      </c>
      <c r="K177" s="24" t="str">
        <f t="shared" si="82"/>
        <v>C</v>
      </c>
      <c r="L177" s="24" t="str">
        <f t="shared" si="82"/>
        <v>C</v>
      </c>
      <c r="M177" s="24" t="str">
        <f t="shared" si="82"/>
        <v/>
      </c>
      <c r="N177" s="24" t="str">
        <f t="shared" si="82"/>
        <v>C</v>
      </c>
      <c r="O177" s="24" t="str">
        <f t="shared" si="82"/>
        <v/>
      </c>
      <c r="P177" s="24" t="str">
        <f t="shared" si="82"/>
        <v/>
      </c>
      <c r="Q177" s="24" t="str">
        <f t="shared" si="82"/>
        <v/>
      </c>
      <c r="R177" s="24" t="str">
        <f t="shared" si="82"/>
        <v>C</v>
      </c>
      <c r="S177" s="24" t="str">
        <f t="shared" si="83"/>
        <v>C</v>
      </c>
      <c r="T177" s="24" t="str">
        <f t="shared" si="83"/>
        <v/>
      </c>
      <c r="U177" s="24" t="str">
        <f t="shared" si="83"/>
        <v>C</v>
      </c>
      <c r="V177" s="24" t="str">
        <f t="shared" si="83"/>
        <v/>
      </c>
      <c r="W177" s="24" t="str">
        <f t="shared" si="83"/>
        <v>C</v>
      </c>
      <c r="X177" s="24" t="str">
        <f t="shared" si="83"/>
        <v/>
      </c>
      <c r="Y177" s="24" t="str">
        <f t="shared" si="83"/>
        <v>C</v>
      </c>
      <c r="Z177" s="24" t="str">
        <f t="shared" si="83"/>
        <v>C</v>
      </c>
      <c r="AA177" s="24" t="str">
        <f t="shared" si="83"/>
        <v/>
      </c>
      <c r="AB177" s="24" t="str">
        <f t="shared" si="83"/>
        <v/>
      </c>
      <c r="AC177" s="24" t="str">
        <f t="shared" si="84"/>
        <v/>
      </c>
      <c r="AD177" s="24" t="str">
        <f t="shared" si="84"/>
        <v/>
      </c>
      <c r="AE177" s="24" t="str">
        <f t="shared" si="84"/>
        <v/>
      </c>
      <c r="AF177" s="24" t="str">
        <f t="shared" si="84"/>
        <v>C</v>
      </c>
      <c r="AG177" s="24" t="str">
        <f t="shared" si="84"/>
        <v>C</v>
      </c>
      <c r="AH177" s="24" t="str">
        <f t="shared" si="84"/>
        <v/>
      </c>
      <c r="AI177" s="24" t="str">
        <f t="shared" si="84"/>
        <v/>
      </c>
      <c r="AJ177" s="24" t="str">
        <f t="shared" si="84"/>
        <v/>
      </c>
      <c r="AK177" s="24" t="str">
        <f t="shared" si="84"/>
        <v/>
      </c>
      <c r="AL177" s="24" t="str">
        <f t="shared" si="84"/>
        <v/>
      </c>
      <c r="AM177" s="24" t="str">
        <f t="shared" si="85"/>
        <v>C</v>
      </c>
      <c r="AN177" s="24" t="str">
        <f t="shared" si="85"/>
        <v>C</v>
      </c>
      <c r="AO177" s="24" t="str">
        <f t="shared" si="85"/>
        <v/>
      </c>
      <c r="AP177" s="24" t="str">
        <f t="shared" si="85"/>
        <v/>
      </c>
      <c r="AQ177" s="24" t="str">
        <f t="shared" si="85"/>
        <v/>
      </c>
      <c r="AR177" s="24" t="str">
        <f t="shared" si="85"/>
        <v/>
      </c>
      <c r="AS177" s="24" t="str">
        <f t="shared" si="85"/>
        <v/>
      </c>
      <c r="AT177" s="24" t="str">
        <f t="shared" si="85"/>
        <v>C</v>
      </c>
      <c r="AU177" s="24" t="str">
        <f t="shared" si="85"/>
        <v>C</v>
      </c>
      <c r="AV177" s="24" t="str">
        <f t="shared" si="85"/>
        <v/>
      </c>
      <c r="AW177" s="24" t="str">
        <f t="shared" si="85"/>
        <v/>
      </c>
      <c r="AX177" s="89">
        <f t="shared" ca="1" si="67"/>
        <v>17</v>
      </c>
      <c r="AY177" s="89">
        <f t="shared" si="68"/>
        <v>19</v>
      </c>
      <c r="AZ177" s="18" t="s">
        <v>111</v>
      </c>
      <c r="BA177" s="111"/>
      <c r="BB177" s="111"/>
      <c r="BC177" s="111"/>
    </row>
    <row r="178" spans="1:55" x14ac:dyDescent="0.3">
      <c r="A178" s="22" t="str">
        <f t="shared" si="77"/>
        <v>ZCP</v>
      </c>
      <c r="B178" s="25"/>
      <c r="C178" s="74" t="s">
        <v>30</v>
      </c>
      <c r="D178" s="26" t="s">
        <v>37</v>
      </c>
      <c r="E178" s="196">
        <v>43095</v>
      </c>
      <c r="F178" s="197">
        <v>43098</v>
      </c>
      <c r="G178" s="98" t="str">
        <f>IF(D178='Paramètre DIVERS'!$B$19,'Paramètre DIVERS'!$A$19,IF(D178='Paramètre DIVERS'!$B$20,'Paramètre DIVERS'!$A$20,IF(D178='Paramètre DIVERS'!$B$21,'Paramètre DIVERS'!$A$21,IF(D178='Paramètre DIVERS'!$B$22,'Paramètre DIVERS'!$A$22,IF(D178='Paramètre DIVERS'!$B$24,'Paramètre DIVERS'!$A$24,IF(D178='Paramètre DIVERS'!$B$25,'Paramètre DIVERS'!$A$25,""))))))&amp;IF(D178='Paramètre DIVERS'!$B$27,'Paramètre DIVERS'!$A$27,IF(D178='Paramètre DIVERS'!$B$28,'Paramètre DIVERS'!$A$28,IF(D178='Paramètre DIVERS'!$B$29,'Paramètre DIVERS'!$A$29,IF(D178='Paramètre DIVERS'!$B$30,'Paramètre DIVERS'!$A$30,IF(D178='Paramètre DIVERS'!$B$31,'Paramètre DIVERS'!$A$31,IF(D178='Paramètre DIVERS'!$B$32,'Paramètre DIVERS'!$A$32,IF(D178='Paramètre DIVERS'!$B$33,'Paramètre DIVERS'!$A$33,"")))))))&amp;IF(D178='Paramètre DIVERS'!$B$36,'Paramètre DIVERS'!$A$36,IF(D178='Paramètre DIVERS'!$B$40,'Paramètre DIVERS'!$A$40,IF(D178='Paramètre DIVERS'!$B$41,'Paramètre DIVERS'!$A$41,IF(D178='Paramètre DIVERS'!$B$42,'Paramètre DIVERS'!$A$42,IF(D178='Paramètre DIVERS'!$B$43,'Paramètre DIVERS'!$A$43,IF(D178='Paramètre DIVERS'!$B$47,'Paramètre DIVERS'!$A$47,IF(D178='Paramètre DIVERS'!$B$48,'Paramètre DIVERS'!$A$48,"")))))))&amp;IF(D178='Paramètre DIVERS'!$B$49,'Paramètre DIVERS'!$A$49,IF(D178='Paramètre DIVERS'!$B$50,'Paramètre DIVERS'!$A$50,IF(D178='Paramètre DIVERS'!$B$51,'Paramètre DIVERS'!$A$51,IF(D178='Paramètre DIVERS'!$B$26,'Paramètre DIVERS'!$A$26,""))))&amp;IF(D178='Paramètre DIVERS'!$B$53,'Paramètre DIVERS'!$A$53,IF(D178='Paramètre DIVERS'!$B$54,'Paramètre DIVERS'!$A$53,IF(D178='Paramètre DIVERS'!$B$55,'Paramètre DIVERS'!$A$53,IF(D178='Paramètre DIVERS'!$B$56,'Paramètre DIVERS'!$A$53,IF(D178='Paramètre DIVERS'!$B$57,'Paramètre DIVERS'!$A$53,IF(D178='Paramètre DIVERS'!$B$58,'Paramètre DIVERS'!$A$53,""))))))</f>
        <v>ZCP</v>
      </c>
      <c r="H178" s="88">
        <f t="shared" si="66"/>
        <v>4</v>
      </c>
      <c r="I178" s="24" t="str">
        <f t="shared" ref="I178:R187" si="86">IF(OR(I$7="s",I$7="f",I$7="d"),"C",IF(AND(I$6&gt;=$E178,I$6&lt;=$F178,$G178="ZCP"),$G178,IF(AND(I$6&gt;=$E178,I$6&lt;=$F178,$G178="ZPM"),$G178,IF(AND(I$6&gt;=$E178,I$6&lt;=$F178,$G178="ZMA"),$G178,IF(AND(I$6&gt;=$E178,I$6&lt;=$F178,$G178="ZMP"),$G178,IF(AND(I$6&gt;=$E178,I$6&lt;=$F178,$G178="ZMT"),$G178,IF(AND(I$6&gt;=$E178,I$6&lt;=$F178,$G178="ZFO"),$G178,IF(AND(I$6&gt;=$E178,I$6&lt;=$F178,$G178="ZRJ"),$G178,IF(AND(I$6&gt;=$E178,I$6&lt;=$F178,$G178="ZAT"),$G178,IF(AND(I$6&gt;=$E178,I$6&lt;=$F178,$G178="TPT"),$G178,""))))))))))</f>
        <v/>
      </c>
      <c r="J178" s="24" t="str">
        <f t="shared" si="86"/>
        <v/>
      </c>
      <c r="K178" s="24" t="str">
        <f t="shared" si="86"/>
        <v>C</v>
      </c>
      <c r="L178" s="24" t="str">
        <f t="shared" si="86"/>
        <v>C</v>
      </c>
      <c r="M178" s="24" t="str">
        <f t="shared" si="86"/>
        <v/>
      </c>
      <c r="N178" s="24" t="str">
        <f t="shared" si="86"/>
        <v>C</v>
      </c>
      <c r="O178" s="24" t="str">
        <f t="shared" si="86"/>
        <v/>
      </c>
      <c r="P178" s="24" t="str">
        <f t="shared" si="86"/>
        <v/>
      </c>
      <c r="Q178" s="24" t="str">
        <f t="shared" si="86"/>
        <v/>
      </c>
      <c r="R178" s="24" t="str">
        <f t="shared" si="86"/>
        <v>C</v>
      </c>
      <c r="S178" s="24" t="str">
        <f t="shared" ref="S178:AB187" si="87">IF(OR(S$7="s",S$7="f",S$7="d"),"C",IF(AND(S$6&gt;=$E178,S$6&lt;=$F178,$G178="ZCP"),$G178,IF(AND(S$6&gt;=$E178,S$6&lt;=$F178,$G178="ZPM"),$G178,IF(AND(S$6&gt;=$E178,S$6&lt;=$F178,$G178="ZMA"),$G178,IF(AND(S$6&gt;=$E178,S$6&lt;=$F178,$G178="ZMP"),$G178,IF(AND(S$6&gt;=$E178,S$6&lt;=$F178,$G178="ZMT"),$G178,IF(AND(S$6&gt;=$E178,S$6&lt;=$F178,$G178="ZFO"),$G178,IF(AND(S$6&gt;=$E178,S$6&lt;=$F178,$G178="ZRJ"),$G178,IF(AND(S$6&gt;=$E178,S$6&lt;=$F178,$G178="ZAT"),$G178,IF(AND(S$6&gt;=$E178,S$6&lt;=$F178,$G178="TPT"),$G178,""))))))))))</f>
        <v>C</v>
      </c>
      <c r="T178" s="24" t="str">
        <f t="shared" si="87"/>
        <v/>
      </c>
      <c r="U178" s="24" t="str">
        <f t="shared" si="87"/>
        <v>C</v>
      </c>
      <c r="V178" s="24" t="str">
        <f t="shared" si="87"/>
        <v/>
      </c>
      <c r="W178" s="24" t="str">
        <f t="shared" si="87"/>
        <v>C</v>
      </c>
      <c r="X178" s="24" t="str">
        <f t="shared" si="87"/>
        <v/>
      </c>
      <c r="Y178" s="24" t="str">
        <f t="shared" si="87"/>
        <v>C</v>
      </c>
      <c r="Z178" s="24" t="str">
        <f t="shared" si="87"/>
        <v>C</v>
      </c>
      <c r="AA178" s="24" t="str">
        <f t="shared" si="87"/>
        <v/>
      </c>
      <c r="AB178" s="24" t="str">
        <f t="shared" si="87"/>
        <v/>
      </c>
      <c r="AC178" s="24" t="str">
        <f t="shared" ref="AC178:AL187" si="88">IF(OR(AC$7="s",AC$7="f",AC$7="d"),"C",IF(AND(AC$6&gt;=$E178,AC$6&lt;=$F178,$G178="ZCP"),$G178,IF(AND(AC$6&gt;=$E178,AC$6&lt;=$F178,$G178="ZPM"),$G178,IF(AND(AC$6&gt;=$E178,AC$6&lt;=$F178,$G178="ZMA"),$G178,IF(AND(AC$6&gt;=$E178,AC$6&lt;=$F178,$G178="ZMP"),$G178,IF(AND(AC$6&gt;=$E178,AC$6&lt;=$F178,$G178="ZMT"),$G178,IF(AND(AC$6&gt;=$E178,AC$6&lt;=$F178,$G178="ZFO"),$G178,IF(AND(AC$6&gt;=$E178,AC$6&lt;=$F178,$G178="ZRJ"),$G178,IF(AND(AC$6&gt;=$E178,AC$6&lt;=$F178,$G178="ZAT"),$G178,IF(AND(AC$6&gt;=$E178,AC$6&lt;=$F178,$G178="TPT"),$G178,""))))))))))</f>
        <v/>
      </c>
      <c r="AD178" s="24" t="str">
        <f t="shared" si="88"/>
        <v/>
      </c>
      <c r="AE178" s="24" t="str">
        <f t="shared" si="88"/>
        <v/>
      </c>
      <c r="AF178" s="24" t="str">
        <f t="shared" si="88"/>
        <v>C</v>
      </c>
      <c r="AG178" s="24" t="str">
        <f t="shared" si="88"/>
        <v>C</v>
      </c>
      <c r="AH178" s="24" t="str">
        <f t="shared" si="88"/>
        <v/>
      </c>
      <c r="AI178" s="24" t="str">
        <f t="shared" si="88"/>
        <v/>
      </c>
      <c r="AJ178" s="24" t="str">
        <f t="shared" si="88"/>
        <v/>
      </c>
      <c r="AK178" s="24" t="str">
        <f t="shared" si="88"/>
        <v/>
      </c>
      <c r="AL178" s="24" t="str">
        <f t="shared" si="88"/>
        <v/>
      </c>
      <c r="AM178" s="24" t="str">
        <f t="shared" ref="AM178:AW187" si="89">IF(OR(AM$7="s",AM$7="f",AM$7="d"),"C",IF(AND(AM$6&gt;=$E178,AM$6&lt;=$F178,$G178="ZCP"),$G178,IF(AND(AM$6&gt;=$E178,AM$6&lt;=$F178,$G178="ZPM"),$G178,IF(AND(AM$6&gt;=$E178,AM$6&lt;=$F178,$G178="ZMA"),$G178,IF(AND(AM$6&gt;=$E178,AM$6&lt;=$F178,$G178="ZMP"),$G178,IF(AND(AM$6&gt;=$E178,AM$6&lt;=$F178,$G178="ZMT"),$G178,IF(AND(AM$6&gt;=$E178,AM$6&lt;=$F178,$G178="ZFO"),$G178,IF(AND(AM$6&gt;=$E178,AM$6&lt;=$F178,$G178="ZRJ"),$G178,IF(AND(AM$6&gt;=$E178,AM$6&lt;=$F178,$G178="ZAT"),$G178,IF(AND(AM$6&gt;=$E178,AM$6&lt;=$F178,$G178="TPT"),$G178,""))))))))))</f>
        <v>C</v>
      </c>
      <c r="AN178" s="24" t="str">
        <f t="shared" si="89"/>
        <v>C</v>
      </c>
      <c r="AO178" s="24" t="str">
        <f t="shared" si="89"/>
        <v/>
      </c>
      <c r="AP178" s="24" t="str">
        <f t="shared" si="89"/>
        <v/>
      </c>
      <c r="AQ178" s="24" t="str">
        <f t="shared" si="89"/>
        <v/>
      </c>
      <c r="AR178" s="24" t="str">
        <f t="shared" si="89"/>
        <v/>
      </c>
      <c r="AS178" s="24" t="str">
        <f t="shared" si="89"/>
        <v/>
      </c>
      <c r="AT178" s="24" t="str">
        <f t="shared" si="89"/>
        <v>C</v>
      </c>
      <c r="AU178" s="24" t="str">
        <f t="shared" si="89"/>
        <v>C</v>
      </c>
      <c r="AV178" s="24" t="str">
        <f t="shared" si="89"/>
        <v/>
      </c>
      <c r="AW178" s="24" t="str">
        <f t="shared" si="89"/>
        <v/>
      </c>
      <c r="AX178" s="89">
        <f t="shared" ca="1" si="67"/>
        <v>4</v>
      </c>
      <c r="AY178" s="89">
        <f t="shared" si="68"/>
        <v>4</v>
      </c>
      <c r="AZ178" s="112"/>
      <c r="BA178" s="113"/>
      <c r="BB178" s="111"/>
      <c r="BC178" s="111"/>
    </row>
    <row r="179" spans="1:55" x14ac:dyDescent="0.3">
      <c r="A179" s="22" t="str">
        <f t="shared" si="77"/>
        <v>ZCP</v>
      </c>
      <c r="B179" s="25"/>
      <c r="C179" s="74" t="s">
        <v>30</v>
      </c>
      <c r="D179" s="26" t="s">
        <v>37</v>
      </c>
      <c r="E179" s="196">
        <v>43151</v>
      </c>
      <c r="F179" s="197">
        <v>43151</v>
      </c>
      <c r="G179" s="98" t="str">
        <f>IF(D179='Paramètre DIVERS'!$B$19,'Paramètre DIVERS'!$A$19,IF(D179='Paramètre DIVERS'!$B$20,'Paramètre DIVERS'!$A$20,IF(D179='Paramètre DIVERS'!$B$21,'Paramètre DIVERS'!$A$21,IF(D179='Paramètre DIVERS'!$B$22,'Paramètre DIVERS'!$A$22,IF(D179='Paramètre DIVERS'!$B$24,'Paramètre DIVERS'!$A$24,IF(D179='Paramètre DIVERS'!$B$25,'Paramètre DIVERS'!$A$25,""))))))&amp;IF(D179='Paramètre DIVERS'!$B$27,'Paramètre DIVERS'!$A$27,IF(D179='Paramètre DIVERS'!$B$28,'Paramètre DIVERS'!$A$28,IF(D179='Paramètre DIVERS'!$B$29,'Paramètre DIVERS'!$A$29,IF(D179='Paramètre DIVERS'!$B$30,'Paramètre DIVERS'!$A$30,IF(D179='Paramètre DIVERS'!$B$31,'Paramètre DIVERS'!$A$31,IF(D179='Paramètre DIVERS'!$B$32,'Paramètre DIVERS'!$A$32,IF(D179='Paramètre DIVERS'!$B$33,'Paramètre DIVERS'!$A$33,"")))))))&amp;IF(D179='Paramètre DIVERS'!$B$36,'Paramètre DIVERS'!$A$36,IF(D179='Paramètre DIVERS'!$B$40,'Paramètre DIVERS'!$A$40,IF(D179='Paramètre DIVERS'!$B$41,'Paramètre DIVERS'!$A$41,IF(D179='Paramètre DIVERS'!$B$42,'Paramètre DIVERS'!$A$42,IF(D179='Paramètre DIVERS'!$B$43,'Paramètre DIVERS'!$A$43,IF(D179='Paramètre DIVERS'!$B$47,'Paramètre DIVERS'!$A$47,IF(D179='Paramètre DIVERS'!$B$48,'Paramètre DIVERS'!$A$48,"")))))))&amp;IF(D179='Paramètre DIVERS'!$B$49,'Paramètre DIVERS'!$A$49,IF(D179='Paramètre DIVERS'!$B$50,'Paramètre DIVERS'!$A$50,IF(D179='Paramètre DIVERS'!$B$51,'Paramètre DIVERS'!$A$51,IF(D179='Paramètre DIVERS'!$B$26,'Paramètre DIVERS'!$A$26,""))))&amp;IF(D179='Paramètre DIVERS'!$B$53,'Paramètre DIVERS'!$A$53,IF(D179='Paramètre DIVERS'!$B$54,'Paramètre DIVERS'!$A$53,IF(D179='Paramètre DIVERS'!$B$55,'Paramètre DIVERS'!$A$53,IF(D179='Paramètre DIVERS'!$B$56,'Paramètre DIVERS'!$A$53,IF(D179='Paramètre DIVERS'!$B$57,'Paramètre DIVERS'!$A$53,IF(D179='Paramètre DIVERS'!$B$58,'Paramètre DIVERS'!$A$53,""))))))</f>
        <v>ZCP</v>
      </c>
      <c r="H179" s="88">
        <f t="shared" si="66"/>
        <v>1</v>
      </c>
      <c r="I179" s="24" t="str">
        <f t="shared" si="86"/>
        <v/>
      </c>
      <c r="J179" s="24" t="str">
        <f t="shared" si="86"/>
        <v/>
      </c>
      <c r="K179" s="24" t="str">
        <f t="shared" si="86"/>
        <v>C</v>
      </c>
      <c r="L179" s="24" t="str">
        <f t="shared" si="86"/>
        <v>C</v>
      </c>
      <c r="M179" s="24" t="str">
        <f t="shared" si="86"/>
        <v/>
      </c>
      <c r="N179" s="24" t="str">
        <f t="shared" si="86"/>
        <v>C</v>
      </c>
      <c r="O179" s="24" t="str">
        <f t="shared" si="86"/>
        <v/>
      </c>
      <c r="P179" s="24" t="str">
        <f t="shared" si="86"/>
        <v/>
      </c>
      <c r="Q179" s="24" t="str">
        <f t="shared" si="86"/>
        <v/>
      </c>
      <c r="R179" s="24" t="str">
        <f t="shared" si="86"/>
        <v>C</v>
      </c>
      <c r="S179" s="24" t="str">
        <f t="shared" si="87"/>
        <v>C</v>
      </c>
      <c r="T179" s="24" t="str">
        <f t="shared" si="87"/>
        <v/>
      </c>
      <c r="U179" s="24" t="str">
        <f t="shared" si="87"/>
        <v>C</v>
      </c>
      <c r="V179" s="24" t="str">
        <f t="shared" si="87"/>
        <v/>
      </c>
      <c r="W179" s="24" t="str">
        <f t="shared" si="87"/>
        <v>C</v>
      </c>
      <c r="X179" s="24" t="str">
        <f t="shared" si="87"/>
        <v/>
      </c>
      <c r="Y179" s="24" t="str">
        <f t="shared" si="87"/>
        <v>C</v>
      </c>
      <c r="Z179" s="24" t="str">
        <f t="shared" si="87"/>
        <v>C</v>
      </c>
      <c r="AA179" s="24" t="str">
        <f t="shared" si="87"/>
        <v/>
      </c>
      <c r="AB179" s="24" t="str">
        <f t="shared" si="87"/>
        <v/>
      </c>
      <c r="AC179" s="24" t="str">
        <f t="shared" si="88"/>
        <v/>
      </c>
      <c r="AD179" s="24" t="str">
        <f t="shared" si="88"/>
        <v/>
      </c>
      <c r="AE179" s="24" t="str">
        <f t="shared" si="88"/>
        <v/>
      </c>
      <c r="AF179" s="24" t="str">
        <f t="shared" si="88"/>
        <v>C</v>
      </c>
      <c r="AG179" s="24" t="str">
        <f t="shared" si="88"/>
        <v>C</v>
      </c>
      <c r="AH179" s="24" t="str">
        <f t="shared" si="88"/>
        <v/>
      </c>
      <c r="AI179" s="24" t="str">
        <f t="shared" si="88"/>
        <v/>
      </c>
      <c r="AJ179" s="24" t="str">
        <f t="shared" si="88"/>
        <v/>
      </c>
      <c r="AK179" s="24" t="str">
        <f t="shared" si="88"/>
        <v/>
      </c>
      <c r="AL179" s="24" t="str">
        <f t="shared" si="88"/>
        <v/>
      </c>
      <c r="AM179" s="24" t="str">
        <f t="shared" si="89"/>
        <v>C</v>
      </c>
      <c r="AN179" s="24" t="str">
        <f t="shared" si="89"/>
        <v>C</v>
      </c>
      <c r="AO179" s="24" t="str">
        <f t="shared" si="89"/>
        <v/>
      </c>
      <c r="AP179" s="24" t="str">
        <f t="shared" si="89"/>
        <v/>
      </c>
      <c r="AQ179" s="24" t="str">
        <f t="shared" si="89"/>
        <v/>
      </c>
      <c r="AR179" s="24" t="str">
        <f t="shared" si="89"/>
        <v/>
      </c>
      <c r="AS179" s="24" t="str">
        <f t="shared" si="89"/>
        <v/>
      </c>
      <c r="AT179" s="24" t="str">
        <f t="shared" si="89"/>
        <v>C</v>
      </c>
      <c r="AU179" s="24" t="str">
        <f t="shared" si="89"/>
        <v>C</v>
      </c>
      <c r="AV179" s="24" t="str">
        <f t="shared" si="89"/>
        <v/>
      </c>
      <c r="AW179" s="24" t="str">
        <f t="shared" si="89"/>
        <v/>
      </c>
      <c r="AX179" s="89">
        <f t="shared" ca="1" si="67"/>
        <v>1</v>
      </c>
      <c r="AY179" s="89">
        <f t="shared" si="68"/>
        <v>1</v>
      </c>
    </row>
    <row r="180" spans="1:55" x14ac:dyDescent="0.3">
      <c r="A180" s="22" t="str">
        <f t="shared" si="77"/>
        <v>ZCP</v>
      </c>
      <c r="B180" s="25"/>
      <c r="C180" s="74" t="s">
        <v>30</v>
      </c>
      <c r="D180" s="26" t="s">
        <v>37</v>
      </c>
      <c r="E180" s="196">
        <v>43196</v>
      </c>
      <c r="F180" s="197">
        <v>43196</v>
      </c>
      <c r="G180" s="98" t="str">
        <f>IF(D180='Paramètre DIVERS'!$B$19,'Paramètre DIVERS'!$A$19,IF(D180='Paramètre DIVERS'!$B$20,'Paramètre DIVERS'!$A$20,IF(D180='Paramètre DIVERS'!$B$21,'Paramètre DIVERS'!$A$21,IF(D180='Paramètre DIVERS'!$B$22,'Paramètre DIVERS'!$A$22,IF(D180='Paramètre DIVERS'!$B$24,'Paramètre DIVERS'!$A$24,IF(D180='Paramètre DIVERS'!$B$25,'Paramètre DIVERS'!$A$25,""))))))&amp;IF(D180='Paramètre DIVERS'!$B$27,'Paramètre DIVERS'!$A$27,IF(D180='Paramètre DIVERS'!$B$28,'Paramètre DIVERS'!$A$28,IF(D180='Paramètre DIVERS'!$B$29,'Paramètre DIVERS'!$A$29,IF(D180='Paramètre DIVERS'!$B$30,'Paramètre DIVERS'!$A$30,IF(D180='Paramètre DIVERS'!$B$31,'Paramètre DIVERS'!$A$31,IF(D180='Paramètre DIVERS'!$B$32,'Paramètre DIVERS'!$A$32,IF(D180='Paramètre DIVERS'!$B$33,'Paramètre DIVERS'!$A$33,"")))))))&amp;IF(D180='Paramètre DIVERS'!$B$36,'Paramètre DIVERS'!$A$36,IF(D180='Paramètre DIVERS'!$B$40,'Paramètre DIVERS'!$A$40,IF(D180='Paramètre DIVERS'!$B$41,'Paramètre DIVERS'!$A$41,IF(D180='Paramètre DIVERS'!$B$42,'Paramètre DIVERS'!$A$42,IF(D180='Paramètre DIVERS'!$B$43,'Paramètre DIVERS'!$A$43,IF(D180='Paramètre DIVERS'!$B$47,'Paramètre DIVERS'!$A$47,IF(D180='Paramètre DIVERS'!$B$48,'Paramètre DIVERS'!$A$48,"")))))))&amp;IF(D180='Paramètre DIVERS'!$B$49,'Paramètre DIVERS'!$A$49,IF(D180='Paramètre DIVERS'!$B$50,'Paramètre DIVERS'!$A$50,IF(D180='Paramètre DIVERS'!$B$51,'Paramètre DIVERS'!$A$51,IF(D180='Paramètre DIVERS'!$B$26,'Paramètre DIVERS'!$A$26,""))))&amp;IF(D180='Paramètre DIVERS'!$B$53,'Paramètre DIVERS'!$A$53,IF(D180='Paramètre DIVERS'!$B$54,'Paramètre DIVERS'!$A$53,IF(D180='Paramètre DIVERS'!$B$55,'Paramètre DIVERS'!$A$53,IF(D180='Paramètre DIVERS'!$B$56,'Paramètre DIVERS'!$A$53,IF(D180='Paramètre DIVERS'!$B$57,'Paramètre DIVERS'!$A$53,IF(D180='Paramètre DIVERS'!$B$58,'Paramètre DIVERS'!$A$53,""))))))</f>
        <v>ZCP</v>
      </c>
      <c r="H180" s="88">
        <f t="shared" si="66"/>
        <v>1</v>
      </c>
      <c r="I180" s="24" t="str">
        <f t="shared" si="86"/>
        <v/>
      </c>
      <c r="J180" s="24" t="str">
        <f t="shared" si="86"/>
        <v/>
      </c>
      <c r="K180" s="24" t="str">
        <f t="shared" si="86"/>
        <v>C</v>
      </c>
      <c r="L180" s="24" t="str">
        <f t="shared" si="86"/>
        <v>C</v>
      </c>
      <c r="M180" s="24" t="str">
        <f t="shared" si="86"/>
        <v/>
      </c>
      <c r="N180" s="24" t="str">
        <f t="shared" si="86"/>
        <v>C</v>
      </c>
      <c r="O180" s="24" t="str">
        <f t="shared" si="86"/>
        <v/>
      </c>
      <c r="P180" s="24" t="str">
        <f t="shared" si="86"/>
        <v/>
      </c>
      <c r="Q180" s="24" t="str">
        <f t="shared" si="86"/>
        <v/>
      </c>
      <c r="R180" s="24" t="str">
        <f t="shared" si="86"/>
        <v>C</v>
      </c>
      <c r="S180" s="24" t="str">
        <f t="shared" si="87"/>
        <v>C</v>
      </c>
      <c r="T180" s="24" t="str">
        <f t="shared" si="87"/>
        <v/>
      </c>
      <c r="U180" s="24" t="str">
        <f t="shared" si="87"/>
        <v>C</v>
      </c>
      <c r="V180" s="24" t="str">
        <f t="shared" si="87"/>
        <v/>
      </c>
      <c r="W180" s="24" t="str">
        <f t="shared" si="87"/>
        <v>C</v>
      </c>
      <c r="X180" s="24" t="str">
        <f t="shared" si="87"/>
        <v/>
      </c>
      <c r="Y180" s="24" t="str">
        <f t="shared" si="87"/>
        <v>C</v>
      </c>
      <c r="Z180" s="24" t="str">
        <f t="shared" si="87"/>
        <v>C</v>
      </c>
      <c r="AA180" s="24" t="str">
        <f t="shared" si="87"/>
        <v/>
      </c>
      <c r="AB180" s="24" t="str">
        <f t="shared" si="87"/>
        <v/>
      </c>
      <c r="AC180" s="24" t="str">
        <f t="shared" si="88"/>
        <v/>
      </c>
      <c r="AD180" s="24" t="str">
        <f t="shared" si="88"/>
        <v/>
      </c>
      <c r="AE180" s="24" t="str">
        <f t="shared" si="88"/>
        <v/>
      </c>
      <c r="AF180" s="24" t="str">
        <f t="shared" si="88"/>
        <v>C</v>
      </c>
      <c r="AG180" s="24" t="str">
        <f t="shared" si="88"/>
        <v>C</v>
      </c>
      <c r="AH180" s="24" t="str">
        <f t="shared" si="88"/>
        <v/>
      </c>
      <c r="AI180" s="24" t="str">
        <f t="shared" si="88"/>
        <v/>
      </c>
      <c r="AJ180" s="24" t="str">
        <f t="shared" si="88"/>
        <v/>
      </c>
      <c r="AK180" s="24" t="str">
        <f t="shared" si="88"/>
        <v/>
      </c>
      <c r="AL180" s="24" t="str">
        <f t="shared" si="88"/>
        <v/>
      </c>
      <c r="AM180" s="24" t="str">
        <f t="shared" si="89"/>
        <v>C</v>
      </c>
      <c r="AN180" s="24" t="str">
        <f t="shared" si="89"/>
        <v>C</v>
      </c>
      <c r="AO180" s="24" t="str">
        <f t="shared" si="89"/>
        <v/>
      </c>
      <c r="AP180" s="24" t="str">
        <f t="shared" si="89"/>
        <v/>
      </c>
      <c r="AQ180" s="24" t="str">
        <f t="shared" si="89"/>
        <v/>
      </c>
      <c r="AR180" s="24" t="str">
        <f t="shared" si="89"/>
        <v/>
      </c>
      <c r="AS180" s="24" t="str">
        <f t="shared" si="89"/>
        <v/>
      </c>
      <c r="AT180" s="24" t="str">
        <f t="shared" si="89"/>
        <v>C</v>
      </c>
      <c r="AU180" s="24" t="str">
        <f t="shared" si="89"/>
        <v>C</v>
      </c>
      <c r="AV180" s="24" t="str">
        <f t="shared" si="89"/>
        <v/>
      </c>
      <c r="AW180" s="24" t="str">
        <f t="shared" si="89"/>
        <v/>
      </c>
      <c r="AX180" s="89">
        <f t="shared" ca="1" si="67"/>
        <v>1</v>
      </c>
      <c r="AY180" s="89">
        <f t="shared" si="68"/>
        <v>1</v>
      </c>
    </row>
    <row r="181" spans="1:55" x14ac:dyDescent="0.3">
      <c r="A181" s="22" t="str">
        <f t="shared" si="77"/>
        <v>ZCP</v>
      </c>
      <c r="B181" s="25"/>
      <c r="C181" s="74" t="s">
        <v>30</v>
      </c>
      <c r="D181" s="26" t="s">
        <v>37</v>
      </c>
      <c r="E181" s="196">
        <v>42954</v>
      </c>
      <c r="F181" s="197">
        <v>42972</v>
      </c>
      <c r="G181" s="98" t="str">
        <f>IF(D181='Paramètre DIVERS'!$B$19,'Paramètre DIVERS'!$A$19,IF(D181='Paramètre DIVERS'!$B$20,'Paramètre DIVERS'!$A$20,IF(D181='Paramètre DIVERS'!$B$21,'Paramètre DIVERS'!$A$21,IF(D181='Paramètre DIVERS'!$B$22,'Paramètre DIVERS'!$A$22,IF(D181='Paramètre DIVERS'!$B$24,'Paramètre DIVERS'!$A$24,IF(D181='Paramètre DIVERS'!$B$25,'Paramètre DIVERS'!$A$25,""))))))&amp;IF(D181='Paramètre DIVERS'!$B$27,'Paramètre DIVERS'!$A$27,IF(D181='Paramètre DIVERS'!$B$28,'Paramètre DIVERS'!$A$28,IF(D181='Paramètre DIVERS'!$B$29,'Paramètre DIVERS'!$A$29,IF(D181='Paramètre DIVERS'!$B$30,'Paramètre DIVERS'!$A$30,IF(D181='Paramètre DIVERS'!$B$31,'Paramètre DIVERS'!$A$31,IF(D181='Paramètre DIVERS'!$B$32,'Paramètre DIVERS'!$A$32,IF(D181='Paramètre DIVERS'!$B$33,'Paramètre DIVERS'!$A$33,"")))))))&amp;IF(D181='Paramètre DIVERS'!$B$36,'Paramètre DIVERS'!$A$36,IF(D181='Paramètre DIVERS'!$B$40,'Paramètre DIVERS'!$A$40,IF(D181='Paramètre DIVERS'!$B$41,'Paramètre DIVERS'!$A$41,IF(D181='Paramètre DIVERS'!$B$42,'Paramètre DIVERS'!$A$42,IF(D181='Paramètre DIVERS'!$B$43,'Paramètre DIVERS'!$A$43,IF(D181='Paramètre DIVERS'!$B$47,'Paramètre DIVERS'!$A$47,IF(D181='Paramètre DIVERS'!$B$48,'Paramètre DIVERS'!$A$48,"")))))))&amp;IF(D181='Paramètre DIVERS'!$B$49,'Paramètre DIVERS'!$A$49,IF(D181='Paramètre DIVERS'!$B$50,'Paramètre DIVERS'!$A$50,IF(D181='Paramètre DIVERS'!$B$51,'Paramètre DIVERS'!$A$51,IF(D181='Paramètre DIVERS'!$B$26,'Paramètre DIVERS'!$A$26,""))))&amp;IF(D181='Paramètre DIVERS'!$B$53,'Paramètre DIVERS'!$A$53,IF(D181='Paramètre DIVERS'!$B$54,'Paramètre DIVERS'!$A$53,IF(D181='Paramètre DIVERS'!$B$55,'Paramètre DIVERS'!$A$53,IF(D181='Paramètre DIVERS'!$B$56,'Paramètre DIVERS'!$A$53,IF(D181='Paramètre DIVERS'!$B$57,'Paramètre DIVERS'!$A$53,IF(D181='Paramètre DIVERS'!$B$58,'Paramètre DIVERS'!$A$53,""))))))</f>
        <v>ZCP</v>
      </c>
      <c r="H181" s="88">
        <f t="shared" si="66"/>
        <v>14</v>
      </c>
      <c r="I181" s="24" t="str">
        <f t="shared" si="86"/>
        <v/>
      </c>
      <c r="J181" s="24" t="str">
        <f t="shared" si="86"/>
        <v/>
      </c>
      <c r="K181" s="24" t="str">
        <f t="shared" si="86"/>
        <v>C</v>
      </c>
      <c r="L181" s="24" t="str">
        <f t="shared" si="86"/>
        <v>C</v>
      </c>
      <c r="M181" s="24" t="str">
        <f t="shared" si="86"/>
        <v/>
      </c>
      <c r="N181" s="24" t="str">
        <f t="shared" si="86"/>
        <v>C</v>
      </c>
      <c r="O181" s="24" t="str">
        <f t="shared" si="86"/>
        <v/>
      </c>
      <c r="P181" s="24" t="str">
        <f t="shared" si="86"/>
        <v/>
      </c>
      <c r="Q181" s="24" t="str">
        <f t="shared" si="86"/>
        <v/>
      </c>
      <c r="R181" s="24" t="str">
        <f t="shared" si="86"/>
        <v>C</v>
      </c>
      <c r="S181" s="24" t="str">
        <f t="shared" si="87"/>
        <v>C</v>
      </c>
      <c r="T181" s="24" t="str">
        <f t="shared" si="87"/>
        <v/>
      </c>
      <c r="U181" s="24" t="str">
        <f t="shared" si="87"/>
        <v>C</v>
      </c>
      <c r="V181" s="24" t="str">
        <f t="shared" si="87"/>
        <v/>
      </c>
      <c r="W181" s="24" t="str">
        <f t="shared" si="87"/>
        <v>C</v>
      </c>
      <c r="X181" s="24" t="str">
        <f t="shared" si="87"/>
        <v/>
      </c>
      <c r="Y181" s="24" t="str">
        <f t="shared" si="87"/>
        <v>C</v>
      </c>
      <c r="Z181" s="24" t="str">
        <f t="shared" si="87"/>
        <v>C</v>
      </c>
      <c r="AA181" s="24" t="str">
        <f t="shared" si="87"/>
        <v/>
      </c>
      <c r="AB181" s="24" t="str">
        <f t="shared" si="87"/>
        <v/>
      </c>
      <c r="AC181" s="24" t="str">
        <f t="shared" si="88"/>
        <v/>
      </c>
      <c r="AD181" s="24" t="str">
        <f t="shared" si="88"/>
        <v/>
      </c>
      <c r="AE181" s="24" t="str">
        <f t="shared" si="88"/>
        <v/>
      </c>
      <c r="AF181" s="24" t="str">
        <f t="shared" si="88"/>
        <v>C</v>
      </c>
      <c r="AG181" s="24" t="str">
        <f t="shared" si="88"/>
        <v>C</v>
      </c>
      <c r="AH181" s="24" t="str">
        <f t="shared" si="88"/>
        <v/>
      </c>
      <c r="AI181" s="24" t="str">
        <f t="shared" si="88"/>
        <v/>
      </c>
      <c r="AJ181" s="24" t="str">
        <f t="shared" si="88"/>
        <v/>
      </c>
      <c r="AK181" s="24" t="str">
        <f t="shared" si="88"/>
        <v/>
      </c>
      <c r="AL181" s="24" t="str">
        <f t="shared" si="88"/>
        <v/>
      </c>
      <c r="AM181" s="24" t="str">
        <f t="shared" si="89"/>
        <v>C</v>
      </c>
      <c r="AN181" s="24" t="str">
        <f t="shared" si="89"/>
        <v>C</v>
      </c>
      <c r="AO181" s="24" t="str">
        <f t="shared" si="89"/>
        <v/>
      </c>
      <c r="AP181" s="24" t="str">
        <f t="shared" si="89"/>
        <v/>
      </c>
      <c r="AQ181" s="24" t="str">
        <f t="shared" si="89"/>
        <v/>
      </c>
      <c r="AR181" s="24" t="str">
        <f t="shared" si="89"/>
        <v/>
      </c>
      <c r="AS181" s="24" t="str">
        <f t="shared" si="89"/>
        <v/>
      </c>
      <c r="AT181" s="24" t="str">
        <f t="shared" si="89"/>
        <v>C</v>
      </c>
      <c r="AU181" s="24" t="str">
        <f t="shared" si="89"/>
        <v>C</v>
      </c>
      <c r="AV181" s="24" t="str">
        <f t="shared" si="89"/>
        <v/>
      </c>
      <c r="AW181" s="24" t="str">
        <f t="shared" si="89"/>
        <v/>
      </c>
      <c r="AX181" s="89">
        <f t="shared" ca="1" si="67"/>
        <v>16</v>
      </c>
      <c r="AY181" s="89">
        <f t="shared" si="68"/>
        <v>19</v>
      </c>
    </row>
    <row r="182" spans="1:55" x14ac:dyDescent="0.3">
      <c r="A182" s="22" t="str">
        <f t="shared" si="77"/>
        <v>ZCP</v>
      </c>
      <c r="B182" s="25"/>
      <c r="C182" s="74" t="s">
        <v>30</v>
      </c>
      <c r="D182" s="26" t="s">
        <v>37</v>
      </c>
      <c r="E182" s="196">
        <v>43095</v>
      </c>
      <c r="F182" s="197">
        <v>43098</v>
      </c>
      <c r="G182" s="98" t="str">
        <f>IF(D182='Paramètre DIVERS'!$B$19,'Paramètre DIVERS'!$A$19,IF(D182='Paramètre DIVERS'!$B$20,'Paramètre DIVERS'!$A$20,IF(D182='Paramètre DIVERS'!$B$21,'Paramètre DIVERS'!$A$21,IF(D182='Paramètre DIVERS'!$B$22,'Paramètre DIVERS'!$A$22,IF(D182='Paramètre DIVERS'!$B$24,'Paramètre DIVERS'!$A$24,IF(D182='Paramètre DIVERS'!$B$25,'Paramètre DIVERS'!$A$25,""))))))&amp;IF(D182='Paramètre DIVERS'!$B$27,'Paramètre DIVERS'!$A$27,IF(D182='Paramètre DIVERS'!$B$28,'Paramètre DIVERS'!$A$28,IF(D182='Paramètre DIVERS'!$B$29,'Paramètre DIVERS'!$A$29,IF(D182='Paramètre DIVERS'!$B$30,'Paramètre DIVERS'!$A$30,IF(D182='Paramètre DIVERS'!$B$31,'Paramètre DIVERS'!$A$31,IF(D182='Paramètre DIVERS'!$B$32,'Paramètre DIVERS'!$A$32,IF(D182='Paramètre DIVERS'!$B$33,'Paramètre DIVERS'!$A$33,"")))))))&amp;IF(D182='Paramètre DIVERS'!$B$36,'Paramètre DIVERS'!$A$36,IF(D182='Paramètre DIVERS'!$B$40,'Paramètre DIVERS'!$A$40,IF(D182='Paramètre DIVERS'!$B$41,'Paramètre DIVERS'!$A$41,IF(D182='Paramètre DIVERS'!$B$42,'Paramètre DIVERS'!$A$42,IF(D182='Paramètre DIVERS'!$B$43,'Paramètre DIVERS'!$A$43,IF(D182='Paramètre DIVERS'!$B$47,'Paramètre DIVERS'!$A$47,IF(D182='Paramètre DIVERS'!$B$48,'Paramètre DIVERS'!$A$48,"")))))))&amp;IF(D182='Paramètre DIVERS'!$B$49,'Paramètre DIVERS'!$A$49,IF(D182='Paramètre DIVERS'!$B$50,'Paramètre DIVERS'!$A$50,IF(D182='Paramètre DIVERS'!$B$51,'Paramètre DIVERS'!$A$51,IF(D182='Paramètre DIVERS'!$B$26,'Paramètre DIVERS'!$A$26,""))))&amp;IF(D182='Paramètre DIVERS'!$B$53,'Paramètre DIVERS'!$A$53,IF(D182='Paramètre DIVERS'!$B$54,'Paramètre DIVERS'!$A$53,IF(D182='Paramètre DIVERS'!$B$55,'Paramètre DIVERS'!$A$53,IF(D182='Paramètre DIVERS'!$B$56,'Paramètre DIVERS'!$A$53,IF(D182='Paramètre DIVERS'!$B$57,'Paramètre DIVERS'!$A$53,IF(D182='Paramètre DIVERS'!$B$58,'Paramètre DIVERS'!$A$53,""))))))</f>
        <v>ZCP</v>
      </c>
      <c r="H182" s="88">
        <f t="shared" si="66"/>
        <v>4</v>
      </c>
      <c r="I182" s="24" t="str">
        <f t="shared" si="86"/>
        <v/>
      </c>
      <c r="J182" s="24" t="str">
        <f t="shared" si="86"/>
        <v/>
      </c>
      <c r="K182" s="24" t="str">
        <f t="shared" si="86"/>
        <v>C</v>
      </c>
      <c r="L182" s="24" t="str">
        <f t="shared" si="86"/>
        <v>C</v>
      </c>
      <c r="M182" s="24" t="str">
        <f t="shared" si="86"/>
        <v/>
      </c>
      <c r="N182" s="24" t="str">
        <f t="shared" si="86"/>
        <v>C</v>
      </c>
      <c r="O182" s="24" t="str">
        <f t="shared" si="86"/>
        <v/>
      </c>
      <c r="P182" s="24" t="str">
        <f t="shared" si="86"/>
        <v/>
      </c>
      <c r="Q182" s="24" t="str">
        <f t="shared" si="86"/>
        <v/>
      </c>
      <c r="R182" s="24" t="str">
        <f t="shared" si="86"/>
        <v>C</v>
      </c>
      <c r="S182" s="24" t="str">
        <f t="shared" si="87"/>
        <v>C</v>
      </c>
      <c r="T182" s="24" t="str">
        <f t="shared" si="87"/>
        <v/>
      </c>
      <c r="U182" s="24" t="str">
        <f t="shared" si="87"/>
        <v>C</v>
      </c>
      <c r="V182" s="24" t="str">
        <f t="shared" si="87"/>
        <v/>
      </c>
      <c r="W182" s="24" t="str">
        <f t="shared" si="87"/>
        <v>C</v>
      </c>
      <c r="X182" s="24" t="str">
        <f t="shared" si="87"/>
        <v/>
      </c>
      <c r="Y182" s="24" t="str">
        <f t="shared" si="87"/>
        <v>C</v>
      </c>
      <c r="Z182" s="24" t="str">
        <f t="shared" si="87"/>
        <v>C</v>
      </c>
      <c r="AA182" s="24" t="str">
        <f t="shared" si="87"/>
        <v/>
      </c>
      <c r="AB182" s="24" t="str">
        <f t="shared" si="87"/>
        <v/>
      </c>
      <c r="AC182" s="24" t="str">
        <f t="shared" si="88"/>
        <v/>
      </c>
      <c r="AD182" s="24" t="str">
        <f t="shared" si="88"/>
        <v/>
      </c>
      <c r="AE182" s="24" t="str">
        <f t="shared" si="88"/>
        <v/>
      </c>
      <c r="AF182" s="24" t="str">
        <f t="shared" si="88"/>
        <v>C</v>
      </c>
      <c r="AG182" s="24" t="str">
        <f t="shared" si="88"/>
        <v>C</v>
      </c>
      <c r="AH182" s="24" t="str">
        <f t="shared" si="88"/>
        <v/>
      </c>
      <c r="AI182" s="24" t="str">
        <f t="shared" si="88"/>
        <v/>
      </c>
      <c r="AJ182" s="24" t="str">
        <f t="shared" si="88"/>
        <v/>
      </c>
      <c r="AK182" s="24" t="str">
        <f t="shared" si="88"/>
        <v/>
      </c>
      <c r="AL182" s="24" t="str">
        <f t="shared" si="88"/>
        <v/>
      </c>
      <c r="AM182" s="24" t="str">
        <f t="shared" si="89"/>
        <v>C</v>
      </c>
      <c r="AN182" s="24" t="str">
        <f t="shared" si="89"/>
        <v>C</v>
      </c>
      <c r="AO182" s="24" t="str">
        <f t="shared" si="89"/>
        <v/>
      </c>
      <c r="AP182" s="24" t="str">
        <f t="shared" si="89"/>
        <v/>
      </c>
      <c r="AQ182" s="24" t="str">
        <f t="shared" si="89"/>
        <v/>
      </c>
      <c r="AR182" s="24" t="str">
        <f t="shared" si="89"/>
        <v/>
      </c>
      <c r="AS182" s="24" t="str">
        <f t="shared" si="89"/>
        <v/>
      </c>
      <c r="AT182" s="24" t="str">
        <f t="shared" si="89"/>
        <v>C</v>
      </c>
      <c r="AU182" s="24" t="str">
        <f t="shared" si="89"/>
        <v>C</v>
      </c>
      <c r="AV182" s="24" t="str">
        <f t="shared" si="89"/>
        <v/>
      </c>
      <c r="AW182" s="24" t="str">
        <f t="shared" si="89"/>
        <v/>
      </c>
      <c r="AX182" s="89">
        <f t="shared" ca="1" si="67"/>
        <v>4</v>
      </c>
      <c r="AY182" s="89">
        <f t="shared" si="68"/>
        <v>4</v>
      </c>
    </row>
    <row r="183" spans="1:55" x14ac:dyDescent="0.3">
      <c r="A183" s="22" t="str">
        <f t="shared" si="77"/>
        <v>ZCP</v>
      </c>
      <c r="B183" s="25"/>
      <c r="C183" s="74" t="s">
        <v>30</v>
      </c>
      <c r="D183" s="26" t="s">
        <v>37</v>
      </c>
      <c r="E183" s="196">
        <v>43136</v>
      </c>
      <c r="F183" s="197">
        <v>43140</v>
      </c>
      <c r="G183" s="98" t="str">
        <f>IF(D183='Paramètre DIVERS'!$B$19,'Paramètre DIVERS'!$A$19,IF(D183='Paramètre DIVERS'!$B$20,'Paramètre DIVERS'!$A$20,IF(D183='Paramètre DIVERS'!$B$21,'Paramètre DIVERS'!$A$21,IF(D183='Paramètre DIVERS'!$B$22,'Paramètre DIVERS'!$A$22,IF(D183='Paramètre DIVERS'!$B$24,'Paramètre DIVERS'!$A$24,IF(D183='Paramètre DIVERS'!$B$25,'Paramètre DIVERS'!$A$25,""))))))&amp;IF(D183='Paramètre DIVERS'!$B$27,'Paramètre DIVERS'!$A$27,IF(D183='Paramètre DIVERS'!$B$28,'Paramètre DIVERS'!$A$28,IF(D183='Paramètre DIVERS'!$B$29,'Paramètre DIVERS'!$A$29,IF(D183='Paramètre DIVERS'!$B$30,'Paramètre DIVERS'!$A$30,IF(D183='Paramètre DIVERS'!$B$31,'Paramètre DIVERS'!$A$31,IF(D183='Paramètre DIVERS'!$B$32,'Paramètre DIVERS'!$A$32,IF(D183='Paramètre DIVERS'!$B$33,'Paramètre DIVERS'!$A$33,"")))))))&amp;IF(D183='Paramètre DIVERS'!$B$36,'Paramètre DIVERS'!$A$36,IF(D183='Paramètre DIVERS'!$B$40,'Paramètre DIVERS'!$A$40,IF(D183='Paramètre DIVERS'!$B$41,'Paramètre DIVERS'!$A$41,IF(D183='Paramètre DIVERS'!$B$42,'Paramètre DIVERS'!$A$42,IF(D183='Paramètre DIVERS'!$B$43,'Paramètre DIVERS'!$A$43,IF(D183='Paramètre DIVERS'!$B$47,'Paramètre DIVERS'!$A$47,IF(D183='Paramètre DIVERS'!$B$48,'Paramètre DIVERS'!$A$48,"")))))))&amp;IF(D183='Paramètre DIVERS'!$B$49,'Paramètre DIVERS'!$A$49,IF(D183='Paramètre DIVERS'!$B$50,'Paramètre DIVERS'!$A$50,IF(D183='Paramètre DIVERS'!$B$51,'Paramètre DIVERS'!$A$51,IF(D183='Paramètre DIVERS'!$B$26,'Paramètre DIVERS'!$A$26,""))))&amp;IF(D183='Paramètre DIVERS'!$B$53,'Paramètre DIVERS'!$A$53,IF(D183='Paramètre DIVERS'!$B$54,'Paramètre DIVERS'!$A$53,IF(D183='Paramètre DIVERS'!$B$55,'Paramètre DIVERS'!$A$53,IF(D183='Paramètre DIVERS'!$B$56,'Paramètre DIVERS'!$A$53,IF(D183='Paramètre DIVERS'!$B$57,'Paramètre DIVERS'!$A$53,IF(D183='Paramètre DIVERS'!$B$58,'Paramètre DIVERS'!$A$53,""))))))</f>
        <v>ZCP</v>
      </c>
      <c r="H183" s="88">
        <f t="shared" si="66"/>
        <v>5</v>
      </c>
      <c r="I183" s="24" t="str">
        <f t="shared" si="86"/>
        <v/>
      </c>
      <c r="J183" s="24" t="str">
        <f t="shared" si="86"/>
        <v/>
      </c>
      <c r="K183" s="24" t="str">
        <f t="shared" si="86"/>
        <v>C</v>
      </c>
      <c r="L183" s="24" t="str">
        <f t="shared" si="86"/>
        <v>C</v>
      </c>
      <c r="M183" s="24" t="str">
        <f t="shared" si="86"/>
        <v/>
      </c>
      <c r="N183" s="24" t="str">
        <f t="shared" si="86"/>
        <v>C</v>
      </c>
      <c r="O183" s="24" t="str">
        <f t="shared" si="86"/>
        <v/>
      </c>
      <c r="P183" s="24" t="str">
        <f t="shared" si="86"/>
        <v/>
      </c>
      <c r="Q183" s="24" t="str">
        <f t="shared" si="86"/>
        <v/>
      </c>
      <c r="R183" s="24" t="str">
        <f t="shared" si="86"/>
        <v>C</v>
      </c>
      <c r="S183" s="24" t="str">
        <f t="shared" si="87"/>
        <v>C</v>
      </c>
      <c r="T183" s="24" t="str">
        <f t="shared" si="87"/>
        <v/>
      </c>
      <c r="U183" s="24" t="str">
        <f t="shared" si="87"/>
        <v>C</v>
      </c>
      <c r="V183" s="24" t="str">
        <f t="shared" si="87"/>
        <v/>
      </c>
      <c r="W183" s="24" t="str">
        <f t="shared" si="87"/>
        <v>C</v>
      </c>
      <c r="X183" s="24" t="str">
        <f t="shared" si="87"/>
        <v/>
      </c>
      <c r="Y183" s="24" t="str">
        <f t="shared" si="87"/>
        <v>C</v>
      </c>
      <c r="Z183" s="24" t="str">
        <f t="shared" si="87"/>
        <v>C</v>
      </c>
      <c r="AA183" s="24" t="str">
        <f t="shared" si="87"/>
        <v/>
      </c>
      <c r="AB183" s="24" t="str">
        <f t="shared" si="87"/>
        <v/>
      </c>
      <c r="AC183" s="24" t="str">
        <f t="shared" si="88"/>
        <v/>
      </c>
      <c r="AD183" s="24" t="str">
        <f t="shared" si="88"/>
        <v/>
      </c>
      <c r="AE183" s="24" t="str">
        <f t="shared" si="88"/>
        <v/>
      </c>
      <c r="AF183" s="24" t="str">
        <f t="shared" si="88"/>
        <v>C</v>
      </c>
      <c r="AG183" s="24" t="str">
        <f t="shared" si="88"/>
        <v>C</v>
      </c>
      <c r="AH183" s="24" t="str">
        <f t="shared" si="88"/>
        <v/>
      </c>
      <c r="AI183" s="24" t="str">
        <f t="shared" si="88"/>
        <v/>
      </c>
      <c r="AJ183" s="24" t="str">
        <f t="shared" si="88"/>
        <v/>
      </c>
      <c r="AK183" s="24" t="str">
        <f t="shared" si="88"/>
        <v/>
      </c>
      <c r="AL183" s="24" t="str">
        <f t="shared" si="88"/>
        <v/>
      </c>
      <c r="AM183" s="24" t="str">
        <f t="shared" si="89"/>
        <v>C</v>
      </c>
      <c r="AN183" s="24" t="str">
        <f t="shared" si="89"/>
        <v>C</v>
      </c>
      <c r="AO183" s="24" t="str">
        <f t="shared" si="89"/>
        <v/>
      </c>
      <c r="AP183" s="24" t="str">
        <f t="shared" si="89"/>
        <v/>
      </c>
      <c r="AQ183" s="24" t="str">
        <f t="shared" si="89"/>
        <v/>
      </c>
      <c r="AR183" s="24" t="str">
        <f t="shared" si="89"/>
        <v/>
      </c>
      <c r="AS183" s="24" t="str">
        <f t="shared" si="89"/>
        <v/>
      </c>
      <c r="AT183" s="24" t="str">
        <f t="shared" si="89"/>
        <v>C</v>
      </c>
      <c r="AU183" s="24" t="str">
        <f t="shared" si="89"/>
        <v>C</v>
      </c>
      <c r="AV183" s="24" t="str">
        <f t="shared" si="89"/>
        <v/>
      </c>
      <c r="AW183" s="24" t="str">
        <f t="shared" si="89"/>
        <v/>
      </c>
      <c r="AX183" s="89">
        <f t="shared" ca="1" si="67"/>
        <v>5</v>
      </c>
      <c r="AY183" s="89">
        <f t="shared" si="68"/>
        <v>5</v>
      </c>
    </row>
    <row r="184" spans="1:55" x14ac:dyDescent="0.3">
      <c r="A184" s="22" t="str">
        <f t="shared" si="77"/>
        <v>ZCP</v>
      </c>
      <c r="B184" s="25"/>
      <c r="C184" s="74" t="s">
        <v>30</v>
      </c>
      <c r="D184" s="26" t="s">
        <v>37</v>
      </c>
      <c r="E184" s="196">
        <v>42954</v>
      </c>
      <c r="F184" s="197">
        <v>42971</v>
      </c>
      <c r="G184" s="98" t="str">
        <f>IF(D184='Paramètre DIVERS'!$B$19,'Paramètre DIVERS'!$A$19,IF(D184='Paramètre DIVERS'!$B$20,'Paramètre DIVERS'!$A$20,IF(D184='Paramètre DIVERS'!$B$21,'Paramètre DIVERS'!$A$21,IF(D184='Paramètre DIVERS'!$B$22,'Paramètre DIVERS'!$A$22,IF(D184='Paramètre DIVERS'!$B$24,'Paramètre DIVERS'!$A$24,IF(D184='Paramètre DIVERS'!$B$25,'Paramètre DIVERS'!$A$25,""))))))&amp;IF(D184='Paramètre DIVERS'!$B$27,'Paramètre DIVERS'!$A$27,IF(D184='Paramètre DIVERS'!$B$28,'Paramètre DIVERS'!$A$28,IF(D184='Paramètre DIVERS'!$B$29,'Paramètre DIVERS'!$A$29,IF(D184='Paramètre DIVERS'!$B$30,'Paramètre DIVERS'!$A$30,IF(D184='Paramètre DIVERS'!$B$31,'Paramètre DIVERS'!$A$31,IF(D184='Paramètre DIVERS'!$B$32,'Paramètre DIVERS'!$A$32,IF(D184='Paramètre DIVERS'!$B$33,'Paramètre DIVERS'!$A$33,"")))))))&amp;IF(D184='Paramètre DIVERS'!$B$36,'Paramètre DIVERS'!$A$36,IF(D184='Paramètre DIVERS'!$B$40,'Paramètre DIVERS'!$A$40,IF(D184='Paramètre DIVERS'!$B$41,'Paramètre DIVERS'!$A$41,IF(D184='Paramètre DIVERS'!$B$42,'Paramètre DIVERS'!$A$42,IF(D184='Paramètre DIVERS'!$B$43,'Paramètre DIVERS'!$A$43,IF(D184='Paramètre DIVERS'!$B$47,'Paramètre DIVERS'!$A$47,IF(D184='Paramètre DIVERS'!$B$48,'Paramètre DIVERS'!$A$48,"")))))))&amp;IF(D184='Paramètre DIVERS'!$B$49,'Paramètre DIVERS'!$A$49,IF(D184='Paramètre DIVERS'!$B$50,'Paramètre DIVERS'!$A$50,IF(D184='Paramètre DIVERS'!$B$51,'Paramètre DIVERS'!$A$51,IF(D184='Paramètre DIVERS'!$B$26,'Paramètre DIVERS'!$A$26,""))))&amp;IF(D184='Paramètre DIVERS'!$B$53,'Paramètre DIVERS'!$A$53,IF(D184='Paramètre DIVERS'!$B$54,'Paramètre DIVERS'!$A$53,IF(D184='Paramètre DIVERS'!$B$55,'Paramètre DIVERS'!$A$53,IF(D184='Paramètre DIVERS'!$B$56,'Paramètre DIVERS'!$A$53,IF(D184='Paramètre DIVERS'!$B$57,'Paramètre DIVERS'!$A$53,IF(D184='Paramètre DIVERS'!$B$58,'Paramètre DIVERS'!$A$53,""))))))</f>
        <v>ZCP</v>
      </c>
      <c r="H184" s="88">
        <f t="shared" si="66"/>
        <v>13</v>
      </c>
      <c r="I184" s="24" t="str">
        <f t="shared" si="86"/>
        <v/>
      </c>
      <c r="J184" s="24" t="str">
        <f t="shared" si="86"/>
        <v/>
      </c>
      <c r="K184" s="24" t="str">
        <f t="shared" si="86"/>
        <v>C</v>
      </c>
      <c r="L184" s="24" t="str">
        <f t="shared" si="86"/>
        <v>C</v>
      </c>
      <c r="M184" s="24" t="str">
        <f t="shared" si="86"/>
        <v/>
      </c>
      <c r="N184" s="24" t="str">
        <f t="shared" si="86"/>
        <v>C</v>
      </c>
      <c r="O184" s="24" t="str">
        <f t="shared" si="86"/>
        <v/>
      </c>
      <c r="P184" s="24" t="str">
        <f t="shared" si="86"/>
        <v/>
      </c>
      <c r="Q184" s="24" t="str">
        <f t="shared" si="86"/>
        <v/>
      </c>
      <c r="R184" s="24" t="str">
        <f t="shared" si="86"/>
        <v>C</v>
      </c>
      <c r="S184" s="24" t="str">
        <f t="shared" si="87"/>
        <v>C</v>
      </c>
      <c r="T184" s="24" t="str">
        <f t="shared" si="87"/>
        <v/>
      </c>
      <c r="U184" s="24" t="str">
        <f t="shared" si="87"/>
        <v>C</v>
      </c>
      <c r="V184" s="24" t="str">
        <f t="shared" si="87"/>
        <v/>
      </c>
      <c r="W184" s="24" t="str">
        <f t="shared" si="87"/>
        <v>C</v>
      </c>
      <c r="X184" s="24" t="str">
        <f t="shared" si="87"/>
        <v/>
      </c>
      <c r="Y184" s="24" t="str">
        <f t="shared" si="87"/>
        <v>C</v>
      </c>
      <c r="Z184" s="24" t="str">
        <f t="shared" si="87"/>
        <v>C</v>
      </c>
      <c r="AA184" s="24" t="str">
        <f t="shared" si="87"/>
        <v/>
      </c>
      <c r="AB184" s="24" t="str">
        <f t="shared" si="87"/>
        <v/>
      </c>
      <c r="AC184" s="24" t="str">
        <f t="shared" si="88"/>
        <v/>
      </c>
      <c r="AD184" s="24" t="str">
        <f t="shared" si="88"/>
        <v/>
      </c>
      <c r="AE184" s="24" t="str">
        <f t="shared" si="88"/>
        <v/>
      </c>
      <c r="AF184" s="24" t="str">
        <f t="shared" si="88"/>
        <v>C</v>
      </c>
      <c r="AG184" s="24" t="str">
        <f t="shared" si="88"/>
        <v>C</v>
      </c>
      <c r="AH184" s="24" t="str">
        <f t="shared" si="88"/>
        <v/>
      </c>
      <c r="AI184" s="24" t="str">
        <f t="shared" si="88"/>
        <v/>
      </c>
      <c r="AJ184" s="24" t="str">
        <f t="shared" si="88"/>
        <v/>
      </c>
      <c r="AK184" s="24" t="str">
        <f t="shared" si="88"/>
        <v/>
      </c>
      <c r="AL184" s="24" t="str">
        <f t="shared" si="88"/>
        <v/>
      </c>
      <c r="AM184" s="24" t="str">
        <f t="shared" si="89"/>
        <v>C</v>
      </c>
      <c r="AN184" s="24" t="str">
        <f t="shared" si="89"/>
        <v>C</v>
      </c>
      <c r="AO184" s="24" t="str">
        <f t="shared" si="89"/>
        <v/>
      </c>
      <c r="AP184" s="24" t="str">
        <f t="shared" si="89"/>
        <v/>
      </c>
      <c r="AQ184" s="24" t="str">
        <f t="shared" si="89"/>
        <v/>
      </c>
      <c r="AR184" s="24" t="str">
        <f t="shared" si="89"/>
        <v/>
      </c>
      <c r="AS184" s="24" t="str">
        <f t="shared" si="89"/>
        <v/>
      </c>
      <c r="AT184" s="24" t="str">
        <f t="shared" si="89"/>
        <v>C</v>
      </c>
      <c r="AU184" s="24" t="str">
        <f t="shared" si="89"/>
        <v>C</v>
      </c>
      <c r="AV184" s="24" t="str">
        <f t="shared" si="89"/>
        <v/>
      </c>
      <c r="AW184" s="24" t="str">
        <f t="shared" si="89"/>
        <v/>
      </c>
      <c r="AX184" s="89">
        <f t="shared" ca="1" si="67"/>
        <v>15</v>
      </c>
      <c r="AY184" s="89">
        <f t="shared" si="68"/>
        <v>18</v>
      </c>
    </row>
    <row r="185" spans="1:55" x14ac:dyDescent="0.3">
      <c r="A185" s="22" t="str">
        <f t="shared" si="77"/>
        <v>ZCP</v>
      </c>
      <c r="B185" s="25"/>
      <c r="C185" s="74" t="s">
        <v>30</v>
      </c>
      <c r="D185" s="26" t="s">
        <v>37</v>
      </c>
      <c r="E185" s="196">
        <v>42926</v>
      </c>
      <c r="F185" s="197">
        <v>42944</v>
      </c>
      <c r="G185" s="98" t="str">
        <f>IF(D185='Paramètre DIVERS'!$B$19,'Paramètre DIVERS'!$A$19,IF(D185='Paramètre DIVERS'!$B$20,'Paramètre DIVERS'!$A$20,IF(D185='Paramètre DIVERS'!$B$21,'Paramètre DIVERS'!$A$21,IF(D185='Paramètre DIVERS'!$B$22,'Paramètre DIVERS'!$A$22,IF(D185='Paramètre DIVERS'!$B$24,'Paramètre DIVERS'!$A$24,IF(D185='Paramètre DIVERS'!$B$25,'Paramètre DIVERS'!$A$25,""))))))&amp;IF(D185='Paramètre DIVERS'!$B$27,'Paramètre DIVERS'!$A$27,IF(D185='Paramètre DIVERS'!$B$28,'Paramètre DIVERS'!$A$28,IF(D185='Paramètre DIVERS'!$B$29,'Paramètre DIVERS'!$A$29,IF(D185='Paramètre DIVERS'!$B$30,'Paramètre DIVERS'!$A$30,IF(D185='Paramètre DIVERS'!$B$31,'Paramètre DIVERS'!$A$31,IF(D185='Paramètre DIVERS'!$B$32,'Paramètre DIVERS'!$A$32,IF(D185='Paramètre DIVERS'!$B$33,'Paramètre DIVERS'!$A$33,"")))))))&amp;IF(D185='Paramètre DIVERS'!$B$36,'Paramètre DIVERS'!$A$36,IF(D185='Paramètre DIVERS'!$B$40,'Paramètre DIVERS'!$A$40,IF(D185='Paramètre DIVERS'!$B$41,'Paramètre DIVERS'!$A$41,IF(D185='Paramètre DIVERS'!$B$42,'Paramètre DIVERS'!$A$42,IF(D185='Paramètre DIVERS'!$B$43,'Paramètre DIVERS'!$A$43,IF(D185='Paramètre DIVERS'!$B$47,'Paramètre DIVERS'!$A$47,IF(D185='Paramètre DIVERS'!$B$48,'Paramètre DIVERS'!$A$48,"")))))))&amp;IF(D185='Paramètre DIVERS'!$B$49,'Paramètre DIVERS'!$A$49,IF(D185='Paramètre DIVERS'!$B$50,'Paramètre DIVERS'!$A$50,IF(D185='Paramètre DIVERS'!$B$51,'Paramètre DIVERS'!$A$51,IF(D185='Paramètre DIVERS'!$B$26,'Paramètre DIVERS'!$A$26,""))))&amp;IF(D185='Paramètre DIVERS'!$B$53,'Paramètre DIVERS'!$A$53,IF(D185='Paramètre DIVERS'!$B$54,'Paramètre DIVERS'!$A$53,IF(D185='Paramètre DIVERS'!$B$55,'Paramètre DIVERS'!$A$53,IF(D185='Paramètre DIVERS'!$B$56,'Paramètre DIVERS'!$A$53,IF(D185='Paramètre DIVERS'!$B$57,'Paramètre DIVERS'!$A$53,IF(D185='Paramètre DIVERS'!$B$58,'Paramètre DIVERS'!$A$53,""))))))</f>
        <v>ZCP</v>
      </c>
      <c r="H185" s="88">
        <f t="shared" si="66"/>
        <v>14</v>
      </c>
      <c r="I185" s="24" t="str">
        <f t="shared" si="86"/>
        <v/>
      </c>
      <c r="J185" s="24" t="str">
        <f t="shared" si="86"/>
        <v/>
      </c>
      <c r="K185" s="24" t="str">
        <f t="shared" si="86"/>
        <v>C</v>
      </c>
      <c r="L185" s="24" t="str">
        <f t="shared" si="86"/>
        <v>C</v>
      </c>
      <c r="M185" s="24" t="str">
        <f t="shared" si="86"/>
        <v/>
      </c>
      <c r="N185" s="24" t="str">
        <f t="shared" si="86"/>
        <v>C</v>
      </c>
      <c r="O185" s="24" t="str">
        <f t="shared" si="86"/>
        <v/>
      </c>
      <c r="P185" s="24" t="str">
        <f t="shared" si="86"/>
        <v/>
      </c>
      <c r="Q185" s="24" t="str">
        <f t="shared" si="86"/>
        <v/>
      </c>
      <c r="R185" s="24" t="str">
        <f t="shared" si="86"/>
        <v>C</v>
      </c>
      <c r="S185" s="24" t="str">
        <f t="shared" si="87"/>
        <v>C</v>
      </c>
      <c r="T185" s="24" t="str">
        <f t="shared" si="87"/>
        <v/>
      </c>
      <c r="U185" s="24" t="str">
        <f t="shared" si="87"/>
        <v>C</v>
      </c>
      <c r="V185" s="24" t="str">
        <f t="shared" si="87"/>
        <v/>
      </c>
      <c r="W185" s="24" t="str">
        <f t="shared" si="87"/>
        <v>C</v>
      </c>
      <c r="X185" s="24" t="str">
        <f t="shared" si="87"/>
        <v/>
      </c>
      <c r="Y185" s="24" t="str">
        <f t="shared" si="87"/>
        <v>C</v>
      </c>
      <c r="Z185" s="24" t="str">
        <f t="shared" si="87"/>
        <v>C</v>
      </c>
      <c r="AA185" s="24" t="str">
        <f t="shared" si="87"/>
        <v/>
      </c>
      <c r="AB185" s="24" t="str">
        <f t="shared" si="87"/>
        <v/>
      </c>
      <c r="AC185" s="24" t="str">
        <f t="shared" si="88"/>
        <v/>
      </c>
      <c r="AD185" s="24" t="str">
        <f t="shared" si="88"/>
        <v/>
      </c>
      <c r="AE185" s="24" t="str">
        <f t="shared" si="88"/>
        <v/>
      </c>
      <c r="AF185" s="24" t="str">
        <f t="shared" si="88"/>
        <v>C</v>
      </c>
      <c r="AG185" s="24" t="str">
        <f t="shared" si="88"/>
        <v>C</v>
      </c>
      <c r="AH185" s="24" t="str">
        <f t="shared" si="88"/>
        <v/>
      </c>
      <c r="AI185" s="24" t="str">
        <f t="shared" si="88"/>
        <v/>
      </c>
      <c r="AJ185" s="24" t="str">
        <f t="shared" si="88"/>
        <v/>
      </c>
      <c r="AK185" s="24" t="str">
        <f t="shared" si="88"/>
        <v/>
      </c>
      <c r="AL185" s="24" t="str">
        <f t="shared" si="88"/>
        <v/>
      </c>
      <c r="AM185" s="24" t="str">
        <f t="shared" si="89"/>
        <v>C</v>
      </c>
      <c r="AN185" s="24" t="str">
        <f t="shared" si="89"/>
        <v>C</v>
      </c>
      <c r="AO185" s="24" t="str">
        <f t="shared" si="89"/>
        <v/>
      </c>
      <c r="AP185" s="24" t="str">
        <f t="shared" si="89"/>
        <v/>
      </c>
      <c r="AQ185" s="24" t="str">
        <f t="shared" si="89"/>
        <v/>
      </c>
      <c r="AR185" s="24" t="str">
        <f t="shared" si="89"/>
        <v/>
      </c>
      <c r="AS185" s="24" t="str">
        <f t="shared" si="89"/>
        <v/>
      </c>
      <c r="AT185" s="24" t="str">
        <f t="shared" si="89"/>
        <v>C</v>
      </c>
      <c r="AU185" s="24" t="str">
        <f t="shared" si="89"/>
        <v>C</v>
      </c>
      <c r="AV185" s="24" t="str">
        <f t="shared" si="89"/>
        <v/>
      </c>
      <c r="AW185" s="24" t="str">
        <f t="shared" si="89"/>
        <v/>
      </c>
      <c r="AX185" s="89">
        <f t="shared" ca="1" si="67"/>
        <v>16</v>
      </c>
      <c r="AY185" s="89">
        <f t="shared" si="68"/>
        <v>19</v>
      </c>
    </row>
    <row r="186" spans="1:55" x14ac:dyDescent="0.3">
      <c r="A186" s="22" t="str">
        <f t="shared" si="77"/>
        <v>ZCP</v>
      </c>
      <c r="B186" s="25"/>
      <c r="C186" s="74" t="s">
        <v>30</v>
      </c>
      <c r="D186" s="26" t="s">
        <v>37</v>
      </c>
      <c r="E186" s="196">
        <v>43046</v>
      </c>
      <c r="F186" s="197">
        <v>43046</v>
      </c>
      <c r="G186" s="98" t="str">
        <f>IF(D186='Paramètre DIVERS'!$B$19,'Paramètre DIVERS'!$A$19,IF(D186='Paramètre DIVERS'!$B$20,'Paramètre DIVERS'!$A$20,IF(D186='Paramètre DIVERS'!$B$21,'Paramètre DIVERS'!$A$21,IF(D186='Paramètre DIVERS'!$B$22,'Paramètre DIVERS'!$A$22,IF(D186='Paramètre DIVERS'!$B$24,'Paramètre DIVERS'!$A$24,IF(D186='Paramètre DIVERS'!$B$25,'Paramètre DIVERS'!$A$25,""))))))&amp;IF(D186='Paramètre DIVERS'!$B$27,'Paramètre DIVERS'!$A$27,IF(D186='Paramètre DIVERS'!$B$28,'Paramètre DIVERS'!$A$28,IF(D186='Paramètre DIVERS'!$B$29,'Paramètre DIVERS'!$A$29,IF(D186='Paramètre DIVERS'!$B$30,'Paramètre DIVERS'!$A$30,IF(D186='Paramètre DIVERS'!$B$31,'Paramètre DIVERS'!$A$31,IF(D186='Paramètre DIVERS'!$B$32,'Paramètre DIVERS'!$A$32,IF(D186='Paramètre DIVERS'!$B$33,'Paramètre DIVERS'!$A$33,"")))))))&amp;IF(D186='Paramètre DIVERS'!$B$36,'Paramètre DIVERS'!$A$36,IF(D186='Paramètre DIVERS'!$B$40,'Paramètre DIVERS'!$A$40,IF(D186='Paramètre DIVERS'!$B$41,'Paramètre DIVERS'!$A$41,IF(D186='Paramètre DIVERS'!$B$42,'Paramètre DIVERS'!$A$42,IF(D186='Paramètre DIVERS'!$B$43,'Paramètre DIVERS'!$A$43,IF(D186='Paramètre DIVERS'!$B$47,'Paramètre DIVERS'!$A$47,IF(D186='Paramètre DIVERS'!$B$48,'Paramètre DIVERS'!$A$48,"")))))))&amp;IF(D186='Paramètre DIVERS'!$B$49,'Paramètre DIVERS'!$A$49,IF(D186='Paramètre DIVERS'!$B$50,'Paramètre DIVERS'!$A$50,IF(D186='Paramètre DIVERS'!$B$51,'Paramètre DIVERS'!$A$51,IF(D186='Paramètre DIVERS'!$B$26,'Paramètre DIVERS'!$A$26,""))))&amp;IF(D186='Paramètre DIVERS'!$B$53,'Paramètre DIVERS'!$A$53,IF(D186='Paramètre DIVERS'!$B$54,'Paramètre DIVERS'!$A$53,IF(D186='Paramètre DIVERS'!$B$55,'Paramètre DIVERS'!$A$53,IF(D186='Paramètre DIVERS'!$B$56,'Paramètre DIVERS'!$A$53,IF(D186='Paramètre DIVERS'!$B$57,'Paramètre DIVERS'!$A$53,IF(D186='Paramètre DIVERS'!$B$58,'Paramètre DIVERS'!$A$53,""))))))</f>
        <v>ZCP</v>
      </c>
      <c r="H186" s="88">
        <f t="shared" si="66"/>
        <v>1</v>
      </c>
      <c r="I186" s="24" t="str">
        <f t="shared" si="86"/>
        <v/>
      </c>
      <c r="J186" s="24" t="str">
        <f t="shared" si="86"/>
        <v/>
      </c>
      <c r="K186" s="24" t="str">
        <f t="shared" si="86"/>
        <v>C</v>
      </c>
      <c r="L186" s="24" t="str">
        <f t="shared" si="86"/>
        <v>C</v>
      </c>
      <c r="M186" s="24" t="str">
        <f t="shared" si="86"/>
        <v/>
      </c>
      <c r="N186" s="24" t="str">
        <f t="shared" si="86"/>
        <v>C</v>
      </c>
      <c r="O186" s="24" t="str">
        <f t="shared" si="86"/>
        <v/>
      </c>
      <c r="P186" s="24" t="str">
        <f t="shared" si="86"/>
        <v/>
      </c>
      <c r="Q186" s="24" t="str">
        <f t="shared" si="86"/>
        <v/>
      </c>
      <c r="R186" s="24" t="str">
        <f t="shared" si="86"/>
        <v>C</v>
      </c>
      <c r="S186" s="24" t="str">
        <f t="shared" si="87"/>
        <v>C</v>
      </c>
      <c r="T186" s="24" t="str">
        <f t="shared" si="87"/>
        <v/>
      </c>
      <c r="U186" s="24" t="str">
        <f t="shared" si="87"/>
        <v>C</v>
      </c>
      <c r="V186" s="24" t="str">
        <f t="shared" si="87"/>
        <v/>
      </c>
      <c r="W186" s="24" t="str">
        <f t="shared" si="87"/>
        <v>C</v>
      </c>
      <c r="X186" s="24" t="str">
        <f t="shared" si="87"/>
        <v/>
      </c>
      <c r="Y186" s="24" t="str">
        <f t="shared" si="87"/>
        <v>C</v>
      </c>
      <c r="Z186" s="24" t="str">
        <f t="shared" si="87"/>
        <v>C</v>
      </c>
      <c r="AA186" s="24" t="str">
        <f t="shared" si="87"/>
        <v/>
      </c>
      <c r="AB186" s="24" t="str">
        <f t="shared" si="87"/>
        <v/>
      </c>
      <c r="AC186" s="24" t="str">
        <f t="shared" si="88"/>
        <v/>
      </c>
      <c r="AD186" s="24" t="str">
        <f t="shared" si="88"/>
        <v/>
      </c>
      <c r="AE186" s="24" t="str">
        <f t="shared" si="88"/>
        <v/>
      </c>
      <c r="AF186" s="24" t="str">
        <f t="shared" si="88"/>
        <v>C</v>
      </c>
      <c r="AG186" s="24" t="str">
        <f t="shared" si="88"/>
        <v>C</v>
      </c>
      <c r="AH186" s="24" t="str">
        <f t="shared" si="88"/>
        <v/>
      </c>
      <c r="AI186" s="24" t="str">
        <f t="shared" si="88"/>
        <v/>
      </c>
      <c r="AJ186" s="24" t="str">
        <f t="shared" si="88"/>
        <v/>
      </c>
      <c r="AK186" s="24" t="str">
        <f t="shared" si="88"/>
        <v/>
      </c>
      <c r="AL186" s="24" t="str">
        <f t="shared" si="88"/>
        <v/>
      </c>
      <c r="AM186" s="24" t="str">
        <f t="shared" si="89"/>
        <v>C</v>
      </c>
      <c r="AN186" s="24" t="str">
        <f t="shared" si="89"/>
        <v>C</v>
      </c>
      <c r="AO186" s="24" t="str">
        <f t="shared" si="89"/>
        <v/>
      </c>
      <c r="AP186" s="24" t="str">
        <f t="shared" si="89"/>
        <v/>
      </c>
      <c r="AQ186" s="24" t="str">
        <f t="shared" si="89"/>
        <v/>
      </c>
      <c r="AR186" s="24" t="str">
        <f t="shared" si="89"/>
        <v/>
      </c>
      <c r="AS186" s="24" t="str">
        <f t="shared" si="89"/>
        <v/>
      </c>
      <c r="AT186" s="24" t="str">
        <f t="shared" si="89"/>
        <v>C</v>
      </c>
      <c r="AU186" s="24" t="str">
        <f t="shared" si="89"/>
        <v>C</v>
      </c>
      <c r="AV186" s="24" t="str">
        <f t="shared" si="89"/>
        <v/>
      </c>
      <c r="AW186" s="24" t="str">
        <f t="shared" si="89"/>
        <v/>
      </c>
      <c r="AX186" s="89">
        <f t="shared" ca="1" si="67"/>
        <v>1</v>
      </c>
      <c r="AY186" s="89">
        <f t="shared" si="68"/>
        <v>1</v>
      </c>
    </row>
    <row r="187" spans="1:55" x14ac:dyDescent="0.3">
      <c r="A187" s="22" t="str">
        <f t="shared" si="77"/>
        <v>ZCP</v>
      </c>
      <c r="B187" s="25"/>
      <c r="C187" s="74" t="s">
        <v>30</v>
      </c>
      <c r="D187" s="26" t="s">
        <v>37</v>
      </c>
      <c r="E187" s="196">
        <v>43080</v>
      </c>
      <c r="F187" s="197">
        <v>43084</v>
      </c>
      <c r="G187" s="98" t="str">
        <f>IF(D187='Paramètre DIVERS'!$B$19,'Paramètre DIVERS'!$A$19,IF(D187='Paramètre DIVERS'!$B$20,'Paramètre DIVERS'!$A$20,IF(D187='Paramètre DIVERS'!$B$21,'Paramètre DIVERS'!$A$21,IF(D187='Paramètre DIVERS'!$B$22,'Paramètre DIVERS'!$A$22,IF(D187='Paramètre DIVERS'!$B$24,'Paramètre DIVERS'!$A$24,IF(D187='Paramètre DIVERS'!$B$25,'Paramètre DIVERS'!$A$25,""))))))&amp;IF(D187='Paramètre DIVERS'!$B$27,'Paramètre DIVERS'!$A$27,IF(D187='Paramètre DIVERS'!$B$28,'Paramètre DIVERS'!$A$28,IF(D187='Paramètre DIVERS'!$B$29,'Paramètre DIVERS'!$A$29,IF(D187='Paramètre DIVERS'!$B$30,'Paramètre DIVERS'!$A$30,IF(D187='Paramètre DIVERS'!$B$31,'Paramètre DIVERS'!$A$31,IF(D187='Paramètre DIVERS'!$B$32,'Paramètre DIVERS'!$A$32,IF(D187='Paramètre DIVERS'!$B$33,'Paramètre DIVERS'!$A$33,"")))))))&amp;IF(D187='Paramètre DIVERS'!$B$36,'Paramètre DIVERS'!$A$36,IF(D187='Paramètre DIVERS'!$B$40,'Paramètre DIVERS'!$A$40,IF(D187='Paramètre DIVERS'!$B$41,'Paramètre DIVERS'!$A$41,IF(D187='Paramètre DIVERS'!$B$42,'Paramètre DIVERS'!$A$42,IF(D187='Paramètre DIVERS'!$B$43,'Paramètre DIVERS'!$A$43,IF(D187='Paramètre DIVERS'!$B$47,'Paramètre DIVERS'!$A$47,IF(D187='Paramètre DIVERS'!$B$48,'Paramètre DIVERS'!$A$48,"")))))))&amp;IF(D187='Paramètre DIVERS'!$B$49,'Paramètre DIVERS'!$A$49,IF(D187='Paramètre DIVERS'!$B$50,'Paramètre DIVERS'!$A$50,IF(D187='Paramètre DIVERS'!$B$51,'Paramètre DIVERS'!$A$51,IF(D187='Paramètre DIVERS'!$B$26,'Paramètre DIVERS'!$A$26,""))))&amp;IF(D187='Paramètre DIVERS'!$B$53,'Paramètre DIVERS'!$A$53,IF(D187='Paramètre DIVERS'!$B$54,'Paramètre DIVERS'!$A$53,IF(D187='Paramètre DIVERS'!$B$55,'Paramètre DIVERS'!$A$53,IF(D187='Paramètre DIVERS'!$B$56,'Paramètre DIVERS'!$A$53,IF(D187='Paramètre DIVERS'!$B$57,'Paramètre DIVERS'!$A$53,IF(D187='Paramètre DIVERS'!$B$58,'Paramètre DIVERS'!$A$53,""))))))</f>
        <v>ZCP</v>
      </c>
      <c r="H187" s="88">
        <f t="shared" si="66"/>
        <v>5</v>
      </c>
      <c r="I187" s="24" t="str">
        <f t="shared" si="86"/>
        <v/>
      </c>
      <c r="J187" s="24" t="str">
        <f t="shared" si="86"/>
        <v/>
      </c>
      <c r="K187" s="24" t="str">
        <f t="shared" si="86"/>
        <v>C</v>
      </c>
      <c r="L187" s="24" t="str">
        <f t="shared" si="86"/>
        <v>C</v>
      </c>
      <c r="M187" s="24" t="str">
        <f t="shared" si="86"/>
        <v/>
      </c>
      <c r="N187" s="24" t="str">
        <f t="shared" si="86"/>
        <v>C</v>
      </c>
      <c r="O187" s="24" t="str">
        <f t="shared" si="86"/>
        <v/>
      </c>
      <c r="P187" s="24" t="str">
        <f t="shared" si="86"/>
        <v/>
      </c>
      <c r="Q187" s="24" t="str">
        <f t="shared" si="86"/>
        <v/>
      </c>
      <c r="R187" s="24" t="str">
        <f t="shared" si="86"/>
        <v>C</v>
      </c>
      <c r="S187" s="24" t="str">
        <f t="shared" si="87"/>
        <v>C</v>
      </c>
      <c r="T187" s="24" t="str">
        <f t="shared" si="87"/>
        <v/>
      </c>
      <c r="U187" s="24" t="str">
        <f t="shared" si="87"/>
        <v>C</v>
      </c>
      <c r="V187" s="24" t="str">
        <f t="shared" si="87"/>
        <v/>
      </c>
      <c r="W187" s="24" t="str">
        <f t="shared" si="87"/>
        <v>C</v>
      </c>
      <c r="X187" s="24" t="str">
        <f t="shared" si="87"/>
        <v/>
      </c>
      <c r="Y187" s="24" t="str">
        <f t="shared" si="87"/>
        <v>C</v>
      </c>
      <c r="Z187" s="24" t="str">
        <f t="shared" si="87"/>
        <v>C</v>
      </c>
      <c r="AA187" s="24" t="str">
        <f t="shared" si="87"/>
        <v/>
      </c>
      <c r="AB187" s="24" t="str">
        <f t="shared" si="87"/>
        <v/>
      </c>
      <c r="AC187" s="24" t="str">
        <f t="shared" si="88"/>
        <v/>
      </c>
      <c r="AD187" s="24" t="str">
        <f t="shared" si="88"/>
        <v/>
      </c>
      <c r="AE187" s="24" t="str">
        <f t="shared" si="88"/>
        <v/>
      </c>
      <c r="AF187" s="24" t="str">
        <f t="shared" si="88"/>
        <v>C</v>
      </c>
      <c r="AG187" s="24" t="str">
        <f t="shared" si="88"/>
        <v>C</v>
      </c>
      <c r="AH187" s="24" t="str">
        <f t="shared" si="88"/>
        <v/>
      </c>
      <c r="AI187" s="24" t="str">
        <f t="shared" si="88"/>
        <v/>
      </c>
      <c r="AJ187" s="24" t="str">
        <f t="shared" si="88"/>
        <v/>
      </c>
      <c r="AK187" s="24" t="str">
        <f t="shared" si="88"/>
        <v/>
      </c>
      <c r="AL187" s="24" t="str">
        <f t="shared" si="88"/>
        <v/>
      </c>
      <c r="AM187" s="24" t="str">
        <f t="shared" si="89"/>
        <v>C</v>
      </c>
      <c r="AN187" s="24" t="str">
        <f t="shared" si="89"/>
        <v>C</v>
      </c>
      <c r="AO187" s="24" t="str">
        <f t="shared" si="89"/>
        <v/>
      </c>
      <c r="AP187" s="24" t="str">
        <f t="shared" si="89"/>
        <v/>
      </c>
      <c r="AQ187" s="24" t="str">
        <f t="shared" si="89"/>
        <v/>
      </c>
      <c r="AR187" s="24" t="str">
        <f t="shared" si="89"/>
        <v/>
      </c>
      <c r="AS187" s="24" t="str">
        <f t="shared" si="89"/>
        <v/>
      </c>
      <c r="AT187" s="24" t="str">
        <f t="shared" si="89"/>
        <v>C</v>
      </c>
      <c r="AU187" s="24" t="str">
        <f t="shared" si="89"/>
        <v>C</v>
      </c>
      <c r="AV187" s="24" t="str">
        <f t="shared" si="89"/>
        <v/>
      </c>
      <c r="AW187" s="24" t="str">
        <f t="shared" si="89"/>
        <v/>
      </c>
      <c r="AX187" s="89">
        <f t="shared" ca="1" si="67"/>
        <v>5</v>
      </c>
      <c r="AY187" s="89">
        <f t="shared" si="68"/>
        <v>5</v>
      </c>
    </row>
    <row r="188" spans="1:55" x14ac:dyDescent="0.3">
      <c r="A188" s="22" t="str">
        <f t="shared" si="77"/>
        <v>ZCP</v>
      </c>
      <c r="B188" s="25"/>
      <c r="C188" s="74" t="s">
        <v>30</v>
      </c>
      <c r="D188" s="26" t="s">
        <v>37</v>
      </c>
      <c r="E188" s="196">
        <v>43164</v>
      </c>
      <c r="F188" s="197">
        <v>43168</v>
      </c>
      <c r="G188" s="98" t="str">
        <f>IF(D188='Paramètre DIVERS'!$B$19,'Paramètre DIVERS'!$A$19,IF(D188='Paramètre DIVERS'!$B$20,'Paramètre DIVERS'!$A$20,IF(D188='Paramètre DIVERS'!$B$21,'Paramètre DIVERS'!$A$21,IF(D188='Paramètre DIVERS'!$B$22,'Paramètre DIVERS'!$A$22,IF(D188='Paramètre DIVERS'!$B$24,'Paramètre DIVERS'!$A$24,IF(D188='Paramètre DIVERS'!$B$25,'Paramètre DIVERS'!$A$25,""))))))&amp;IF(D188='Paramètre DIVERS'!$B$27,'Paramètre DIVERS'!$A$27,IF(D188='Paramètre DIVERS'!$B$28,'Paramètre DIVERS'!$A$28,IF(D188='Paramètre DIVERS'!$B$29,'Paramètre DIVERS'!$A$29,IF(D188='Paramètre DIVERS'!$B$30,'Paramètre DIVERS'!$A$30,IF(D188='Paramètre DIVERS'!$B$31,'Paramètre DIVERS'!$A$31,IF(D188='Paramètre DIVERS'!$B$32,'Paramètre DIVERS'!$A$32,IF(D188='Paramètre DIVERS'!$B$33,'Paramètre DIVERS'!$A$33,"")))))))&amp;IF(D188='Paramètre DIVERS'!$B$36,'Paramètre DIVERS'!$A$36,IF(D188='Paramètre DIVERS'!$B$40,'Paramètre DIVERS'!$A$40,IF(D188='Paramètre DIVERS'!$B$41,'Paramètre DIVERS'!$A$41,IF(D188='Paramètre DIVERS'!$B$42,'Paramètre DIVERS'!$A$42,IF(D188='Paramètre DIVERS'!$B$43,'Paramètre DIVERS'!$A$43,IF(D188='Paramètre DIVERS'!$B$47,'Paramètre DIVERS'!$A$47,IF(D188='Paramètre DIVERS'!$B$48,'Paramètre DIVERS'!$A$48,"")))))))&amp;IF(D188='Paramètre DIVERS'!$B$49,'Paramètre DIVERS'!$A$49,IF(D188='Paramètre DIVERS'!$B$50,'Paramètre DIVERS'!$A$50,IF(D188='Paramètre DIVERS'!$B$51,'Paramètre DIVERS'!$A$51,IF(D188='Paramètre DIVERS'!$B$26,'Paramètre DIVERS'!$A$26,""))))&amp;IF(D188='Paramètre DIVERS'!$B$53,'Paramètre DIVERS'!$A$53,IF(D188='Paramètre DIVERS'!$B$54,'Paramètre DIVERS'!$A$53,IF(D188='Paramètre DIVERS'!$B$55,'Paramètre DIVERS'!$A$53,IF(D188='Paramètre DIVERS'!$B$56,'Paramètre DIVERS'!$A$53,IF(D188='Paramètre DIVERS'!$B$57,'Paramètre DIVERS'!$A$53,IF(D188='Paramètre DIVERS'!$B$58,'Paramètre DIVERS'!$A$53,""))))))</f>
        <v>ZCP</v>
      </c>
      <c r="H188" s="88">
        <f t="shared" si="66"/>
        <v>5</v>
      </c>
      <c r="I188" s="24" t="str">
        <f t="shared" ref="I188:R197" si="90">IF(OR(I$7="s",I$7="f",I$7="d"),"C",IF(AND(I$6&gt;=$E188,I$6&lt;=$F188,$G188="ZCP"),$G188,IF(AND(I$6&gt;=$E188,I$6&lt;=$F188,$G188="ZPM"),$G188,IF(AND(I$6&gt;=$E188,I$6&lt;=$F188,$G188="ZMA"),$G188,IF(AND(I$6&gt;=$E188,I$6&lt;=$F188,$G188="ZMP"),$G188,IF(AND(I$6&gt;=$E188,I$6&lt;=$F188,$G188="ZMT"),$G188,IF(AND(I$6&gt;=$E188,I$6&lt;=$F188,$G188="ZFO"),$G188,IF(AND(I$6&gt;=$E188,I$6&lt;=$F188,$G188="ZRJ"),$G188,IF(AND(I$6&gt;=$E188,I$6&lt;=$F188,$G188="ZAT"),$G188,IF(AND(I$6&gt;=$E188,I$6&lt;=$F188,$G188="TPT"),$G188,""))))))))))</f>
        <v/>
      </c>
      <c r="J188" s="24" t="str">
        <f t="shared" si="90"/>
        <v/>
      </c>
      <c r="K188" s="24" t="str">
        <f t="shared" si="90"/>
        <v>C</v>
      </c>
      <c r="L188" s="24" t="str">
        <f t="shared" si="90"/>
        <v>C</v>
      </c>
      <c r="M188" s="24" t="str">
        <f t="shared" si="90"/>
        <v/>
      </c>
      <c r="N188" s="24" t="str">
        <f t="shared" si="90"/>
        <v>C</v>
      </c>
      <c r="O188" s="24" t="str">
        <f t="shared" si="90"/>
        <v/>
      </c>
      <c r="P188" s="24" t="str">
        <f t="shared" si="90"/>
        <v/>
      </c>
      <c r="Q188" s="24" t="str">
        <f t="shared" si="90"/>
        <v/>
      </c>
      <c r="R188" s="24" t="str">
        <f t="shared" si="90"/>
        <v>C</v>
      </c>
      <c r="S188" s="24" t="str">
        <f t="shared" ref="S188:AB197" si="91">IF(OR(S$7="s",S$7="f",S$7="d"),"C",IF(AND(S$6&gt;=$E188,S$6&lt;=$F188,$G188="ZCP"),$G188,IF(AND(S$6&gt;=$E188,S$6&lt;=$F188,$G188="ZPM"),$G188,IF(AND(S$6&gt;=$E188,S$6&lt;=$F188,$G188="ZMA"),$G188,IF(AND(S$6&gt;=$E188,S$6&lt;=$F188,$G188="ZMP"),$G188,IF(AND(S$6&gt;=$E188,S$6&lt;=$F188,$G188="ZMT"),$G188,IF(AND(S$6&gt;=$E188,S$6&lt;=$F188,$G188="ZFO"),$G188,IF(AND(S$6&gt;=$E188,S$6&lt;=$F188,$G188="ZRJ"),$G188,IF(AND(S$6&gt;=$E188,S$6&lt;=$F188,$G188="ZAT"),$G188,IF(AND(S$6&gt;=$E188,S$6&lt;=$F188,$G188="TPT"),$G188,""))))))))))</f>
        <v>C</v>
      </c>
      <c r="T188" s="24" t="str">
        <f t="shared" si="91"/>
        <v/>
      </c>
      <c r="U188" s="24" t="str">
        <f t="shared" si="91"/>
        <v>C</v>
      </c>
      <c r="V188" s="24" t="str">
        <f t="shared" si="91"/>
        <v/>
      </c>
      <c r="W188" s="24" t="str">
        <f t="shared" si="91"/>
        <v>C</v>
      </c>
      <c r="X188" s="24" t="str">
        <f t="shared" si="91"/>
        <v/>
      </c>
      <c r="Y188" s="24" t="str">
        <f t="shared" si="91"/>
        <v>C</v>
      </c>
      <c r="Z188" s="24" t="str">
        <f t="shared" si="91"/>
        <v>C</v>
      </c>
      <c r="AA188" s="24" t="str">
        <f t="shared" si="91"/>
        <v/>
      </c>
      <c r="AB188" s="24" t="str">
        <f t="shared" si="91"/>
        <v/>
      </c>
      <c r="AC188" s="24" t="str">
        <f t="shared" ref="AC188:AL197" si="92">IF(OR(AC$7="s",AC$7="f",AC$7="d"),"C",IF(AND(AC$6&gt;=$E188,AC$6&lt;=$F188,$G188="ZCP"),$G188,IF(AND(AC$6&gt;=$E188,AC$6&lt;=$F188,$G188="ZPM"),$G188,IF(AND(AC$6&gt;=$E188,AC$6&lt;=$F188,$G188="ZMA"),$G188,IF(AND(AC$6&gt;=$E188,AC$6&lt;=$F188,$G188="ZMP"),$G188,IF(AND(AC$6&gt;=$E188,AC$6&lt;=$F188,$G188="ZMT"),$G188,IF(AND(AC$6&gt;=$E188,AC$6&lt;=$F188,$G188="ZFO"),$G188,IF(AND(AC$6&gt;=$E188,AC$6&lt;=$F188,$G188="ZRJ"),$G188,IF(AND(AC$6&gt;=$E188,AC$6&lt;=$F188,$G188="ZAT"),$G188,IF(AND(AC$6&gt;=$E188,AC$6&lt;=$F188,$G188="TPT"),$G188,""))))))))))</f>
        <v/>
      </c>
      <c r="AD188" s="24" t="str">
        <f t="shared" si="92"/>
        <v/>
      </c>
      <c r="AE188" s="24" t="str">
        <f t="shared" si="92"/>
        <v/>
      </c>
      <c r="AF188" s="24" t="str">
        <f t="shared" si="92"/>
        <v>C</v>
      </c>
      <c r="AG188" s="24" t="str">
        <f t="shared" si="92"/>
        <v>C</v>
      </c>
      <c r="AH188" s="24" t="str">
        <f t="shared" si="92"/>
        <v/>
      </c>
      <c r="AI188" s="24" t="str">
        <f t="shared" si="92"/>
        <v/>
      </c>
      <c r="AJ188" s="24" t="str">
        <f t="shared" si="92"/>
        <v/>
      </c>
      <c r="AK188" s="24" t="str">
        <f t="shared" si="92"/>
        <v/>
      </c>
      <c r="AL188" s="24" t="str">
        <f t="shared" si="92"/>
        <v/>
      </c>
      <c r="AM188" s="24" t="str">
        <f t="shared" ref="AM188:AW197" si="93">IF(OR(AM$7="s",AM$7="f",AM$7="d"),"C",IF(AND(AM$6&gt;=$E188,AM$6&lt;=$F188,$G188="ZCP"),$G188,IF(AND(AM$6&gt;=$E188,AM$6&lt;=$F188,$G188="ZPM"),$G188,IF(AND(AM$6&gt;=$E188,AM$6&lt;=$F188,$G188="ZMA"),$G188,IF(AND(AM$6&gt;=$E188,AM$6&lt;=$F188,$G188="ZMP"),$G188,IF(AND(AM$6&gt;=$E188,AM$6&lt;=$F188,$G188="ZMT"),$G188,IF(AND(AM$6&gt;=$E188,AM$6&lt;=$F188,$G188="ZFO"),$G188,IF(AND(AM$6&gt;=$E188,AM$6&lt;=$F188,$G188="ZRJ"),$G188,IF(AND(AM$6&gt;=$E188,AM$6&lt;=$F188,$G188="ZAT"),$G188,IF(AND(AM$6&gt;=$E188,AM$6&lt;=$F188,$G188="TPT"),$G188,""))))))))))</f>
        <v>C</v>
      </c>
      <c r="AN188" s="24" t="str">
        <f t="shared" si="93"/>
        <v>C</v>
      </c>
      <c r="AO188" s="24" t="str">
        <f t="shared" si="93"/>
        <v/>
      </c>
      <c r="AP188" s="24" t="str">
        <f t="shared" si="93"/>
        <v/>
      </c>
      <c r="AQ188" s="24" t="str">
        <f t="shared" si="93"/>
        <v/>
      </c>
      <c r="AR188" s="24" t="str">
        <f t="shared" si="93"/>
        <v/>
      </c>
      <c r="AS188" s="24" t="str">
        <f t="shared" si="93"/>
        <v/>
      </c>
      <c r="AT188" s="24" t="str">
        <f t="shared" si="93"/>
        <v>C</v>
      </c>
      <c r="AU188" s="24" t="str">
        <f t="shared" si="93"/>
        <v>C</v>
      </c>
      <c r="AV188" s="24" t="str">
        <f t="shared" si="93"/>
        <v/>
      </c>
      <c r="AW188" s="24" t="str">
        <f t="shared" si="93"/>
        <v/>
      </c>
      <c r="AX188" s="89">
        <f t="shared" ca="1" si="67"/>
        <v>5</v>
      </c>
      <c r="AY188" s="89">
        <f t="shared" si="68"/>
        <v>5</v>
      </c>
    </row>
    <row r="189" spans="1:55" x14ac:dyDescent="0.3">
      <c r="A189" s="22" t="str">
        <f t="shared" si="77"/>
        <v>ZCP</v>
      </c>
      <c r="B189" s="25"/>
      <c r="C189" s="74" t="s">
        <v>30</v>
      </c>
      <c r="D189" s="26" t="s">
        <v>37</v>
      </c>
      <c r="E189" s="196">
        <v>42947</v>
      </c>
      <c r="F189" s="197">
        <v>42965</v>
      </c>
      <c r="G189" s="98" t="str">
        <f>IF(D189='Paramètre DIVERS'!$B$19,'Paramètre DIVERS'!$A$19,IF(D189='Paramètre DIVERS'!$B$20,'Paramètre DIVERS'!$A$20,IF(D189='Paramètre DIVERS'!$B$21,'Paramètre DIVERS'!$A$21,IF(D189='Paramètre DIVERS'!$B$22,'Paramètre DIVERS'!$A$22,IF(D189='Paramètre DIVERS'!$B$24,'Paramètre DIVERS'!$A$24,IF(D189='Paramètre DIVERS'!$B$25,'Paramètre DIVERS'!$A$25,""))))))&amp;IF(D189='Paramètre DIVERS'!$B$27,'Paramètre DIVERS'!$A$27,IF(D189='Paramètre DIVERS'!$B$28,'Paramètre DIVERS'!$A$28,IF(D189='Paramètre DIVERS'!$B$29,'Paramètre DIVERS'!$A$29,IF(D189='Paramètre DIVERS'!$B$30,'Paramètre DIVERS'!$A$30,IF(D189='Paramètre DIVERS'!$B$31,'Paramètre DIVERS'!$A$31,IF(D189='Paramètre DIVERS'!$B$32,'Paramètre DIVERS'!$A$32,IF(D189='Paramètre DIVERS'!$B$33,'Paramètre DIVERS'!$A$33,"")))))))&amp;IF(D189='Paramètre DIVERS'!$B$36,'Paramètre DIVERS'!$A$36,IF(D189='Paramètre DIVERS'!$B$40,'Paramètre DIVERS'!$A$40,IF(D189='Paramètre DIVERS'!$B$41,'Paramètre DIVERS'!$A$41,IF(D189='Paramètre DIVERS'!$B$42,'Paramètre DIVERS'!$A$42,IF(D189='Paramètre DIVERS'!$B$43,'Paramètre DIVERS'!$A$43,IF(D189='Paramètre DIVERS'!$B$47,'Paramètre DIVERS'!$A$47,IF(D189='Paramètre DIVERS'!$B$48,'Paramètre DIVERS'!$A$48,"")))))))&amp;IF(D189='Paramètre DIVERS'!$B$49,'Paramètre DIVERS'!$A$49,IF(D189='Paramètre DIVERS'!$B$50,'Paramètre DIVERS'!$A$50,IF(D189='Paramètre DIVERS'!$B$51,'Paramètre DIVERS'!$A$51,IF(D189='Paramètre DIVERS'!$B$26,'Paramètre DIVERS'!$A$26,""))))&amp;IF(D189='Paramètre DIVERS'!$B$53,'Paramètre DIVERS'!$A$53,IF(D189='Paramètre DIVERS'!$B$54,'Paramètre DIVERS'!$A$53,IF(D189='Paramètre DIVERS'!$B$55,'Paramètre DIVERS'!$A$53,IF(D189='Paramètre DIVERS'!$B$56,'Paramètre DIVERS'!$A$53,IF(D189='Paramètre DIVERS'!$B$57,'Paramètre DIVERS'!$A$53,IF(D189='Paramètre DIVERS'!$B$58,'Paramètre DIVERS'!$A$53,""))))))</f>
        <v>ZCP</v>
      </c>
      <c r="H189" s="88">
        <f t="shared" si="66"/>
        <v>14</v>
      </c>
      <c r="I189" s="24" t="str">
        <f t="shared" si="90"/>
        <v/>
      </c>
      <c r="J189" s="24" t="str">
        <f t="shared" si="90"/>
        <v/>
      </c>
      <c r="K189" s="24" t="str">
        <f t="shared" si="90"/>
        <v>C</v>
      </c>
      <c r="L189" s="24" t="str">
        <f t="shared" si="90"/>
        <v>C</v>
      </c>
      <c r="M189" s="24" t="str">
        <f t="shared" si="90"/>
        <v/>
      </c>
      <c r="N189" s="24" t="str">
        <f t="shared" si="90"/>
        <v>C</v>
      </c>
      <c r="O189" s="24" t="str">
        <f t="shared" si="90"/>
        <v/>
      </c>
      <c r="P189" s="24" t="str">
        <f t="shared" si="90"/>
        <v/>
      </c>
      <c r="Q189" s="24" t="str">
        <f t="shared" si="90"/>
        <v/>
      </c>
      <c r="R189" s="24" t="str">
        <f t="shared" si="90"/>
        <v>C</v>
      </c>
      <c r="S189" s="24" t="str">
        <f t="shared" si="91"/>
        <v>C</v>
      </c>
      <c r="T189" s="24" t="str">
        <f t="shared" si="91"/>
        <v/>
      </c>
      <c r="U189" s="24" t="str">
        <f t="shared" si="91"/>
        <v>C</v>
      </c>
      <c r="V189" s="24" t="str">
        <f t="shared" si="91"/>
        <v/>
      </c>
      <c r="W189" s="24" t="str">
        <f t="shared" si="91"/>
        <v>C</v>
      </c>
      <c r="X189" s="24" t="str">
        <f t="shared" si="91"/>
        <v/>
      </c>
      <c r="Y189" s="24" t="str">
        <f t="shared" si="91"/>
        <v>C</v>
      </c>
      <c r="Z189" s="24" t="str">
        <f t="shared" si="91"/>
        <v>C</v>
      </c>
      <c r="AA189" s="24" t="str">
        <f t="shared" si="91"/>
        <v/>
      </c>
      <c r="AB189" s="24" t="str">
        <f t="shared" si="91"/>
        <v/>
      </c>
      <c r="AC189" s="24" t="str">
        <f t="shared" si="92"/>
        <v/>
      </c>
      <c r="AD189" s="24" t="str">
        <f t="shared" si="92"/>
        <v/>
      </c>
      <c r="AE189" s="24" t="str">
        <f t="shared" si="92"/>
        <v/>
      </c>
      <c r="AF189" s="24" t="str">
        <f t="shared" si="92"/>
        <v>C</v>
      </c>
      <c r="AG189" s="24" t="str">
        <f t="shared" si="92"/>
        <v>C</v>
      </c>
      <c r="AH189" s="24" t="str">
        <f t="shared" si="92"/>
        <v/>
      </c>
      <c r="AI189" s="24" t="str">
        <f t="shared" si="92"/>
        <v/>
      </c>
      <c r="AJ189" s="24" t="str">
        <f t="shared" si="92"/>
        <v/>
      </c>
      <c r="AK189" s="24" t="str">
        <f t="shared" si="92"/>
        <v/>
      </c>
      <c r="AL189" s="24" t="str">
        <f t="shared" si="92"/>
        <v/>
      </c>
      <c r="AM189" s="24" t="str">
        <f t="shared" si="93"/>
        <v>C</v>
      </c>
      <c r="AN189" s="24" t="str">
        <f t="shared" si="93"/>
        <v>C</v>
      </c>
      <c r="AO189" s="24" t="str">
        <f t="shared" si="93"/>
        <v/>
      </c>
      <c r="AP189" s="24" t="str">
        <f t="shared" si="93"/>
        <v/>
      </c>
      <c r="AQ189" s="24" t="str">
        <f t="shared" si="93"/>
        <v/>
      </c>
      <c r="AR189" s="24" t="str">
        <f t="shared" si="93"/>
        <v/>
      </c>
      <c r="AS189" s="24" t="str">
        <f t="shared" si="93"/>
        <v/>
      </c>
      <c r="AT189" s="24" t="str">
        <f t="shared" si="93"/>
        <v>C</v>
      </c>
      <c r="AU189" s="24" t="str">
        <f t="shared" si="93"/>
        <v>C</v>
      </c>
      <c r="AV189" s="24" t="str">
        <f t="shared" si="93"/>
        <v/>
      </c>
      <c r="AW189" s="24" t="str">
        <f t="shared" si="93"/>
        <v/>
      </c>
      <c r="AX189" s="89">
        <f t="shared" ca="1" si="67"/>
        <v>16</v>
      </c>
      <c r="AY189" s="89">
        <f t="shared" si="68"/>
        <v>19</v>
      </c>
    </row>
    <row r="190" spans="1:55" x14ac:dyDescent="0.3">
      <c r="A190" s="22" t="str">
        <f t="shared" si="77"/>
        <v>ZCP</v>
      </c>
      <c r="B190" s="25"/>
      <c r="C190" s="74" t="s">
        <v>30</v>
      </c>
      <c r="D190" s="26" t="s">
        <v>37</v>
      </c>
      <c r="E190" s="196">
        <v>43115</v>
      </c>
      <c r="F190" s="197">
        <v>43119</v>
      </c>
      <c r="G190" s="98" t="str">
        <f>IF(D190='Paramètre DIVERS'!$B$19,'Paramètre DIVERS'!$A$19,IF(D190='Paramètre DIVERS'!$B$20,'Paramètre DIVERS'!$A$20,IF(D190='Paramètre DIVERS'!$B$21,'Paramètre DIVERS'!$A$21,IF(D190='Paramètre DIVERS'!$B$22,'Paramètre DIVERS'!$A$22,IF(D190='Paramètre DIVERS'!$B$24,'Paramètre DIVERS'!$A$24,IF(D190='Paramètre DIVERS'!$B$25,'Paramètre DIVERS'!$A$25,""))))))&amp;IF(D190='Paramètre DIVERS'!$B$27,'Paramètre DIVERS'!$A$27,IF(D190='Paramètre DIVERS'!$B$28,'Paramètre DIVERS'!$A$28,IF(D190='Paramètre DIVERS'!$B$29,'Paramètre DIVERS'!$A$29,IF(D190='Paramètre DIVERS'!$B$30,'Paramètre DIVERS'!$A$30,IF(D190='Paramètre DIVERS'!$B$31,'Paramètre DIVERS'!$A$31,IF(D190='Paramètre DIVERS'!$B$32,'Paramètre DIVERS'!$A$32,IF(D190='Paramètre DIVERS'!$B$33,'Paramètre DIVERS'!$A$33,"")))))))&amp;IF(D190='Paramètre DIVERS'!$B$36,'Paramètre DIVERS'!$A$36,IF(D190='Paramètre DIVERS'!$B$40,'Paramètre DIVERS'!$A$40,IF(D190='Paramètre DIVERS'!$B$41,'Paramètre DIVERS'!$A$41,IF(D190='Paramètre DIVERS'!$B$42,'Paramètre DIVERS'!$A$42,IF(D190='Paramètre DIVERS'!$B$43,'Paramètre DIVERS'!$A$43,IF(D190='Paramètre DIVERS'!$B$47,'Paramètre DIVERS'!$A$47,IF(D190='Paramètre DIVERS'!$B$48,'Paramètre DIVERS'!$A$48,"")))))))&amp;IF(D190='Paramètre DIVERS'!$B$49,'Paramètre DIVERS'!$A$49,IF(D190='Paramètre DIVERS'!$B$50,'Paramètre DIVERS'!$A$50,IF(D190='Paramètre DIVERS'!$B$51,'Paramètre DIVERS'!$A$51,IF(D190='Paramètre DIVERS'!$B$26,'Paramètre DIVERS'!$A$26,""))))&amp;IF(D190='Paramètre DIVERS'!$B$53,'Paramètre DIVERS'!$A$53,IF(D190='Paramètre DIVERS'!$B$54,'Paramètre DIVERS'!$A$53,IF(D190='Paramètre DIVERS'!$B$55,'Paramètre DIVERS'!$A$53,IF(D190='Paramètre DIVERS'!$B$56,'Paramètre DIVERS'!$A$53,IF(D190='Paramètre DIVERS'!$B$57,'Paramètre DIVERS'!$A$53,IF(D190='Paramètre DIVERS'!$B$58,'Paramètre DIVERS'!$A$53,""))))))</f>
        <v>ZCP</v>
      </c>
      <c r="H190" s="88">
        <f t="shared" si="66"/>
        <v>5</v>
      </c>
      <c r="I190" s="24" t="str">
        <f t="shared" si="90"/>
        <v/>
      </c>
      <c r="J190" s="24" t="str">
        <f t="shared" si="90"/>
        <v/>
      </c>
      <c r="K190" s="24" t="str">
        <f t="shared" si="90"/>
        <v>C</v>
      </c>
      <c r="L190" s="24" t="str">
        <f t="shared" si="90"/>
        <v>C</v>
      </c>
      <c r="M190" s="24" t="str">
        <f t="shared" si="90"/>
        <v/>
      </c>
      <c r="N190" s="24" t="str">
        <f t="shared" si="90"/>
        <v>C</v>
      </c>
      <c r="O190" s="24" t="str">
        <f t="shared" si="90"/>
        <v/>
      </c>
      <c r="P190" s="24" t="str">
        <f t="shared" si="90"/>
        <v/>
      </c>
      <c r="Q190" s="24" t="str">
        <f t="shared" si="90"/>
        <v/>
      </c>
      <c r="R190" s="24" t="str">
        <f t="shared" si="90"/>
        <v>C</v>
      </c>
      <c r="S190" s="24" t="str">
        <f t="shared" si="91"/>
        <v>C</v>
      </c>
      <c r="T190" s="24" t="str">
        <f t="shared" si="91"/>
        <v/>
      </c>
      <c r="U190" s="24" t="str">
        <f t="shared" si="91"/>
        <v>C</v>
      </c>
      <c r="V190" s="24" t="str">
        <f t="shared" si="91"/>
        <v/>
      </c>
      <c r="W190" s="24" t="str">
        <f t="shared" si="91"/>
        <v>C</v>
      </c>
      <c r="X190" s="24" t="str">
        <f t="shared" si="91"/>
        <v/>
      </c>
      <c r="Y190" s="24" t="str">
        <f t="shared" si="91"/>
        <v>C</v>
      </c>
      <c r="Z190" s="24" t="str">
        <f t="shared" si="91"/>
        <v>C</v>
      </c>
      <c r="AA190" s="24" t="str">
        <f t="shared" si="91"/>
        <v/>
      </c>
      <c r="AB190" s="24" t="str">
        <f t="shared" si="91"/>
        <v/>
      </c>
      <c r="AC190" s="24" t="str">
        <f t="shared" si="92"/>
        <v/>
      </c>
      <c r="AD190" s="24" t="str">
        <f t="shared" si="92"/>
        <v/>
      </c>
      <c r="AE190" s="24" t="str">
        <f t="shared" si="92"/>
        <v/>
      </c>
      <c r="AF190" s="24" t="str">
        <f t="shared" si="92"/>
        <v>C</v>
      </c>
      <c r="AG190" s="24" t="str">
        <f t="shared" si="92"/>
        <v>C</v>
      </c>
      <c r="AH190" s="24" t="str">
        <f t="shared" si="92"/>
        <v/>
      </c>
      <c r="AI190" s="24" t="str">
        <f t="shared" si="92"/>
        <v/>
      </c>
      <c r="AJ190" s="24" t="str">
        <f t="shared" si="92"/>
        <v/>
      </c>
      <c r="AK190" s="24" t="str">
        <f t="shared" si="92"/>
        <v/>
      </c>
      <c r="AL190" s="24" t="str">
        <f t="shared" si="92"/>
        <v/>
      </c>
      <c r="AM190" s="24" t="str">
        <f t="shared" si="93"/>
        <v>C</v>
      </c>
      <c r="AN190" s="24" t="str">
        <f t="shared" si="93"/>
        <v>C</v>
      </c>
      <c r="AO190" s="24" t="str">
        <f t="shared" si="93"/>
        <v/>
      </c>
      <c r="AP190" s="24" t="str">
        <f t="shared" si="93"/>
        <v/>
      </c>
      <c r="AQ190" s="24" t="str">
        <f t="shared" si="93"/>
        <v/>
      </c>
      <c r="AR190" s="24" t="str">
        <f t="shared" si="93"/>
        <v/>
      </c>
      <c r="AS190" s="24" t="str">
        <f t="shared" si="93"/>
        <v/>
      </c>
      <c r="AT190" s="24" t="str">
        <f t="shared" si="93"/>
        <v>C</v>
      </c>
      <c r="AU190" s="24" t="str">
        <f t="shared" si="93"/>
        <v>C</v>
      </c>
      <c r="AV190" s="24" t="str">
        <f t="shared" si="93"/>
        <v/>
      </c>
      <c r="AW190" s="24" t="str">
        <f t="shared" si="93"/>
        <v/>
      </c>
      <c r="AX190" s="89">
        <f t="shared" ca="1" si="67"/>
        <v>5</v>
      </c>
      <c r="AY190" s="89">
        <f t="shared" si="68"/>
        <v>5</v>
      </c>
    </row>
    <row r="191" spans="1:55" x14ac:dyDescent="0.3">
      <c r="A191" s="22" t="str">
        <f t="shared" si="77"/>
        <v>ZCP</v>
      </c>
      <c r="B191" s="25"/>
      <c r="C191" s="74" t="s">
        <v>30</v>
      </c>
      <c r="D191" s="26" t="s">
        <v>37</v>
      </c>
      <c r="E191" s="196">
        <v>43152</v>
      </c>
      <c r="F191" s="197">
        <v>43152</v>
      </c>
      <c r="G191" s="98" t="str">
        <f>IF(D191='Paramètre DIVERS'!$B$19,'Paramètre DIVERS'!$A$19,IF(D191='Paramètre DIVERS'!$B$20,'Paramètre DIVERS'!$A$20,IF(D191='Paramètre DIVERS'!$B$21,'Paramètre DIVERS'!$A$21,IF(D191='Paramètre DIVERS'!$B$22,'Paramètre DIVERS'!$A$22,IF(D191='Paramètre DIVERS'!$B$24,'Paramètre DIVERS'!$A$24,IF(D191='Paramètre DIVERS'!$B$25,'Paramètre DIVERS'!$A$25,""))))))&amp;IF(D191='Paramètre DIVERS'!$B$27,'Paramètre DIVERS'!$A$27,IF(D191='Paramètre DIVERS'!$B$28,'Paramètre DIVERS'!$A$28,IF(D191='Paramètre DIVERS'!$B$29,'Paramètre DIVERS'!$A$29,IF(D191='Paramètre DIVERS'!$B$30,'Paramètre DIVERS'!$A$30,IF(D191='Paramètre DIVERS'!$B$31,'Paramètre DIVERS'!$A$31,IF(D191='Paramètre DIVERS'!$B$32,'Paramètre DIVERS'!$A$32,IF(D191='Paramètre DIVERS'!$B$33,'Paramètre DIVERS'!$A$33,"")))))))&amp;IF(D191='Paramètre DIVERS'!$B$36,'Paramètre DIVERS'!$A$36,IF(D191='Paramètre DIVERS'!$B$40,'Paramètre DIVERS'!$A$40,IF(D191='Paramètre DIVERS'!$B$41,'Paramètre DIVERS'!$A$41,IF(D191='Paramètre DIVERS'!$B$42,'Paramètre DIVERS'!$A$42,IF(D191='Paramètre DIVERS'!$B$43,'Paramètre DIVERS'!$A$43,IF(D191='Paramètre DIVERS'!$B$47,'Paramètre DIVERS'!$A$47,IF(D191='Paramètre DIVERS'!$B$48,'Paramètre DIVERS'!$A$48,"")))))))&amp;IF(D191='Paramètre DIVERS'!$B$49,'Paramètre DIVERS'!$A$49,IF(D191='Paramètre DIVERS'!$B$50,'Paramètre DIVERS'!$A$50,IF(D191='Paramètre DIVERS'!$B$51,'Paramètre DIVERS'!$A$51,IF(D191='Paramètre DIVERS'!$B$26,'Paramètre DIVERS'!$A$26,""))))&amp;IF(D191='Paramètre DIVERS'!$B$53,'Paramètre DIVERS'!$A$53,IF(D191='Paramètre DIVERS'!$B$54,'Paramètre DIVERS'!$A$53,IF(D191='Paramètre DIVERS'!$B$55,'Paramètre DIVERS'!$A$53,IF(D191='Paramètre DIVERS'!$B$56,'Paramètre DIVERS'!$A$53,IF(D191='Paramètre DIVERS'!$B$57,'Paramètre DIVERS'!$A$53,IF(D191='Paramètre DIVERS'!$B$58,'Paramètre DIVERS'!$A$53,""))))))</f>
        <v>ZCP</v>
      </c>
      <c r="H191" s="88">
        <f t="shared" si="66"/>
        <v>1</v>
      </c>
      <c r="I191" s="24" t="str">
        <f t="shared" si="90"/>
        <v/>
      </c>
      <c r="J191" s="24" t="str">
        <f t="shared" si="90"/>
        <v/>
      </c>
      <c r="K191" s="24" t="str">
        <f t="shared" si="90"/>
        <v>C</v>
      </c>
      <c r="L191" s="24" t="str">
        <f t="shared" si="90"/>
        <v>C</v>
      </c>
      <c r="M191" s="24" t="str">
        <f t="shared" si="90"/>
        <v/>
      </c>
      <c r="N191" s="24" t="str">
        <f t="shared" si="90"/>
        <v>C</v>
      </c>
      <c r="O191" s="24" t="str">
        <f t="shared" si="90"/>
        <v/>
      </c>
      <c r="P191" s="24" t="str">
        <f t="shared" si="90"/>
        <v/>
      </c>
      <c r="Q191" s="24" t="str">
        <f t="shared" si="90"/>
        <v/>
      </c>
      <c r="R191" s="24" t="str">
        <f t="shared" si="90"/>
        <v>C</v>
      </c>
      <c r="S191" s="24" t="str">
        <f t="shared" si="91"/>
        <v>C</v>
      </c>
      <c r="T191" s="24" t="str">
        <f t="shared" si="91"/>
        <v/>
      </c>
      <c r="U191" s="24" t="str">
        <f t="shared" si="91"/>
        <v>C</v>
      </c>
      <c r="V191" s="24" t="str">
        <f t="shared" si="91"/>
        <v/>
      </c>
      <c r="W191" s="24" t="str">
        <f t="shared" si="91"/>
        <v>C</v>
      </c>
      <c r="X191" s="24" t="str">
        <f t="shared" si="91"/>
        <v/>
      </c>
      <c r="Y191" s="24" t="str">
        <f t="shared" si="91"/>
        <v>C</v>
      </c>
      <c r="Z191" s="24" t="str">
        <f t="shared" si="91"/>
        <v>C</v>
      </c>
      <c r="AA191" s="24" t="str">
        <f t="shared" si="91"/>
        <v/>
      </c>
      <c r="AB191" s="24" t="str">
        <f t="shared" si="91"/>
        <v/>
      </c>
      <c r="AC191" s="24" t="str">
        <f t="shared" si="92"/>
        <v/>
      </c>
      <c r="AD191" s="24" t="str">
        <f t="shared" si="92"/>
        <v/>
      </c>
      <c r="AE191" s="24" t="str">
        <f t="shared" si="92"/>
        <v/>
      </c>
      <c r="AF191" s="24" t="str">
        <f t="shared" si="92"/>
        <v>C</v>
      </c>
      <c r="AG191" s="24" t="str">
        <f t="shared" si="92"/>
        <v>C</v>
      </c>
      <c r="AH191" s="24" t="str">
        <f t="shared" si="92"/>
        <v/>
      </c>
      <c r="AI191" s="24" t="str">
        <f t="shared" si="92"/>
        <v/>
      </c>
      <c r="AJ191" s="24" t="str">
        <f t="shared" si="92"/>
        <v/>
      </c>
      <c r="AK191" s="24" t="str">
        <f t="shared" si="92"/>
        <v/>
      </c>
      <c r="AL191" s="24" t="str">
        <f t="shared" si="92"/>
        <v/>
      </c>
      <c r="AM191" s="24" t="str">
        <f t="shared" si="93"/>
        <v>C</v>
      </c>
      <c r="AN191" s="24" t="str">
        <f t="shared" si="93"/>
        <v>C</v>
      </c>
      <c r="AO191" s="24" t="str">
        <f t="shared" si="93"/>
        <v/>
      </c>
      <c r="AP191" s="24" t="str">
        <f t="shared" si="93"/>
        <v/>
      </c>
      <c r="AQ191" s="24" t="str">
        <f t="shared" si="93"/>
        <v/>
      </c>
      <c r="AR191" s="24" t="str">
        <f t="shared" si="93"/>
        <v/>
      </c>
      <c r="AS191" s="24" t="str">
        <f t="shared" si="93"/>
        <v/>
      </c>
      <c r="AT191" s="24" t="str">
        <f t="shared" si="93"/>
        <v>C</v>
      </c>
      <c r="AU191" s="24" t="str">
        <f t="shared" si="93"/>
        <v>C</v>
      </c>
      <c r="AV191" s="24" t="str">
        <f t="shared" si="93"/>
        <v/>
      </c>
      <c r="AW191" s="24" t="str">
        <f t="shared" si="93"/>
        <v/>
      </c>
      <c r="AX191" s="89">
        <f t="shared" ca="1" si="67"/>
        <v>1</v>
      </c>
      <c r="AY191" s="89">
        <f t="shared" si="68"/>
        <v>1</v>
      </c>
    </row>
    <row r="192" spans="1:55" x14ac:dyDescent="0.3">
      <c r="A192" s="22" t="str">
        <f t="shared" si="77"/>
        <v>ZCP</v>
      </c>
      <c r="B192" s="25"/>
      <c r="C192" s="74" t="s">
        <v>30</v>
      </c>
      <c r="D192" s="26" t="s">
        <v>37</v>
      </c>
      <c r="E192" s="196">
        <v>42940</v>
      </c>
      <c r="F192" s="197">
        <v>42958</v>
      </c>
      <c r="G192" s="98" t="str">
        <f>IF(D192='Paramètre DIVERS'!$B$19,'Paramètre DIVERS'!$A$19,IF(D192='Paramètre DIVERS'!$B$20,'Paramètre DIVERS'!$A$20,IF(D192='Paramètre DIVERS'!$B$21,'Paramètre DIVERS'!$A$21,IF(D192='Paramètre DIVERS'!$B$22,'Paramètre DIVERS'!$A$22,IF(D192='Paramètre DIVERS'!$B$24,'Paramètre DIVERS'!$A$24,IF(D192='Paramètre DIVERS'!$B$25,'Paramètre DIVERS'!$A$25,""))))))&amp;IF(D192='Paramètre DIVERS'!$B$27,'Paramètre DIVERS'!$A$27,IF(D192='Paramètre DIVERS'!$B$28,'Paramètre DIVERS'!$A$28,IF(D192='Paramètre DIVERS'!$B$29,'Paramètre DIVERS'!$A$29,IF(D192='Paramètre DIVERS'!$B$30,'Paramètre DIVERS'!$A$30,IF(D192='Paramètre DIVERS'!$B$31,'Paramètre DIVERS'!$A$31,IF(D192='Paramètre DIVERS'!$B$32,'Paramètre DIVERS'!$A$32,IF(D192='Paramètre DIVERS'!$B$33,'Paramètre DIVERS'!$A$33,"")))))))&amp;IF(D192='Paramètre DIVERS'!$B$36,'Paramètre DIVERS'!$A$36,IF(D192='Paramètre DIVERS'!$B$40,'Paramètre DIVERS'!$A$40,IF(D192='Paramètre DIVERS'!$B$41,'Paramètre DIVERS'!$A$41,IF(D192='Paramètre DIVERS'!$B$42,'Paramètre DIVERS'!$A$42,IF(D192='Paramètre DIVERS'!$B$43,'Paramètre DIVERS'!$A$43,IF(D192='Paramètre DIVERS'!$B$47,'Paramètre DIVERS'!$A$47,IF(D192='Paramètre DIVERS'!$B$48,'Paramètre DIVERS'!$A$48,"")))))))&amp;IF(D192='Paramètre DIVERS'!$B$49,'Paramètre DIVERS'!$A$49,IF(D192='Paramètre DIVERS'!$B$50,'Paramètre DIVERS'!$A$50,IF(D192='Paramètre DIVERS'!$B$51,'Paramètre DIVERS'!$A$51,IF(D192='Paramètre DIVERS'!$B$26,'Paramètre DIVERS'!$A$26,""))))&amp;IF(D192='Paramètre DIVERS'!$B$53,'Paramètre DIVERS'!$A$53,IF(D192='Paramètre DIVERS'!$B$54,'Paramètre DIVERS'!$A$53,IF(D192='Paramètre DIVERS'!$B$55,'Paramètre DIVERS'!$A$53,IF(D192='Paramètre DIVERS'!$B$56,'Paramètre DIVERS'!$A$53,IF(D192='Paramètre DIVERS'!$B$57,'Paramètre DIVERS'!$A$53,IF(D192='Paramètre DIVERS'!$B$58,'Paramètre DIVERS'!$A$53,""))))))</f>
        <v>ZCP</v>
      </c>
      <c r="H192" s="88">
        <f t="shared" si="66"/>
        <v>15</v>
      </c>
      <c r="I192" s="24" t="str">
        <f t="shared" si="90"/>
        <v/>
      </c>
      <c r="J192" s="24" t="str">
        <f t="shared" si="90"/>
        <v/>
      </c>
      <c r="K192" s="24" t="str">
        <f t="shared" si="90"/>
        <v>C</v>
      </c>
      <c r="L192" s="24" t="str">
        <f t="shared" si="90"/>
        <v>C</v>
      </c>
      <c r="M192" s="24" t="str">
        <f t="shared" si="90"/>
        <v/>
      </c>
      <c r="N192" s="24" t="str">
        <f t="shared" si="90"/>
        <v>C</v>
      </c>
      <c r="O192" s="24" t="str">
        <f t="shared" si="90"/>
        <v/>
      </c>
      <c r="P192" s="24" t="str">
        <f t="shared" si="90"/>
        <v/>
      </c>
      <c r="Q192" s="24" t="str">
        <f t="shared" si="90"/>
        <v/>
      </c>
      <c r="R192" s="24" t="str">
        <f t="shared" si="90"/>
        <v>C</v>
      </c>
      <c r="S192" s="24" t="str">
        <f t="shared" si="91"/>
        <v>C</v>
      </c>
      <c r="T192" s="24" t="str">
        <f t="shared" si="91"/>
        <v/>
      </c>
      <c r="U192" s="24" t="str">
        <f t="shared" si="91"/>
        <v>C</v>
      </c>
      <c r="V192" s="24" t="str">
        <f t="shared" si="91"/>
        <v/>
      </c>
      <c r="W192" s="24" t="str">
        <f t="shared" si="91"/>
        <v>C</v>
      </c>
      <c r="X192" s="24" t="str">
        <f t="shared" si="91"/>
        <v/>
      </c>
      <c r="Y192" s="24" t="str">
        <f t="shared" si="91"/>
        <v>C</v>
      </c>
      <c r="Z192" s="24" t="str">
        <f t="shared" si="91"/>
        <v>C</v>
      </c>
      <c r="AA192" s="24" t="str">
        <f t="shared" si="91"/>
        <v/>
      </c>
      <c r="AB192" s="24" t="str">
        <f t="shared" si="91"/>
        <v/>
      </c>
      <c r="AC192" s="24" t="str">
        <f t="shared" si="92"/>
        <v/>
      </c>
      <c r="AD192" s="24" t="str">
        <f t="shared" si="92"/>
        <v/>
      </c>
      <c r="AE192" s="24" t="str">
        <f t="shared" si="92"/>
        <v/>
      </c>
      <c r="AF192" s="24" t="str">
        <f t="shared" si="92"/>
        <v>C</v>
      </c>
      <c r="AG192" s="24" t="str">
        <f t="shared" si="92"/>
        <v>C</v>
      </c>
      <c r="AH192" s="24" t="str">
        <f t="shared" si="92"/>
        <v/>
      </c>
      <c r="AI192" s="24" t="str">
        <f t="shared" si="92"/>
        <v/>
      </c>
      <c r="AJ192" s="24" t="str">
        <f t="shared" si="92"/>
        <v/>
      </c>
      <c r="AK192" s="24" t="str">
        <f t="shared" si="92"/>
        <v/>
      </c>
      <c r="AL192" s="24" t="str">
        <f t="shared" si="92"/>
        <v/>
      </c>
      <c r="AM192" s="24" t="str">
        <f t="shared" si="93"/>
        <v>C</v>
      </c>
      <c r="AN192" s="24" t="str">
        <f t="shared" si="93"/>
        <v>C</v>
      </c>
      <c r="AO192" s="24" t="str">
        <f t="shared" si="93"/>
        <v/>
      </c>
      <c r="AP192" s="24" t="str">
        <f t="shared" si="93"/>
        <v/>
      </c>
      <c r="AQ192" s="24" t="str">
        <f t="shared" si="93"/>
        <v/>
      </c>
      <c r="AR192" s="24" t="str">
        <f t="shared" si="93"/>
        <v/>
      </c>
      <c r="AS192" s="24" t="str">
        <f t="shared" si="93"/>
        <v/>
      </c>
      <c r="AT192" s="24" t="str">
        <f t="shared" si="93"/>
        <v>C</v>
      </c>
      <c r="AU192" s="24" t="str">
        <f t="shared" si="93"/>
        <v>C</v>
      </c>
      <c r="AV192" s="24" t="str">
        <f t="shared" si="93"/>
        <v/>
      </c>
      <c r="AW192" s="24" t="str">
        <f t="shared" si="93"/>
        <v/>
      </c>
      <c r="AX192" s="89">
        <f t="shared" ca="1" si="67"/>
        <v>17</v>
      </c>
      <c r="AY192" s="89">
        <f t="shared" si="68"/>
        <v>19</v>
      </c>
      <c r="AZ192" s="112"/>
      <c r="BA192" s="114"/>
      <c r="BB192" s="111"/>
      <c r="BC192" s="111"/>
    </row>
    <row r="193" spans="1:51" x14ac:dyDescent="0.3">
      <c r="A193" s="22" t="str">
        <f t="shared" si="77"/>
        <v>ZCP</v>
      </c>
      <c r="B193" s="25"/>
      <c r="C193" s="74" t="s">
        <v>30</v>
      </c>
      <c r="D193" s="26" t="s">
        <v>37</v>
      </c>
      <c r="E193" s="196">
        <v>43038</v>
      </c>
      <c r="F193" s="197">
        <v>43042</v>
      </c>
      <c r="G193" s="98" t="str">
        <f>IF(D193='Paramètre DIVERS'!$B$19,'Paramètre DIVERS'!$A$19,IF(D193='Paramètre DIVERS'!$B$20,'Paramètre DIVERS'!$A$20,IF(D193='Paramètre DIVERS'!$B$21,'Paramètre DIVERS'!$A$21,IF(D193='Paramètre DIVERS'!$B$22,'Paramètre DIVERS'!$A$22,IF(D193='Paramètre DIVERS'!$B$24,'Paramètre DIVERS'!$A$24,IF(D193='Paramètre DIVERS'!$B$25,'Paramètre DIVERS'!$A$25,""))))))&amp;IF(D193='Paramètre DIVERS'!$B$27,'Paramètre DIVERS'!$A$27,IF(D193='Paramètre DIVERS'!$B$28,'Paramètre DIVERS'!$A$28,IF(D193='Paramètre DIVERS'!$B$29,'Paramètre DIVERS'!$A$29,IF(D193='Paramètre DIVERS'!$B$30,'Paramètre DIVERS'!$A$30,IF(D193='Paramètre DIVERS'!$B$31,'Paramètre DIVERS'!$A$31,IF(D193='Paramètre DIVERS'!$B$32,'Paramètre DIVERS'!$A$32,IF(D193='Paramètre DIVERS'!$B$33,'Paramètre DIVERS'!$A$33,"")))))))&amp;IF(D193='Paramètre DIVERS'!$B$36,'Paramètre DIVERS'!$A$36,IF(D193='Paramètre DIVERS'!$B$40,'Paramètre DIVERS'!$A$40,IF(D193='Paramètre DIVERS'!$B$41,'Paramètre DIVERS'!$A$41,IF(D193='Paramètre DIVERS'!$B$42,'Paramètre DIVERS'!$A$42,IF(D193='Paramètre DIVERS'!$B$43,'Paramètre DIVERS'!$A$43,IF(D193='Paramètre DIVERS'!$B$47,'Paramètre DIVERS'!$A$47,IF(D193='Paramètre DIVERS'!$B$48,'Paramètre DIVERS'!$A$48,"")))))))&amp;IF(D193='Paramètre DIVERS'!$B$49,'Paramètre DIVERS'!$A$49,IF(D193='Paramètre DIVERS'!$B$50,'Paramètre DIVERS'!$A$50,IF(D193='Paramètre DIVERS'!$B$51,'Paramètre DIVERS'!$A$51,IF(D193='Paramètre DIVERS'!$B$26,'Paramètre DIVERS'!$A$26,""))))&amp;IF(D193='Paramètre DIVERS'!$B$53,'Paramètre DIVERS'!$A$53,IF(D193='Paramètre DIVERS'!$B$54,'Paramètre DIVERS'!$A$53,IF(D193='Paramètre DIVERS'!$B$55,'Paramètre DIVERS'!$A$53,IF(D193='Paramètre DIVERS'!$B$56,'Paramètre DIVERS'!$A$53,IF(D193='Paramètre DIVERS'!$B$57,'Paramètre DIVERS'!$A$53,IF(D193='Paramètre DIVERS'!$B$58,'Paramètre DIVERS'!$A$53,""))))))</f>
        <v>ZCP</v>
      </c>
      <c r="H193" s="99">
        <f t="shared" si="66"/>
        <v>4</v>
      </c>
      <c r="I193" s="24" t="str">
        <f t="shared" si="90"/>
        <v/>
      </c>
      <c r="J193" s="24" t="str">
        <f t="shared" si="90"/>
        <v/>
      </c>
      <c r="K193" s="24" t="str">
        <f t="shared" si="90"/>
        <v>C</v>
      </c>
      <c r="L193" s="24" t="str">
        <f t="shared" si="90"/>
        <v>C</v>
      </c>
      <c r="M193" s="24" t="str">
        <f t="shared" si="90"/>
        <v/>
      </c>
      <c r="N193" s="24" t="str">
        <f t="shared" si="90"/>
        <v>C</v>
      </c>
      <c r="O193" s="24" t="str">
        <f t="shared" si="90"/>
        <v/>
      </c>
      <c r="P193" s="24" t="str">
        <f t="shared" si="90"/>
        <v/>
      </c>
      <c r="Q193" s="24" t="str">
        <f t="shared" si="90"/>
        <v/>
      </c>
      <c r="R193" s="24" t="str">
        <f t="shared" si="90"/>
        <v>C</v>
      </c>
      <c r="S193" s="24" t="str">
        <f t="shared" si="91"/>
        <v>C</v>
      </c>
      <c r="T193" s="24" t="str">
        <f t="shared" si="91"/>
        <v/>
      </c>
      <c r="U193" s="24" t="str">
        <f t="shared" si="91"/>
        <v>C</v>
      </c>
      <c r="V193" s="24" t="str">
        <f t="shared" si="91"/>
        <v/>
      </c>
      <c r="W193" s="24" t="str">
        <f t="shared" si="91"/>
        <v>C</v>
      </c>
      <c r="X193" s="24" t="str">
        <f t="shared" si="91"/>
        <v/>
      </c>
      <c r="Y193" s="24" t="str">
        <f t="shared" si="91"/>
        <v>C</v>
      </c>
      <c r="Z193" s="24" t="str">
        <f t="shared" si="91"/>
        <v>C</v>
      </c>
      <c r="AA193" s="24" t="str">
        <f t="shared" si="91"/>
        <v/>
      </c>
      <c r="AB193" s="24" t="str">
        <f t="shared" si="91"/>
        <v/>
      </c>
      <c r="AC193" s="24" t="str">
        <f t="shared" si="92"/>
        <v/>
      </c>
      <c r="AD193" s="24" t="str">
        <f t="shared" si="92"/>
        <v/>
      </c>
      <c r="AE193" s="24" t="str">
        <f t="shared" si="92"/>
        <v/>
      </c>
      <c r="AF193" s="24" t="str">
        <f t="shared" si="92"/>
        <v>C</v>
      </c>
      <c r="AG193" s="24" t="str">
        <f t="shared" si="92"/>
        <v>C</v>
      </c>
      <c r="AH193" s="24" t="str">
        <f t="shared" si="92"/>
        <v/>
      </c>
      <c r="AI193" s="24" t="str">
        <f t="shared" si="92"/>
        <v/>
      </c>
      <c r="AJ193" s="24" t="str">
        <f t="shared" si="92"/>
        <v/>
      </c>
      <c r="AK193" s="24" t="str">
        <f t="shared" si="92"/>
        <v/>
      </c>
      <c r="AL193" s="24" t="str">
        <f t="shared" si="92"/>
        <v/>
      </c>
      <c r="AM193" s="24" t="str">
        <f t="shared" si="93"/>
        <v>C</v>
      </c>
      <c r="AN193" s="24" t="str">
        <f t="shared" si="93"/>
        <v>C</v>
      </c>
      <c r="AO193" s="24" t="str">
        <f t="shared" si="93"/>
        <v/>
      </c>
      <c r="AP193" s="24" t="str">
        <f t="shared" si="93"/>
        <v/>
      </c>
      <c r="AQ193" s="24" t="str">
        <f t="shared" si="93"/>
        <v/>
      </c>
      <c r="AR193" s="24" t="str">
        <f t="shared" si="93"/>
        <v/>
      </c>
      <c r="AS193" s="24" t="str">
        <f t="shared" si="93"/>
        <v/>
      </c>
      <c r="AT193" s="24" t="str">
        <f t="shared" si="93"/>
        <v>C</v>
      </c>
      <c r="AU193" s="24" t="str">
        <f t="shared" si="93"/>
        <v>C</v>
      </c>
      <c r="AV193" s="24" t="str">
        <f t="shared" si="93"/>
        <v/>
      </c>
      <c r="AW193" s="24" t="str">
        <f t="shared" si="93"/>
        <v/>
      </c>
      <c r="AX193" s="89">
        <f t="shared" ca="1" si="67"/>
        <v>4</v>
      </c>
      <c r="AY193" s="89">
        <f t="shared" si="68"/>
        <v>5</v>
      </c>
    </row>
    <row r="194" spans="1:51" x14ac:dyDescent="0.3">
      <c r="A194" s="22" t="str">
        <f t="shared" si="77"/>
        <v>ZCP</v>
      </c>
      <c r="B194" s="25"/>
      <c r="C194" s="74" t="s">
        <v>30</v>
      </c>
      <c r="D194" s="26" t="s">
        <v>37</v>
      </c>
      <c r="E194" s="196">
        <v>43108</v>
      </c>
      <c r="F194" s="197">
        <v>43112</v>
      </c>
      <c r="G194" s="98" t="str">
        <f>IF(D194='Paramètre DIVERS'!$B$19,'Paramètre DIVERS'!$A$19,IF(D194='Paramètre DIVERS'!$B$20,'Paramètre DIVERS'!$A$20,IF(D194='Paramètre DIVERS'!$B$21,'Paramètre DIVERS'!$A$21,IF(D194='Paramètre DIVERS'!$B$22,'Paramètre DIVERS'!$A$22,IF(D194='Paramètre DIVERS'!$B$24,'Paramètre DIVERS'!$A$24,IF(D194='Paramètre DIVERS'!$B$25,'Paramètre DIVERS'!$A$25,""))))))&amp;IF(D194='Paramètre DIVERS'!$B$27,'Paramètre DIVERS'!$A$27,IF(D194='Paramètre DIVERS'!$B$28,'Paramètre DIVERS'!$A$28,IF(D194='Paramètre DIVERS'!$B$29,'Paramètre DIVERS'!$A$29,IF(D194='Paramètre DIVERS'!$B$30,'Paramètre DIVERS'!$A$30,IF(D194='Paramètre DIVERS'!$B$31,'Paramètre DIVERS'!$A$31,IF(D194='Paramètre DIVERS'!$B$32,'Paramètre DIVERS'!$A$32,IF(D194='Paramètre DIVERS'!$B$33,'Paramètre DIVERS'!$A$33,"")))))))&amp;IF(D194='Paramètre DIVERS'!$B$36,'Paramètre DIVERS'!$A$36,IF(D194='Paramètre DIVERS'!$B$40,'Paramètre DIVERS'!$A$40,IF(D194='Paramètre DIVERS'!$B$41,'Paramètre DIVERS'!$A$41,IF(D194='Paramètre DIVERS'!$B$42,'Paramètre DIVERS'!$A$42,IF(D194='Paramètre DIVERS'!$B$43,'Paramètre DIVERS'!$A$43,IF(D194='Paramètre DIVERS'!$B$47,'Paramètre DIVERS'!$A$47,IF(D194='Paramètre DIVERS'!$B$48,'Paramètre DIVERS'!$A$48,"")))))))&amp;IF(D194='Paramètre DIVERS'!$B$49,'Paramètre DIVERS'!$A$49,IF(D194='Paramètre DIVERS'!$B$50,'Paramètre DIVERS'!$A$50,IF(D194='Paramètre DIVERS'!$B$51,'Paramètre DIVERS'!$A$51,IF(D194='Paramètre DIVERS'!$B$26,'Paramètre DIVERS'!$A$26,""))))&amp;IF(D194='Paramètre DIVERS'!$B$53,'Paramètre DIVERS'!$A$53,IF(D194='Paramètre DIVERS'!$B$54,'Paramètre DIVERS'!$A$53,IF(D194='Paramètre DIVERS'!$B$55,'Paramètre DIVERS'!$A$53,IF(D194='Paramètre DIVERS'!$B$56,'Paramètre DIVERS'!$A$53,IF(D194='Paramètre DIVERS'!$B$57,'Paramètre DIVERS'!$A$53,IF(D194='Paramètre DIVERS'!$B$58,'Paramètre DIVERS'!$A$53,""))))))</f>
        <v>ZCP</v>
      </c>
      <c r="H194" s="88">
        <f t="shared" si="66"/>
        <v>5</v>
      </c>
      <c r="I194" s="24" t="str">
        <f t="shared" si="90"/>
        <v/>
      </c>
      <c r="J194" s="24" t="str">
        <f t="shared" si="90"/>
        <v/>
      </c>
      <c r="K194" s="24" t="str">
        <f t="shared" si="90"/>
        <v>C</v>
      </c>
      <c r="L194" s="24" t="str">
        <f t="shared" si="90"/>
        <v>C</v>
      </c>
      <c r="M194" s="24" t="str">
        <f t="shared" si="90"/>
        <v/>
      </c>
      <c r="N194" s="24" t="str">
        <f t="shared" si="90"/>
        <v>C</v>
      </c>
      <c r="O194" s="24" t="str">
        <f t="shared" si="90"/>
        <v/>
      </c>
      <c r="P194" s="24" t="str">
        <f t="shared" si="90"/>
        <v/>
      </c>
      <c r="Q194" s="24" t="str">
        <f t="shared" si="90"/>
        <v/>
      </c>
      <c r="R194" s="24" t="str">
        <f t="shared" si="90"/>
        <v>C</v>
      </c>
      <c r="S194" s="24" t="str">
        <f t="shared" si="91"/>
        <v>C</v>
      </c>
      <c r="T194" s="24" t="str">
        <f t="shared" si="91"/>
        <v/>
      </c>
      <c r="U194" s="24" t="str">
        <f t="shared" si="91"/>
        <v>C</v>
      </c>
      <c r="V194" s="24" t="str">
        <f t="shared" si="91"/>
        <v/>
      </c>
      <c r="W194" s="24" t="str">
        <f t="shared" si="91"/>
        <v>C</v>
      </c>
      <c r="X194" s="24" t="str">
        <f t="shared" si="91"/>
        <v/>
      </c>
      <c r="Y194" s="24" t="str">
        <f t="shared" si="91"/>
        <v>C</v>
      </c>
      <c r="Z194" s="24" t="str">
        <f t="shared" si="91"/>
        <v>C</v>
      </c>
      <c r="AA194" s="24" t="str">
        <f t="shared" si="91"/>
        <v/>
      </c>
      <c r="AB194" s="24" t="str">
        <f t="shared" si="91"/>
        <v/>
      </c>
      <c r="AC194" s="24" t="str">
        <f t="shared" si="92"/>
        <v/>
      </c>
      <c r="AD194" s="24" t="str">
        <f t="shared" si="92"/>
        <v/>
      </c>
      <c r="AE194" s="24" t="str">
        <f t="shared" si="92"/>
        <v/>
      </c>
      <c r="AF194" s="24" t="str">
        <f t="shared" si="92"/>
        <v>C</v>
      </c>
      <c r="AG194" s="24" t="str">
        <f t="shared" si="92"/>
        <v>C</v>
      </c>
      <c r="AH194" s="24" t="str">
        <f t="shared" si="92"/>
        <v/>
      </c>
      <c r="AI194" s="24" t="str">
        <f t="shared" si="92"/>
        <v/>
      </c>
      <c r="AJ194" s="24" t="str">
        <f t="shared" si="92"/>
        <v/>
      </c>
      <c r="AK194" s="24" t="str">
        <f t="shared" si="92"/>
        <v/>
      </c>
      <c r="AL194" s="24" t="str">
        <f t="shared" si="92"/>
        <v/>
      </c>
      <c r="AM194" s="24" t="str">
        <f t="shared" si="93"/>
        <v>C</v>
      </c>
      <c r="AN194" s="24" t="str">
        <f t="shared" si="93"/>
        <v>C</v>
      </c>
      <c r="AO194" s="24" t="str">
        <f t="shared" si="93"/>
        <v/>
      </c>
      <c r="AP194" s="24" t="str">
        <f t="shared" si="93"/>
        <v/>
      </c>
      <c r="AQ194" s="24" t="str">
        <f t="shared" si="93"/>
        <v/>
      </c>
      <c r="AR194" s="24" t="str">
        <f t="shared" si="93"/>
        <v/>
      </c>
      <c r="AS194" s="24" t="str">
        <f t="shared" si="93"/>
        <v/>
      </c>
      <c r="AT194" s="24" t="str">
        <f t="shared" si="93"/>
        <v>C</v>
      </c>
      <c r="AU194" s="24" t="str">
        <f t="shared" si="93"/>
        <v>C</v>
      </c>
      <c r="AV194" s="24" t="str">
        <f t="shared" si="93"/>
        <v/>
      </c>
      <c r="AW194" s="24" t="str">
        <f t="shared" si="93"/>
        <v/>
      </c>
      <c r="AX194" s="89">
        <f t="shared" ca="1" si="67"/>
        <v>5</v>
      </c>
      <c r="AY194" s="89">
        <f t="shared" si="68"/>
        <v>5</v>
      </c>
    </row>
    <row r="195" spans="1:51" x14ac:dyDescent="0.3">
      <c r="A195" s="22" t="str">
        <f t="shared" si="77"/>
        <v>ZCP</v>
      </c>
      <c r="B195" s="25"/>
      <c r="C195" s="74" t="s">
        <v>30</v>
      </c>
      <c r="D195" s="26" t="s">
        <v>37</v>
      </c>
      <c r="E195" s="196">
        <v>42961</v>
      </c>
      <c r="F195" s="197">
        <v>42979</v>
      </c>
      <c r="G195" s="98" t="str">
        <f>IF(D195='Paramètre DIVERS'!$B$19,'Paramètre DIVERS'!$A$19,IF(D195='Paramètre DIVERS'!$B$20,'Paramètre DIVERS'!$A$20,IF(D195='Paramètre DIVERS'!$B$21,'Paramètre DIVERS'!$A$21,IF(D195='Paramètre DIVERS'!$B$22,'Paramètre DIVERS'!$A$22,IF(D195='Paramètre DIVERS'!$B$24,'Paramètre DIVERS'!$A$24,IF(D195='Paramètre DIVERS'!$B$25,'Paramètre DIVERS'!$A$25,""))))))&amp;IF(D195='Paramètre DIVERS'!$B$27,'Paramètre DIVERS'!$A$27,IF(D195='Paramètre DIVERS'!$B$28,'Paramètre DIVERS'!$A$28,IF(D195='Paramètre DIVERS'!$B$29,'Paramètre DIVERS'!$A$29,IF(D195='Paramètre DIVERS'!$B$30,'Paramètre DIVERS'!$A$30,IF(D195='Paramètre DIVERS'!$B$31,'Paramètre DIVERS'!$A$31,IF(D195='Paramètre DIVERS'!$B$32,'Paramètre DIVERS'!$A$32,IF(D195='Paramètre DIVERS'!$B$33,'Paramètre DIVERS'!$A$33,"")))))))&amp;IF(D195='Paramètre DIVERS'!$B$36,'Paramètre DIVERS'!$A$36,IF(D195='Paramètre DIVERS'!$B$40,'Paramètre DIVERS'!$A$40,IF(D195='Paramètre DIVERS'!$B$41,'Paramètre DIVERS'!$A$41,IF(D195='Paramètre DIVERS'!$B$42,'Paramètre DIVERS'!$A$42,IF(D195='Paramètre DIVERS'!$B$43,'Paramètre DIVERS'!$A$43,IF(D195='Paramètre DIVERS'!$B$47,'Paramètre DIVERS'!$A$47,IF(D195='Paramètre DIVERS'!$B$48,'Paramètre DIVERS'!$A$48,"")))))))&amp;IF(D195='Paramètre DIVERS'!$B$49,'Paramètre DIVERS'!$A$49,IF(D195='Paramètre DIVERS'!$B$50,'Paramètre DIVERS'!$A$50,IF(D195='Paramètre DIVERS'!$B$51,'Paramètre DIVERS'!$A$51,IF(D195='Paramètre DIVERS'!$B$26,'Paramètre DIVERS'!$A$26,""))))&amp;IF(D195='Paramètre DIVERS'!$B$53,'Paramètre DIVERS'!$A$53,IF(D195='Paramètre DIVERS'!$B$54,'Paramètre DIVERS'!$A$53,IF(D195='Paramètre DIVERS'!$B$55,'Paramètre DIVERS'!$A$53,IF(D195='Paramètre DIVERS'!$B$56,'Paramètre DIVERS'!$A$53,IF(D195='Paramètre DIVERS'!$B$57,'Paramètre DIVERS'!$A$53,IF(D195='Paramètre DIVERS'!$B$58,'Paramètre DIVERS'!$A$53,""))))))</f>
        <v>ZCP</v>
      </c>
      <c r="H195" s="88">
        <f t="shared" si="66"/>
        <v>14</v>
      </c>
      <c r="I195" s="24" t="str">
        <f t="shared" si="90"/>
        <v/>
      </c>
      <c r="J195" s="24" t="str">
        <f t="shared" si="90"/>
        <v/>
      </c>
      <c r="K195" s="24" t="str">
        <f t="shared" si="90"/>
        <v>C</v>
      </c>
      <c r="L195" s="24" t="str">
        <f t="shared" si="90"/>
        <v>C</v>
      </c>
      <c r="M195" s="24" t="str">
        <f t="shared" si="90"/>
        <v/>
      </c>
      <c r="N195" s="24" t="str">
        <f t="shared" si="90"/>
        <v>C</v>
      </c>
      <c r="O195" s="24" t="str">
        <f t="shared" si="90"/>
        <v/>
      </c>
      <c r="P195" s="24" t="str">
        <f t="shared" si="90"/>
        <v/>
      </c>
      <c r="Q195" s="24" t="str">
        <f t="shared" si="90"/>
        <v/>
      </c>
      <c r="R195" s="24" t="str">
        <f t="shared" si="90"/>
        <v>C</v>
      </c>
      <c r="S195" s="24" t="str">
        <f t="shared" si="91"/>
        <v>C</v>
      </c>
      <c r="T195" s="24" t="str">
        <f t="shared" si="91"/>
        <v/>
      </c>
      <c r="U195" s="24" t="str">
        <f t="shared" si="91"/>
        <v>C</v>
      </c>
      <c r="V195" s="24" t="str">
        <f t="shared" si="91"/>
        <v/>
      </c>
      <c r="W195" s="24" t="str">
        <f t="shared" si="91"/>
        <v>C</v>
      </c>
      <c r="X195" s="24" t="str">
        <f t="shared" si="91"/>
        <v/>
      </c>
      <c r="Y195" s="24" t="str">
        <f t="shared" si="91"/>
        <v>C</v>
      </c>
      <c r="Z195" s="24" t="str">
        <f t="shared" si="91"/>
        <v>C</v>
      </c>
      <c r="AA195" s="24" t="str">
        <f t="shared" si="91"/>
        <v/>
      </c>
      <c r="AB195" s="24" t="str">
        <f t="shared" si="91"/>
        <v/>
      </c>
      <c r="AC195" s="24" t="str">
        <f t="shared" si="92"/>
        <v/>
      </c>
      <c r="AD195" s="24" t="str">
        <f t="shared" si="92"/>
        <v/>
      </c>
      <c r="AE195" s="24" t="str">
        <f t="shared" si="92"/>
        <v/>
      </c>
      <c r="AF195" s="24" t="str">
        <f t="shared" si="92"/>
        <v>C</v>
      </c>
      <c r="AG195" s="24" t="str">
        <f t="shared" si="92"/>
        <v>C</v>
      </c>
      <c r="AH195" s="24" t="str">
        <f t="shared" si="92"/>
        <v/>
      </c>
      <c r="AI195" s="24" t="str">
        <f t="shared" si="92"/>
        <v/>
      </c>
      <c r="AJ195" s="24" t="str">
        <f t="shared" si="92"/>
        <v/>
      </c>
      <c r="AK195" s="24" t="str">
        <f t="shared" si="92"/>
        <v/>
      </c>
      <c r="AL195" s="24" t="str">
        <f t="shared" si="92"/>
        <v/>
      </c>
      <c r="AM195" s="24" t="str">
        <f t="shared" si="93"/>
        <v>C</v>
      </c>
      <c r="AN195" s="24" t="str">
        <f t="shared" si="93"/>
        <v>C</v>
      </c>
      <c r="AO195" s="24" t="str">
        <f t="shared" si="93"/>
        <v/>
      </c>
      <c r="AP195" s="24" t="str">
        <f t="shared" si="93"/>
        <v/>
      </c>
      <c r="AQ195" s="24" t="str">
        <f t="shared" si="93"/>
        <v/>
      </c>
      <c r="AR195" s="24" t="str">
        <f t="shared" si="93"/>
        <v/>
      </c>
      <c r="AS195" s="24" t="str">
        <f t="shared" si="93"/>
        <v/>
      </c>
      <c r="AT195" s="24" t="str">
        <f t="shared" si="93"/>
        <v>C</v>
      </c>
      <c r="AU195" s="24" t="str">
        <f t="shared" si="93"/>
        <v>C</v>
      </c>
      <c r="AV195" s="24" t="str">
        <f t="shared" si="93"/>
        <v/>
      </c>
      <c r="AW195" s="24" t="str">
        <f t="shared" si="93"/>
        <v/>
      </c>
      <c r="AX195" s="89">
        <f t="shared" ca="1" si="67"/>
        <v>16</v>
      </c>
      <c r="AY195" s="89">
        <f t="shared" si="68"/>
        <v>19</v>
      </c>
    </row>
    <row r="196" spans="1:51" x14ac:dyDescent="0.3">
      <c r="A196" s="22" t="str">
        <f t="shared" si="77"/>
        <v>ZCP</v>
      </c>
      <c r="B196" s="25"/>
      <c r="C196" s="74" t="s">
        <v>30</v>
      </c>
      <c r="D196" s="26" t="s">
        <v>37</v>
      </c>
      <c r="E196" s="196">
        <v>43136</v>
      </c>
      <c r="F196" s="197">
        <v>43140</v>
      </c>
      <c r="G196" s="98" t="str">
        <f>IF(D196='Paramètre DIVERS'!$B$19,'Paramètre DIVERS'!$A$19,IF(D196='Paramètre DIVERS'!$B$20,'Paramètre DIVERS'!$A$20,IF(D196='Paramètre DIVERS'!$B$21,'Paramètre DIVERS'!$A$21,IF(D196='Paramètre DIVERS'!$B$22,'Paramètre DIVERS'!$A$22,IF(D196='Paramètre DIVERS'!$B$24,'Paramètre DIVERS'!$A$24,IF(D196='Paramètre DIVERS'!$B$25,'Paramètre DIVERS'!$A$25,""))))))&amp;IF(D196='Paramètre DIVERS'!$B$27,'Paramètre DIVERS'!$A$27,IF(D196='Paramètre DIVERS'!$B$28,'Paramètre DIVERS'!$A$28,IF(D196='Paramètre DIVERS'!$B$29,'Paramètre DIVERS'!$A$29,IF(D196='Paramètre DIVERS'!$B$30,'Paramètre DIVERS'!$A$30,IF(D196='Paramètre DIVERS'!$B$31,'Paramètre DIVERS'!$A$31,IF(D196='Paramètre DIVERS'!$B$32,'Paramètre DIVERS'!$A$32,IF(D196='Paramètre DIVERS'!$B$33,'Paramètre DIVERS'!$A$33,"")))))))&amp;IF(D196='Paramètre DIVERS'!$B$36,'Paramètre DIVERS'!$A$36,IF(D196='Paramètre DIVERS'!$B$40,'Paramètre DIVERS'!$A$40,IF(D196='Paramètre DIVERS'!$B$41,'Paramètre DIVERS'!$A$41,IF(D196='Paramètre DIVERS'!$B$42,'Paramètre DIVERS'!$A$42,IF(D196='Paramètre DIVERS'!$B$43,'Paramètre DIVERS'!$A$43,IF(D196='Paramètre DIVERS'!$B$47,'Paramètre DIVERS'!$A$47,IF(D196='Paramètre DIVERS'!$B$48,'Paramètre DIVERS'!$A$48,"")))))))&amp;IF(D196='Paramètre DIVERS'!$B$49,'Paramètre DIVERS'!$A$49,IF(D196='Paramètre DIVERS'!$B$50,'Paramètre DIVERS'!$A$50,IF(D196='Paramètre DIVERS'!$B$51,'Paramètre DIVERS'!$A$51,IF(D196='Paramètre DIVERS'!$B$26,'Paramètre DIVERS'!$A$26,""))))&amp;IF(D196='Paramètre DIVERS'!$B$53,'Paramètre DIVERS'!$A$53,IF(D196='Paramètre DIVERS'!$B$54,'Paramètre DIVERS'!$A$53,IF(D196='Paramètre DIVERS'!$B$55,'Paramètre DIVERS'!$A$53,IF(D196='Paramètre DIVERS'!$B$56,'Paramètre DIVERS'!$A$53,IF(D196='Paramètre DIVERS'!$B$57,'Paramètre DIVERS'!$A$53,IF(D196='Paramètre DIVERS'!$B$58,'Paramètre DIVERS'!$A$53,""))))))</f>
        <v>ZCP</v>
      </c>
      <c r="H196" s="88">
        <f t="shared" si="66"/>
        <v>5</v>
      </c>
      <c r="I196" s="24" t="str">
        <f t="shared" si="90"/>
        <v/>
      </c>
      <c r="J196" s="24" t="str">
        <f t="shared" si="90"/>
        <v/>
      </c>
      <c r="K196" s="24" t="str">
        <f t="shared" si="90"/>
        <v>C</v>
      </c>
      <c r="L196" s="24" t="str">
        <f t="shared" si="90"/>
        <v>C</v>
      </c>
      <c r="M196" s="24" t="str">
        <f t="shared" si="90"/>
        <v/>
      </c>
      <c r="N196" s="24" t="str">
        <f t="shared" si="90"/>
        <v>C</v>
      </c>
      <c r="O196" s="24" t="str">
        <f t="shared" si="90"/>
        <v/>
      </c>
      <c r="P196" s="24" t="str">
        <f t="shared" si="90"/>
        <v/>
      </c>
      <c r="Q196" s="24" t="str">
        <f t="shared" si="90"/>
        <v/>
      </c>
      <c r="R196" s="24" t="str">
        <f t="shared" si="90"/>
        <v>C</v>
      </c>
      <c r="S196" s="24" t="str">
        <f t="shared" si="91"/>
        <v>C</v>
      </c>
      <c r="T196" s="24" t="str">
        <f t="shared" si="91"/>
        <v/>
      </c>
      <c r="U196" s="24" t="str">
        <f t="shared" si="91"/>
        <v>C</v>
      </c>
      <c r="V196" s="24" t="str">
        <f t="shared" si="91"/>
        <v/>
      </c>
      <c r="W196" s="24" t="str">
        <f t="shared" si="91"/>
        <v>C</v>
      </c>
      <c r="X196" s="24" t="str">
        <f t="shared" si="91"/>
        <v/>
      </c>
      <c r="Y196" s="24" t="str">
        <f t="shared" si="91"/>
        <v>C</v>
      </c>
      <c r="Z196" s="24" t="str">
        <f t="shared" si="91"/>
        <v>C</v>
      </c>
      <c r="AA196" s="24" t="str">
        <f t="shared" si="91"/>
        <v/>
      </c>
      <c r="AB196" s="24" t="str">
        <f t="shared" si="91"/>
        <v/>
      </c>
      <c r="AC196" s="24" t="str">
        <f t="shared" si="92"/>
        <v/>
      </c>
      <c r="AD196" s="24" t="str">
        <f t="shared" si="92"/>
        <v/>
      </c>
      <c r="AE196" s="24" t="str">
        <f t="shared" si="92"/>
        <v/>
      </c>
      <c r="AF196" s="24" t="str">
        <f t="shared" si="92"/>
        <v>C</v>
      </c>
      <c r="AG196" s="24" t="str">
        <f t="shared" si="92"/>
        <v>C</v>
      </c>
      <c r="AH196" s="24" t="str">
        <f t="shared" si="92"/>
        <v/>
      </c>
      <c r="AI196" s="24" t="str">
        <f t="shared" si="92"/>
        <v/>
      </c>
      <c r="AJ196" s="24" t="str">
        <f t="shared" si="92"/>
        <v/>
      </c>
      <c r="AK196" s="24" t="str">
        <f t="shared" si="92"/>
        <v/>
      </c>
      <c r="AL196" s="24" t="str">
        <f t="shared" si="92"/>
        <v/>
      </c>
      <c r="AM196" s="24" t="str">
        <f t="shared" si="93"/>
        <v>C</v>
      </c>
      <c r="AN196" s="24" t="str">
        <f t="shared" si="93"/>
        <v>C</v>
      </c>
      <c r="AO196" s="24" t="str">
        <f t="shared" si="93"/>
        <v/>
      </c>
      <c r="AP196" s="24" t="str">
        <f t="shared" si="93"/>
        <v/>
      </c>
      <c r="AQ196" s="24" t="str">
        <f t="shared" si="93"/>
        <v/>
      </c>
      <c r="AR196" s="24" t="str">
        <f t="shared" si="93"/>
        <v/>
      </c>
      <c r="AS196" s="24" t="str">
        <f t="shared" si="93"/>
        <v/>
      </c>
      <c r="AT196" s="24" t="str">
        <f t="shared" si="93"/>
        <v>C</v>
      </c>
      <c r="AU196" s="24" t="str">
        <f t="shared" si="93"/>
        <v>C</v>
      </c>
      <c r="AV196" s="24" t="str">
        <f t="shared" si="93"/>
        <v/>
      </c>
      <c r="AW196" s="24" t="str">
        <f t="shared" si="93"/>
        <v/>
      </c>
      <c r="AX196" s="89">
        <f t="shared" ca="1" si="67"/>
        <v>5</v>
      </c>
      <c r="AY196" s="89">
        <f t="shared" si="68"/>
        <v>5</v>
      </c>
    </row>
    <row r="197" spans="1:51" x14ac:dyDescent="0.3">
      <c r="A197" s="22" t="str">
        <f t="shared" si="77"/>
        <v>ZCP</v>
      </c>
      <c r="B197" s="25"/>
      <c r="C197" s="74" t="s">
        <v>30</v>
      </c>
      <c r="D197" s="26" t="s">
        <v>37</v>
      </c>
      <c r="E197" s="196">
        <v>43171</v>
      </c>
      <c r="F197" s="197">
        <v>43175</v>
      </c>
      <c r="G197" s="98" t="str">
        <f>IF(D197='Paramètre DIVERS'!$B$19,'Paramètre DIVERS'!$A$19,IF(D197='Paramètre DIVERS'!$B$20,'Paramètre DIVERS'!$A$20,IF(D197='Paramètre DIVERS'!$B$21,'Paramètre DIVERS'!$A$21,IF(D197='Paramètre DIVERS'!$B$22,'Paramètre DIVERS'!$A$22,IF(D197='Paramètre DIVERS'!$B$24,'Paramètre DIVERS'!$A$24,IF(D197='Paramètre DIVERS'!$B$25,'Paramètre DIVERS'!$A$25,""))))))&amp;IF(D197='Paramètre DIVERS'!$B$27,'Paramètre DIVERS'!$A$27,IF(D197='Paramètre DIVERS'!$B$28,'Paramètre DIVERS'!$A$28,IF(D197='Paramètre DIVERS'!$B$29,'Paramètre DIVERS'!$A$29,IF(D197='Paramètre DIVERS'!$B$30,'Paramètre DIVERS'!$A$30,IF(D197='Paramètre DIVERS'!$B$31,'Paramètre DIVERS'!$A$31,IF(D197='Paramètre DIVERS'!$B$32,'Paramètre DIVERS'!$A$32,IF(D197='Paramètre DIVERS'!$B$33,'Paramètre DIVERS'!$A$33,"")))))))&amp;IF(D197='Paramètre DIVERS'!$B$36,'Paramètre DIVERS'!$A$36,IF(D197='Paramètre DIVERS'!$B$40,'Paramètre DIVERS'!$A$40,IF(D197='Paramètre DIVERS'!$B$41,'Paramètre DIVERS'!$A$41,IF(D197='Paramètre DIVERS'!$B$42,'Paramètre DIVERS'!$A$42,IF(D197='Paramètre DIVERS'!$B$43,'Paramètre DIVERS'!$A$43,IF(D197='Paramètre DIVERS'!$B$47,'Paramètre DIVERS'!$A$47,IF(D197='Paramètre DIVERS'!$B$48,'Paramètre DIVERS'!$A$48,"")))))))&amp;IF(D197='Paramètre DIVERS'!$B$49,'Paramètre DIVERS'!$A$49,IF(D197='Paramètre DIVERS'!$B$50,'Paramètre DIVERS'!$A$50,IF(D197='Paramètre DIVERS'!$B$51,'Paramètre DIVERS'!$A$51,IF(D197='Paramètre DIVERS'!$B$26,'Paramètre DIVERS'!$A$26,""))))&amp;IF(D197='Paramètre DIVERS'!$B$53,'Paramètre DIVERS'!$A$53,IF(D197='Paramètre DIVERS'!$B$54,'Paramètre DIVERS'!$A$53,IF(D197='Paramètre DIVERS'!$B$55,'Paramètre DIVERS'!$A$53,IF(D197='Paramètre DIVERS'!$B$56,'Paramètre DIVERS'!$A$53,IF(D197='Paramètre DIVERS'!$B$57,'Paramètre DIVERS'!$A$53,IF(D197='Paramètre DIVERS'!$B$58,'Paramètre DIVERS'!$A$53,""))))))</f>
        <v>ZCP</v>
      </c>
      <c r="H197" s="88">
        <f t="shared" si="66"/>
        <v>5</v>
      </c>
      <c r="I197" s="24" t="str">
        <f t="shared" si="90"/>
        <v/>
      </c>
      <c r="J197" s="24" t="str">
        <f t="shared" si="90"/>
        <v/>
      </c>
      <c r="K197" s="24" t="str">
        <f t="shared" si="90"/>
        <v>C</v>
      </c>
      <c r="L197" s="24" t="str">
        <f t="shared" si="90"/>
        <v>C</v>
      </c>
      <c r="M197" s="24" t="str">
        <f t="shared" si="90"/>
        <v/>
      </c>
      <c r="N197" s="24" t="str">
        <f t="shared" si="90"/>
        <v>C</v>
      </c>
      <c r="O197" s="24" t="str">
        <f t="shared" si="90"/>
        <v/>
      </c>
      <c r="P197" s="24" t="str">
        <f t="shared" si="90"/>
        <v/>
      </c>
      <c r="Q197" s="24" t="str">
        <f t="shared" si="90"/>
        <v/>
      </c>
      <c r="R197" s="24" t="str">
        <f t="shared" si="90"/>
        <v>C</v>
      </c>
      <c r="S197" s="24" t="str">
        <f t="shared" si="91"/>
        <v>C</v>
      </c>
      <c r="T197" s="24" t="str">
        <f t="shared" si="91"/>
        <v/>
      </c>
      <c r="U197" s="24" t="str">
        <f t="shared" si="91"/>
        <v>C</v>
      </c>
      <c r="V197" s="24" t="str">
        <f t="shared" si="91"/>
        <v/>
      </c>
      <c r="W197" s="24" t="str">
        <f t="shared" si="91"/>
        <v>C</v>
      </c>
      <c r="X197" s="24" t="str">
        <f t="shared" si="91"/>
        <v/>
      </c>
      <c r="Y197" s="24" t="str">
        <f t="shared" si="91"/>
        <v>C</v>
      </c>
      <c r="Z197" s="24" t="str">
        <f t="shared" si="91"/>
        <v>C</v>
      </c>
      <c r="AA197" s="24" t="str">
        <f t="shared" si="91"/>
        <v/>
      </c>
      <c r="AB197" s="24" t="str">
        <f t="shared" si="91"/>
        <v/>
      </c>
      <c r="AC197" s="24" t="str">
        <f t="shared" si="92"/>
        <v/>
      </c>
      <c r="AD197" s="24" t="str">
        <f t="shared" si="92"/>
        <v/>
      </c>
      <c r="AE197" s="24" t="str">
        <f t="shared" si="92"/>
        <v/>
      </c>
      <c r="AF197" s="24" t="str">
        <f t="shared" si="92"/>
        <v>C</v>
      </c>
      <c r="AG197" s="24" t="str">
        <f t="shared" si="92"/>
        <v>C</v>
      </c>
      <c r="AH197" s="24" t="str">
        <f t="shared" si="92"/>
        <v/>
      </c>
      <c r="AI197" s="24" t="str">
        <f t="shared" si="92"/>
        <v/>
      </c>
      <c r="AJ197" s="24" t="str">
        <f t="shared" si="92"/>
        <v/>
      </c>
      <c r="AK197" s="24" t="str">
        <f t="shared" si="92"/>
        <v/>
      </c>
      <c r="AL197" s="24" t="str">
        <f t="shared" si="92"/>
        <v/>
      </c>
      <c r="AM197" s="24" t="str">
        <f t="shared" si="93"/>
        <v>C</v>
      </c>
      <c r="AN197" s="24" t="str">
        <f t="shared" si="93"/>
        <v>C</v>
      </c>
      <c r="AO197" s="24" t="str">
        <f t="shared" si="93"/>
        <v/>
      </c>
      <c r="AP197" s="24" t="str">
        <f t="shared" si="93"/>
        <v/>
      </c>
      <c r="AQ197" s="24" t="str">
        <f t="shared" si="93"/>
        <v/>
      </c>
      <c r="AR197" s="24" t="str">
        <f t="shared" si="93"/>
        <v/>
      </c>
      <c r="AS197" s="24" t="str">
        <f t="shared" si="93"/>
        <v/>
      </c>
      <c r="AT197" s="24" t="str">
        <f t="shared" si="93"/>
        <v>C</v>
      </c>
      <c r="AU197" s="24" t="str">
        <f t="shared" si="93"/>
        <v>C</v>
      </c>
      <c r="AV197" s="24" t="str">
        <f t="shared" si="93"/>
        <v/>
      </c>
      <c r="AW197" s="24" t="str">
        <f t="shared" si="93"/>
        <v/>
      </c>
      <c r="AX197" s="89">
        <f t="shared" ca="1" si="67"/>
        <v>5</v>
      </c>
      <c r="AY197" s="89">
        <f t="shared" si="68"/>
        <v>5</v>
      </c>
    </row>
    <row r="198" spans="1:51" x14ac:dyDescent="0.3">
      <c r="A198" s="22" t="str">
        <f t="shared" si="77"/>
        <v>ZCP</v>
      </c>
      <c r="B198" s="25"/>
      <c r="C198" s="74" t="s">
        <v>30</v>
      </c>
      <c r="D198" s="26" t="s">
        <v>37</v>
      </c>
      <c r="E198" s="196">
        <v>42887</v>
      </c>
      <c r="F198" s="197">
        <v>42888</v>
      </c>
      <c r="G198" s="98" t="str">
        <f>IF(D198='Paramètre DIVERS'!$B$19,'Paramètre DIVERS'!$A$19,IF(D198='Paramètre DIVERS'!$B$20,'Paramètre DIVERS'!$A$20,IF(D198='Paramètre DIVERS'!$B$21,'Paramètre DIVERS'!$A$21,IF(D198='Paramètre DIVERS'!$B$22,'Paramètre DIVERS'!$A$22,IF(D198='Paramètre DIVERS'!$B$24,'Paramètre DIVERS'!$A$24,IF(D198='Paramètre DIVERS'!$B$25,'Paramètre DIVERS'!$A$25,""))))))&amp;IF(D198='Paramètre DIVERS'!$B$27,'Paramètre DIVERS'!$A$27,IF(D198='Paramètre DIVERS'!$B$28,'Paramètre DIVERS'!$A$28,IF(D198='Paramètre DIVERS'!$B$29,'Paramètre DIVERS'!$A$29,IF(D198='Paramètre DIVERS'!$B$30,'Paramètre DIVERS'!$A$30,IF(D198='Paramètre DIVERS'!$B$31,'Paramètre DIVERS'!$A$31,IF(D198='Paramètre DIVERS'!$B$32,'Paramètre DIVERS'!$A$32,IF(D198='Paramètre DIVERS'!$B$33,'Paramètre DIVERS'!$A$33,"")))))))&amp;IF(D198='Paramètre DIVERS'!$B$36,'Paramètre DIVERS'!$A$36,IF(D198='Paramètre DIVERS'!$B$40,'Paramètre DIVERS'!$A$40,IF(D198='Paramètre DIVERS'!$B$41,'Paramètre DIVERS'!$A$41,IF(D198='Paramètre DIVERS'!$B$42,'Paramètre DIVERS'!$A$42,IF(D198='Paramètre DIVERS'!$B$43,'Paramètre DIVERS'!$A$43,IF(D198='Paramètre DIVERS'!$B$47,'Paramètre DIVERS'!$A$47,IF(D198='Paramètre DIVERS'!$B$48,'Paramètre DIVERS'!$A$48,"")))))))&amp;IF(D198='Paramètre DIVERS'!$B$49,'Paramètre DIVERS'!$A$49,IF(D198='Paramètre DIVERS'!$B$50,'Paramètre DIVERS'!$A$50,IF(D198='Paramètre DIVERS'!$B$51,'Paramètre DIVERS'!$A$51,IF(D198='Paramètre DIVERS'!$B$26,'Paramètre DIVERS'!$A$26,""))))&amp;IF(D198='Paramètre DIVERS'!$B$53,'Paramètre DIVERS'!$A$53,IF(D198='Paramètre DIVERS'!$B$54,'Paramètre DIVERS'!$A$53,IF(D198='Paramètre DIVERS'!$B$55,'Paramètre DIVERS'!$A$53,IF(D198='Paramètre DIVERS'!$B$56,'Paramètre DIVERS'!$A$53,IF(D198='Paramètre DIVERS'!$B$57,'Paramètre DIVERS'!$A$53,IF(D198='Paramètre DIVERS'!$B$58,'Paramètre DIVERS'!$A$53,""))))))</f>
        <v>ZCP</v>
      </c>
      <c r="H198" s="88">
        <f t="shared" si="66"/>
        <v>2</v>
      </c>
      <c r="I198" s="24" t="str">
        <f t="shared" ref="I198:R207" si="94">IF(OR(I$7="s",I$7="f",I$7="d"),"C",IF(AND(I$6&gt;=$E198,I$6&lt;=$F198,$G198="ZCP"),$G198,IF(AND(I$6&gt;=$E198,I$6&lt;=$F198,$G198="ZPM"),$G198,IF(AND(I$6&gt;=$E198,I$6&lt;=$F198,$G198="ZMA"),$G198,IF(AND(I$6&gt;=$E198,I$6&lt;=$F198,$G198="ZMP"),$G198,IF(AND(I$6&gt;=$E198,I$6&lt;=$F198,$G198="ZMT"),$G198,IF(AND(I$6&gt;=$E198,I$6&lt;=$F198,$G198="ZFO"),$G198,IF(AND(I$6&gt;=$E198,I$6&lt;=$F198,$G198="ZRJ"),$G198,IF(AND(I$6&gt;=$E198,I$6&lt;=$F198,$G198="ZAT"),$G198,IF(AND(I$6&gt;=$E198,I$6&lt;=$F198,$G198="TPT"),$G198,""))))))))))</f>
        <v/>
      </c>
      <c r="J198" s="24" t="str">
        <f t="shared" si="94"/>
        <v/>
      </c>
      <c r="K198" s="24" t="str">
        <f t="shared" si="94"/>
        <v>C</v>
      </c>
      <c r="L198" s="24" t="str">
        <f t="shared" si="94"/>
        <v>C</v>
      </c>
      <c r="M198" s="24" t="str">
        <f t="shared" si="94"/>
        <v/>
      </c>
      <c r="N198" s="24" t="str">
        <f t="shared" si="94"/>
        <v>C</v>
      </c>
      <c r="O198" s="24" t="str">
        <f t="shared" si="94"/>
        <v/>
      </c>
      <c r="P198" s="24" t="str">
        <f t="shared" si="94"/>
        <v/>
      </c>
      <c r="Q198" s="24" t="str">
        <f t="shared" si="94"/>
        <v/>
      </c>
      <c r="R198" s="24" t="str">
        <f t="shared" si="94"/>
        <v>C</v>
      </c>
      <c r="S198" s="24" t="str">
        <f t="shared" ref="S198:AB207" si="95">IF(OR(S$7="s",S$7="f",S$7="d"),"C",IF(AND(S$6&gt;=$E198,S$6&lt;=$F198,$G198="ZCP"),$G198,IF(AND(S$6&gt;=$E198,S$6&lt;=$F198,$G198="ZPM"),$G198,IF(AND(S$6&gt;=$E198,S$6&lt;=$F198,$G198="ZMA"),$G198,IF(AND(S$6&gt;=$E198,S$6&lt;=$F198,$G198="ZMP"),$G198,IF(AND(S$6&gt;=$E198,S$6&lt;=$F198,$G198="ZMT"),$G198,IF(AND(S$6&gt;=$E198,S$6&lt;=$F198,$G198="ZFO"),$G198,IF(AND(S$6&gt;=$E198,S$6&lt;=$F198,$G198="ZRJ"),$G198,IF(AND(S$6&gt;=$E198,S$6&lt;=$F198,$G198="ZAT"),$G198,IF(AND(S$6&gt;=$E198,S$6&lt;=$F198,$G198="TPT"),$G198,""))))))))))</f>
        <v>C</v>
      </c>
      <c r="T198" s="24" t="str">
        <f t="shared" si="95"/>
        <v/>
      </c>
      <c r="U198" s="24" t="str">
        <f t="shared" si="95"/>
        <v>C</v>
      </c>
      <c r="V198" s="24" t="str">
        <f t="shared" si="95"/>
        <v/>
      </c>
      <c r="W198" s="24" t="str">
        <f t="shared" si="95"/>
        <v>C</v>
      </c>
      <c r="X198" s="24" t="str">
        <f t="shared" si="95"/>
        <v/>
      </c>
      <c r="Y198" s="24" t="str">
        <f t="shared" si="95"/>
        <v>C</v>
      </c>
      <c r="Z198" s="24" t="str">
        <f t="shared" si="95"/>
        <v>C</v>
      </c>
      <c r="AA198" s="24" t="str">
        <f t="shared" si="95"/>
        <v/>
      </c>
      <c r="AB198" s="24" t="str">
        <f t="shared" si="95"/>
        <v/>
      </c>
      <c r="AC198" s="24" t="str">
        <f t="shared" ref="AC198:AL207" si="96">IF(OR(AC$7="s",AC$7="f",AC$7="d"),"C",IF(AND(AC$6&gt;=$E198,AC$6&lt;=$F198,$G198="ZCP"),$G198,IF(AND(AC$6&gt;=$E198,AC$6&lt;=$F198,$G198="ZPM"),$G198,IF(AND(AC$6&gt;=$E198,AC$6&lt;=$F198,$G198="ZMA"),$G198,IF(AND(AC$6&gt;=$E198,AC$6&lt;=$F198,$G198="ZMP"),$G198,IF(AND(AC$6&gt;=$E198,AC$6&lt;=$F198,$G198="ZMT"),$G198,IF(AND(AC$6&gt;=$E198,AC$6&lt;=$F198,$G198="ZFO"),$G198,IF(AND(AC$6&gt;=$E198,AC$6&lt;=$F198,$G198="ZRJ"),$G198,IF(AND(AC$6&gt;=$E198,AC$6&lt;=$F198,$G198="ZAT"),$G198,IF(AND(AC$6&gt;=$E198,AC$6&lt;=$F198,$G198="TPT"),$G198,""))))))))))</f>
        <v/>
      </c>
      <c r="AD198" s="24" t="str">
        <f t="shared" si="96"/>
        <v/>
      </c>
      <c r="AE198" s="24" t="str">
        <f t="shared" si="96"/>
        <v/>
      </c>
      <c r="AF198" s="24" t="str">
        <f t="shared" si="96"/>
        <v>C</v>
      </c>
      <c r="AG198" s="24" t="str">
        <f t="shared" si="96"/>
        <v>C</v>
      </c>
      <c r="AH198" s="24" t="str">
        <f t="shared" si="96"/>
        <v/>
      </c>
      <c r="AI198" s="24" t="str">
        <f t="shared" si="96"/>
        <v/>
      </c>
      <c r="AJ198" s="24" t="str">
        <f t="shared" si="96"/>
        <v/>
      </c>
      <c r="AK198" s="24" t="str">
        <f t="shared" si="96"/>
        <v/>
      </c>
      <c r="AL198" s="24" t="str">
        <f t="shared" si="96"/>
        <v/>
      </c>
      <c r="AM198" s="24" t="str">
        <f t="shared" ref="AM198:AW207" si="97">IF(OR(AM$7="s",AM$7="f",AM$7="d"),"C",IF(AND(AM$6&gt;=$E198,AM$6&lt;=$F198,$G198="ZCP"),$G198,IF(AND(AM$6&gt;=$E198,AM$6&lt;=$F198,$G198="ZPM"),$G198,IF(AND(AM$6&gt;=$E198,AM$6&lt;=$F198,$G198="ZMA"),$G198,IF(AND(AM$6&gt;=$E198,AM$6&lt;=$F198,$G198="ZMP"),$G198,IF(AND(AM$6&gt;=$E198,AM$6&lt;=$F198,$G198="ZMT"),$G198,IF(AND(AM$6&gt;=$E198,AM$6&lt;=$F198,$G198="ZFO"),$G198,IF(AND(AM$6&gt;=$E198,AM$6&lt;=$F198,$G198="ZRJ"),$G198,IF(AND(AM$6&gt;=$E198,AM$6&lt;=$F198,$G198="ZAT"),$G198,IF(AND(AM$6&gt;=$E198,AM$6&lt;=$F198,$G198="TPT"),$G198,""))))))))))</f>
        <v>C</v>
      </c>
      <c r="AN198" s="24" t="str">
        <f t="shared" si="97"/>
        <v>C</v>
      </c>
      <c r="AO198" s="24" t="str">
        <f t="shared" si="97"/>
        <v/>
      </c>
      <c r="AP198" s="24" t="str">
        <f t="shared" si="97"/>
        <v/>
      </c>
      <c r="AQ198" s="24" t="str">
        <f t="shared" si="97"/>
        <v/>
      </c>
      <c r="AR198" s="24" t="str">
        <f t="shared" si="97"/>
        <v/>
      </c>
      <c r="AS198" s="24" t="str">
        <f t="shared" si="97"/>
        <v/>
      </c>
      <c r="AT198" s="24" t="str">
        <f t="shared" si="97"/>
        <v>C</v>
      </c>
      <c r="AU198" s="24" t="str">
        <f t="shared" si="97"/>
        <v>C</v>
      </c>
      <c r="AV198" s="24" t="str">
        <f t="shared" si="97"/>
        <v/>
      </c>
      <c r="AW198" s="24" t="str">
        <f t="shared" si="97"/>
        <v/>
      </c>
      <c r="AX198" s="89">
        <f t="shared" ca="1" si="67"/>
        <v>2</v>
      </c>
      <c r="AY198" s="89">
        <f t="shared" si="68"/>
        <v>2</v>
      </c>
    </row>
    <row r="199" spans="1:51" x14ac:dyDescent="0.3">
      <c r="A199" s="22" t="str">
        <f t="shared" si="77"/>
        <v>ZCP</v>
      </c>
      <c r="B199" s="25"/>
      <c r="C199" s="74" t="s">
        <v>30</v>
      </c>
      <c r="D199" s="26" t="s">
        <v>37</v>
      </c>
      <c r="E199" s="196">
        <v>42982</v>
      </c>
      <c r="F199" s="197">
        <v>43000</v>
      </c>
      <c r="G199" s="98" t="str">
        <f>IF(D199='Paramètre DIVERS'!$B$19,'Paramètre DIVERS'!$A$19,IF(D199='Paramètre DIVERS'!$B$20,'Paramètre DIVERS'!$A$20,IF(D199='Paramètre DIVERS'!$B$21,'Paramètre DIVERS'!$A$21,IF(D199='Paramètre DIVERS'!$B$22,'Paramètre DIVERS'!$A$22,IF(D199='Paramètre DIVERS'!$B$24,'Paramètre DIVERS'!$A$24,IF(D199='Paramètre DIVERS'!$B$25,'Paramètre DIVERS'!$A$25,""))))))&amp;IF(D199='Paramètre DIVERS'!$B$27,'Paramètre DIVERS'!$A$27,IF(D199='Paramètre DIVERS'!$B$28,'Paramètre DIVERS'!$A$28,IF(D199='Paramètre DIVERS'!$B$29,'Paramètre DIVERS'!$A$29,IF(D199='Paramètre DIVERS'!$B$30,'Paramètre DIVERS'!$A$30,IF(D199='Paramètre DIVERS'!$B$31,'Paramètre DIVERS'!$A$31,IF(D199='Paramètre DIVERS'!$B$32,'Paramètre DIVERS'!$A$32,IF(D199='Paramètre DIVERS'!$B$33,'Paramètre DIVERS'!$A$33,"")))))))&amp;IF(D199='Paramètre DIVERS'!$B$36,'Paramètre DIVERS'!$A$36,IF(D199='Paramètre DIVERS'!$B$40,'Paramètre DIVERS'!$A$40,IF(D199='Paramètre DIVERS'!$B$41,'Paramètre DIVERS'!$A$41,IF(D199='Paramètre DIVERS'!$B$42,'Paramètre DIVERS'!$A$42,IF(D199='Paramètre DIVERS'!$B$43,'Paramètre DIVERS'!$A$43,IF(D199='Paramètre DIVERS'!$B$47,'Paramètre DIVERS'!$A$47,IF(D199='Paramètre DIVERS'!$B$48,'Paramètre DIVERS'!$A$48,"")))))))&amp;IF(D199='Paramètre DIVERS'!$B$49,'Paramètre DIVERS'!$A$49,IF(D199='Paramètre DIVERS'!$B$50,'Paramètre DIVERS'!$A$50,IF(D199='Paramètre DIVERS'!$B$51,'Paramètre DIVERS'!$A$51,IF(D199='Paramètre DIVERS'!$B$26,'Paramètre DIVERS'!$A$26,""))))&amp;IF(D199='Paramètre DIVERS'!$B$53,'Paramètre DIVERS'!$A$53,IF(D199='Paramètre DIVERS'!$B$54,'Paramètre DIVERS'!$A$53,IF(D199='Paramètre DIVERS'!$B$55,'Paramètre DIVERS'!$A$53,IF(D199='Paramètre DIVERS'!$B$56,'Paramètre DIVERS'!$A$53,IF(D199='Paramètre DIVERS'!$B$57,'Paramètre DIVERS'!$A$53,IF(D199='Paramètre DIVERS'!$B$58,'Paramètre DIVERS'!$A$53,""))))))</f>
        <v>ZCP</v>
      </c>
      <c r="H199" s="88">
        <f t="shared" si="66"/>
        <v>15</v>
      </c>
      <c r="I199" s="24" t="str">
        <f t="shared" si="94"/>
        <v/>
      </c>
      <c r="J199" s="24" t="str">
        <f t="shared" si="94"/>
        <v/>
      </c>
      <c r="K199" s="24" t="str">
        <f t="shared" si="94"/>
        <v>C</v>
      </c>
      <c r="L199" s="24" t="str">
        <f t="shared" si="94"/>
        <v>C</v>
      </c>
      <c r="M199" s="24" t="str">
        <f t="shared" si="94"/>
        <v/>
      </c>
      <c r="N199" s="24" t="str">
        <f t="shared" si="94"/>
        <v>C</v>
      </c>
      <c r="O199" s="24" t="str">
        <f t="shared" si="94"/>
        <v/>
      </c>
      <c r="P199" s="24" t="str">
        <f t="shared" si="94"/>
        <v/>
      </c>
      <c r="Q199" s="24" t="str">
        <f t="shared" si="94"/>
        <v/>
      </c>
      <c r="R199" s="24" t="str">
        <f t="shared" si="94"/>
        <v>C</v>
      </c>
      <c r="S199" s="24" t="str">
        <f t="shared" si="95"/>
        <v>C</v>
      </c>
      <c r="T199" s="24" t="str">
        <f t="shared" si="95"/>
        <v/>
      </c>
      <c r="U199" s="24" t="str">
        <f t="shared" si="95"/>
        <v>C</v>
      </c>
      <c r="V199" s="24" t="str">
        <f t="shared" si="95"/>
        <v/>
      </c>
      <c r="W199" s="24" t="str">
        <f t="shared" si="95"/>
        <v>C</v>
      </c>
      <c r="X199" s="24" t="str">
        <f t="shared" si="95"/>
        <v/>
      </c>
      <c r="Y199" s="24" t="str">
        <f t="shared" si="95"/>
        <v>C</v>
      </c>
      <c r="Z199" s="24" t="str">
        <f t="shared" si="95"/>
        <v>C</v>
      </c>
      <c r="AA199" s="24" t="str">
        <f t="shared" si="95"/>
        <v/>
      </c>
      <c r="AB199" s="24" t="str">
        <f t="shared" si="95"/>
        <v/>
      </c>
      <c r="AC199" s="24" t="str">
        <f t="shared" si="96"/>
        <v/>
      </c>
      <c r="AD199" s="24" t="str">
        <f t="shared" si="96"/>
        <v/>
      </c>
      <c r="AE199" s="24" t="str">
        <f t="shared" si="96"/>
        <v/>
      </c>
      <c r="AF199" s="24" t="str">
        <f t="shared" si="96"/>
        <v>C</v>
      </c>
      <c r="AG199" s="24" t="str">
        <f t="shared" si="96"/>
        <v>C</v>
      </c>
      <c r="AH199" s="24" t="str">
        <f t="shared" si="96"/>
        <v/>
      </c>
      <c r="AI199" s="24" t="str">
        <f t="shared" si="96"/>
        <v/>
      </c>
      <c r="AJ199" s="24" t="str">
        <f t="shared" si="96"/>
        <v/>
      </c>
      <c r="AK199" s="24" t="str">
        <f t="shared" si="96"/>
        <v/>
      </c>
      <c r="AL199" s="24" t="str">
        <f t="shared" si="96"/>
        <v/>
      </c>
      <c r="AM199" s="24" t="str">
        <f t="shared" si="97"/>
        <v>C</v>
      </c>
      <c r="AN199" s="24" t="str">
        <f t="shared" si="97"/>
        <v>C</v>
      </c>
      <c r="AO199" s="24" t="str">
        <f t="shared" si="97"/>
        <v/>
      </c>
      <c r="AP199" s="24" t="str">
        <f t="shared" si="97"/>
        <v/>
      </c>
      <c r="AQ199" s="24" t="str">
        <f t="shared" si="97"/>
        <v/>
      </c>
      <c r="AR199" s="24" t="str">
        <f t="shared" si="97"/>
        <v/>
      </c>
      <c r="AS199" s="24" t="str">
        <f t="shared" si="97"/>
        <v/>
      </c>
      <c r="AT199" s="24" t="str">
        <f t="shared" si="97"/>
        <v>C</v>
      </c>
      <c r="AU199" s="24" t="str">
        <f t="shared" si="97"/>
        <v>C</v>
      </c>
      <c r="AV199" s="24" t="str">
        <f t="shared" si="97"/>
        <v/>
      </c>
      <c r="AW199" s="24" t="str">
        <f t="shared" si="97"/>
        <v/>
      </c>
      <c r="AX199" s="89">
        <f t="shared" ca="1" si="67"/>
        <v>17</v>
      </c>
      <c r="AY199" s="89">
        <f t="shared" si="68"/>
        <v>19</v>
      </c>
    </row>
    <row r="200" spans="1:51" x14ac:dyDescent="0.3">
      <c r="A200" s="22" t="str">
        <f t="shared" si="77"/>
        <v>ZCP</v>
      </c>
      <c r="B200" s="25"/>
      <c r="C200" s="74" t="s">
        <v>30</v>
      </c>
      <c r="D200" s="26" t="s">
        <v>37</v>
      </c>
      <c r="E200" s="196">
        <v>43157</v>
      </c>
      <c r="F200" s="197">
        <v>43167</v>
      </c>
      <c r="G200" s="98" t="str">
        <f>IF(D200='Paramètre DIVERS'!$B$19,'Paramètre DIVERS'!$A$19,IF(D200='Paramètre DIVERS'!$B$20,'Paramètre DIVERS'!$A$20,IF(D200='Paramètre DIVERS'!$B$21,'Paramètre DIVERS'!$A$21,IF(D200='Paramètre DIVERS'!$B$22,'Paramètre DIVERS'!$A$22,IF(D200='Paramètre DIVERS'!$B$24,'Paramètre DIVERS'!$A$24,IF(D200='Paramètre DIVERS'!$B$25,'Paramètre DIVERS'!$A$25,""))))))&amp;IF(D200='Paramètre DIVERS'!$B$27,'Paramètre DIVERS'!$A$27,IF(D200='Paramètre DIVERS'!$B$28,'Paramètre DIVERS'!$A$28,IF(D200='Paramètre DIVERS'!$B$29,'Paramètre DIVERS'!$A$29,IF(D200='Paramètre DIVERS'!$B$30,'Paramètre DIVERS'!$A$30,IF(D200='Paramètre DIVERS'!$B$31,'Paramètre DIVERS'!$A$31,IF(D200='Paramètre DIVERS'!$B$32,'Paramètre DIVERS'!$A$32,IF(D200='Paramètre DIVERS'!$B$33,'Paramètre DIVERS'!$A$33,"")))))))&amp;IF(D200='Paramètre DIVERS'!$B$36,'Paramètre DIVERS'!$A$36,IF(D200='Paramètre DIVERS'!$B$40,'Paramètre DIVERS'!$A$40,IF(D200='Paramètre DIVERS'!$B$41,'Paramètre DIVERS'!$A$41,IF(D200='Paramètre DIVERS'!$B$42,'Paramètre DIVERS'!$A$42,IF(D200='Paramètre DIVERS'!$B$43,'Paramètre DIVERS'!$A$43,IF(D200='Paramètre DIVERS'!$B$47,'Paramètre DIVERS'!$A$47,IF(D200='Paramètre DIVERS'!$B$48,'Paramètre DIVERS'!$A$48,"")))))))&amp;IF(D200='Paramètre DIVERS'!$B$49,'Paramètre DIVERS'!$A$49,IF(D200='Paramètre DIVERS'!$B$50,'Paramètre DIVERS'!$A$50,IF(D200='Paramètre DIVERS'!$B$51,'Paramètre DIVERS'!$A$51,IF(D200='Paramètre DIVERS'!$B$26,'Paramètre DIVERS'!$A$26,""))))&amp;IF(D200='Paramètre DIVERS'!$B$53,'Paramètre DIVERS'!$A$53,IF(D200='Paramètre DIVERS'!$B$54,'Paramètre DIVERS'!$A$53,IF(D200='Paramètre DIVERS'!$B$55,'Paramètre DIVERS'!$A$53,IF(D200='Paramètre DIVERS'!$B$56,'Paramètre DIVERS'!$A$53,IF(D200='Paramètre DIVERS'!$B$57,'Paramètre DIVERS'!$A$53,IF(D200='Paramètre DIVERS'!$B$58,'Paramètre DIVERS'!$A$53,""))))))</f>
        <v>ZCP</v>
      </c>
      <c r="H200" s="88">
        <f t="shared" ref="H200:H263" si="98">IF(D200="demi-jour",NETWORKDAYS(E200,F200,jfdate)-0.5,NETWORKDAYS(E200,F200,jfdate))</f>
        <v>9</v>
      </c>
      <c r="I200" s="24" t="str">
        <f t="shared" si="94"/>
        <v/>
      </c>
      <c r="J200" s="24" t="str">
        <f t="shared" si="94"/>
        <v/>
      </c>
      <c r="K200" s="24" t="str">
        <f t="shared" si="94"/>
        <v>C</v>
      </c>
      <c r="L200" s="24" t="str">
        <f t="shared" si="94"/>
        <v>C</v>
      </c>
      <c r="M200" s="24" t="str">
        <f t="shared" si="94"/>
        <v/>
      </c>
      <c r="N200" s="24" t="str">
        <f t="shared" si="94"/>
        <v>C</v>
      </c>
      <c r="O200" s="24" t="str">
        <f t="shared" si="94"/>
        <v/>
      </c>
      <c r="P200" s="24" t="str">
        <f t="shared" si="94"/>
        <v/>
      </c>
      <c r="Q200" s="24" t="str">
        <f t="shared" si="94"/>
        <v/>
      </c>
      <c r="R200" s="24" t="str">
        <f t="shared" si="94"/>
        <v>C</v>
      </c>
      <c r="S200" s="24" t="str">
        <f t="shared" si="95"/>
        <v>C</v>
      </c>
      <c r="T200" s="24" t="str">
        <f t="shared" si="95"/>
        <v/>
      </c>
      <c r="U200" s="24" t="str">
        <f t="shared" si="95"/>
        <v>C</v>
      </c>
      <c r="V200" s="24" t="str">
        <f t="shared" si="95"/>
        <v/>
      </c>
      <c r="W200" s="24" t="str">
        <f t="shared" si="95"/>
        <v>C</v>
      </c>
      <c r="X200" s="24" t="str">
        <f t="shared" si="95"/>
        <v/>
      </c>
      <c r="Y200" s="24" t="str">
        <f t="shared" si="95"/>
        <v>C</v>
      </c>
      <c r="Z200" s="24" t="str">
        <f t="shared" si="95"/>
        <v>C</v>
      </c>
      <c r="AA200" s="24" t="str">
        <f t="shared" si="95"/>
        <v/>
      </c>
      <c r="AB200" s="24" t="str">
        <f t="shared" si="95"/>
        <v/>
      </c>
      <c r="AC200" s="24" t="str">
        <f t="shared" si="96"/>
        <v/>
      </c>
      <c r="AD200" s="24" t="str">
        <f t="shared" si="96"/>
        <v/>
      </c>
      <c r="AE200" s="24" t="str">
        <f t="shared" si="96"/>
        <v/>
      </c>
      <c r="AF200" s="24" t="str">
        <f t="shared" si="96"/>
        <v>C</v>
      </c>
      <c r="AG200" s="24" t="str">
        <f t="shared" si="96"/>
        <v>C</v>
      </c>
      <c r="AH200" s="24" t="str">
        <f t="shared" si="96"/>
        <v/>
      </c>
      <c r="AI200" s="24" t="str">
        <f t="shared" si="96"/>
        <v/>
      </c>
      <c r="AJ200" s="24" t="str">
        <f t="shared" si="96"/>
        <v/>
      </c>
      <c r="AK200" s="24" t="str">
        <f t="shared" si="96"/>
        <v/>
      </c>
      <c r="AL200" s="24" t="str">
        <f t="shared" si="96"/>
        <v/>
      </c>
      <c r="AM200" s="24" t="str">
        <f t="shared" si="97"/>
        <v>C</v>
      </c>
      <c r="AN200" s="24" t="str">
        <f t="shared" si="97"/>
        <v>C</v>
      </c>
      <c r="AO200" s="24" t="str">
        <f t="shared" si="97"/>
        <v/>
      </c>
      <c r="AP200" s="24" t="str">
        <f t="shared" si="97"/>
        <v/>
      </c>
      <c r="AQ200" s="24" t="str">
        <f t="shared" si="97"/>
        <v/>
      </c>
      <c r="AR200" s="24" t="str">
        <f t="shared" si="97"/>
        <v/>
      </c>
      <c r="AS200" s="24" t="str">
        <f t="shared" si="97"/>
        <v/>
      </c>
      <c r="AT200" s="24" t="str">
        <f t="shared" si="97"/>
        <v>C</v>
      </c>
      <c r="AU200" s="24" t="str">
        <f t="shared" si="97"/>
        <v>C</v>
      </c>
      <c r="AV200" s="24" t="str">
        <f t="shared" si="97"/>
        <v/>
      </c>
      <c r="AW200" s="24" t="str">
        <f t="shared" si="97"/>
        <v/>
      </c>
      <c r="AX200" s="89">
        <f t="shared" ca="1" si="67"/>
        <v>10</v>
      </c>
      <c r="AY200" s="89">
        <f t="shared" si="68"/>
        <v>11</v>
      </c>
    </row>
    <row r="201" spans="1:51" x14ac:dyDescent="0.3">
      <c r="A201" s="22" t="str">
        <f t="shared" si="77"/>
        <v>ZCP</v>
      </c>
      <c r="B201" s="25"/>
      <c r="C201" s="74" t="s">
        <v>30</v>
      </c>
      <c r="D201" s="26" t="s">
        <v>37</v>
      </c>
      <c r="E201" s="196">
        <v>42940</v>
      </c>
      <c r="F201" s="197">
        <v>42958</v>
      </c>
      <c r="G201" s="98" t="str">
        <f>IF(D201='Paramètre DIVERS'!$B$19,'Paramètre DIVERS'!$A$19,IF(D201='Paramètre DIVERS'!$B$20,'Paramètre DIVERS'!$A$20,IF(D201='Paramètre DIVERS'!$B$21,'Paramètre DIVERS'!$A$21,IF(D201='Paramètre DIVERS'!$B$22,'Paramètre DIVERS'!$A$22,IF(D201='Paramètre DIVERS'!$B$24,'Paramètre DIVERS'!$A$24,IF(D201='Paramètre DIVERS'!$B$25,'Paramètre DIVERS'!$A$25,""))))))&amp;IF(D201='Paramètre DIVERS'!$B$27,'Paramètre DIVERS'!$A$27,IF(D201='Paramètre DIVERS'!$B$28,'Paramètre DIVERS'!$A$28,IF(D201='Paramètre DIVERS'!$B$29,'Paramètre DIVERS'!$A$29,IF(D201='Paramètre DIVERS'!$B$30,'Paramètre DIVERS'!$A$30,IF(D201='Paramètre DIVERS'!$B$31,'Paramètre DIVERS'!$A$31,IF(D201='Paramètre DIVERS'!$B$32,'Paramètre DIVERS'!$A$32,IF(D201='Paramètre DIVERS'!$B$33,'Paramètre DIVERS'!$A$33,"")))))))&amp;IF(D201='Paramètre DIVERS'!$B$36,'Paramètre DIVERS'!$A$36,IF(D201='Paramètre DIVERS'!$B$40,'Paramètre DIVERS'!$A$40,IF(D201='Paramètre DIVERS'!$B$41,'Paramètre DIVERS'!$A$41,IF(D201='Paramètre DIVERS'!$B$42,'Paramètre DIVERS'!$A$42,IF(D201='Paramètre DIVERS'!$B$43,'Paramètre DIVERS'!$A$43,IF(D201='Paramètre DIVERS'!$B$47,'Paramètre DIVERS'!$A$47,IF(D201='Paramètre DIVERS'!$B$48,'Paramètre DIVERS'!$A$48,"")))))))&amp;IF(D201='Paramètre DIVERS'!$B$49,'Paramètre DIVERS'!$A$49,IF(D201='Paramètre DIVERS'!$B$50,'Paramètre DIVERS'!$A$50,IF(D201='Paramètre DIVERS'!$B$51,'Paramètre DIVERS'!$A$51,IF(D201='Paramètre DIVERS'!$B$26,'Paramètre DIVERS'!$A$26,""))))&amp;IF(D201='Paramètre DIVERS'!$B$53,'Paramètre DIVERS'!$A$53,IF(D201='Paramètre DIVERS'!$B$54,'Paramètre DIVERS'!$A$53,IF(D201='Paramètre DIVERS'!$B$55,'Paramètre DIVERS'!$A$53,IF(D201='Paramètre DIVERS'!$B$56,'Paramètre DIVERS'!$A$53,IF(D201='Paramètre DIVERS'!$B$57,'Paramètre DIVERS'!$A$53,IF(D201='Paramètre DIVERS'!$B$58,'Paramètre DIVERS'!$A$53,""))))))</f>
        <v>ZCP</v>
      </c>
      <c r="H201" s="88">
        <f t="shared" si="98"/>
        <v>15</v>
      </c>
      <c r="I201" s="24" t="str">
        <f t="shared" si="94"/>
        <v/>
      </c>
      <c r="J201" s="24" t="str">
        <f t="shared" si="94"/>
        <v/>
      </c>
      <c r="K201" s="24" t="str">
        <f t="shared" si="94"/>
        <v>C</v>
      </c>
      <c r="L201" s="24" t="str">
        <f t="shared" si="94"/>
        <v>C</v>
      </c>
      <c r="M201" s="24" t="str">
        <f t="shared" si="94"/>
        <v/>
      </c>
      <c r="N201" s="24" t="str">
        <f t="shared" si="94"/>
        <v>C</v>
      </c>
      <c r="O201" s="24" t="str">
        <f t="shared" si="94"/>
        <v/>
      </c>
      <c r="P201" s="24" t="str">
        <f t="shared" si="94"/>
        <v/>
      </c>
      <c r="Q201" s="24" t="str">
        <f t="shared" si="94"/>
        <v/>
      </c>
      <c r="R201" s="24" t="str">
        <f t="shared" si="94"/>
        <v>C</v>
      </c>
      <c r="S201" s="24" t="str">
        <f t="shared" si="95"/>
        <v>C</v>
      </c>
      <c r="T201" s="24" t="str">
        <f t="shared" si="95"/>
        <v/>
      </c>
      <c r="U201" s="24" t="str">
        <f t="shared" si="95"/>
        <v>C</v>
      </c>
      <c r="V201" s="24" t="str">
        <f t="shared" si="95"/>
        <v/>
      </c>
      <c r="W201" s="24" t="str">
        <f t="shared" si="95"/>
        <v>C</v>
      </c>
      <c r="X201" s="24" t="str">
        <f t="shared" si="95"/>
        <v/>
      </c>
      <c r="Y201" s="24" t="str">
        <f t="shared" si="95"/>
        <v>C</v>
      </c>
      <c r="Z201" s="24" t="str">
        <f t="shared" si="95"/>
        <v>C</v>
      </c>
      <c r="AA201" s="24" t="str">
        <f t="shared" si="95"/>
        <v/>
      </c>
      <c r="AB201" s="24" t="str">
        <f t="shared" si="95"/>
        <v/>
      </c>
      <c r="AC201" s="24" t="str">
        <f t="shared" si="96"/>
        <v/>
      </c>
      <c r="AD201" s="24" t="str">
        <f t="shared" si="96"/>
        <v/>
      </c>
      <c r="AE201" s="24" t="str">
        <f t="shared" si="96"/>
        <v/>
      </c>
      <c r="AF201" s="24" t="str">
        <f t="shared" si="96"/>
        <v>C</v>
      </c>
      <c r="AG201" s="24" t="str">
        <f t="shared" si="96"/>
        <v>C</v>
      </c>
      <c r="AH201" s="24" t="str">
        <f t="shared" si="96"/>
        <v/>
      </c>
      <c r="AI201" s="24" t="str">
        <f t="shared" si="96"/>
        <v/>
      </c>
      <c r="AJ201" s="24" t="str">
        <f t="shared" si="96"/>
        <v/>
      </c>
      <c r="AK201" s="24" t="str">
        <f t="shared" si="96"/>
        <v/>
      </c>
      <c r="AL201" s="24" t="str">
        <f t="shared" si="96"/>
        <v/>
      </c>
      <c r="AM201" s="24" t="str">
        <f t="shared" si="97"/>
        <v>C</v>
      </c>
      <c r="AN201" s="24" t="str">
        <f t="shared" si="97"/>
        <v>C</v>
      </c>
      <c r="AO201" s="24" t="str">
        <f t="shared" si="97"/>
        <v/>
      </c>
      <c r="AP201" s="24" t="str">
        <f t="shared" si="97"/>
        <v/>
      </c>
      <c r="AQ201" s="24" t="str">
        <f t="shared" si="97"/>
        <v/>
      </c>
      <c r="AR201" s="24" t="str">
        <f t="shared" si="97"/>
        <v/>
      </c>
      <c r="AS201" s="24" t="str">
        <f t="shared" si="97"/>
        <v/>
      </c>
      <c r="AT201" s="24" t="str">
        <f t="shared" si="97"/>
        <v>C</v>
      </c>
      <c r="AU201" s="24" t="str">
        <f t="shared" si="97"/>
        <v>C</v>
      </c>
      <c r="AV201" s="24" t="str">
        <f t="shared" si="97"/>
        <v/>
      </c>
      <c r="AW201" s="24" t="str">
        <f t="shared" si="97"/>
        <v/>
      </c>
      <c r="AX201" s="89">
        <f t="shared" ref="AX201:AX238" ca="1" si="99">IF(C201="","",SUMPRODUCT((WEEKDAY(ROW(INDIRECT(E201&amp;":"&amp;F201)),2)&lt;7)*(COUNTIF(jfdate,ROW(INDIRECT(E201&amp;":"&amp;F201)))=0)
))</f>
        <v>17</v>
      </c>
      <c r="AY201" s="89">
        <f t="shared" ref="AY201:AY238" si="100">IF(C201="","",DATEDIF(E201,F201,"d")+1)</f>
        <v>19</v>
      </c>
    </row>
    <row r="202" spans="1:51" x14ac:dyDescent="0.3">
      <c r="A202" s="22" t="str">
        <f t="shared" si="77"/>
        <v>ZCP</v>
      </c>
      <c r="B202" s="25"/>
      <c r="C202" s="74" t="s">
        <v>30</v>
      </c>
      <c r="D202" s="26" t="s">
        <v>37</v>
      </c>
      <c r="E202" s="196">
        <v>43157</v>
      </c>
      <c r="F202" s="197">
        <v>43161</v>
      </c>
      <c r="G202" s="98" t="str">
        <f>IF(D202='Paramètre DIVERS'!$B$19,'Paramètre DIVERS'!$A$19,IF(D202='Paramètre DIVERS'!$B$20,'Paramètre DIVERS'!$A$20,IF(D202='Paramètre DIVERS'!$B$21,'Paramètre DIVERS'!$A$21,IF(D202='Paramètre DIVERS'!$B$22,'Paramètre DIVERS'!$A$22,IF(D202='Paramètre DIVERS'!$B$24,'Paramètre DIVERS'!$A$24,IF(D202='Paramètre DIVERS'!$B$25,'Paramètre DIVERS'!$A$25,""))))))&amp;IF(D202='Paramètre DIVERS'!$B$27,'Paramètre DIVERS'!$A$27,IF(D202='Paramètre DIVERS'!$B$28,'Paramètre DIVERS'!$A$28,IF(D202='Paramètre DIVERS'!$B$29,'Paramètre DIVERS'!$A$29,IF(D202='Paramètre DIVERS'!$B$30,'Paramètre DIVERS'!$A$30,IF(D202='Paramètre DIVERS'!$B$31,'Paramètre DIVERS'!$A$31,IF(D202='Paramètre DIVERS'!$B$32,'Paramètre DIVERS'!$A$32,IF(D202='Paramètre DIVERS'!$B$33,'Paramètre DIVERS'!$A$33,"")))))))&amp;IF(D202='Paramètre DIVERS'!$B$36,'Paramètre DIVERS'!$A$36,IF(D202='Paramètre DIVERS'!$B$40,'Paramètre DIVERS'!$A$40,IF(D202='Paramètre DIVERS'!$B$41,'Paramètre DIVERS'!$A$41,IF(D202='Paramètre DIVERS'!$B$42,'Paramètre DIVERS'!$A$42,IF(D202='Paramètre DIVERS'!$B$43,'Paramètre DIVERS'!$A$43,IF(D202='Paramètre DIVERS'!$B$47,'Paramètre DIVERS'!$A$47,IF(D202='Paramètre DIVERS'!$B$48,'Paramètre DIVERS'!$A$48,"")))))))&amp;IF(D202='Paramètre DIVERS'!$B$49,'Paramètre DIVERS'!$A$49,IF(D202='Paramètre DIVERS'!$B$50,'Paramètre DIVERS'!$A$50,IF(D202='Paramètre DIVERS'!$B$51,'Paramètre DIVERS'!$A$51,IF(D202='Paramètre DIVERS'!$B$26,'Paramètre DIVERS'!$A$26,""))))&amp;IF(D202='Paramètre DIVERS'!$B$53,'Paramètre DIVERS'!$A$53,IF(D202='Paramètre DIVERS'!$B$54,'Paramètre DIVERS'!$A$53,IF(D202='Paramètre DIVERS'!$B$55,'Paramètre DIVERS'!$A$53,IF(D202='Paramètre DIVERS'!$B$56,'Paramètre DIVERS'!$A$53,IF(D202='Paramètre DIVERS'!$B$57,'Paramètre DIVERS'!$A$53,IF(D202='Paramètre DIVERS'!$B$58,'Paramètre DIVERS'!$A$53,""))))))</f>
        <v>ZCP</v>
      </c>
      <c r="H202" s="88">
        <f t="shared" si="98"/>
        <v>5</v>
      </c>
      <c r="I202" s="24" t="str">
        <f t="shared" si="94"/>
        <v/>
      </c>
      <c r="J202" s="24" t="str">
        <f t="shared" si="94"/>
        <v/>
      </c>
      <c r="K202" s="24" t="str">
        <f t="shared" si="94"/>
        <v>C</v>
      </c>
      <c r="L202" s="24" t="str">
        <f t="shared" si="94"/>
        <v>C</v>
      </c>
      <c r="M202" s="24" t="str">
        <f t="shared" si="94"/>
        <v/>
      </c>
      <c r="N202" s="24" t="str">
        <f t="shared" si="94"/>
        <v>C</v>
      </c>
      <c r="O202" s="24" t="str">
        <f t="shared" si="94"/>
        <v/>
      </c>
      <c r="P202" s="24" t="str">
        <f t="shared" si="94"/>
        <v/>
      </c>
      <c r="Q202" s="24" t="str">
        <f t="shared" si="94"/>
        <v/>
      </c>
      <c r="R202" s="24" t="str">
        <f t="shared" si="94"/>
        <v>C</v>
      </c>
      <c r="S202" s="24" t="str">
        <f t="shared" si="95"/>
        <v>C</v>
      </c>
      <c r="T202" s="24" t="str">
        <f t="shared" si="95"/>
        <v/>
      </c>
      <c r="U202" s="24" t="str">
        <f t="shared" si="95"/>
        <v>C</v>
      </c>
      <c r="V202" s="24" t="str">
        <f t="shared" si="95"/>
        <v/>
      </c>
      <c r="W202" s="24" t="str">
        <f t="shared" si="95"/>
        <v>C</v>
      </c>
      <c r="X202" s="24" t="str">
        <f t="shared" si="95"/>
        <v/>
      </c>
      <c r="Y202" s="24" t="str">
        <f t="shared" si="95"/>
        <v>C</v>
      </c>
      <c r="Z202" s="24" t="str">
        <f t="shared" si="95"/>
        <v>C</v>
      </c>
      <c r="AA202" s="24" t="str">
        <f t="shared" si="95"/>
        <v/>
      </c>
      <c r="AB202" s="24" t="str">
        <f t="shared" si="95"/>
        <v/>
      </c>
      <c r="AC202" s="24" t="str">
        <f t="shared" si="96"/>
        <v/>
      </c>
      <c r="AD202" s="24" t="str">
        <f t="shared" si="96"/>
        <v/>
      </c>
      <c r="AE202" s="24" t="str">
        <f t="shared" si="96"/>
        <v/>
      </c>
      <c r="AF202" s="24" t="str">
        <f t="shared" si="96"/>
        <v>C</v>
      </c>
      <c r="AG202" s="24" t="str">
        <f t="shared" si="96"/>
        <v>C</v>
      </c>
      <c r="AH202" s="24" t="str">
        <f t="shared" si="96"/>
        <v/>
      </c>
      <c r="AI202" s="24" t="str">
        <f t="shared" si="96"/>
        <v/>
      </c>
      <c r="AJ202" s="24" t="str">
        <f t="shared" si="96"/>
        <v/>
      </c>
      <c r="AK202" s="24" t="str">
        <f t="shared" si="96"/>
        <v/>
      </c>
      <c r="AL202" s="24" t="str">
        <f t="shared" si="96"/>
        <v/>
      </c>
      <c r="AM202" s="24" t="str">
        <f t="shared" si="97"/>
        <v>C</v>
      </c>
      <c r="AN202" s="24" t="str">
        <f t="shared" si="97"/>
        <v>C</v>
      </c>
      <c r="AO202" s="24" t="str">
        <f t="shared" si="97"/>
        <v/>
      </c>
      <c r="AP202" s="24" t="str">
        <f t="shared" si="97"/>
        <v/>
      </c>
      <c r="AQ202" s="24" t="str">
        <f t="shared" si="97"/>
        <v/>
      </c>
      <c r="AR202" s="24" t="str">
        <f t="shared" si="97"/>
        <v/>
      </c>
      <c r="AS202" s="24" t="str">
        <f t="shared" si="97"/>
        <v/>
      </c>
      <c r="AT202" s="24" t="str">
        <f t="shared" si="97"/>
        <v>C</v>
      </c>
      <c r="AU202" s="24" t="str">
        <f t="shared" si="97"/>
        <v>C</v>
      </c>
      <c r="AV202" s="24" t="str">
        <f t="shared" si="97"/>
        <v/>
      </c>
      <c r="AW202" s="24" t="str">
        <f t="shared" si="97"/>
        <v/>
      </c>
      <c r="AX202" s="89">
        <f t="shared" ca="1" si="99"/>
        <v>5</v>
      </c>
      <c r="AY202" s="89">
        <f t="shared" si="100"/>
        <v>5</v>
      </c>
    </row>
    <row r="203" spans="1:51" x14ac:dyDescent="0.3">
      <c r="A203" s="22" t="str">
        <f t="shared" si="77"/>
        <v>ZCP</v>
      </c>
      <c r="B203" s="25"/>
      <c r="C203" s="74" t="s">
        <v>30</v>
      </c>
      <c r="D203" s="26" t="s">
        <v>37</v>
      </c>
      <c r="E203" s="196">
        <v>43195</v>
      </c>
      <c r="F203" s="197">
        <v>43196</v>
      </c>
      <c r="G203" s="98" t="str">
        <f>IF(D203='Paramètre DIVERS'!$B$19,'Paramètre DIVERS'!$A$19,IF(D203='Paramètre DIVERS'!$B$20,'Paramètre DIVERS'!$A$20,IF(D203='Paramètre DIVERS'!$B$21,'Paramètre DIVERS'!$A$21,IF(D203='Paramètre DIVERS'!$B$22,'Paramètre DIVERS'!$A$22,IF(D203='Paramètre DIVERS'!$B$24,'Paramètre DIVERS'!$A$24,IF(D203='Paramètre DIVERS'!$B$25,'Paramètre DIVERS'!$A$25,""))))))&amp;IF(D203='Paramètre DIVERS'!$B$27,'Paramètre DIVERS'!$A$27,IF(D203='Paramètre DIVERS'!$B$28,'Paramètre DIVERS'!$A$28,IF(D203='Paramètre DIVERS'!$B$29,'Paramètre DIVERS'!$A$29,IF(D203='Paramètre DIVERS'!$B$30,'Paramètre DIVERS'!$A$30,IF(D203='Paramètre DIVERS'!$B$31,'Paramètre DIVERS'!$A$31,IF(D203='Paramètre DIVERS'!$B$32,'Paramètre DIVERS'!$A$32,IF(D203='Paramètre DIVERS'!$B$33,'Paramètre DIVERS'!$A$33,"")))))))&amp;IF(D203='Paramètre DIVERS'!$B$36,'Paramètre DIVERS'!$A$36,IF(D203='Paramètre DIVERS'!$B$40,'Paramètre DIVERS'!$A$40,IF(D203='Paramètre DIVERS'!$B$41,'Paramètre DIVERS'!$A$41,IF(D203='Paramètre DIVERS'!$B$42,'Paramètre DIVERS'!$A$42,IF(D203='Paramètre DIVERS'!$B$43,'Paramètre DIVERS'!$A$43,IF(D203='Paramètre DIVERS'!$B$47,'Paramètre DIVERS'!$A$47,IF(D203='Paramètre DIVERS'!$B$48,'Paramètre DIVERS'!$A$48,"")))))))&amp;IF(D203='Paramètre DIVERS'!$B$49,'Paramètre DIVERS'!$A$49,IF(D203='Paramètre DIVERS'!$B$50,'Paramètre DIVERS'!$A$50,IF(D203='Paramètre DIVERS'!$B$51,'Paramètre DIVERS'!$A$51,IF(D203='Paramètre DIVERS'!$B$26,'Paramètre DIVERS'!$A$26,""))))&amp;IF(D203='Paramètre DIVERS'!$B$53,'Paramètre DIVERS'!$A$53,IF(D203='Paramètre DIVERS'!$B$54,'Paramètre DIVERS'!$A$53,IF(D203='Paramètre DIVERS'!$B$55,'Paramètre DIVERS'!$A$53,IF(D203='Paramètre DIVERS'!$B$56,'Paramètre DIVERS'!$A$53,IF(D203='Paramètre DIVERS'!$B$57,'Paramètre DIVERS'!$A$53,IF(D203='Paramètre DIVERS'!$B$58,'Paramètre DIVERS'!$A$53,""))))))</f>
        <v>ZCP</v>
      </c>
      <c r="H203" s="88">
        <f t="shared" si="98"/>
        <v>2</v>
      </c>
      <c r="I203" s="24" t="str">
        <f t="shared" si="94"/>
        <v/>
      </c>
      <c r="J203" s="24" t="str">
        <f t="shared" si="94"/>
        <v/>
      </c>
      <c r="K203" s="24" t="str">
        <f t="shared" si="94"/>
        <v>C</v>
      </c>
      <c r="L203" s="24" t="str">
        <f t="shared" si="94"/>
        <v>C</v>
      </c>
      <c r="M203" s="24" t="str">
        <f t="shared" si="94"/>
        <v/>
      </c>
      <c r="N203" s="24" t="str">
        <f t="shared" si="94"/>
        <v>C</v>
      </c>
      <c r="O203" s="24" t="str">
        <f t="shared" si="94"/>
        <v/>
      </c>
      <c r="P203" s="24" t="str">
        <f t="shared" si="94"/>
        <v/>
      </c>
      <c r="Q203" s="24" t="str">
        <f t="shared" si="94"/>
        <v/>
      </c>
      <c r="R203" s="24" t="str">
        <f t="shared" si="94"/>
        <v>C</v>
      </c>
      <c r="S203" s="24" t="str">
        <f t="shared" si="95"/>
        <v>C</v>
      </c>
      <c r="T203" s="24" t="str">
        <f t="shared" si="95"/>
        <v/>
      </c>
      <c r="U203" s="24" t="str">
        <f t="shared" si="95"/>
        <v>C</v>
      </c>
      <c r="V203" s="24" t="str">
        <f t="shared" si="95"/>
        <v/>
      </c>
      <c r="W203" s="24" t="str">
        <f t="shared" si="95"/>
        <v>C</v>
      </c>
      <c r="X203" s="24" t="str">
        <f t="shared" si="95"/>
        <v/>
      </c>
      <c r="Y203" s="24" t="str">
        <f t="shared" si="95"/>
        <v>C</v>
      </c>
      <c r="Z203" s="24" t="str">
        <f t="shared" si="95"/>
        <v>C</v>
      </c>
      <c r="AA203" s="24" t="str">
        <f t="shared" si="95"/>
        <v/>
      </c>
      <c r="AB203" s="24" t="str">
        <f t="shared" si="95"/>
        <v/>
      </c>
      <c r="AC203" s="24" t="str">
        <f t="shared" si="96"/>
        <v/>
      </c>
      <c r="AD203" s="24" t="str">
        <f t="shared" si="96"/>
        <v/>
      </c>
      <c r="AE203" s="24" t="str">
        <f t="shared" si="96"/>
        <v/>
      </c>
      <c r="AF203" s="24" t="str">
        <f t="shared" si="96"/>
        <v>C</v>
      </c>
      <c r="AG203" s="24" t="str">
        <f t="shared" si="96"/>
        <v>C</v>
      </c>
      <c r="AH203" s="24" t="str">
        <f t="shared" si="96"/>
        <v/>
      </c>
      <c r="AI203" s="24" t="str">
        <f t="shared" si="96"/>
        <v/>
      </c>
      <c r="AJ203" s="24" t="str">
        <f t="shared" si="96"/>
        <v/>
      </c>
      <c r="AK203" s="24" t="str">
        <f t="shared" si="96"/>
        <v/>
      </c>
      <c r="AL203" s="24" t="str">
        <f t="shared" si="96"/>
        <v/>
      </c>
      <c r="AM203" s="24" t="str">
        <f t="shared" si="97"/>
        <v>C</v>
      </c>
      <c r="AN203" s="24" t="str">
        <f t="shared" si="97"/>
        <v>C</v>
      </c>
      <c r="AO203" s="24" t="str">
        <f t="shared" si="97"/>
        <v/>
      </c>
      <c r="AP203" s="24" t="str">
        <f t="shared" si="97"/>
        <v/>
      </c>
      <c r="AQ203" s="24" t="str">
        <f t="shared" si="97"/>
        <v/>
      </c>
      <c r="AR203" s="24" t="str">
        <f t="shared" si="97"/>
        <v/>
      </c>
      <c r="AS203" s="24" t="str">
        <f t="shared" si="97"/>
        <v/>
      </c>
      <c r="AT203" s="24" t="str">
        <f t="shared" si="97"/>
        <v>C</v>
      </c>
      <c r="AU203" s="24" t="str">
        <f t="shared" si="97"/>
        <v>C</v>
      </c>
      <c r="AV203" s="24" t="str">
        <f t="shared" si="97"/>
        <v/>
      </c>
      <c r="AW203" s="24" t="str">
        <f t="shared" si="97"/>
        <v/>
      </c>
      <c r="AX203" s="89">
        <f t="shared" ca="1" si="99"/>
        <v>2</v>
      </c>
      <c r="AY203" s="89">
        <f t="shared" si="100"/>
        <v>2</v>
      </c>
    </row>
    <row r="204" spans="1:51" x14ac:dyDescent="0.3">
      <c r="A204" s="22" t="str">
        <f t="shared" si="77"/>
        <v>ZCP</v>
      </c>
      <c r="B204" s="25"/>
      <c r="C204" s="74" t="s">
        <v>30</v>
      </c>
      <c r="D204" s="26" t="s">
        <v>37</v>
      </c>
      <c r="E204" s="196">
        <v>42947</v>
      </c>
      <c r="F204" s="197">
        <v>42958</v>
      </c>
      <c r="G204" s="98" t="str">
        <f>IF(D204='Paramètre DIVERS'!$B$19,'Paramètre DIVERS'!$A$19,IF(D204='Paramètre DIVERS'!$B$20,'Paramètre DIVERS'!$A$20,IF(D204='Paramètre DIVERS'!$B$21,'Paramètre DIVERS'!$A$21,IF(D204='Paramètre DIVERS'!$B$22,'Paramètre DIVERS'!$A$22,IF(D204='Paramètre DIVERS'!$B$24,'Paramètre DIVERS'!$A$24,IF(D204='Paramètre DIVERS'!$B$25,'Paramètre DIVERS'!$A$25,""))))))&amp;IF(D204='Paramètre DIVERS'!$B$27,'Paramètre DIVERS'!$A$27,IF(D204='Paramètre DIVERS'!$B$28,'Paramètre DIVERS'!$A$28,IF(D204='Paramètre DIVERS'!$B$29,'Paramètre DIVERS'!$A$29,IF(D204='Paramètre DIVERS'!$B$30,'Paramètre DIVERS'!$A$30,IF(D204='Paramètre DIVERS'!$B$31,'Paramètre DIVERS'!$A$31,IF(D204='Paramètre DIVERS'!$B$32,'Paramètre DIVERS'!$A$32,IF(D204='Paramètre DIVERS'!$B$33,'Paramètre DIVERS'!$A$33,"")))))))&amp;IF(D204='Paramètre DIVERS'!$B$36,'Paramètre DIVERS'!$A$36,IF(D204='Paramètre DIVERS'!$B$40,'Paramètre DIVERS'!$A$40,IF(D204='Paramètre DIVERS'!$B$41,'Paramètre DIVERS'!$A$41,IF(D204='Paramètre DIVERS'!$B$42,'Paramètre DIVERS'!$A$42,IF(D204='Paramètre DIVERS'!$B$43,'Paramètre DIVERS'!$A$43,IF(D204='Paramètre DIVERS'!$B$47,'Paramètre DIVERS'!$A$47,IF(D204='Paramètre DIVERS'!$B$48,'Paramètre DIVERS'!$A$48,"")))))))&amp;IF(D204='Paramètre DIVERS'!$B$49,'Paramètre DIVERS'!$A$49,IF(D204='Paramètre DIVERS'!$B$50,'Paramètre DIVERS'!$A$50,IF(D204='Paramètre DIVERS'!$B$51,'Paramètre DIVERS'!$A$51,IF(D204='Paramètre DIVERS'!$B$26,'Paramètre DIVERS'!$A$26,""))))&amp;IF(D204='Paramètre DIVERS'!$B$53,'Paramètre DIVERS'!$A$53,IF(D204='Paramètre DIVERS'!$B$54,'Paramètre DIVERS'!$A$53,IF(D204='Paramètre DIVERS'!$B$55,'Paramètre DIVERS'!$A$53,IF(D204='Paramètre DIVERS'!$B$56,'Paramètre DIVERS'!$A$53,IF(D204='Paramètre DIVERS'!$B$57,'Paramètre DIVERS'!$A$53,IF(D204='Paramètre DIVERS'!$B$58,'Paramètre DIVERS'!$A$53,""))))))</f>
        <v>ZCP</v>
      </c>
      <c r="H204" s="88">
        <f t="shared" si="98"/>
        <v>10</v>
      </c>
      <c r="I204" s="24" t="str">
        <f t="shared" si="94"/>
        <v/>
      </c>
      <c r="J204" s="24" t="str">
        <f t="shared" si="94"/>
        <v/>
      </c>
      <c r="K204" s="24" t="str">
        <f t="shared" si="94"/>
        <v>C</v>
      </c>
      <c r="L204" s="24" t="str">
        <f t="shared" si="94"/>
        <v>C</v>
      </c>
      <c r="M204" s="24" t="str">
        <f t="shared" si="94"/>
        <v/>
      </c>
      <c r="N204" s="24" t="str">
        <f t="shared" si="94"/>
        <v>C</v>
      </c>
      <c r="O204" s="24" t="str">
        <f t="shared" si="94"/>
        <v/>
      </c>
      <c r="P204" s="24" t="str">
        <f t="shared" si="94"/>
        <v/>
      </c>
      <c r="Q204" s="24" t="str">
        <f t="shared" si="94"/>
        <v/>
      </c>
      <c r="R204" s="24" t="str">
        <f t="shared" si="94"/>
        <v>C</v>
      </c>
      <c r="S204" s="24" t="str">
        <f t="shared" si="95"/>
        <v>C</v>
      </c>
      <c r="T204" s="24" t="str">
        <f t="shared" si="95"/>
        <v/>
      </c>
      <c r="U204" s="24" t="str">
        <f t="shared" si="95"/>
        <v>C</v>
      </c>
      <c r="V204" s="24" t="str">
        <f t="shared" si="95"/>
        <v/>
      </c>
      <c r="W204" s="24" t="str">
        <f t="shared" si="95"/>
        <v>C</v>
      </c>
      <c r="X204" s="24" t="str">
        <f t="shared" si="95"/>
        <v/>
      </c>
      <c r="Y204" s="24" t="str">
        <f t="shared" si="95"/>
        <v>C</v>
      </c>
      <c r="Z204" s="24" t="str">
        <f t="shared" si="95"/>
        <v>C</v>
      </c>
      <c r="AA204" s="24" t="str">
        <f t="shared" si="95"/>
        <v/>
      </c>
      <c r="AB204" s="24" t="str">
        <f t="shared" si="95"/>
        <v/>
      </c>
      <c r="AC204" s="24" t="str">
        <f t="shared" si="96"/>
        <v/>
      </c>
      <c r="AD204" s="24" t="str">
        <f t="shared" si="96"/>
        <v/>
      </c>
      <c r="AE204" s="24" t="str">
        <f t="shared" si="96"/>
        <v/>
      </c>
      <c r="AF204" s="24" t="str">
        <f t="shared" si="96"/>
        <v>C</v>
      </c>
      <c r="AG204" s="24" t="str">
        <f t="shared" si="96"/>
        <v>C</v>
      </c>
      <c r="AH204" s="24" t="str">
        <f t="shared" si="96"/>
        <v/>
      </c>
      <c r="AI204" s="24" t="str">
        <f t="shared" si="96"/>
        <v/>
      </c>
      <c r="AJ204" s="24" t="str">
        <f t="shared" si="96"/>
        <v/>
      </c>
      <c r="AK204" s="24" t="str">
        <f t="shared" si="96"/>
        <v/>
      </c>
      <c r="AL204" s="24" t="str">
        <f t="shared" si="96"/>
        <v/>
      </c>
      <c r="AM204" s="24" t="str">
        <f t="shared" si="97"/>
        <v>C</v>
      </c>
      <c r="AN204" s="24" t="str">
        <f t="shared" si="97"/>
        <v>C</v>
      </c>
      <c r="AO204" s="24" t="str">
        <f t="shared" si="97"/>
        <v/>
      </c>
      <c r="AP204" s="24" t="str">
        <f t="shared" si="97"/>
        <v/>
      </c>
      <c r="AQ204" s="24" t="str">
        <f t="shared" si="97"/>
        <v/>
      </c>
      <c r="AR204" s="24" t="str">
        <f t="shared" si="97"/>
        <v/>
      </c>
      <c r="AS204" s="24" t="str">
        <f t="shared" si="97"/>
        <v/>
      </c>
      <c r="AT204" s="24" t="str">
        <f t="shared" si="97"/>
        <v>C</v>
      </c>
      <c r="AU204" s="24" t="str">
        <f t="shared" si="97"/>
        <v>C</v>
      </c>
      <c r="AV204" s="24" t="str">
        <f t="shared" si="97"/>
        <v/>
      </c>
      <c r="AW204" s="24" t="str">
        <f t="shared" si="97"/>
        <v/>
      </c>
      <c r="AX204" s="89">
        <f t="shared" ca="1" si="99"/>
        <v>11</v>
      </c>
      <c r="AY204" s="89">
        <f t="shared" si="100"/>
        <v>12</v>
      </c>
    </row>
    <row r="205" spans="1:51" x14ac:dyDescent="0.3">
      <c r="A205" s="22" t="str">
        <f t="shared" si="77"/>
        <v>ZCP</v>
      </c>
      <c r="B205" s="25"/>
      <c r="C205" s="74" t="s">
        <v>30</v>
      </c>
      <c r="D205" s="26" t="s">
        <v>37</v>
      </c>
      <c r="E205" s="196">
        <v>43161</v>
      </c>
      <c r="F205" s="197">
        <v>43172</v>
      </c>
      <c r="G205" s="98" t="str">
        <f>IF(D205='Paramètre DIVERS'!$B$19,'Paramètre DIVERS'!$A$19,IF(D205='Paramètre DIVERS'!$B$20,'Paramètre DIVERS'!$A$20,IF(D205='Paramètre DIVERS'!$B$21,'Paramètre DIVERS'!$A$21,IF(D205='Paramètre DIVERS'!$B$22,'Paramètre DIVERS'!$A$22,IF(D205='Paramètre DIVERS'!$B$24,'Paramètre DIVERS'!$A$24,IF(D205='Paramètre DIVERS'!$B$25,'Paramètre DIVERS'!$A$25,""))))))&amp;IF(D205='Paramètre DIVERS'!$B$27,'Paramètre DIVERS'!$A$27,IF(D205='Paramètre DIVERS'!$B$28,'Paramètre DIVERS'!$A$28,IF(D205='Paramètre DIVERS'!$B$29,'Paramètre DIVERS'!$A$29,IF(D205='Paramètre DIVERS'!$B$30,'Paramètre DIVERS'!$A$30,IF(D205='Paramètre DIVERS'!$B$31,'Paramètre DIVERS'!$A$31,IF(D205='Paramètre DIVERS'!$B$32,'Paramètre DIVERS'!$A$32,IF(D205='Paramètre DIVERS'!$B$33,'Paramètre DIVERS'!$A$33,"")))))))&amp;IF(D205='Paramètre DIVERS'!$B$36,'Paramètre DIVERS'!$A$36,IF(D205='Paramètre DIVERS'!$B$40,'Paramètre DIVERS'!$A$40,IF(D205='Paramètre DIVERS'!$B$41,'Paramètre DIVERS'!$A$41,IF(D205='Paramètre DIVERS'!$B$42,'Paramètre DIVERS'!$A$42,IF(D205='Paramètre DIVERS'!$B$43,'Paramètre DIVERS'!$A$43,IF(D205='Paramètre DIVERS'!$B$47,'Paramètre DIVERS'!$A$47,IF(D205='Paramètre DIVERS'!$B$48,'Paramètre DIVERS'!$A$48,"")))))))&amp;IF(D205='Paramètre DIVERS'!$B$49,'Paramètre DIVERS'!$A$49,IF(D205='Paramètre DIVERS'!$B$50,'Paramètre DIVERS'!$A$50,IF(D205='Paramètre DIVERS'!$B$51,'Paramètre DIVERS'!$A$51,IF(D205='Paramètre DIVERS'!$B$26,'Paramètre DIVERS'!$A$26,""))))&amp;IF(D205='Paramètre DIVERS'!$B$53,'Paramètre DIVERS'!$A$53,IF(D205='Paramètre DIVERS'!$B$54,'Paramètre DIVERS'!$A$53,IF(D205='Paramètre DIVERS'!$B$55,'Paramètre DIVERS'!$A$53,IF(D205='Paramètre DIVERS'!$B$56,'Paramètre DIVERS'!$A$53,IF(D205='Paramètre DIVERS'!$B$57,'Paramètre DIVERS'!$A$53,IF(D205='Paramètre DIVERS'!$B$58,'Paramètre DIVERS'!$A$53,""))))))</f>
        <v>ZCP</v>
      </c>
      <c r="H205" s="88">
        <f t="shared" si="98"/>
        <v>8</v>
      </c>
      <c r="I205" s="24" t="str">
        <f t="shared" si="94"/>
        <v/>
      </c>
      <c r="J205" s="24" t="str">
        <f t="shared" si="94"/>
        <v/>
      </c>
      <c r="K205" s="24" t="str">
        <f t="shared" si="94"/>
        <v>C</v>
      </c>
      <c r="L205" s="24" t="str">
        <f t="shared" si="94"/>
        <v>C</v>
      </c>
      <c r="M205" s="24" t="str">
        <f t="shared" si="94"/>
        <v/>
      </c>
      <c r="N205" s="24" t="str">
        <f t="shared" si="94"/>
        <v>C</v>
      </c>
      <c r="O205" s="24" t="str">
        <f t="shared" si="94"/>
        <v/>
      </c>
      <c r="P205" s="24" t="str">
        <f t="shared" si="94"/>
        <v/>
      </c>
      <c r="Q205" s="24" t="str">
        <f t="shared" si="94"/>
        <v/>
      </c>
      <c r="R205" s="24" t="str">
        <f t="shared" si="94"/>
        <v>C</v>
      </c>
      <c r="S205" s="24" t="str">
        <f t="shared" si="95"/>
        <v>C</v>
      </c>
      <c r="T205" s="24" t="str">
        <f t="shared" si="95"/>
        <v/>
      </c>
      <c r="U205" s="24" t="str">
        <f t="shared" si="95"/>
        <v>C</v>
      </c>
      <c r="V205" s="24" t="str">
        <f t="shared" si="95"/>
        <v/>
      </c>
      <c r="W205" s="24" t="str">
        <f t="shared" si="95"/>
        <v>C</v>
      </c>
      <c r="X205" s="24" t="str">
        <f t="shared" si="95"/>
        <v/>
      </c>
      <c r="Y205" s="24" t="str">
        <f t="shared" si="95"/>
        <v>C</v>
      </c>
      <c r="Z205" s="24" t="str">
        <f t="shared" si="95"/>
        <v>C</v>
      </c>
      <c r="AA205" s="24" t="str">
        <f t="shared" si="95"/>
        <v/>
      </c>
      <c r="AB205" s="24" t="str">
        <f t="shared" si="95"/>
        <v/>
      </c>
      <c r="AC205" s="24" t="str">
        <f t="shared" si="96"/>
        <v/>
      </c>
      <c r="AD205" s="24" t="str">
        <f t="shared" si="96"/>
        <v/>
      </c>
      <c r="AE205" s="24" t="str">
        <f t="shared" si="96"/>
        <v/>
      </c>
      <c r="AF205" s="24" t="str">
        <f t="shared" si="96"/>
        <v>C</v>
      </c>
      <c r="AG205" s="24" t="str">
        <f t="shared" si="96"/>
        <v>C</v>
      </c>
      <c r="AH205" s="24" t="str">
        <f t="shared" si="96"/>
        <v/>
      </c>
      <c r="AI205" s="24" t="str">
        <f t="shared" si="96"/>
        <v/>
      </c>
      <c r="AJ205" s="24" t="str">
        <f t="shared" si="96"/>
        <v/>
      </c>
      <c r="AK205" s="24" t="str">
        <f t="shared" si="96"/>
        <v/>
      </c>
      <c r="AL205" s="24" t="str">
        <f t="shared" si="96"/>
        <v/>
      </c>
      <c r="AM205" s="24" t="str">
        <f t="shared" si="97"/>
        <v>C</v>
      </c>
      <c r="AN205" s="24" t="str">
        <f t="shared" si="97"/>
        <v>C</v>
      </c>
      <c r="AO205" s="24" t="str">
        <f t="shared" si="97"/>
        <v/>
      </c>
      <c r="AP205" s="24" t="str">
        <f t="shared" si="97"/>
        <v/>
      </c>
      <c r="AQ205" s="24" t="str">
        <f t="shared" si="97"/>
        <v/>
      </c>
      <c r="AR205" s="24" t="str">
        <f t="shared" si="97"/>
        <v/>
      </c>
      <c r="AS205" s="24" t="str">
        <f t="shared" si="97"/>
        <v/>
      </c>
      <c r="AT205" s="24" t="str">
        <f t="shared" si="97"/>
        <v>C</v>
      </c>
      <c r="AU205" s="24" t="str">
        <f t="shared" si="97"/>
        <v>C</v>
      </c>
      <c r="AV205" s="24" t="str">
        <f t="shared" si="97"/>
        <v/>
      </c>
      <c r="AW205" s="24" t="str">
        <f t="shared" si="97"/>
        <v/>
      </c>
      <c r="AX205" s="89">
        <f t="shared" ca="1" si="99"/>
        <v>10</v>
      </c>
      <c r="AY205" s="89">
        <f t="shared" si="100"/>
        <v>12</v>
      </c>
    </row>
    <row r="206" spans="1:51" x14ac:dyDescent="0.3">
      <c r="A206" s="22" t="str">
        <f t="shared" si="77"/>
        <v>ZCP</v>
      </c>
      <c r="B206" s="25"/>
      <c r="C206" s="74" t="s">
        <v>30</v>
      </c>
      <c r="D206" s="26" t="s">
        <v>37</v>
      </c>
      <c r="E206" s="196">
        <v>43193</v>
      </c>
      <c r="F206" s="197">
        <v>43196</v>
      </c>
      <c r="G206" s="98" t="str">
        <f>IF(D206='Paramètre DIVERS'!$B$19,'Paramètre DIVERS'!$A$19,IF(D206='Paramètre DIVERS'!$B$20,'Paramètre DIVERS'!$A$20,IF(D206='Paramètre DIVERS'!$B$21,'Paramètre DIVERS'!$A$21,IF(D206='Paramètre DIVERS'!$B$22,'Paramètre DIVERS'!$A$22,IF(D206='Paramètre DIVERS'!$B$24,'Paramètre DIVERS'!$A$24,IF(D206='Paramètre DIVERS'!$B$25,'Paramètre DIVERS'!$A$25,""))))))&amp;IF(D206='Paramètre DIVERS'!$B$27,'Paramètre DIVERS'!$A$27,IF(D206='Paramètre DIVERS'!$B$28,'Paramètre DIVERS'!$A$28,IF(D206='Paramètre DIVERS'!$B$29,'Paramètre DIVERS'!$A$29,IF(D206='Paramètre DIVERS'!$B$30,'Paramètre DIVERS'!$A$30,IF(D206='Paramètre DIVERS'!$B$31,'Paramètre DIVERS'!$A$31,IF(D206='Paramètre DIVERS'!$B$32,'Paramètre DIVERS'!$A$32,IF(D206='Paramètre DIVERS'!$B$33,'Paramètre DIVERS'!$A$33,"")))))))&amp;IF(D206='Paramètre DIVERS'!$B$36,'Paramètre DIVERS'!$A$36,IF(D206='Paramètre DIVERS'!$B$40,'Paramètre DIVERS'!$A$40,IF(D206='Paramètre DIVERS'!$B$41,'Paramètre DIVERS'!$A$41,IF(D206='Paramètre DIVERS'!$B$42,'Paramètre DIVERS'!$A$42,IF(D206='Paramètre DIVERS'!$B$43,'Paramètre DIVERS'!$A$43,IF(D206='Paramètre DIVERS'!$B$47,'Paramètre DIVERS'!$A$47,IF(D206='Paramètre DIVERS'!$B$48,'Paramètre DIVERS'!$A$48,"")))))))&amp;IF(D206='Paramètre DIVERS'!$B$49,'Paramètre DIVERS'!$A$49,IF(D206='Paramètre DIVERS'!$B$50,'Paramètre DIVERS'!$A$50,IF(D206='Paramètre DIVERS'!$B$51,'Paramètre DIVERS'!$A$51,IF(D206='Paramètre DIVERS'!$B$26,'Paramètre DIVERS'!$A$26,""))))&amp;IF(D206='Paramètre DIVERS'!$B$53,'Paramètre DIVERS'!$A$53,IF(D206='Paramètre DIVERS'!$B$54,'Paramètre DIVERS'!$A$53,IF(D206='Paramètre DIVERS'!$B$55,'Paramètre DIVERS'!$A$53,IF(D206='Paramètre DIVERS'!$B$56,'Paramètre DIVERS'!$A$53,IF(D206='Paramètre DIVERS'!$B$57,'Paramètre DIVERS'!$A$53,IF(D206='Paramètre DIVERS'!$B$58,'Paramètre DIVERS'!$A$53,""))))))</f>
        <v>ZCP</v>
      </c>
      <c r="H206" s="88">
        <f t="shared" si="98"/>
        <v>4</v>
      </c>
      <c r="I206" s="24" t="str">
        <f t="shared" si="94"/>
        <v/>
      </c>
      <c r="J206" s="24" t="str">
        <f t="shared" si="94"/>
        <v/>
      </c>
      <c r="K206" s="24" t="str">
        <f t="shared" si="94"/>
        <v>C</v>
      </c>
      <c r="L206" s="24" t="str">
        <f t="shared" si="94"/>
        <v>C</v>
      </c>
      <c r="M206" s="24" t="str">
        <f t="shared" si="94"/>
        <v/>
      </c>
      <c r="N206" s="24" t="str">
        <f t="shared" si="94"/>
        <v>C</v>
      </c>
      <c r="O206" s="24" t="str">
        <f t="shared" si="94"/>
        <v/>
      </c>
      <c r="P206" s="24" t="str">
        <f t="shared" si="94"/>
        <v/>
      </c>
      <c r="Q206" s="24" t="str">
        <f t="shared" si="94"/>
        <v/>
      </c>
      <c r="R206" s="24" t="str">
        <f t="shared" si="94"/>
        <v>C</v>
      </c>
      <c r="S206" s="24" t="str">
        <f t="shared" si="95"/>
        <v>C</v>
      </c>
      <c r="T206" s="24" t="str">
        <f t="shared" si="95"/>
        <v/>
      </c>
      <c r="U206" s="24" t="str">
        <f t="shared" si="95"/>
        <v>C</v>
      </c>
      <c r="V206" s="24" t="str">
        <f t="shared" si="95"/>
        <v/>
      </c>
      <c r="W206" s="24" t="str">
        <f t="shared" si="95"/>
        <v>C</v>
      </c>
      <c r="X206" s="24" t="str">
        <f t="shared" si="95"/>
        <v/>
      </c>
      <c r="Y206" s="24" t="str">
        <f t="shared" si="95"/>
        <v>C</v>
      </c>
      <c r="Z206" s="24" t="str">
        <f t="shared" si="95"/>
        <v>C</v>
      </c>
      <c r="AA206" s="24" t="str">
        <f t="shared" si="95"/>
        <v/>
      </c>
      <c r="AB206" s="24" t="str">
        <f t="shared" si="95"/>
        <v/>
      </c>
      <c r="AC206" s="24" t="str">
        <f t="shared" si="96"/>
        <v/>
      </c>
      <c r="AD206" s="24" t="str">
        <f t="shared" si="96"/>
        <v/>
      </c>
      <c r="AE206" s="24" t="str">
        <f t="shared" si="96"/>
        <v/>
      </c>
      <c r="AF206" s="24" t="str">
        <f t="shared" si="96"/>
        <v>C</v>
      </c>
      <c r="AG206" s="24" t="str">
        <f t="shared" si="96"/>
        <v>C</v>
      </c>
      <c r="AH206" s="24" t="str">
        <f t="shared" si="96"/>
        <v/>
      </c>
      <c r="AI206" s="24" t="str">
        <f t="shared" si="96"/>
        <v/>
      </c>
      <c r="AJ206" s="24" t="str">
        <f t="shared" si="96"/>
        <v/>
      </c>
      <c r="AK206" s="24" t="str">
        <f t="shared" si="96"/>
        <v/>
      </c>
      <c r="AL206" s="24" t="str">
        <f t="shared" si="96"/>
        <v/>
      </c>
      <c r="AM206" s="24" t="str">
        <f t="shared" si="97"/>
        <v>C</v>
      </c>
      <c r="AN206" s="24" t="str">
        <f t="shared" si="97"/>
        <v>C</v>
      </c>
      <c r="AO206" s="24" t="str">
        <f t="shared" si="97"/>
        <v/>
      </c>
      <c r="AP206" s="24" t="str">
        <f t="shared" si="97"/>
        <v/>
      </c>
      <c r="AQ206" s="24" t="str">
        <f t="shared" si="97"/>
        <v/>
      </c>
      <c r="AR206" s="24" t="str">
        <f t="shared" si="97"/>
        <v/>
      </c>
      <c r="AS206" s="24" t="str">
        <f t="shared" si="97"/>
        <v/>
      </c>
      <c r="AT206" s="24" t="str">
        <f t="shared" si="97"/>
        <v>C</v>
      </c>
      <c r="AU206" s="24" t="str">
        <f t="shared" si="97"/>
        <v>C</v>
      </c>
      <c r="AV206" s="24" t="str">
        <f t="shared" si="97"/>
        <v/>
      </c>
      <c r="AW206" s="24" t="str">
        <f t="shared" si="97"/>
        <v/>
      </c>
      <c r="AX206" s="89">
        <f t="shared" ca="1" si="99"/>
        <v>4</v>
      </c>
      <c r="AY206" s="89">
        <f t="shared" si="100"/>
        <v>4</v>
      </c>
    </row>
    <row r="207" spans="1:51" x14ac:dyDescent="0.3">
      <c r="A207" s="22" t="str">
        <f t="shared" si="77"/>
        <v>ZCP</v>
      </c>
      <c r="B207" s="25"/>
      <c r="C207" s="74" t="s">
        <v>30</v>
      </c>
      <c r="D207" s="26" t="s">
        <v>37</v>
      </c>
      <c r="E207" s="196">
        <v>42954</v>
      </c>
      <c r="F207" s="197">
        <v>42972</v>
      </c>
      <c r="G207" s="98" t="str">
        <f>IF(D207='Paramètre DIVERS'!$B$19,'Paramètre DIVERS'!$A$19,IF(D207='Paramètre DIVERS'!$B$20,'Paramètre DIVERS'!$A$20,IF(D207='Paramètre DIVERS'!$B$21,'Paramètre DIVERS'!$A$21,IF(D207='Paramètre DIVERS'!$B$22,'Paramètre DIVERS'!$A$22,IF(D207='Paramètre DIVERS'!$B$24,'Paramètre DIVERS'!$A$24,IF(D207='Paramètre DIVERS'!$B$25,'Paramètre DIVERS'!$A$25,""))))))&amp;IF(D207='Paramètre DIVERS'!$B$27,'Paramètre DIVERS'!$A$27,IF(D207='Paramètre DIVERS'!$B$28,'Paramètre DIVERS'!$A$28,IF(D207='Paramètre DIVERS'!$B$29,'Paramètre DIVERS'!$A$29,IF(D207='Paramètre DIVERS'!$B$30,'Paramètre DIVERS'!$A$30,IF(D207='Paramètre DIVERS'!$B$31,'Paramètre DIVERS'!$A$31,IF(D207='Paramètre DIVERS'!$B$32,'Paramètre DIVERS'!$A$32,IF(D207='Paramètre DIVERS'!$B$33,'Paramètre DIVERS'!$A$33,"")))))))&amp;IF(D207='Paramètre DIVERS'!$B$36,'Paramètre DIVERS'!$A$36,IF(D207='Paramètre DIVERS'!$B$40,'Paramètre DIVERS'!$A$40,IF(D207='Paramètre DIVERS'!$B$41,'Paramètre DIVERS'!$A$41,IF(D207='Paramètre DIVERS'!$B$42,'Paramètre DIVERS'!$A$42,IF(D207='Paramètre DIVERS'!$B$43,'Paramètre DIVERS'!$A$43,IF(D207='Paramètre DIVERS'!$B$47,'Paramètre DIVERS'!$A$47,IF(D207='Paramètre DIVERS'!$B$48,'Paramètre DIVERS'!$A$48,"")))))))&amp;IF(D207='Paramètre DIVERS'!$B$49,'Paramètre DIVERS'!$A$49,IF(D207='Paramètre DIVERS'!$B$50,'Paramètre DIVERS'!$A$50,IF(D207='Paramètre DIVERS'!$B$51,'Paramètre DIVERS'!$A$51,IF(D207='Paramètre DIVERS'!$B$26,'Paramètre DIVERS'!$A$26,""))))&amp;IF(D207='Paramètre DIVERS'!$B$53,'Paramètre DIVERS'!$A$53,IF(D207='Paramètre DIVERS'!$B$54,'Paramètre DIVERS'!$A$53,IF(D207='Paramètre DIVERS'!$B$55,'Paramètre DIVERS'!$A$53,IF(D207='Paramètre DIVERS'!$B$56,'Paramètre DIVERS'!$A$53,IF(D207='Paramètre DIVERS'!$B$57,'Paramètre DIVERS'!$A$53,IF(D207='Paramètre DIVERS'!$B$58,'Paramètre DIVERS'!$A$53,""))))))</f>
        <v>ZCP</v>
      </c>
      <c r="H207" s="88">
        <f t="shared" si="98"/>
        <v>14</v>
      </c>
      <c r="I207" s="24" t="str">
        <f t="shared" si="94"/>
        <v/>
      </c>
      <c r="J207" s="24" t="str">
        <f t="shared" si="94"/>
        <v/>
      </c>
      <c r="K207" s="24" t="str">
        <f t="shared" si="94"/>
        <v>C</v>
      </c>
      <c r="L207" s="24" t="str">
        <f t="shared" si="94"/>
        <v>C</v>
      </c>
      <c r="M207" s="24" t="str">
        <f t="shared" si="94"/>
        <v/>
      </c>
      <c r="N207" s="24" t="str">
        <f t="shared" si="94"/>
        <v>C</v>
      </c>
      <c r="O207" s="24" t="str">
        <f t="shared" si="94"/>
        <v/>
      </c>
      <c r="P207" s="24" t="str">
        <f t="shared" si="94"/>
        <v/>
      </c>
      <c r="Q207" s="24" t="str">
        <f t="shared" si="94"/>
        <v/>
      </c>
      <c r="R207" s="24" t="str">
        <f t="shared" si="94"/>
        <v>C</v>
      </c>
      <c r="S207" s="24" t="str">
        <f t="shared" si="95"/>
        <v>C</v>
      </c>
      <c r="T207" s="24" t="str">
        <f t="shared" si="95"/>
        <v/>
      </c>
      <c r="U207" s="24" t="str">
        <f t="shared" si="95"/>
        <v>C</v>
      </c>
      <c r="V207" s="24" t="str">
        <f t="shared" si="95"/>
        <v/>
      </c>
      <c r="W207" s="24" t="str">
        <f t="shared" si="95"/>
        <v>C</v>
      </c>
      <c r="X207" s="24" t="str">
        <f t="shared" si="95"/>
        <v/>
      </c>
      <c r="Y207" s="24" t="str">
        <f t="shared" si="95"/>
        <v>C</v>
      </c>
      <c r="Z207" s="24" t="str">
        <f t="shared" si="95"/>
        <v>C</v>
      </c>
      <c r="AA207" s="24" t="str">
        <f t="shared" si="95"/>
        <v/>
      </c>
      <c r="AB207" s="24" t="str">
        <f t="shared" si="95"/>
        <v/>
      </c>
      <c r="AC207" s="24" t="str">
        <f t="shared" si="96"/>
        <v/>
      </c>
      <c r="AD207" s="24" t="str">
        <f t="shared" si="96"/>
        <v/>
      </c>
      <c r="AE207" s="24" t="str">
        <f t="shared" si="96"/>
        <v/>
      </c>
      <c r="AF207" s="24" t="str">
        <f t="shared" si="96"/>
        <v>C</v>
      </c>
      <c r="AG207" s="24" t="str">
        <f t="shared" si="96"/>
        <v>C</v>
      </c>
      <c r="AH207" s="24" t="str">
        <f t="shared" si="96"/>
        <v/>
      </c>
      <c r="AI207" s="24" t="str">
        <f t="shared" si="96"/>
        <v/>
      </c>
      <c r="AJ207" s="24" t="str">
        <f t="shared" si="96"/>
        <v/>
      </c>
      <c r="AK207" s="24" t="str">
        <f t="shared" si="96"/>
        <v/>
      </c>
      <c r="AL207" s="24" t="str">
        <f t="shared" si="96"/>
        <v/>
      </c>
      <c r="AM207" s="24" t="str">
        <f t="shared" si="97"/>
        <v>C</v>
      </c>
      <c r="AN207" s="24" t="str">
        <f t="shared" si="97"/>
        <v>C</v>
      </c>
      <c r="AO207" s="24" t="str">
        <f t="shared" si="97"/>
        <v/>
      </c>
      <c r="AP207" s="24" t="str">
        <f t="shared" si="97"/>
        <v/>
      </c>
      <c r="AQ207" s="24" t="str">
        <f t="shared" si="97"/>
        <v/>
      </c>
      <c r="AR207" s="24" t="str">
        <f t="shared" si="97"/>
        <v/>
      </c>
      <c r="AS207" s="24" t="str">
        <f t="shared" si="97"/>
        <v/>
      </c>
      <c r="AT207" s="24" t="str">
        <f t="shared" si="97"/>
        <v>C</v>
      </c>
      <c r="AU207" s="24" t="str">
        <f t="shared" si="97"/>
        <v>C</v>
      </c>
      <c r="AV207" s="24" t="str">
        <f t="shared" si="97"/>
        <v/>
      </c>
      <c r="AW207" s="24" t="str">
        <f t="shared" si="97"/>
        <v/>
      </c>
      <c r="AX207" s="89">
        <f t="shared" ca="1" si="99"/>
        <v>16</v>
      </c>
      <c r="AY207" s="89">
        <f t="shared" si="100"/>
        <v>19</v>
      </c>
    </row>
    <row r="208" spans="1:51" x14ac:dyDescent="0.3">
      <c r="A208" s="22" t="str">
        <f t="shared" si="77"/>
        <v>ZCP</v>
      </c>
      <c r="B208" s="25"/>
      <c r="C208" s="74" t="s">
        <v>30</v>
      </c>
      <c r="D208" s="26" t="s">
        <v>37</v>
      </c>
      <c r="E208" s="196">
        <v>43102</v>
      </c>
      <c r="F208" s="197">
        <v>43105</v>
      </c>
      <c r="G208" s="98" t="str">
        <f>IF(D208='Paramètre DIVERS'!$B$19,'Paramètre DIVERS'!$A$19,IF(D208='Paramètre DIVERS'!$B$20,'Paramètre DIVERS'!$A$20,IF(D208='Paramètre DIVERS'!$B$21,'Paramètre DIVERS'!$A$21,IF(D208='Paramètre DIVERS'!$B$22,'Paramètre DIVERS'!$A$22,IF(D208='Paramètre DIVERS'!$B$24,'Paramètre DIVERS'!$A$24,IF(D208='Paramètre DIVERS'!$B$25,'Paramètre DIVERS'!$A$25,""))))))&amp;IF(D208='Paramètre DIVERS'!$B$27,'Paramètre DIVERS'!$A$27,IF(D208='Paramètre DIVERS'!$B$28,'Paramètre DIVERS'!$A$28,IF(D208='Paramètre DIVERS'!$B$29,'Paramètre DIVERS'!$A$29,IF(D208='Paramètre DIVERS'!$B$30,'Paramètre DIVERS'!$A$30,IF(D208='Paramètre DIVERS'!$B$31,'Paramètre DIVERS'!$A$31,IF(D208='Paramètre DIVERS'!$B$32,'Paramètre DIVERS'!$A$32,IF(D208='Paramètre DIVERS'!$B$33,'Paramètre DIVERS'!$A$33,"")))))))&amp;IF(D208='Paramètre DIVERS'!$B$36,'Paramètre DIVERS'!$A$36,IF(D208='Paramètre DIVERS'!$B$40,'Paramètre DIVERS'!$A$40,IF(D208='Paramètre DIVERS'!$B$41,'Paramètre DIVERS'!$A$41,IF(D208='Paramètre DIVERS'!$B$42,'Paramètre DIVERS'!$A$42,IF(D208='Paramètre DIVERS'!$B$43,'Paramètre DIVERS'!$A$43,IF(D208='Paramètre DIVERS'!$B$47,'Paramètre DIVERS'!$A$47,IF(D208='Paramètre DIVERS'!$B$48,'Paramètre DIVERS'!$A$48,"")))))))&amp;IF(D208='Paramètre DIVERS'!$B$49,'Paramètre DIVERS'!$A$49,IF(D208='Paramètre DIVERS'!$B$50,'Paramètre DIVERS'!$A$50,IF(D208='Paramètre DIVERS'!$B$51,'Paramètre DIVERS'!$A$51,IF(D208='Paramètre DIVERS'!$B$26,'Paramètre DIVERS'!$A$26,""))))&amp;IF(D208='Paramètre DIVERS'!$B$53,'Paramètre DIVERS'!$A$53,IF(D208='Paramètre DIVERS'!$B$54,'Paramètre DIVERS'!$A$53,IF(D208='Paramètre DIVERS'!$B$55,'Paramètre DIVERS'!$A$53,IF(D208='Paramètre DIVERS'!$B$56,'Paramètre DIVERS'!$A$53,IF(D208='Paramètre DIVERS'!$B$57,'Paramètre DIVERS'!$A$53,IF(D208='Paramètre DIVERS'!$B$58,'Paramètre DIVERS'!$A$53,""))))))</f>
        <v>ZCP</v>
      </c>
      <c r="H208" s="88">
        <f t="shared" si="98"/>
        <v>4</v>
      </c>
      <c r="I208" s="24" t="str">
        <f t="shared" ref="I208:R217" si="101">IF(OR(I$7="s",I$7="f",I$7="d"),"C",IF(AND(I$6&gt;=$E208,I$6&lt;=$F208,$G208="ZCP"),$G208,IF(AND(I$6&gt;=$E208,I$6&lt;=$F208,$G208="ZPM"),$G208,IF(AND(I$6&gt;=$E208,I$6&lt;=$F208,$G208="ZMA"),$G208,IF(AND(I$6&gt;=$E208,I$6&lt;=$F208,$G208="ZMP"),$G208,IF(AND(I$6&gt;=$E208,I$6&lt;=$F208,$G208="ZMT"),$G208,IF(AND(I$6&gt;=$E208,I$6&lt;=$F208,$G208="ZFO"),$G208,IF(AND(I$6&gt;=$E208,I$6&lt;=$F208,$G208="ZRJ"),$G208,IF(AND(I$6&gt;=$E208,I$6&lt;=$F208,$G208="ZAT"),$G208,IF(AND(I$6&gt;=$E208,I$6&lt;=$F208,$G208="TPT"),$G208,""))))))))))</f>
        <v/>
      </c>
      <c r="J208" s="24" t="str">
        <f t="shared" si="101"/>
        <v/>
      </c>
      <c r="K208" s="24" t="str">
        <f t="shared" si="101"/>
        <v>C</v>
      </c>
      <c r="L208" s="24" t="str">
        <f t="shared" si="101"/>
        <v>C</v>
      </c>
      <c r="M208" s="24" t="str">
        <f t="shared" si="101"/>
        <v/>
      </c>
      <c r="N208" s="24" t="str">
        <f t="shared" si="101"/>
        <v>C</v>
      </c>
      <c r="O208" s="24" t="str">
        <f t="shared" si="101"/>
        <v/>
      </c>
      <c r="P208" s="24" t="str">
        <f t="shared" si="101"/>
        <v/>
      </c>
      <c r="Q208" s="24" t="str">
        <f t="shared" si="101"/>
        <v/>
      </c>
      <c r="R208" s="24" t="str">
        <f t="shared" si="101"/>
        <v>C</v>
      </c>
      <c r="S208" s="24" t="str">
        <f t="shared" ref="S208:AB217" si="102">IF(OR(S$7="s",S$7="f",S$7="d"),"C",IF(AND(S$6&gt;=$E208,S$6&lt;=$F208,$G208="ZCP"),$G208,IF(AND(S$6&gt;=$E208,S$6&lt;=$F208,$G208="ZPM"),$G208,IF(AND(S$6&gt;=$E208,S$6&lt;=$F208,$G208="ZMA"),$G208,IF(AND(S$6&gt;=$E208,S$6&lt;=$F208,$G208="ZMP"),$G208,IF(AND(S$6&gt;=$E208,S$6&lt;=$F208,$G208="ZMT"),$G208,IF(AND(S$6&gt;=$E208,S$6&lt;=$F208,$G208="ZFO"),$G208,IF(AND(S$6&gt;=$E208,S$6&lt;=$F208,$G208="ZRJ"),$G208,IF(AND(S$6&gt;=$E208,S$6&lt;=$F208,$G208="ZAT"),$G208,IF(AND(S$6&gt;=$E208,S$6&lt;=$F208,$G208="TPT"),$G208,""))))))))))</f>
        <v>C</v>
      </c>
      <c r="T208" s="24" t="str">
        <f t="shared" si="102"/>
        <v/>
      </c>
      <c r="U208" s="24" t="str">
        <f t="shared" si="102"/>
        <v>C</v>
      </c>
      <c r="V208" s="24" t="str">
        <f t="shared" si="102"/>
        <v/>
      </c>
      <c r="W208" s="24" t="str">
        <f t="shared" si="102"/>
        <v>C</v>
      </c>
      <c r="X208" s="24" t="str">
        <f t="shared" si="102"/>
        <v/>
      </c>
      <c r="Y208" s="24" t="str">
        <f t="shared" si="102"/>
        <v>C</v>
      </c>
      <c r="Z208" s="24" t="str">
        <f t="shared" si="102"/>
        <v>C</v>
      </c>
      <c r="AA208" s="24" t="str">
        <f t="shared" si="102"/>
        <v/>
      </c>
      <c r="AB208" s="24" t="str">
        <f t="shared" si="102"/>
        <v/>
      </c>
      <c r="AC208" s="24" t="str">
        <f t="shared" ref="AC208:AL217" si="103">IF(OR(AC$7="s",AC$7="f",AC$7="d"),"C",IF(AND(AC$6&gt;=$E208,AC$6&lt;=$F208,$G208="ZCP"),$G208,IF(AND(AC$6&gt;=$E208,AC$6&lt;=$F208,$G208="ZPM"),$G208,IF(AND(AC$6&gt;=$E208,AC$6&lt;=$F208,$G208="ZMA"),$G208,IF(AND(AC$6&gt;=$E208,AC$6&lt;=$F208,$G208="ZMP"),$G208,IF(AND(AC$6&gt;=$E208,AC$6&lt;=$F208,$G208="ZMT"),$G208,IF(AND(AC$6&gt;=$E208,AC$6&lt;=$F208,$G208="ZFO"),$G208,IF(AND(AC$6&gt;=$E208,AC$6&lt;=$F208,$G208="ZRJ"),$G208,IF(AND(AC$6&gt;=$E208,AC$6&lt;=$F208,$G208="ZAT"),$G208,IF(AND(AC$6&gt;=$E208,AC$6&lt;=$F208,$G208="TPT"),$G208,""))))))))))</f>
        <v/>
      </c>
      <c r="AD208" s="24" t="str">
        <f t="shared" si="103"/>
        <v/>
      </c>
      <c r="AE208" s="24" t="str">
        <f t="shared" si="103"/>
        <v/>
      </c>
      <c r="AF208" s="24" t="str">
        <f t="shared" si="103"/>
        <v>C</v>
      </c>
      <c r="AG208" s="24" t="str">
        <f t="shared" si="103"/>
        <v>C</v>
      </c>
      <c r="AH208" s="24" t="str">
        <f t="shared" si="103"/>
        <v/>
      </c>
      <c r="AI208" s="24" t="str">
        <f t="shared" si="103"/>
        <v/>
      </c>
      <c r="AJ208" s="24" t="str">
        <f t="shared" si="103"/>
        <v/>
      </c>
      <c r="AK208" s="24" t="str">
        <f t="shared" si="103"/>
        <v/>
      </c>
      <c r="AL208" s="24" t="str">
        <f t="shared" si="103"/>
        <v/>
      </c>
      <c r="AM208" s="24" t="str">
        <f t="shared" ref="AM208:AW217" si="104">IF(OR(AM$7="s",AM$7="f",AM$7="d"),"C",IF(AND(AM$6&gt;=$E208,AM$6&lt;=$F208,$G208="ZCP"),$G208,IF(AND(AM$6&gt;=$E208,AM$6&lt;=$F208,$G208="ZPM"),$G208,IF(AND(AM$6&gt;=$E208,AM$6&lt;=$F208,$G208="ZMA"),$G208,IF(AND(AM$6&gt;=$E208,AM$6&lt;=$F208,$G208="ZMP"),$G208,IF(AND(AM$6&gt;=$E208,AM$6&lt;=$F208,$G208="ZMT"),$G208,IF(AND(AM$6&gt;=$E208,AM$6&lt;=$F208,$G208="ZFO"),$G208,IF(AND(AM$6&gt;=$E208,AM$6&lt;=$F208,$G208="ZRJ"),$G208,IF(AND(AM$6&gt;=$E208,AM$6&lt;=$F208,$G208="ZAT"),$G208,IF(AND(AM$6&gt;=$E208,AM$6&lt;=$F208,$G208="TPT"),$G208,""))))))))))</f>
        <v>C</v>
      </c>
      <c r="AN208" s="24" t="str">
        <f t="shared" si="104"/>
        <v>C</v>
      </c>
      <c r="AO208" s="24" t="str">
        <f t="shared" si="104"/>
        <v/>
      </c>
      <c r="AP208" s="24" t="str">
        <f t="shared" si="104"/>
        <v/>
      </c>
      <c r="AQ208" s="24" t="str">
        <f t="shared" si="104"/>
        <v/>
      </c>
      <c r="AR208" s="24" t="str">
        <f t="shared" si="104"/>
        <v/>
      </c>
      <c r="AS208" s="24" t="str">
        <f t="shared" si="104"/>
        <v/>
      </c>
      <c r="AT208" s="24" t="str">
        <f t="shared" si="104"/>
        <v>C</v>
      </c>
      <c r="AU208" s="24" t="str">
        <f t="shared" si="104"/>
        <v>C</v>
      </c>
      <c r="AV208" s="24" t="str">
        <f t="shared" si="104"/>
        <v/>
      </c>
      <c r="AW208" s="24" t="str">
        <f t="shared" si="104"/>
        <v/>
      </c>
      <c r="AX208" s="89">
        <f t="shared" ca="1" si="99"/>
        <v>4</v>
      </c>
      <c r="AY208" s="89">
        <f t="shared" si="100"/>
        <v>4</v>
      </c>
    </row>
    <row r="209" spans="1:51" x14ac:dyDescent="0.3">
      <c r="A209" s="22" t="str">
        <f t="shared" si="77"/>
        <v>ZCP</v>
      </c>
      <c r="B209" s="25"/>
      <c r="C209" s="74" t="s">
        <v>30</v>
      </c>
      <c r="D209" s="26" t="s">
        <v>37</v>
      </c>
      <c r="E209" s="196">
        <v>42968</v>
      </c>
      <c r="F209" s="197">
        <v>42986</v>
      </c>
      <c r="G209" s="98" t="str">
        <f>IF(D209='Paramètre DIVERS'!$B$19,'Paramètre DIVERS'!$A$19,IF(D209='Paramètre DIVERS'!$B$20,'Paramètre DIVERS'!$A$20,IF(D209='Paramètre DIVERS'!$B$21,'Paramètre DIVERS'!$A$21,IF(D209='Paramètre DIVERS'!$B$22,'Paramètre DIVERS'!$A$22,IF(D209='Paramètre DIVERS'!$B$24,'Paramètre DIVERS'!$A$24,IF(D209='Paramètre DIVERS'!$B$25,'Paramètre DIVERS'!$A$25,""))))))&amp;IF(D209='Paramètre DIVERS'!$B$27,'Paramètre DIVERS'!$A$27,IF(D209='Paramètre DIVERS'!$B$28,'Paramètre DIVERS'!$A$28,IF(D209='Paramètre DIVERS'!$B$29,'Paramètre DIVERS'!$A$29,IF(D209='Paramètre DIVERS'!$B$30,'Paramètre DIVERS'!$A$30,IF(D209='Paramètre DIVERS'!$B$31,'Paramètre DIVERS'!$A$31,IF(D209='Paramètre DIVERS'!$B$32,'Paramètre DIVERS'!$A$32,IF(D209='Paramètre DIVERS'!$B$33,'Paramètre DIVERS'!$A$33,"")))))))&amp;IF(D209='Paramètre DIVERS'!$B$36,'Paramètre DIVERS'!$A$36,IF(D209='Paramètre DIVERS'!$B$40,'Paramètre DIVERS'!$A$40,IF(D209='Paramètre DIVERS'!$B$41,'Paramètre DIVERS'!$A$41,IF(D209='Paramètre DIVERS'!$B$42,'Paramètre DIVERS'!$A$42,IF(D209='Paramètre DIVERS'!$B$43,'Paramètre DIVERS'!$A$43,IF(D209='Paramètre DIVERS'!$B$47,'Paramètre DIVERS'!$A$47,IF(D209='Paramètre DIVERS'!$B$48,'Paramètre DIVERS'!$A$48,"")))))))&amp;IF(D209='Paramètre DIVERS'!$B$49,'Paramètre DIVERS'!$A$49,IF(D209='Paramètre DIVERS'!$B$50,'Paramètre DIVERS'!$A$50,IF(D209='Paramètre DIVERS'!$B$51,'Paramètre DIVERS'!$A$51,IF(D209='Paramètre DIVERS'!$B$26,'Paramètre DIVERS'!$A$26,""))))&amp;IF(D209='Paramètre DIVERS'!$B$53,'Paramètre DIVERS'!$A$53,IF(D209='Paramètre DIVERS'!$B$54,'Paramètre DIVERS'!$A$53,IF(D209='Paramètre DIVERS'!$B$55,'Paramètre DIVERS'!$A$53,IF(D209='Paramètre DIVERS'!$B$56,'Paramètre DIVERS'!$A$53,IF(D209='Paramètre DIVERS'!$B$57,'Paramètre DIVERS'!$A$53,IF(D209='Paramètre DIVERS'!$B$58,'Paramètre DIVERS'!$A$53,""))))))</f>
        <v>ZCP</v>
      </c>
      <c r="H209" s="88">
        <f t="shared" si="98"/>
        <v>15</v>
      </c>
      <c r="I209" s="24" t="str">
        <f t="shared" si="101"/>
        <v/>
      </c>
      <c r="J209" s="24" t="str">
        <f t="shared" si="101"/>
        <v/>
      </c>
      <c r="K209" s="24" t="str">
        <f t="shared" si="101"/>
        <v>C</v>
      </c>
      <c r="L209" s="24" t="str">
        <f t="shared" si="101"/>
        <v>C</v>
      </c>
      <c r="M209" s="24" t="str">
        <f t="shared" si="101"/>
        <v/>
      </c>
      <c r="N209" s="24" t="str">
        <f t="shared" si="101"/>
        <v>C</v>
      </c>
      <c r="O209" s="24" t="str">
        <f t="shared" si="101"/>
        <v/>
      </c>
      <c r="P209" s="24" t="str">
        <f t="shared" si="101"/>
        <v/>
      </c>
      <c r="Q209" s="24" t="str">
        <f t="shared" si="101"/>
        <v/>
      </c>
      <c r="R209" s="24" t="str">
        <f t="shared" si="101"/>
        <v>C</v>
      </c>
      <c r="S209" s="24" t="str">
        <f t="shared" si="102"/>
        <v>C</v>
      </c>
      <c r="T209" s="24" t="str">
        <f t="shared" si="102"/>
        <v/>
      </c>
      <c r="U209" s="24" t="str">
        <f t="shared" si="102"/>
        <v>C</v>
      </c>
      <c r="V209" s="24" t="str">
        <f t="shared" si="102"/>
        <v/>
      </c>
      <c r="W209" s="24" t="str">
        <f t="shared" si="102"/>
        <v>C</v>
      </c>
      <c r="X209" s="24" t="str">
        <f t="shared" si="102"/>
        <v/>
      </c>
      <c r="Y209" s="24" t="str">
        <f t="shared" si="102"/>
        <v>C</v>
      </c>
      <c r="Z209" s="24" t="str">
        <f t="shared" si="102"/>
        <v>C</v>
      </c>
      <c r="AA209" s="24" t="str">
        <f t="shared" si="102"/>
        <v/>
      </c>
      <c r="AB209" s="24" t="str">
        <f t="shared" si="102"/>
        <v/>
      </c>
      <c r="AC209" s="24" t="str">
        <f t="shared" si="103"/>
        <v/>
      </c>
      <c r="AD209" s="24" t="str">
        <f t="shared" si="103"/>
        <v/>
      </c>
      <c r="AE209" s="24" t="str">
        <f t="shared" si="103"/>
        <v/>
      </c>
      <c r="AF209" s="24" t="str">
        <f t="shared" si="103"/>
        <v>C</v>
      </c>
      <c r="AG209" s="24" t="str">
        <f t="shared" si="103"/>
        <v>C</v>
      </c>
      <c r="AH209" s="24" t="str">
        <f t="shared" si="103"/>
        <v/>
      </c>
      <c r="AI209" s="24" t="str">
        <f t="shared" si="103"/>
        <v/>
      </c>
      <c r="AJ209" s="24" t="str">
        <f t="shared" si="103"/>
        <v/>
      </c>
      <c r="AK209" s="24" t="str">
        <f t="shared" si="103"/>
        <v/>
      </c>
      <c r="AL209" s="24" t="str">
        <f t="shared" si="103"/>
        <v/>
      </c>
      <c r="AM209" s="24" t="str">
        <f t="shared" si="104"/>
        <v>C</v>
      </c>
      <c r="AN209" s="24" t="str">
        <f t="shared" si="104"/>
        <v>C</v>
      </c>
      <c r="AO209" s="24" t="str">
        <f t="shared" si="104"/>
        <v/>
      </c>
      <c r="AP209" s="24" t="str">
        <f t="shared" si="104"/>
        <v/>
      </c>
      <c r="AQ209" s="24" t="str">
        <f t="shared" si="104"/>
        <v/>
      </c>
      <c r="AR209" s="24" t="str">
        <f t="shared" si="104"/>
        <v/>
      </c>
      <c r="AS209" s="24" t="str">
        <f t="shared" si="104"/>
        <v/>
      </c>
      <c r="AT209" s="24" t="str">
        <f t="shared" si="104"/>
        <v>C</v>
      </c>
      <c r="AU209" s="24" t="str">
        <f t="shared" si="104"/>
        <v>C</v>
      </c>
      <c r="AV209" s="24" t="str">
        <f t="shared" si="104"/>
        <v/>
      </c>
      <c r="AW209" s="24" t="str">
        <f t="shared" si="104"/>
        <v/>
      </c>
      <c r="AX209" s="89">
        <f t="shared" ca="1" si="99"/>
        <v>17</v>
      </c>
      <c r="AY209" s="89">
        <f t="shared" si="100"/>
        <v>19</v>
      </c>
    </row>
    <row r="210" spans="1:51" x14ac:dyDescent="0.3">
      <c r="A210" s="22" t="str">
        <f t="shared" si="77"/>
        <v>ZCP</v>
      </c>
      <c r="B210" s="25"/>
      <c r="C210" s="74" t="s">
        <v>30</v>
      </c>
      <c r="D210" s="26" t="s">
        <v>37</v>
      </c>
      <c r="E210" s="196">
        <v>43080</v>
      </c>
      <c r="F210" s="197">
        <v>43084</v>
      </c>
      <c r="G210" s="98" t="str">
        <f>IF(D210='Paramètre DIVERS'!$B$19,'Paramètre DIVERS'!$A$19,IF(D210='Paramètre DIVERS'!$B$20,'Paramètre DIVERS'!$A$20,IF(D210='Paramètre DIVERS'!$B$21,'Paramètre DIVERS'!$A$21,IF(D210='Paramètre DIVERS'!$B$22,'Paramètre DIVERS'!$A$22,IF(D210='Paramètre DIVERS'!$B$24,'Paramètre DIVERS'!$A$24,IF(D210='Paramètre DIVERS'!$B$25,'Paramètre DIVERS'!$A$25,""))))))&amp;IF(D210='Paramètre DIVERS'!$B$27,'Paramètre DIVERS'!$A$27,IF(D210='Paramètre DIVERS'!$B$28,'Paramètre DIVERS'!$A$28,IF(D210='Paramètre DIVERS'!$B$29,'Paramètre DIVERS'!$A$29,IF(D210='Paramètre DIVERS'!$B$30,'Paramètre DIVERS'!$A$30,IF(D210='Paramètre DIVERS'!$B$31,'Paramètre DIVERS'!$A$31,IF(D210='Paramètre DIVERS'!$B$32,'Paramètre DIVERS'!$A$32,IF(D210='Paramètre DIVERS'!$B$33,'Paramètre DIVERS'!$A$33,"")))))))&amp;IF(D210='Paramètre DIVERS'!$B$36,'Paramètre DIVERS'!$A$36,IF(D210='Paramètre DIVERS'!$B$40,'Paramètre DIVERS'!$A$40,IF(D210='Paramètre DIVERS'!$B$41,'Paramètre DIVERS'!$A$41,IF(D210='Paramètre DIVERS'!$B$42,'Paramètre DIVERS'!$A$42,IF(D210='Paramètre DIVERS'!$B$43,'Paramètre DIVERS'!$A$43,IF(D210='Paramètre DIVERS'!$B$47,'Paramètre DIVERS'!$A$47,IF(D210='Paramètre DIVERS'!$B$48,'Paramètre DIVERS'!$A$48,"")))))))&amp;IF(D210='Paramètre DIVERS'!$B$49,'Paramètre DIVERS'!$A$49,IF(D210='Paramètre DIVERS'!$B$50,'Paramètre DIVERS'!$A$50,IF(D210='Paramètre DIVERS'!$B$51,'Paramètre DIVERS'!$A$51,IF(D210='Paramètre DIVERS'!$B$26,'Paramètre DIVERS'!$A$26,""))))&amp;IF(D210='Paramètre DIVERS'!$B$53,'Paramètre DIVERS'!$A$53,IF(D210='Paramètre DIVERS'!$B$54,'Paramètre DIVERS'!$A$53,IF(D210='Paramètre DIVERS'!$B$55,'Paramètre DIVERS'!$A$53,IF(D210='Paramètre DIVERS'!$B$56,'Paramètre DIVERS'!$A$53,IF(D210='Paramètre DIVERS'!$B$57,'Paramètre DIVERS'!$A$53,IF(D210='Paramètre DIVERS'!$B$58,'Paramètre DIVERS'!$A$53,""))))))</f>
        <v>ZCP</v>
      </c>
      <c r="H210" s="88">
        <f t="shared" si="98"/>
        <v>5</v>
      </c>
      <c r="I210" s="24" t="str">
        <f t="shared" si="101"/>
        <v/>
      </c>
      <c r="J210" s="24" t="str">
        <f t="shared" si="101"/>
        <v/>
      </c>
      <c r="K210" s="24" t="str">
        <f t="shared" si="101"/>
        <v>C</v>
      </c>
      <c r="L210" s="24" t="str">
        <f t="shared" si="101"/>
        <v>C</v>
      </c>
      <c r="M210" s="24" t="str">
        <f t="shared" si="101"/>
        <v/>
      </c>
      <c r="N210" s="24" t="str">
        <f t="shared" si="101"/>
        <v>C</v>
      </c>
      <c r="O210" s="24" t="str">
        <f t="shared" si="101"/>
        <v/>
      </c>
      <c r="P210" s="24" t="str">
        <f t="shared" si="101"/>
        <v/>
      </c>
      <c r="Q210" s="24" t="str">
        <f t="shared" si="101"/>
        <v/>
      </c>
      <c r="R210" s="24" t="str">
        <f t="shared" si="101"/>
        <v>C</v>
      </c>
      <c r="S210" s="24" t="str">
        <f t="shared" si="102"/>
        <v>C</v>
      </c>
      <c r="T210" s="24" t="str">
        <f t="shared" si="102"/>
        <v/>
      </c>
      <c r="U210" s="24" t="str">
        <f t="shared" si="102"/>
        <v>C</v>
      </c>
      <c r="V210" s="24" t="str">
        <f t="shared" si="102"/>
        <v/>
      </c>
      <c r="W210" s="24" t="str">
        <f t="shared" si="102"/>
        <v>C</v>
      </c>
      <c r="X210" s="24" t="str">
        <f t="shared" si="102"/>
        <v/>
      </c>
      <c r="Y210" s="24" t="str">
        <f t="shared" si="102"/>
        <v>C</v>
      </c>
      <c r="Z210" s="24" t="str">
        <f t="shared" si="102"/>
        <v>C</v>
      </c>
      <c r="AA210" s="24" t="str">
        <f t="shared" si="102"/>
        <v/>
      </c>
      <c r="AB210" s="24" t="str">
        <f t="shared" si="102"/>
        <v/>
      </c>
      <c r="AC210" s="24" t="str">
        <f t="shared" si="103"/>
        <v/>
      </c>
      <c r="AD210" s="24" t="str">
        <f t="shared" si="103"/>
        <v/>
      </c>
      <c r="AE210" s="24" t="str">
        <f t="shared" si="103"/>
        <v/>
      </c>
      <c r="AF210" s="24" t="str">
        <f t="shared" si="103"/>
        <v>C</v>
      </c>
      <c r="AG210" s="24" t="str">
        <f t="shared" si="103"/>
        <v>C</v>
      </c>
      <c r="AH210" s="24" t="str">
        <f t="shared" si="103"/>
        <v/>
      </c>
      <c r="AI210" s="24" t="str">
        <f t="shared" si="103"/>
        <v/>
      </c>
      <c r="AJ210" s="24" t="str">
        <f t="shared" si="103"/>
        <v/>
      </c>
      <c r="AK210" s="24" t="str">
        <f t="shared" si="103"/>
        <v/>
      </c>
      <c r="AL210" s="24" t="str">
        <f t="shared" si="103"/>
        <v/>
      </c>
      <c r="AM210" s="24" t="str">
        <f t="shared" si="104"/>
        <v>C</v>
      </c>
      <c r="AN210" s="24" t="str">
        <f t="shared" si="104"/>
        <v>C</v>
      </c>
      <c r="AO210" s="24" t="str">
        <f t="shared" si="104"/>
        <v/>
      </c>
      <c r="AP210" s="24" t="str">
        <f t="shared" si="104"/>
        <v/>
      </c>
      <c r="AQ210" s="24" t="str">
        <f t="shared" si="104"/>
        <v/>
      </c>
      <c r="AR210" s="24" t="str">
        <f t="shared" si="104"/>
        <v/>
      </c>
      <c r="AS210" s="24" t="str">
        <f t="shared" si="104"/>
        <v/>
      </c>
      <c r="AT210" s="24" t="str">
        <f t="shared" si="104"/>
        <v>C</v>
      </c>
      <c r="AU210" s="24" t="str">
        <f t="shared" si="104"/>
        <v>C</v>
      </c>
      <c r="AV210" s="24" t="str">
        <f t="shared" si="104"/>
        <v/>
      </c>
      <c r="AW210" s="24" t="str">
        <f t="shared" si="104"/>
        <v/>
      </c>
      <c r="AX210" s="89">
        <f t="shared" ca="1" si="99"/>
        <v>5</v>
      </c>
      <c r="AY210" s="89">
        <f t="shared" si="100"/>
        <v>5</v>
      </c>
    </row>
    <row r="211" spans="1:51" x14ac:dyDescent="0.3">
      <c r="A211" s="22" t="str">
        <f t="shared" si="77"/>
        <v>ZCP</v>
      </c>
      <c r="B211" s="25"/>
      <c r="C211" s="74" t="s">
        <v>30</v>
      </c>
      <c r="D211" s="26" t="s">
        <v>37</v>
      </c>
      <c r="E211" s="196">
        <v>43105</v>
      </c>
      <c r="F211" s="197">
        <v>43105</v>
      </c>
      <c r="G211" s="98" t="str">
        <f>IF(D211='Paramètre DIVERS'!$B$19,'Paramètre DIVERS'!$A$19,IF(D211='Paramètre DIVERS'!$B$20,'Paramètre DIVERS'!$A$20,IF(D211='Paramètre DIVERS'!$B$21,'Paramètre DIVERS'!$A$21,IF(D211='Paramètre DIVERS'!$B$22,'Paramètre DIVERS'!$A$22,IF(D211='Paramètre DIVERS'!$B$24,'Paramètre DIVERS'!$A$24,IF(D211='Paramètre DIVERS'!$B$25,'Paramètre DIVERS'!$A$25,""))))))&amp;IF(D211='Paramètre DIVERS'!$B$27,'Paramètre DIVERS'!$A$27,IF(D211='Paramètre DIVERS'!$B$28,'Paramètre DIVERS'!$A$28,IF(D211='Paramètre DIVERS'!$B$29,'Paramètre DIVERS'!$A$29,IF(D211='Paramètre DIVERS'!$B$30,'Paramètre DIVERS'!$A$30,IF(D211='Paramètre DIVERS'!$B$31,'Paramètre DIVERS'!$A$31,IF(D211='Paramètre DIVERS'!$B$32,'Paramètre DIVERS'!$A$32,IF(D211='Paramètre DIVERS'!$B$33,'Paramètre DIVERS'!$A$33,"")))))))&amp;IF(D211='Paramètre DIVERS'!$B$36,'Paramètre DIVERS'!$A$36,IF(D211='Paramètre DIVERS'!$B$40,'Paramètre DIVERS'!$A$40,IF(D211='Paramètre DIVERS'!$B$41,'Paramètre DIVERS'!$A$41,IF(D211='Paramètre DIVERS'!$B$42,'Paramètre DIVERS'!$A$42,IF(D211='Paramètre DIVERS'!$B$43,'Paramètre DIVERS'!$A$43,IF(D211='Paramètre DIVERS'!$B$47,'Paramètre DIVERS'!$A$47,IF(D211='Paramètre DIVERS'!$B$48,'Paramètre DIVERS'!$A$48,"")))))))&amp;IF(D211='Paramètre DIVERS'!$B$49,'Paramètre DIVERS'!$A$49,IF(D211='Paramètre DIVERS'!$B$50,'Paramètre DIVERS'!$A$50,IF(D211='Paramètre DIVERS'!$B$51,'Paramètre DIVERS'!$A$51,IF(D211='Paramètre DIVERS'!$B$26,'Paramètre DIVERS'!$A$26,""))))&amp;IF(D211='Paramètre DIVERS'!$B$53,'Paramètre DIVERS'!$A$53,IF(D211='Paramètre DIVERS'!$B$54,'Paramètre DIVERS'!$A$53,IF(D211='Paramètre DIVERS'!$B$55,'Paramètre DIVERS'!$A$53,IF(D211='Paramètre DIVERS'!$B$56,'Paramètre DIVERS'!$A$53,IF(D211='Paramètre DIVERS'!$B$57,'Paramètre DIVERS'!$A$53,IF(D211='Paramètre DIVERS'!$B$58,'Paramètre DIVERS'!$A$53,""))))))</f>
        <v>ZCP</v>
      </c>
      <c r="H211" s="88">
        <f t="shared" si="98"/>
        <v>1</v>
      </c>
      <c r="I211" s="24" t="str">
        <f t="shared" si="101"/>
        <v/>
      </c>
      <c r="J211" s="24" t="str">
        <f t="shared" si="101"/>
        <v/>
      </c>
      <c r="K211" s="24" t="str">
        <f t="shared" si="101"/>
        <v>C</v>
      </c>
      <c r="L211" s="24" t="str">
        <f t="shared" si="101"/>
        <v>C</v>
      </c>
      <c r="M211" s="24" t="str">
        <f t="shared" si="101"/>
        <v/>
      </c>
      <c r="N211" s="24" t="str">
        <f t="shared" si="101"/>
        <v>C</v>
      </c>
      <c r="O211" s="24" t="str">
        <f t="shared" si="101"/>
        <v/>
      </c>
      <c r="P211" s="24" t="str">
        <f t="shared" si="101"/>
        <v/>
      </c>
      <c r="Q211" s="24" t="str">
        <f t="shared" si="101"/>
        <v/>
      </c>
      <c r="R211" s="24" t="str">
        <f t="shared" si="101"/>
        <v>C</v>
      </c>
      <c r="S211" s="24" t="str">
        <f t="shared" si="102"/>
        <v>C</v>
      </c>
      <c r="T211" s="24" t="str">
        <f t="shared" si="102"/>
        <v/>
      </c>
      <c r="U211" s="24" t="str">
        <f t="shared" si="102"/>
        <v>C</v>
      </c>
      <c r="V211" s="24" t="str">
        <f t="shared" si="102"/>
        <v/>
      </c>
      <c r="W211" s="24" t="str">
        <f t="shared" si="102"/>
        <v>C</v>
      </c>
      <c r="X211" s="24" t="str">
        <f t="shared" si="102"/>
        <v/>
      </c>
      <c r="Y211" s="24" t="str">
        <f t="shared" si="102"/>
        <v>C</v>
      </c>
      <c r="Z211" s="24" t="str">
        <f t="shared" si="102"/>
        <v>C</v>
      </c>
      <c r="AA211" s="24" t="str">
        <f t="shared" si="102"/>
        <v/>
      </c>
      <c r="AB211" s="24" t="str">
        <f t="shared" si="102"/>
        <v/>
      </c>
      <c r="AC211" s="24" t="str">
        <f t="shared" si="103"/>
        <v/>
      </c>
      <c r="AD211" s="24" t="str">
        <f t="shared" si="103"/>
        <v/>
      </c>
      <c r="AE211" s="24" t="str">
        <f t="shared" si="103"/>
        <v/>
      </c>
      <c r="AF211" s="24" t="str">
        <f t="shared" si="103"/>
        <v>C</v>
      </c>
      <c r="AG211" s="24" t="str">
        <f t="shared" si="103"/>
        <v>C</v>
      </c>
      <c r="AH211" s="24" t="str">
        <f t="shared" si="103"/>
        <v/>
      </c>
      <c r="AI211" s="24" t="str">
        <f t="shared" si="103"/>
        <v/>
      </c>
      <c r="AJ211" s="24" t="str">
        <f t="shared" si="103"/>
        <v/>
      </c>
      <c r="AK211" s="24" t="str">
        <f t="shared" si="103"/>
        <v/>
      </c>
      <c r="AL211" s="24" t="str">
        <f t="shared" si="103"/>
        <v/>
      </c>
      <c r="AM211" s="24" t="str">
        <f t="shared" si="104"/>
        <v>C</v>
      </c>
      <c r="AN211" s="24" t="str">
        <f t="shared" si="104"/>
        <v>C</v>
      </c>
      <c r="AO211" s="24" t="str">
        <f t="shared" si="104"/>
        <v/>
      </c>
      <c r="AP211" s="24" t="str">
        <f t="shared" si="104"/>
        <v/>
      </c>
      <c r="AQ211" s="24" t="str">
        <f t="shared" si="104"/>
        <v/>
      </c>
      <c r="AR211" s="24" t="str">
        <f t="shared" si="104"/>
        <v/>
      </c>
      <c r="AS211" s="24" t="str">
        <f t="shared" si="104"/>
        <v/>
      </c>
      <c r="AT211" s="24" t="str">
        <f t="shared" si="104"/>
        <v>C</v>
      </c>
      <c r="AU211" s="24" t="str">
        <f t="shared" si="104"/>
        <v>C</v>
      </c>
      <c r="AV211" s="24" t="str">
        <f t="shared" si="104"/>
        <v/>
      </c>
      <c r="AW211" s="24" t="str">
        <f t="shared" si="104"/>
        <v/>
      </c>
      <c r="AX211" s="89">
        <f t="shared" ca="1" si="99"/>
        <v>1</v>
      </c>
      <c r="AY211" s="89">
        <f t="shared" si="100"/>
        <v>1</v>
      </c>
    </row>
    <row r="212" spans="1:51" x14ac:dyDescent="0.3">
      <c r="A212" s="22" t="str">
        <f t="shared" si="77"/>
        <v>ZCP</v>
      </c>
      <c r="B212" s="25"/>
      <c r="C212" s="74" t="s">
        <v>30</v>
      </c>
      <c r="D212" s="26" t="s">
        <v>37</v>
      </c>
      <c r="E212" s="196">
        <v>43193</v>
      </c>
      <c r="F212" s="197">
        <v>43196</v>
      </c>
      <c r="G212" s="98" t="str">
        <f>IF(D212='Paramètre DIVERS'!$B$19,'Paramètre DIVERS'!$A$19,IF(D212='Paramètre DIVERS'!$B$20,'Paramètre DIVERS'!$A$20,IF(D212='Paramètre DIVERS'!$B$21,'Paramètre DIVERS'!$A$21,IF(D212='Paramètre DIVERS'!$B$22,'Paramètre DIVERS'!$A$22,IF(D212='Paramètre DIVERS'!$B$24,'Paramètre DIVERS'!$A$24,IF(D212='Paramètre DIVERS'!$B$25,'Paramètre DIVERS'!$A$25,""))))))&amp;IF(D212='Paramètre DIVERS'!$B$27,'Paramètre DIVERS'!$A$27,IF(D212='Paramètre DIVERS'!$B$28,'Paramètre DIVERS'!$A$28,IF(D212='Paramètre DIVERS'!$B$29,'Paramètre DIVERS'!$A$29,IF(D212='Paramètre DIVERS'!$B$30,'Paramètre DIVERS'!$A$30,IF(D212='Paramètre DIVERS'!$B$31,'Paramètre DIVERS'!$A$31,IF(D212='Paramètre DIVERS'!$B$32,'Paramètre DIVERS'!$A$32,IF(D212='Paramètre DIVERS'!$B$33,'Paramètre DIVERS'!$A$33,"")))))))&amp;IF(D212='Paramètre DIVERS'!$B$36,'Paramètre DIVERS'!$A$36,IF(D212='Paramètre DIVERS'!$B$40,'Paramètre DIVERS'!$A$40,IF(D212='Paramètre DIVERS'!$B$41,'Paramètre DIVERS'!$A$41,IF(D212='Paramètre DIVERS'!$B$42,'Paramètre DIVERS'!$A$42,IF(D212='Paramètre DIVERS'!$B$43,'Paramètre DIVERS'!$A$43,IF(D212='Paramètre DIVERS'!$B$47,'Paramètre DIVERS'!$A$47,IF(D212='Paramètre DIVERS'!$B$48,'Paramètre DIVERS'!$A$48,"")))))))&amp;IF(D212='Paramètre DIVERS'!$B$49,'Paramètre DIVERS'!$A$49,IF(D212='Paramètre DIVERS'!$B$50,'Paramètre DIVERS'!$A$50,IF(D212='Paramètre DIVERS'!$B$51,'Paramètre DIVERS'!$A$51,IF(D212='Paramètre DIVERS'!$B$26,'Paramètre DIVERS'!$A$26,""))))&amp;IF(D212='Paramètre DIVERS'!$B$53,'Paramètre DIVERS'!$A$53,IF(D212='Paramètre DIVERS'!$B$54,'Paramètre DIVERS'!$A$53,IF(D212='Paramètre DIVERS'!$B$55,'Paramètre DIVERS'!$A$53,IF(D212='Paramètre DIVERS'!$B$56,'Paramètre DIVERS'!$A$53,IF(D212='Paramètre DIVERS'!$B$57,'Paramètre DIVERS'!$A$53,IF(D212='Paramètre DIVERS'!$B$58,'Paramètre DIVERS'!$A$53,""))))))</f>
        <v>ZCP</v>
      </c>
      <c r="H212" s="88">
        <f t="shared" si="98"/>
        <v>4</v>
      </c>
      <c r="I212" s="24" t="str">
        <f t="shared" si="101"/>
        <v/>
      </c>
      <c r="J212" s="24" t="str">
        <f t="shared" si="101"/>
        <v/>
      </c>
      <c r="K212" s="24" t="str">
        <f t="shared" si="101"/>
        <v>C</v>
      </c>
      <c r="L212" s="24" t="str">
        <f t="shared" si="101"/>
        <v>C</v>
      </c>
      <c r="M212" s="24" t="str">
        <f t="shared" si="101"/>
        <v/>
      </c>
      <c r="N212" s="24" t="str">
        <f t="shared" si="101"/>
        <v>C</v>
      </c>
      <c r="O212" s="24" t="str">
        <f t="shared" si="101"/>
        <v/>
      </c>
      <c r="P212" s="24" t="str">
        <f t="shared" si="101"/>
        <v/>
      </c>
      <c r="Q212" s="24" t="str">
        <f t="shared" si="101"/>
        <v/>
      </c>
      <c r="R212" s="24" t="str">
        <f t="shared" si="101"/>
        <v>C</v>
      </c>
      <c r="S212" s="24" t="str">
        <f t="shared" si="102"/>
        <v>C</v>
      </c>
      <c r="T212" s="24" t="str">
        <f t="shared" si="102"/>
        <v/>
      </c>
      <c r="U212" s="24" t="str">
        <f t="shared" si="102"/>
        <v>C</v>
      </c>
      <c r="V212" s="24" t="str">
        <f t="shared" si="102"/>
        <v/>
      </c>
      <c r="W212" s="24" t="str">
        <f t="shared" si="102"/>
        <v>C</v>
      </c>
      <c r="X212" s="24" t="str">
        <f t="shared" si="102"/>
        <v/>
      </c>
      <c r="Y212" s="24" t="str">
        <f t="shared" si="102"/>
        <v>C</v>
      </c>
      <c r="Z212" s="24" t="str">
        <f t="shared" si="102"/>
        <v>C</v>
      </c>
      <c r="AA212" s="24" t="str">
        <f t="shared" si="102"/>
        <v/>
      </c>
      <c r="AB212" s="24" t="str">
        <f t="shared" si="102"/>
        <v/>
      </c>
      <c r="AC212" s="24" t="str">
        <f t="shared" si="103"/>
        <v/>
      </c>
      <c r="AD212" s="24" t="str">
        <f t="shared" si="103"/>
        <v/>
      </c>
      <c r="AE212" s="24" t="str">
        <f t="shared" si="103"/>
        <v/>
      </c>
      <c r="AF212" s="24" t="str">
        <f t="shared" si="103"/>
        <v>C</v>
      </c>
      <c r="AG212" s="24" t="str">
        <f t="shared" si="103"/>
        <v>C</v>
      </c>
      <c r="AH212" s="24" t="str">
        <f t="shared" si="103"/>
        <v/>
      </c>
      <c r="AI212" s="24" t="str">
        <f t="shared" si="103"/>
        <v/>
      </c>
      <c r="AJ212" s="24" t="str">
        <f t="shared" si="103"/>
        <v/>
      </c>
      <c r="AK212" s="24" t="str">
        <f t="shared" si="103"/>
        <v/>
      </c>
      <c r="AL212" s="24" t="str">
        <f t="shared" si="103"/>
        <v/>
      </c>
      <c r="AM212" s="24" t="str">
        <f t="shared" si="104"/>
        <v>C</v>
      </c>
      <c r="AN212" s="24" t="str">
        <f t="shared" si="104"/>
        <v>C</v>
      </c>
      <c r="AO212" s="24" t="str">
        <f t="shared" si="104"/>
        <v/>
      </c>
      <c r="AP212" s="24" t="str">
        <f t="shared" si="104"/>
        <v/>
      </c>
      <c r="AQ212" s="24" t="str">
        <f t="shared" si="104"/>
        <v/>
      </c>
      <c r="AR212" s="24" t="str">
        <f t="shared" si="104"/>
        <v/>
      </c>
      <c r="AS212" s="24" t="str">
        <f t="shared" si="104"/>
        <v/>
      </c>
      <c r="AT212" s="24" t="str">
        <f t="shared" si="104"/>
        <v>C</v>
      </c>
      <c r="AU212" s="24" t="str">
        <f t="shared" si="104"/>
        <v>C</v>
      </c>
      <c r="AV212" s="24" t="str">
        <f t="shared" si="104"/>
        <v/>
      </c>
      <c r="AW212" s="24" t="str">
        <f t="shared" si="104"/>
        <v/>
      </c>
      <c r="AX212" s="89">
        <f t="shared" ca="1" si="99"/>
        <v>4</v>
      </c>
      <c r="AY212" s="89">
        <f t="shared" si="100"/>
        <v>4</v>
      </c>
    </row>
    <row r="213" spans="1:51" x14ac:dyDescent="0.3">
      <c r="A213" s="22" t="str">
        <f t="shared" si="77"/>
        <v>ZCP</v>
      </c>
      <c r="B213" s="25"/>
      <c r="C213" s="74" t="s">
        <v>30</v>
      </c>
      <c r="D213" s="26" t="s">
        <v>37</v>
      </c>
      <c r="E213" s="196">
        <v>42933</v>
      </c>
      <c r="F213" s="197">
        <v>42951</v>
      </c>
      <c r="G213" s="98" t="str">
        <f>IF(D213='Paramètre DIVERS'!$B$19,'Paramètre DIVERS'!$A$19,IF(D213='Paramètre DIVERS'!$B$20,'Paramètre DIVERS'!$A$20,IF(D213='Paramètre DIVERS'!$B$21,'Paramètre DIVERS'!$A$21,IF(D213='Paramètre DIVERS'!$B$22,'Paramètre DIVERS'!$A$22,IF(D213='Paramètre DIVERS'!$B$24,'Paramètre DIVERS'!$A$24,IF(D213='Paramètre DIVERS'!$B$25,'Paramètre DIVERS'!$A$25,""))))))&amp;IF(D213='Paramètre DIVERS'!$B$27,'Paramètre DIVERS'!$A$27,IF(D213='Paramètre DIVERS'!$B$28,'Paramètre DIVERS'!$A$28,IF(D213='Paramètre DIVERS'!$B$29,'Paramètre DIVERS'!$A$29,IF(D213='Paramètre DIVERS'!$B$30,'Paramètre DIVERS'!$A$30,IF(D213='Paramètre DIVERS'!$B$31,'Paramètre DIVERS'!$A$31,IF(D213='Paramètre DIVERS'!$B$32,'Paramètre DIVERS'!$A$32,IF(D213='Paramètre DIVERS'!$B$33,'Paramètre DIVERS'!$A$33,"")))))))&amp;IF(D213='Paramètre DIVERS'!$B$36,'Paramètre DIVERS'!$A$36,IF(D213='Paramètre DIVERS'!$B$40,'Paramètre DIVERS'!$A$40,IF(D213='Paramètre DIVERS'!$B$41,'Paramètre DIVERS'!$A$41,IF(D213='Paramètre DIVERS'!$B$42,'Paramètre DIVERS'!$A$42,IF(D213='Paramètre DIVERS'!$B$43,'Paramètre DIVERS'!$A$43,IF(D213='Paramètre DIVERS'!$B$47,'Paramètre DIVERS'!$A$47,IF(D213='Paramètre DIVERS'!$B$48,'Paramètre DIVERS'!$A$48,"")))))))&amp;IF(D213='Paramètre DIVERS'!$B$49,'Paramètre DIVERS'!$A$49,IF(D213='Paramètre DIVERS'!$B$50,'Paramètre DIVERS'!$A$50,IF(D213='Paramètre DIVERS'!$B$51,'Paramètre DIVERS'!$A$51,IF(D213='Paramètre DIVERS'!$B$26,'Paramètre DIVERS'!$A$26,""))))&amp;IF(D213='Paramètre DIVERS'!$B$53,'Paramètre DIVERS'!$A$53,IF(D213='Paramètre DIVERS'!$B$54,'Paramètre DIVERS'!$A$53,IF(D213='Paramètre DIVERS'!$B$55,'Paramètre DIVERS'!$A$53,IF(D213='Paramètre DIVERS'!$B$56,'Paramètre DIVERS'!$A$53,IF(D213='Paramètre DIVERS'!$B$57,'Paramètre DIVERS'!$A$53,IF(D213='Paramètre DIVERS'!$B$58,'Paramètre DIVERS'!$A$53,""))))))</f>
        <v>ZCP</v>
      </c>
      <c r="H213" s="88">
        <f t="shared" si="98"/>
        <v>15</v>
      </c>
      <c r="I213" s="24" t="str">
        <f t="shared" si="101"/>
        <v/>
      </c>
      <c r="J213" s="24" t="str">
        <f t="shared" si="101"/>
        <v/>
      </c>
      <c r="K213" s="24" t="str">
        <f t="shared" si="101"/>
        <v>C</v>
      </c>
      <c r="L213" s="24" t="str">
        <f t="shared" si="101"/>
        <v>C</v>
      </c>
      <c r="M213" s="24" t="str">
        <f t="shared" si="101"/>
        <v/>
      </c>
      <c r="N213" s="24" t="str">
        <f t="shared" si="101"/>
        <v>C</v>
      </c>
      <c r="O213" s="24" t="str">
        <f t="shared" si="101"/>
        <v/>
      </c>
      <c r="P213" s="24" t="str">
        <f t="shared" si="101"/>
        <v/>
      </c>
      <c r="Q213" s="24" t="str">
        <f t="shared" si="101"/>
        <v/>
      </c>
      <c r="R213" s="24" t="str">
        <f t="shared" si="101"/>
        <v>C</v>
      </c>
      <c r="S213" s="24" t="str">
        <f t="shared" si="102"/>
        <v>C</v>
      </c>
      <c r="T213" s="24" t="str">
        <f t="shared" si="102"/>
        <v/>
      </c>
      <c r="U213" s="24" t="str">
        <f t="shared" si="102"/>
        <v>C</v>
      </c>
      <c r="V213" s="24" t="str">
        <f t="shared" si="102"/>
        <v/>
      </c>
      <c r="W213" s="24" t="str">
        <f t="shared" si="102"/>
        <v>C</v>
      </c>
      <c r="X213" s="24" t="str">
        <f t="shared" si="102"/>
        <v/>
      </c>
      <c r="Y213" s="24" t="str">
        <f t="shared" si="102"/>
        <v>C</v>
      </c>
      <c r="Z213" s="24" t="str">
        <f t="shared" si="102"/>
        <v>C</v>
      </c>
      <c r="AA213" s="24" t="str">
        <f t="shared" si="102"/>
        <v/>
      </c>
      <c r="AB213" s="24" t="str">
        <f t="shared" si="102"/>
        <v/>
      </c>
      <c r="AC213" s="24" t="str">
        <f t="shared" si="103"/>
        <v/>
      </c>
      <c r="AD213" s="24" t="str">
        <f t="shared" si="103"/>
        <v/>
      </c>
      <c r="AE213" s="24" t="str">
        <f t="shared" si="103"/>
        <v/>
      </c>
      <c r="AF213" s="24" t="str">
        <f t="shared" si="103"/>
        <v>C</v>
      </c>
      <c r="AG213" s="24" t="str">
        <f t="shared" si="103"/>
        <v>C</v>
      </c>
      <c r="AH213" s="24" t="str">
        <f t="shared" si="103"/>
        <v/>
      </c>
      <c r="AI213" s="24" t="str">
        <f t="shared" si="103"/>
        <v/>
      </c>
      <c r="AJ213" s="24" t="str">
        <f t="shared" si="103"/>
        <v/>
      </c>
      <c r="AK213" s="24" t="str">
        <f t="shared" si="103"/>
        <v/>
      </c>
      <c r="AL213" s="24" t="str">
        <f t="shared" si="103"/>
        <v/>
      </c>
      <c r="AM213" s="24" t="str">
        <f t="shared" si="104"/>
        <v>C</v>
      </c>
      <c r="AN213" s="24" t="str">
        <f t="shared" si="104"/>
        <v>C</v>
      </c>
      <c r="AO213" s="24" t="str">
        <f t="shared" si="104"/>
        <v/>
      </c>
      <c r="AP213" s="24" t="str">
        <f t="shared" si="104"/>
        <v/>
      </c>
      <c r="AQ213" s="24" t="str">
        <f t="shared" si="104"/>
        <v/>
      </c>
      <c r="AR213" s="24" t="str">
        <f t="shared" si="104"/>
        <v/>
      </c>
      <c r="AS213" s="24" t="str">
        <f t="shared" si="104"/>
        <v/>
      </c>
      <c r="AT213" s="24" t="str">
        <f t="shared" si="104"/>
        <v>C</v>
      </c>
      <c r="AU213" s="24" t="str">
        <f t="shared" si="104"/>
        <v>C</v>
      </c>
      <c r="AV213" s="24" t="str">
        <f t="shared" si="104"/>
        <v/>
      </c>
      <c r="AW213" s="24" t="str">
        <f t="shared" si="104"/>
        <v/>
      </c>
      <c r="AX213" s="89">
        <f t="shared" ca="1" si="99"/>
        <v>17</v>
      </c>
      <c r="AY213" s="89">
        <f t="shared" si="100"/>
        <v>19</v>
      </c>
    </row>
    <row r="214" spans="1:51" x14ac:dyDescent="0.3">
      <c r="A214" s="22" t="str">
        <f t="shared" si="77"/>
        <v>ZCP</v>
      </c>
      <c r="B214" s="25"/>
      <c r="C214" s="74" t="s">
        <v>30</v>
      </c>
      <c r="D214" s="26" t="s">
        <v>37</v>
      </c>
      <c r="E214" s="196">
        <v>43076</v>
      </c>
      <c r="F214" s="197">
        <v>43077</v>
      </c>
      <c r="G214" s="98" t="str">
        <f>IF(D214='Paramètre DIVERS'!$B$19,'Paramètre DIVERS'!$A$19,IF(D214='Paramètre DIVERS'!$B$20,'Paramètre DIVERS'!$A$20,IF(D214='Paramètre DIVERS'!$B$21,'Paramètre DIVERS'!$A$21,IF(D214='Paramètre DIVERS'!$B$22,'Paramètre DIVERS'!$A$22,IF(D214='Paramètre DIVERS'!$B$24,'Paramètre DIVERS'!$A$24,IF(D214='Paramètre DIVERS'!$B$25,'Paramètre DIVERS'!$A$25,""))))))&amp;IF(D214='Paramètre DIVERS'!$B$27,'Paramètre DIVERS'!$A$27,IF(D214='Paramètre DIVERS'!$B$28,'Paramètre DIVERS'!$A$28,IF(D214='Paramètre DIVERS'!$B$29,'Paramètre DIVERS'!$A$29,IF(D214='Paramètre DIVERS'!$B$30,'Paramètre DIVERS'!$A$30,IF(D214='Paramètre DIVERS'!$B$31,'Paramètre DIVERS'!$A$31,IF(D214='Paramètre DIVERS'!$B$32,'Paramètre DIVERS'!$A$32,IF(D214='Paramètre DIVERS'!$B$33,'Paramètre DIVERS'!$A$33,"")))))))&amp;IF(D214='Paramètre DIVERS'!$B$36,'Paramètre DIVERS'!$A$36,IF(D214='Paramètre DIVERS'!$B$40,'Paramètre DIVERS'!$A$40,IF(D214='Paramètre DIVERS'!$B$41,'Paramètre DIVERS'!$A$41,IF(D214='Paramètre DIVERS'!$B$42,'Paramètre DIVERS'!$A$42,IF(D214='Paramètre DIVERS'!$B$43,'Paramètre DIVERS'!$A$43,IF(D214='Paramètre DIVERS'!$B$47,'Paramètre DIVERS'!$A$47,IF(D214='Paramètre DIVERS'!$B$48,'Paramètre DIVERS'!$A$48,"")))))))&amp;IF(D214='Paramètre DIVERS'!$B$49,'Paramètre DIVERS'!$A$49,IF(D214='Paramètre DIVERS'!$B$50,'Paramètre DIVERS'!$A$50,IF(D214='Paramètre DIVERS'!$B$51,'Paramètre DIVERS'!$A$51,IF(D214='Paramètre DIVERS'!$B$26,'Paramètre DIVERS'!$A$26,""))))&amp;IF(D214='Paramètre DIVERS'!$B$53,'Paramètre DIVERS'!$A$53,IF(D214='Paramètre DIVERS'!$B$54,'Paramètre DIVERS'!$A$53,IF(D214='Paramètre DIVERS'!$B$55,'Paramètre DIVERS'!$A$53,IF(D214='Paramètre DIVERS'!$B$56,'Paramètre DIVERS'!$A$53,IF(D214='Paramètre DIVERS'!$B$57,'Paramètre DIVERS'!$A$53,IF(D214='Paramètre DIVERS'!$B$58,'Paramètre DIVERS'!$A$53,""))))))</f>
        <v>ZCP</v>
      </c>
      <c r="H214" s="88">
        <f t="shared" si="98"/>
        <v>2</v>
      </c>
      <c r="I214" s="24" t="str">
        <f t="shared" si="101"/>
        <v/>
      </c>
      <c r="J214" s="24" t="str">
        <f t="shared" si="101"/>
        <v/>
      </c>
      <c r="K214" s="24" t="str">
        <f t="shared" si="101"/>
        <v>C</v>
      </c>
      <c r="L214" s="24" t="str">
        <f t="shared" si="101"/>
        <v>C</v>
      </c>
      <c r="M214" s="24" t="str">
        <f t="shared" si="101"/>
        <v/>
      </c>
      <c r="N214" s="24" t="str">
        <f t="shared" si="101"/>
        <v>C</v>
      </c>
      <c r="O214" s="24" t="str">
        <f t="shared" si="101"/>
        <v/>
      </c>
      <c r="P214" s="24" t="str">
        <f t="shared" si="101"/>
        <v/>
      </c>
      <c r="Q214" s="24" t="str">
        <f t="shared" si="101"/>
        <v/>
      </c>
      <c r="R214" s="24" t="str">
        <f t="shared" si="101"/>
        <v>C</v>
      </c>
      <c r="S214" s="24" t="str">
        <f t="shared" si="102"/>
        <v>C</v>
      </c>
      <c r="T214" s="24" t="str">
        <f t="shared" si="102"/>
        <v/>
      </c>
      <c r="U214" s="24" t="str">
        <f t="shared" si="102"/>
        <v>C</v>
      </c>
      <c r="V214" s="24" t="str">
        <f t="shared" si="102"/>
        <v/>
      </c>
      <c r="W214" s="24" t="str">
        <f t="shared" si="102"/>
        <v>C</v>
      </c>
      <c r="X214" s="24" t="str">
        <f t="shared" si="102"/>
        <v/>
      </c>
      <c r="Y214" s="24" t="str">
        <f t="shared" si="102"/>
        <v>C</v>
      </c>
      <c r="Z214" s="24" t="str">
        <f t="shared" si="102"/>
        <v>C</v>
      </c>
      <c r="AA214" s="24" t="str">
        <f t="shared" si="102"/>
        <v/>
      </c>
      <c r="AB214" s="24" t="str">
        <f t="shared" si="102"/>
        <v/>
      </c>
      <c r="AC214" s="24" t="str">
        <f t="shared" si="103"/>
        <v/>
      </c>
      <c r="AD214" s="24" t="str">
        <f t="shared" si="103"/>
        <v/>
      </c>
      <c r="AE214" s="24" t="str">
        <f t="shared" si="103"/>
        <v/>
      </c>
      <c r="AF214" s="24" t="str">
        <f t="shared" si="103"/>
        <v>C</v>
      </c>
      <c r="AG214" s="24" t="str">
        <f t="shared" si="103"/>
        <v>C</v>
      </c>
      <c r="AH214" s="24" t="str">
        <f t="shared" si="103"/>
        <v/>
      </c>
      <c r="AI214" s="24" t="str">
        <f t="shared" si="103"/>
        <v/>
      </c>
      <c r="AJ214" s="24" t="str">
        <f t="shared" si="103"/>
        <v/>
      </c>
      <c r="AK214" s="24" t="str">
        <f t="shared" si="103"/>
        <v/>
      </c>
      <c r="AL214" s="24" t="str">
        <f t="shared" si="103"/>
        <v/>
      </c>
      <c r="AM214" s="24" t="str">
        <f t="shared" si="104"/>
        <v>C</v>
      </c>
      <c r="AN214" s="24" t="str">
        <f t="shared" si="104"/>
        <v>C</v>
      </c>
      <c r="AO214" s="24" t="str">
        <f t="shared" si="104"/>
        <v/>
      </c>
      <c r="AP214" s="24" t="str">
        <f t="shared" si="104"/>
        <v/>
      </c>
      <c r="AQ214" s="24" t="str">
        <f t="shared" si="104"/>
        <v/>
      </c>
      <c r="AR214" s="24" t="str">
        <f t="shared" si="104"/>
        <v/>
      </c>
      <c r="AS214" s="24" t="str">
        <f t="shared" si="104"/>
        <v/>
      </c>
      <c r="AT214" s="24" t="str">
        <f t="shared" si="104"/>
        <v>C</v>
      </c>
      <c r="AU214" s="24" t="str">
        <f t="shared" si="104"/>
        <v>C</v>
      </c>
      <c r="AV214" s="24" t="str">
        <f t="shared" si="104"/>
        <v/>
      </c>
      <c r="AW214" s="24" t="str">
        <f t="shared" si="104"/>
        <v/>
      </c>
      <c r="AX214" s="89">
        <f t="shared" ca="1" si="99"/>
        <v>2</v>
      </c>
      <c r="AY214" s="89">
        <f t="shared" si="100"/>
        <v>2</v>
      </c>
    </row>
    <row r="215" spans="1:51" x14ac:dyDescent="0.3">
      <c r="A215" s="22" t="str">
        <f t="shared" si="77"/>
        <v>ZCP</v>
      </c>
      <c r="B215" s="25"/>
      <c r="C215" s="74" t="s">
        <v>30</v>
      </c>
      <c r="D215" s="26" t="s">
        <v>37</v>
      </c>
      <c r="E215" s="196">
        <v>43095</v>
      </c>
      <c r="F215" s="197">
        <v>43098</v>
      </c>
      <c r="G215" s="98" t="str">
        <f>IF(D215='Paramètre DIVERS'!$B$19,'Paramètre DIVERS'!$A$19,IF(D215='Paramètre DIVERS'!$B$20,'Paramètre DIVERS'!$A$20,IF(D215='Paramètre DIVERS'!$B$21,'Paramètre DIVERS'!$A$21,IF(D215='Paramètre DIVERS'!$B$22,'Paramètre DIVERS'!$A$22,IF(D215='Paramètre DIVERS'!$B$24,'Paramètre DIVERS'!$A$24,IF(D215='Paramètre DIVERS'!$B$25,'Paramètre DIVERS'!$A$25,""))))))&amp;IF(D215='Paramètre DIVERS'!$B$27,'Paramètre DIVERS'!$A$27,IF(D215='Paramètre DIVERS'!$B$28,'Paramètre DIVERS'!$A$28,IF(D215='Paramètre DIVERS'!$B$29,'Paramètre DIVERS'!$A$29,IF(D215='Paramètre DIVERS'!$B$30,'Paramètre DIVERS'!$A$30,IF(D215='Paramètre DIVERS'!$B$31,'Paramètre DIVERS'!$A$31,IF(D215='Paramètre DIVERS'!$B$32,'Paramètre DIVERS'!$A$32,IF(D215='Paramètre DIVERS'!$B$33,'Paramètre DIVERS'!$A$33,"")))))))&amp;IF(D215='Paramètre DIVERS'!$B$36,'Paramètre DIVERS'!$A$36,IF(D215='Paramètre DIVERS'!$B$40,'Paramètre DIVERS'!$A$40,IF(D215='Paramètre DIVERS'!$B$41,'Paramètre DIVERS'!$A$41,IF(D215='Paramètre DIVERS'!$B$42,'Paramètre DIVERS'!$A$42,IF(D215='Paramètre DIVERS'!$B$43,'Paramètre DIVERS'!$A$43,IF(D215='Paramètre DIVERS'!$B$47,'Paramètre DIVERS'!$A$47,IF(D215='Paramètre DIVERS'!$B$48,'Paramètre DIVERS'!$A$48,"")))))))&amp;IF(D215='Paramètre DIVERS'!$B$49,'Paramètre DIVERS'!$A$49,IF(D215='Paramètre DIVERS'!$B$50,'Paramètre DIVERS'!$A$50,IF(D215='Paramètre DIVERS'!$B$51,'Paramètre DIVERS'!$A$51,IF(D215='Paramètre DIVERS'!$B$26,'Paramètre DIVERS'!$A$26,""))))&amp;IF(D215='Paramètre DIVERS'!$B$53,'Paramètre DIVERS'!$A$53,IF(D215='Paramètre DIVERS'!$B$54,'Paramètre DIVERS'!$A$53,IF(D215='Paramètre DIVERS'!$B$55,'Paramètre DIVERS'!$A$53,IF(D215='Paramètre DIVERS'!$B$56,'Paramètre DIVERS'!$A$53,IF(D215='Paramètre DIVERS'!$B$57,'Paramètre DIVERS'!$A$53,IF(D215='Paramètre DIVERS'!$B$58,'Paramètre DIVERS'!$A$53,""))))))</f>
        <v>ZCP</v>
      </c>
      <c r="H215" s="88">
        <f t="shared" si="98"/>
        <v>4</v>
      </c>
      <c r="I215" s="24" t="str">
        <f t="shared" si="101"/>
        <v/>
      </c>
      <c r="J215" s="24" t="str">
        <f t="shared" si="101"/>
        <v/>
      </c>
      <c r="K215" s="24" t="str">
        <f t="shared" si="101"/>
        <v>C</v>
      </c>
      <c r="L215" s="24" t="str">
        <f t="shared" si="101"/>
        <v>C</v>
      </c>
      <c r="M215" s="24" t="str">
        <f t="shared" si="101"/>
        <v/>
      </c>
      <c r="N215" s="24" t="str">
        <f t="shared" si="101"/>
        <v>C</v>
      </c>
      <c r="O215" s="24" t="str">
        <f t="shared" si="101"/>
        <v/>
      </c>
      <c r="P215" s="24" t="str">
        <f t="shared" si="101"/>
        <v/>
      </c>
      <c r="Q215" s="24" t="str">
        <f t="shared" si="101"/>
        <v/>
      </c>
      <c r="R215" s="24" t="str">
        <f t="shared" si="101"/>
        <v>C</v>
      </c>
      <c r="S215" s="24" t="str">
        <f t="shared" si="102"/>
        <v>C</v>
      </c>
      <c r="T215" s="24" t="str">
        <f t="shared" si="102"/>
        <v/>
      </c>
      <c r="U215" s="24" t="str">
        <f t="shared" si="102"/>
        <v>C</v>
      </c>
      <c r="V215" s="24" t="str">
        <f t="shared" si="102"/>
        <v/>
      </c>
      <c r="W215" s="24" t="str">
        <f t="shared" si="102"/>
        <v>C</v>
      </c>
      <c r="X215" s="24" t="str">
        <f t="shared" si="102"/>
        <v/>
      </c>
      <c r="Y215" s="24" t="str">
        <f t="shared" si="102"/>
        <v>C</v>
      </c>
      <c r="Z215" s="24" t="str">
        <f t="shared" si="102"/>
        <v>C</v>
      </c>
      <c r="AA215" s="24" t="str">
        <f t="shared" si="102"/>
        <v/>
      </c>
      <c r="AB215" s="24" t="str">
        <f t="shared" si="102"/>
        <v/>
      </c>
      <c r="AC215" s="24" t="str">
        <f t="shared" si="103"/>
        <v/>
      </c>
      <c r="AD215" s="24" t="str">
        <f t="shared" si="103"/>
        <v/>
      </c>
      <c r="AE215" s="24" t="str">
        <f t="shared" si="103"/>
        <v/>
      </c>
      <c r="AF215" s="24" t="str">
        <f t="shared" si="103"/>
        <v>C</v>
      </c>
      <c r="AG215" s="24" t="str">
        <f t="shared" si="103"/>
        <v>C</v>
      </c>
      <c r="AH215" s="24" t="str">
        <f t="shared" si="103"/>
        <v/>
      </c>
      <c r="AI215" s="24" t="str">
        <f t="shared" si="103"/>
        <v/>
      </c>
      <c r="AJ215" s="24" t="str">
        <f t="shared" si="103"/>
        <v/>
      </c>
      <c r="AK215" s="24" t="str">
        <f t="shared" si="103"/>
        <v/>
      </c>
      <c r="AL215" s="24" t="str">
        <f t="shared" si="103"/>
        <v/>
      </c>
      <c r="AM215" s="24" t="str">
        <f t="shared" si="104"/>
        <v>C</v>
      </c>
      <c r="AN215" s="24" t="str">
        <f t="shared" si="104"/>
        <v>C</v>
      </c>
      <c r="AO215" s="24" t="str">
        <f t="shared" si="104"/>
        <v/>
      </c>
      <c r="AP215" s="24" t="str">
        <f t="shared" si="104"/>
        <v/>
      </c>
      <c r="AQ215" s="24" t="str">
        <f t="shared" si="104"/>
        <v/>
      </c>
      <c r="AR215" s="24" t="str">
        <f t="shared" si="104"/>
        <v/>
      </c>
      <c r="AS215" s="24" t="str">
        <f t="shared" si="104"/>
        <v/>
      </c>
      <c r="AT215" s="24" t="str">
        <f t="shared" si="104"/>
        <v>C</v>
      </c>
      <c r="AU215" s="24" t="str">
        <f t="shared" si="104"/>
        <v>C</v>
      </c>
      <c r="AV215" s="24" t="str">
        <f t="shared" si="104"/>
        <v/>
      </c>
      <c r="AW215" s="24" t="str">
        <f t="shared" si="104"/>
        <v/>
      </c>
      <c r="AX215" s="89">
        <f t="shared" ca="1" si="99"/>
        <v>4</v>
      </c>
      <c r="AY215" s="89">
        <f t="shared" si="100"/>
        <v>4</v>
      </c>
    </row>
    <row r="216" spans="1:51" x14ac:dyDescent="0.3">
      <c r="A216" s="22" t="str">
        <f t="shared" si="77"/>
        <v>ZCP</v>
      </c>
      <c r="B216" s="25"/>
      <c r="C216" s="74" t="s">
        <v>30</v>
      </c>
      <c r="D216" s="26" t="s">
        <v>37</v>
      </c>
      <c r="E216" s="196">
        <v>43193</v>
      </c>
      <c r="F216" s="197">
        <v>43196</v>
      </c>
      <c r="G216" s="98" t="str">
        <f>IF(D216='Paramètre DIVERS'!$B$19,'Paramètre DIVERS'!$A$19,IF(D216='Paramètre DIVERS'!$B$20,'Paramètre DIVERS'!$A$20,IF(D216='Paramètre DIVERS'!$B$21,'Paramètre DIVERS'!$A$21,IF(D216='Paramètre DIVERS'!$B$22,'Paramètre DIVERS'!$A$22,IF(D216='Paramètre DIVERS'!$B$24,'Paramètre DIVERS'!$A$24,IF(D216='Paramètre DIVERS'!$B$25,'Paramètre DIVERS'!$A$25,""))))))&amp;IF(D216='Paramètre DIVERS'!$B$27,'Paramètre DIVERS'!$A$27,IF(D216='Paramètre DIVERS'!$B$28,'Paramètre DIVERS'!$A$28,IF(D216='Paramètre DIVERS'!$B$29,'Paramètre DIVERS'!$A$29,IF(D216='Paramètre DIVERS'!$B$30,'Paramètre DIVERS'!$A$30,IF(D216='Paramètre DIVERS'!$B$31,'Paramètre DIVERS'!$A$31,IF(D216='Paramètre DIVERS'!$B$32,'Paramètre DIVERS'!$A$32,IF(D216='Paramètre DIVERS'!$B$33,'Paramètre DIVERS'!$A$33,"")))))))&amp;IF(D216='Paramètre DIVERS'!$B$36,'Paramètre DIVERS'!$A$36,IF(D216='Paramètre DIVERS'!$B$40,'Paramètre DIVERS'!$A$40,IF(D216='Paramètre DIVERS'!$B$41,'Paramètre DIVERS'!$A$41,IF(D216='Paramètre DIVERS'!$B$42,'Paramètre DIVERS'!$A$42,IF(D216='Paramètre DIVERS'!$B$43,'Paramètre DIVERS'!$A$43,IF(D216='Paramètre DIVERS'!$B$47,'Paramètre DIVERS'!$A$47,IF(D216='Paramètre DIVERS'!$B$48,'Paramètre DIVERS'!$A$48,"")))))))&amp;IF(D216='Paramètre DIVERS'!$B$49,'Paramètre DIVERS'!$A$49,IF(D216='Paramètre DIVERS'!$B$50,'Paramètre DIVERS'!$A$50,IF(D216='Paramètre DIVERS'!$B$51,'Paramètre DIVERS'!$A$51,IF(D216='Paramètre DIVERS'!$B$26,'Paramètre DIVERS'!$A$26,""))))&amp;IF(D216='Paramètre DIVERS'!$B$53,'Paramètre DIVERS'!$A$53,IF(D216='Paramètre DIVERS'!$B$54,'Paramètre DIVERS'!$A$53,IF(D216='Paramètre DIVERS'!$B$55,'Paramètre DIVERS'!$A$53,IF(D216='Paramètre DIVERS'!$B$56,'Paramètre DIVERS'!$A$53,IF(D216='Paramètre DIVERS'!$B$57,'Paramètre DIVERS'!$A$53,IF(D216='Paramètre DIVERS'!$B$58,'Paramètre DIVERS'!$A$53,""))))))</f>
        <v>ZCP</v>
      </c>
      <c r="H216" s="88">
        <f t="shared" si="98"/>
        <v>4</v>
      </c>
      <c r="I216" s="24" t="str">
        <f t="shared" si="101"/>
        <v/>
      </c>
      <c r="J216" s="24" t="str">
        <f t="shared" si="101"/>
        <v/>
      </c>
      <c r="K216" s="24" t="str">
        <f t="shared" si="101"/>
        <v>C</v>
      </c>
      <c r="L216" s="24" t="str">
        <f t="shared" si="101"/>
        <v>C</v>
      </c>
      <c r="M216" s="24" t="str">
        <f t="shared" si="101"/>
        <v/>
      </c>
      <c r="N216" s="24" t="str">
        <f t="shared" si="101"/>
        <v>C</v>
      </c>
      <c r="O216" s="24" t="str">
        <f t="shared" si="101"/>
        <v/>
      </c>
      <c r="P216" s="24" t="str">
        <f t="shared" si="101"/>
        <v/>
      </c>
      <c r="Q216" s="24" t="str">
        <f t="shared" si="101"/>
        <v/>
      </c>
      <c r="R216" s="24" t="str">
        <f t="shared" si="101"/>
        <v>C</v>
      </c>
      <c r="S216" s="24" t="str">
        <f t="shared" si="102"/>
        <v>C</v>
      </c>
      <c r="T216" s="24" t="str">
        <f t="shared" si="102"/>
        <v/>
      </c>
      <c r="U216" s="24" t="str">
        <f t="shared" si="102"/>
        <v>C</v>
      </c>
      <c r="V216" s="24" t="str">
        <f t="shared" si="102"/>
        <v/>
      </c>
      <c r="W216" s="24" t="str">
        <f t="shared" si="102"/>
        <v>C</v>
      </c>
      <c r="X216" s="24" t="str">
        <f t="shared" si="102"/>
        <v/>
      </c>
      <c r="Y216" s="24" t="str">
        <f t="shared" si="102"/>
        <v>C</v>
      </c>
      <c r="Z216" s="24" t="str">
        <f t="shared" si="102"/>
        <v>C</v>
      </c>
      <c r="AA216" s="24" t="str">
        <f t="shared" si="102"/>
        <v/>
      </c>
      <c r="AB216" s="24" t="str">
        <f t="shared" si="102"/>
        <v/>
      </c>
      <c r="AC216" s="24" t="str">
        <f t="shared" si="103"/>
        <v/>
      </c>
      <c r="AD216" s="24" t="str">
        <f t="shared" si="103"/>
        <v/>
      </c>
      <c r="AE216" s="24" t="str">
        <f t="shared" si="103"/>
        <v/>
      </c>
      <c r="AF216" s="24" t="str">
        <f t="shared" si="103"/>
        <v>C</v>
      </c>
      <c r="AG216" s="24" t="str">
        <f t="shared" si="103"/>
        <v>C</v>
      </c>
      <c r="AH216" s="24" t="str">
        <f t="shared" si="103"/>
        <v/>
      </c>
      <c r="AI216" s="24" t="str">
        <f t="shared" si="103"/>
        <v/>
      </c>
      <c r="AJ216" s="24" t="str">
        <f t="shared" si="103"/>
        <v/>
      </c>
      <c r="AK216" s="24" t="str">
        <f t="shared" si="103"/>
        <v/>
      </c>
      <c r="AL216" s="24" t="str">
        <f t="shared" si="103"/>
        <v/>
      </c>
      <c r="AM216" s="24" t="str">
        <f t="shared" si="104"/>
        <v>C</v>
      </c>
      <c r="AN216" s="24" t="str">
        <f t="shared" si="104"/>
        <v>C</v>
      </c>
      <c r="AO216" s="24" t="str">
        <f t="shared" si="104"/>
        <v/>
      </c>
      <c r="AP216" s="24" t="str">
        <f t="shared" si="104"/>
        <v/>
      </c>
      <c r="AQ216" s="24" t="str">
        <f t="shared" si="104"/>
        <v/>
      </c>
      <c r="AR216" s="24" t="str">
        <f t="shared" si="104"/>
        <v/>
      </c>
      <c r="AS216" s="24" t="str">
        <f t="shared" si="104"/>
        <v/>
      </c>
      <c r="AT216" s="24" t="str">
        <f t="shared" si="104"/>
        <v>C</v>
      </c>
      <c r="AU216" s="24" t="str">
        <f t="shared" si="104"/>
        <v>C</v>
      </c>
      <c r="AV216" s="24" t="str">
        <f t="shared" si="104"/>
        <v/>
      </c>
      <c r="AW216" s="24" t="str">
        <f t="shared" si="104"/>
        <v/>
      </c>
      <c r="AX216" s="89">
        <f t="shared" ca="1" si="99"/>
        <v>4</v>
      </c>
      <c r="AY216" s="89">
        <f t="shared" si="100"/>
        <v>4</v>
      </c>
    </row>
    <row r="217" spans="1:51" x14ac:dyDescent="0.3">
      <c r="A217" s="22" t="str">
        <f t="shared" ref="A217:A280" si="105">+B217&amp;G217</f>
        <v>ZCP</v>
      </c>
      <c r="B217" s="25"/>
      <c r="C217" s="74" t="s">
        <v>30</v>
      </c>
      <c r="D217" s="26" t="s">
        <v>37</v>
      </c>
      <c r="E217" s="196">
        <v>42926</v>
      </c>
      <c r="F217" s="197">
        <v>42944</v>
      </c>
      <c r="G217" s="98" t="str">
        <f>IF(D217='Paramètre DIVERS'!$B$19,'Paramètre DIVERS'!$A$19,IF(D217='Paramètre DIVERS'!$B$20,'Paramètre DIVERS'!$A$20,IF(D217='Paramètre DIVERS'!$B$21,'Paramètre DIVERS'!$A$21,IF(D217='Paramètre DIVERS'!$B$22,'Paramètre DIVERS'!$A$22,IF(D217='Paramètre DIVERS'!$B$24,'Paramètre DIVERS'!$A$24,IF(D217='Paramètre DIVERS'!$B$25,'Paramètre DIVERS'!$A$25,""))))))&amp;IF(D217='Paramètre DIVERS'!$B$27,'Paramètre DIVERS'!$A$27,IF(D217='Paramètre DIVERS'!$B$28,'Paramètre DIVERS'!$A$28,IF(D217='Paramètre DIVERS'!$B$29,'Paramètre DIVERS'!$A$29,IF(D217='Paramètre DIVERS'!$B$30,'Paramètre DIVERS'!$A$30,IF(D217='Paramètre DIVERS'!$B$31,'Paramètre DIVERS'!$A$31,IF(D217='Paramètre DIVERS'!$B$32,'Paramètre DIVERS'!$A$32,IF(D217='Paramètre DIVERS'!$B$33,'Paramètre DIVERS'!$A$33,"")))))))&amp;IF(D217='Paramètre DIVERS'!$B$36,'Paramètre DIVERS'!$A$36,IF(D217='Paramètre DIVERS'!$B$40,'Paramètre DIVERS'!$A$40,IF(D217='Paramètre DIVERS'!$B$41,'Paramètre DIVERS'!$A$41,IF(D217='Paramètre DIVERS'!$B$42,'Paramètre DIVERS'!$A$42,IF(D217='Paramètre DIVERS'!$B$43,'Paramètre DIVERS'!$A$43,IF(D217='Paramètre DIVERS'!$B$47,'Paramètre DIVERS'!$A$47,IF(D217='Paramètre DIVERS'!$B$48,'Paramètre DIVERS'!$A$48,"")))))))&amp;IF(D217='Paramètre DIVERS'!$B$49,'Paramètre DIVERS'!$A$49,IF(D217='Paramètre DIVERS'!$B$50,'Paramètre DIVERS'!$A$50,IF(D217='Paramètre DIVERS'!$B$51,'Paramètre DIVERS'!$A$51,IF(D217='Paramètre DIVERS'!$B$26,'Paramètre DIVERS'!$A$26,""))))&amp;IF(D217='Paramètre DIVERS'!$B$53,'Paramètre DIVERS'!$A$53,IF(D217='Paramètre DIVERS'!$B$54,'Paramètre DIVERS'!$A$53,IF(D217='Paramètre DIVERS'!$B$55,'Paramètre DIVERS'!$A$53,IF(D217='Paramètre DIVERS'!$B$56,'Paramètre DIVERS'!$A$53,IF(D217='Paramètre DIVERS'!$B$57,'Paramètre DIVERS'!$A$53,IF(D217='Paramètre DIVERS'!$B$58,'Paramètre DIVERS'!$A$53,""))))))</f>
        <v>ZCP</v>
      </c>
      <c r="H217" s="88">
        <f t="shared" si="98"/>
        <v>14</v>
      </c>
      <c r="I217" s="24" t="str">
        <f t="shared" si="101"/>
        <v/>
      </c>
      <c r="J217" s="24" t="str">
        <f t="shared" si="101"/>
        <v/>
      </c>
      <c r="K217" s="24" t="str">
        <f t="shared" si="101"/>
        <v>C</v>
      </c>
      <c r="L217" s="24" t="str">
        <f t="shared" si="101"/>
        <v>C</v>
      </c>
      <c r="M217" s="24" t="str">
        <f t="shared" si="101"/>
        <v/>
      </c>
      <c r="N217" s="24" t="str">
        <f t="shared" si="101"/>
        <v>C</v>
      </c>
      <c r="O217" s="24" t="str">
        <f t="shared" si="101"/>
        <v/>
      </c>
      <c r="P217" s="24" t="str">
        <f t="shared" si="101"/>
        <v/>
      </c>
      <c r="Q217" s="24" t="str">
        <f t="shared" si="101"/>
        <v/>
      </c>
      <c r="R217" s="24" t="str">
        <f t="shared" si="101"/>
        <v>C</v>
      </c>
      <c r="S217" s="24" t="str">
        <f t="shared" si="102"/>
        <v>C</v>
      </c>
      <c r="T217" s="24" t="str">
        <f t="shared" si="102"/>
        <v/>
      </c>
      <c r="U217" s="24" t="str">
        <f t="shared" si="102"/>
        <v>C</v>
      </c>
      <c r="V217" s="24" t="str">
        <f t="shared" si="102"/>
        <v/>
      </c>
      <c r="W217" s="24" t="str">
        <f t="shared" si="102"/>
        <v>C</v>
      </c>
      <c r="X217" s="24" t="str">
        <f t="shared" si="102"/>
        <v/>
      </c>
      <c r="Y217" s="24" t="str">
        <f t="shared" si="102"/>
        <v>C</v>
      </c>
      <c r="Z217" s="24" t="str">
        <f t="shared" si="102"/>
        <v>C</v>
      </c>
      <c r="AA217" s="24" t="str">
        <f t="shared" si="102"/>
        <v/>
      </c>
      <c r="AB217" s="24" t="str">
        <f t="shared" si="102"/>
        <v/>
      </c>
      <c r="AC217" s="24" t="str">
        <f t="shared" si="103"/>
        <v/>
      </c>
      <c r="AD217" s="24" t="str">
        <f t="shared" si="103"/>
        <v/>
      </c>
      <c r="AE217" s="24" t="str">
        <f t="shared" si="103"/>
        <v/>
      </c>
      <c r="AF217" s="24" t="str">
        <f t="shared" si="103"/>
        <v>C</v>
      </c>
      <c r="AG217" s="24" t="str">
        <f t="shared" si="103"/>
        <v>C</v>
      </c>
      <c r="AH217" s="24" t="str">
        <f t="shared" si="103"/>
        <v/>
      </c>
      <c r="AI217" s="24" t="str">
        <f t="shared" si="103"/>
        <v/>
      </c>
      <c r="AJ217" s="24" t="str">
        <f t="shared" si="103"/>
        <v/>
      </c>
      <c r="AK217" s="24" t="str">
        <f t="shared" si="103"/>
        <v/>
      </c>
      <c r="AL217" s="24" t="str">
        <f t="shared" si="103"/>
        <v/>
      </c>
      <c r="AM217" s="24" t="str">
        <f t="shared" si="104"/>
        <v>C</v>
      </c>
      <c r="AN217" s="24" t="str">
        <f t="shared" si="104"/>
        <v>C</v>
      </c>
      <c r="AO217" s="24" t="str">
        <f t="shared" si="104"/>
        <v/>
      </c>
      <c r="AP217" s="24" t="str">
        <f t="shared" si="104"/>
        <v/>
      </c>
      <c r="AQ217" s="24" t="str">
        <f t="shared" si="104"/>
        <v/>
      </c>
      <c r="AR217" s="24" t="str">
        <f t="shared" si="104"/>
        <v/>
      </c>
      <c r="AS217" s="24" t="str">
        <f t="shared" si="104"/>
        <v/>
      </c>
      <c r="AT217" s="24" t="str">
        <f t="shared" si="104"/>
        <v>C</v>
      </c>
      <c r="AU217" s="24" t="str">
        <f t="shared" si="104"/>
        <v>C</v>
      </c>
      <c r="AV217" s="24" t="str">
        <f t="shared" si="104"/>
        <v/>
      </c>
      <c r="AW217" s="24" t="str">
        <f t="shared" si="104"/>
        <v/>
      </c>
      <c r="AX217" s="89">
        <f t="shared" ca="1" si="99"/>
        <v>16</v>
      </c>
      <c r="AY217" s="89">
        <f t="shared" si="100"/>
        <v>19</v>
      </c>
    </row>
    <row r="218" spans="1:51" x14ac:dyDescent="0.3">
      <c r="A218" s="22" t="str">
        <f t="shared" si="105"/>
        <v>ZCP</v>
      </c>
      <c r="B218" s="25"/>
      <c r="C218" s="74" t="s">
        <v>30</v>
      </c>
      <c r="D218" s="26" t="s">
        <v>37</v>
      </c>
      <c r="E218" s="196">
        <v>43083</v>
      </c>
      <c r="F218" s="197">
        <v>43084</v>
      </c>
      <c r="G218" s="98" t="str">
        <f>IF(D218='Paramètre DIVERS'!$B$19,'Paramètre DIVERS'!$A$19,IF(D218='Paramètre DIVERS'!$B$20,'Paramètre DIVERS'!$A$20,IF(D218='Paramètre DIVERS'!$B$21,'Paramètre DIVERS'!$A$21,IF(D218='Paramètre DIVERS'!$B$22,'Paramètre DIVERS'!$A$22,IF(D218='Paramètre DIVERS'!$B$24,'Paramètre DIVERS'!$A$24,IF(D218='Paramètre DIVERS'!$B$25,'Paramètre DIVERS'!$A$25,""))))))&amp;IF(D218='Paramètre DIVERS'!$B$27,'Paramètre DIVERS'!$A$27,IF(D218='Paramètre DIVERS'!$B$28,'Paramètre DIVERS'!$A$28,IF(D218='Paramètre DIVERS'!$B$29,'Paramètre DIVERS'!$A$29,IF(D218='Paramètre DIVERS'!$B$30,'Paramètre DIVERS'!$A$30,IF(D218='Paramètre DIVERS'!$B$31,'Paramètre DIVERS'!$A$31,IF(D218='Paramètre DIVERS'!$B$32,'Paramètre DIVERS'!$A$32,IF(D218='Paramètre DIVERS'!$B$33,'Paramètre DIVERS'!$A$33,"")))))))&amp;IF(D218='Paramètre DIVERS'!$B$36,'Paramètre DIVERS'!$A$36,IF(D218='Paramètre DIVERS'!$B$40,'Paramètre DIVERS'!$A$40,IF(D218='Paramètre DIVERS'!$B$41,'Paramètre DIVERS'!$A$41,IF(D218='Paramètre DIVERS'!$B$42,'Paramètre DIVERS'!$A$42,IF(D218='Paramètre DIVERS'!$B$43,'Paramètre DIVERS'!$A$43,IF(D218='Paramètre DIVERS'!$B$47,'Paramètre DIVERS'!$A$47,IF(D218='Paramètre DIVERS'!$B$48,'Paramètre DIVERS'!$A$48,"")))))))&amp;IF(D218='Paramètre DIVERS'!$B$49,'Paramètre DIVERS'!$A$49,IF(D218='Paramètre DIVERS'!$B$50,'Paramètre DIVERS'!$A$50,IF(D218='Paramètre DIVERS'!$B$51,'Paramètre DIVERS'!$A$51,IF(D218='Paramètre DIVERS'!$B$26,'Paramètre DIVERS'!$A$26,""))))&amp;IF(D218='Paramètre DIVERS'!$B$53,'Paramètre DIVERS'!$A$53,IF(D218='Paramètre DIVERS'!$B$54,'Paramètre DIVERS'!$A$53,IF(D218='Paramètre DIVERS'!$B$55,'Paramètre DIVERS'!$A$53,IF(D218='Paramètre DIVERS'!$B$56,'Paramètre DIVERS'!$A$53,IF(D218='Paramètre DIVERS'!$B$57,'Paramètre DIVERS'!$A$53,IF(D218='Paramètre DIVERS'!$B$58,'Paramètre DIVERS'!$A$53,""))))))</f>
        <v>ZCP</v>
      </c>
      <c r="H218" s="88">
        <f t="shared" si="98"/>
        <v>2</v>
      </c>
      <c r="I218" s="24" t="str">
        <f t="shared" ref="I218:R227" si="106">IF(OR(I$7="s",I$7="f",I$7="d"),"C",IF(AND(I$6&gt;=$E218,I$6&lt;=$F218,$G218="ZCP"),$G218,IF(AND(I$6&gt;=$E218,I$6&lt;=$F218,$G218="ZPM"),$G218,IF(AND(I$6&gt;=$E218,I$6&lt;=$F218,$G218="ZMA"),$G218,IF(AND(I$6&gt;=$E218,I$6&lt;=$F218,$G218="ZMP"),$G218,IF(AND(I$6&gt;=$E218,I$6&lt;=$F218,$G218="ZMT"),$G218,IF(AND(I$6&gt;=$E218,I$6&lt;=$F218,$G218="ZFO"),$G218,IF(AND(I$6&gt;=$E218,I$6&lt;=$F218,$G218="ZRJ"),$G218,IF(AND(I$6&gt;=$E218,I$6&lt;=$F218,$G218="ZAT"),$G218,IF(AND(I$6&gt;=$E218,I$6&lt;=$F218,$G218="TPT"),$G218,""))))))))))</f>
        <v/>
      </c>
      <c r="J218" s="24" t="str">
        <f t="shared" si="106"/>
        <v/>
      </c>
      <c r="K218" s="24" t="str">
        <f t="shared" si="106"/>
        <v>C</v>
      </c>
      <c r="L218" s="24" t="str">
        <f t="shared" si="106"/>
        <v>C</v>
      </c>
      <c r="M218" s="24" t="str">
        <f t="shared" si="106"/>
        <v/>
      </c>
      <c r="N218" s="24" t="str">
        <f t="shared" si="106"/>
        <v>C</v>
      </c>
      <c r="O218" s="24" t="str">
        <f t="shared" si="106"/>
        <v/>
      </c>
      <c r="P218" s="24" t="str">
        <f t="shared" si="106"/>
        <v/>
      </c>
      <c r="Q218" s="24" t="str">
        <f t="shared" si="106"/>
        <v/>
      </c>
      <c r="R218" s="24" t="str">
        <f t="shared" si="106"/>
        <v>C</v>
      </c>
      <c r="S218" s="24" t="str">
        <f t="shared" ref="S218:AB227" si="107">IF(OR(S$7="s",S$7="f",S$7="d"),"C",IF(AND(S$6&gt;=$E218,S$6&lt;=$F218,$G218="ZCP"),$G218,IF(AND(S$6&gt;=$E218,S$6&lt;=$F218,$G218="ZPM"),$G218,IF(AND(S$6&gt;=$E218,S$6&lt;=$F218,$G218="ZMA"),$G218,IF(AND(S$6&gt;=$E218,S$6&lt;=$F218,$G218="ZMP"),$G218,IF(AND(S$6&gt;=$E218,S$6&lt;=$F218,$G218="ZMT"),$G218,IF(AND(S$6&gt;=$E218,S$6&lt;=$F218,$G218="ZFO"),$G218,IF(AND(S$6&gt;=$E218,S$6&lt;=$F218,$G218="ZRJ"),$G218,IF(AND(S$6&gt;=$E218,S$6&lt;=$F218,$G218="ZAT"),$G218,IF(AND(S$6&gt;=$E218,S$6&lt;=$F218,$G218="TPT"),$G218,""))))))))))</f>
        <v>C</v>
      </c>
      <c r="T218" s="24" t="str">
        <f t="shared" si="107"/>
        <v/>
      </c>
      <c r="U218" s="24" t="str">
        <f t="shared" si="107"/>
        <v>C</v>
      </c>
      <c r="V218" s="24" t="str">
        <f t="shared" si="107"/>
        <v/>
      </c>
      <c r="W218" s="24" t="str">
        <f t="shared" si="107"/>
        <v>C</v>
      </c>
      <c r="X218" s="24" t="str">
        <f t="shared" si="107"/>
        <v/>
      </c>
      <c r="Y218" s="24" t="str">
        <f t="shared" si="107"/>
        <v>C</v>
      </c>
      <c r="Z218" s="24" t="str">
        <f t="shared" si="107"/>
        <v>C</v>
      </c>
      <c r="AA218" s="24" t="str">
        <f t="shared" si="107"/>
        <v/>
      </c>
      <c r="AB218" s="24" t="str">
        <f t="shared" si="107"/>
        <v/>
      </c>
      <c r="AC218" s="24" t="str">
        <f t="shared" ref="AC218:AL227" si="108">IF(OR(AC$7="s",AC$7="f",AC$7="d"),"C",IF(AND(AC$6&gt;=$E218,AC$6&lt;=$F218,$G218="ZCP"),$G218,IF(AND(AC$6&gt;=$E218,AC$6&lt;=$F218,$G218="ZPM"),$G218,IF(AND(AC$6&gt;=$E218,AC$6&lt;=$F218,$G218="ZMA"),$G218,IF(AND(AC$6&gt;=$E218,AC$6&lt;=$F218,$G218="ZMP"),$G218,IF(AND(AC$6&gt;=$E218,AC$6&lt;=$F218,$G218="ZMT"),$G218,IF(AND(AC$6&gt;=$E218,AC$6&lt;=$F218,$G218="ZFO"),$G218,IF(AND(AC$6&gt;=$E218,AC$6&lt;=$F218,$G218="ZRJ"),$G218,IF(AND(AC$6&gt;=$E218,AC$6&lt;=$F218,$G218="ZAT"),$G218,IF(AND(AC$6&gt;=$E218,AC$6&lt;=$F218,$G218="TPT"),$G218,""))))))))))</f>
        <v/>
      </c>
      <c r="AD218" s="24" t="str">
        <f t="shared" si="108"/>
        <v/>
      </c>
      <c r="AE218" s="24" t="str">
        <f t="shared" si="108"/>
        <v/>
      </c>
      <c r="AF218" s="24" t="str">
        <f t="shared" si="108"/>
        <v>C</v>
      </c>
      <c r="AG218" s="24" t="str">
        <f t="shared" si="108"/>
        <v>C</v>
      </c>
      <c r="AH218" s="24" t="str">
        <f t="shared" si="108"/>
        <v/>
      </c>
      <c r="AI218" s="24" t="str">
        <f t="shared" si="108"/>
        <v/>
      </c>
      <c r="AJ218" s="24" t="str">
        <f t="shared" si="108"/>
        <v/>
      </c>
      <c r="AK218" s="24" t="str">
        <f t="shared" si="108"/>
        <v/>
      </c>
      <c r="AL218" s="24" t="str">
        <f t="shared" si="108"/>
        <v/>
      </c>
      <c r="AM218" s="24" t="str">
        <f t="shared" ref="AM218:AW227" si="109">IF(OR(AM$7="s",AM$7="f",AM$7="d"),"C",IF(AND(AM$6&gt;=$E218,AM$6&lt;=$F218,$G218="ZCP"),$G218,IF(AND(AM$6&gt;=$E218,AM$6&lt;=$F218,$G218="ZPM"),$G218,IF(AND(AM$6&gt;=$E218,AM$6&lt;=$F218,$G218="ZMA"),$G218,IF(AND(AM$6&gt;=$E218,AM$6&lt;=$F218,$G218="ZMP"),$G218,IF(AND(AM$6&gt;=$E218,AM$6&lt;=$F218,$G218="ZMT"),$G218,IF(AND(AM$6&gt;=$E218,AM$6&lt;=$F218,$G218="ZFO"),$G218,IF(AND(AM$6&gt;=$E218,AM$6&lt;=$F218,$G218="ZRJ"),$G218,IF(AND(AM$6&gt;=$E218,AM$6&lt;=$F218,$G218="ZAT"),$G218,IF(AND(AM$6&gt;=$E218,AM$6&lt;=$F218,$G218="TPT"),$G218,""))))))))))</f>
        <v>C</v>
      </c>
      <c r="AN218" s="24" t="str">
        <f t="shared" si="109"/>
        <v>C</v>
      </c>
      <c r="AO218" s="24" t="str">
        <f t="shared" si="109"/>
        <v/>
      </c>
      <c r="AP218" s="24" t="str">
        <f t="shared" si="109"/>
        <v/>
      </c>
      <c r="AQ218" s="24" t="str">
        <f t="shared" si="109"/>
        <v/>
      </c>
      <c r="AR218" s="24" t="str">
        <f t="shared" si="109"/>
        <v/>
      </c>
      <c r="AS218" s="24" t="str">
        <f t="shared" si="109"/>
        <v/>
      </c>
      <c r="AT218" s="24" t="str">
        <f t="shared" si="109"/>
        <v>C</v>
      </c>
      <c r="AU218" s="24" t="str">
        <f t="shared" si="109"/>
        <v>C</v>
      </c>
      <c r="AV218" s="24" t="str">
        <f t="shared" si="109"/>
        <v/>
      </c>
      <c r="AW218" s="24" t="str">
        <f t="shared" si="109"/>
        <v/>
      </c>
      <c r="AX218" s="89">
        <f t="shared" ca="1" si="99"/>
        <v>2</v>
      </c>
      <c r="AY218" s="89">
        <f t="shared" si="100"/>
        <v>2</v>
      </c>
    </row>
    <row r="219" spans="1:51" x14ac:dyDescent="0.3">
      <c r="A219" s="22" t="str">
        <f t="shared" si="105"/>
        <v>ZCP</v>
      </c>
      <c r="B219" s="25"/>
      <c r="C219" s="74" t="s">
        <v>30</v>
      </c>
      <c r="D219" s="26" t="s">
        <v>37</v>
      </c>
      <c r="E219" s="196">
        <v>43095</v>
      </c>
      <c r="F219" s="197">
        <v>43098</v>
      </c>
      <c r="G219" s="98" t="str">
        <f>IF(D219='Paramètre DIVERS'!$B$19,'Paramètre DIVERS'!$A$19,IF(D219='Paramètre DIVERS'!$B$20,'Paramètre DIVERS'!$A$20,IF(D219='Paramètre DIVERS'!$B$21,'Paramètre DIVERS'!$A$21,IF(D219='Paramètre DIVERS'!$B$22,'Paramètre DIVERS'!$A$22,IF(D219='Paramètre DIVERS'!$B$24,'Paramètre DIVERS'!$A$24,IF(D219='Paramètre DIVERS'!$B$25,'Paramètre DIVERS'!$A$25,""))))))&amp;IF(D219='Paramètre DIVERS'!$B$27,'Paramètre DIVERS'!$A$27,IF(D219='Paramètre DIVERS'!$B$28,'Paramètre DIVERS'!$A$28,IF(D219='Paramètre DIVERS'!$B$29,'Paramètre DIVERS'!$A$29,IF(D219='Paramètre DIVERS'!$B$30,'Paramètre DIVERS'!$A$30,IF(D219='Paramètre DIVERS'!$B$31,'Paramètre DIVERS'!$A$31,IF(D219='Paramètre DIVERS'!$B$32,'Paramètre DIVERS'!$A$32,IF(D219='Paramètre DIVERS'!$B$33,'Paramètre DIVERS'!$A$33,"")))))))&amp;IF(D219='Paramètre DIVERS'!$B$36,'Paramètre DIVERS'!$A$36,IF(D219='Paramètre DIVERS'!$B$40,'Paramètre DIVERS'!$A$40,IF(D219='Paramètre DIVERS'!$B$41,'Paramètre DIVERS'!$A$41,IF(D219='Paramètre DIVERS'!$B$42,'Paramètre DIVERS'!$A$42,IF(D219='Paramètre DIVERS'!$B$43,'Paramètre DIVERS'!$A$43,IF(D219='Paramètre DIVERS'!$B$47,'Paramètre DIVERS'!$A$47,IF(D219='Paramètre DIVERS'!$B$48,'Paramètre DIVERS'!$A$48,"")))))))&amp;IF(D219='Paramètre DIVERS'!$B$49,'Paramètre DIVERS'!$A$49,IF(D219='Paramètre DIVERS'!$B$50,'Paramètre DIVERS'!$A$50,IF(D219='Paramètre DIVERS'!$B$51,'Paramètre DIVERS'!$A$51,IF(D219='Paramètre DIVERS'!$B$26,'Paramètre DIVERS'!$A$26,""))))&amp;IF(D219='Paramètre DIVERS'!$B$53,'Paramètre DIVERS'!$A$53,IF(D219='Paramètre DIVERS'!$B$54,'Paramètre DIVERS'!$A$53,IF(D219='Paramètre DIVERS'!$B$55,'Paramètre DIVERS'!$A$53,IF(D219='Paramètre DIVERS'!$B$56,'Paramètre DIVERS'!$A$53,IF(D219='Paramètre DIVERS'!$B$57,'Paramètre DIVERS'!$A$53,IF(D219='Paramètre DIVERS'!$B$58,'Paramètre DIVERS'!$A$53,""))))))</f>
        <v>ZCP</v>
      </c>
      <c r="H219" s="88">
        <f t="shared" si="98"/>
        <v>4</v>
      </c>
      <c r="I219" s="24" t="str">
        <f t="shared" si="106"/>
        <v/>
      </c>
      <c r="J219" s="24" t="str">
        <f t="shared" si="106"/>
        <v/>
      </c>
      <c r="K219" s="24" t="str">
        <f t="shared" si="106"/>
        <v>C</v>
      </c>
      <c r="L219" s="24" t="str">
        <f t="shared" si="106"/>
        <v>C</v>
      </c>
      <c r="M219" s="24" t="str">
        <f t="shared" si="106"/>
        <v/>
      </c>
      <c r="N219" s="24" t="str">
        <f t="shared" si="106"/>
        <v>C</v>
      </c>
      <c r="O219" s="24" t="str">
        <f t="shared" si="106"/>
        <v/>
      </c>
      <c r="P219" s="24" t="str">
        <f t="shared" si="106"/>
        <v/>
      </c>
      <c r="Q219" s="24" t="str">
        <f t="shared" si="106"/>
        <v/>
      </c>
      <c r="R219" s="24" t="str">
        <f t="shared" si="106"/>
        <v>C</v>
      </c>
      <c r="S219" s="24" t="str">
        <f t="shared" si="107"/>
        <v>C</v>
      </c>
      <c r="T219" s="24" t="str">
        <f t="shared" si="107"/>
        <v/>
      </c>
      <c r="U219" s="24" t="str">
        <f t="shared" si="107"/>
        <v>C</v>
      </c>
      <c r="V219" s="24" t="str">
        <f t="shared" si="107"/>
        <v/>
      </c>
      <c r="W219" s="24" t="str">
        <f t="shared" si="107"/>
        <v>C</v>
      </c>
      <c r="X219" s="24" t="str">
        <f t="shared" si="107"/>
        <v/>
      </c>
      <c r="Y219" s="24" t="str">
        <f t="shared" si="107"/>
        <v>C</v>
      </c>
      <c r="Z219" s="24" t="str">
        <f t="shared" si="107"/>
        <v>C</v>
      </c>
      <c r="AA219" s="24" t="str">
        <f t="shared" si="107"/>
        <v/>
      </c>
      <c r="AB219" s="24" t="str">
        <f t="shared" si="107"/>
        <v/>
      </c>
      <c r="AC219" s="24" t="str">
        <f t="shared" si="108"/>
        <v/>
      </c>
      <c r="AD219" s="24" t="str">
        <f t="shared" si="108"/>
        <v/>
      </c>
      <c r="AE219" s="24" t="str">
        <f t="shared" si="108"/>
        <v/>
      </c>
      <c r="AF219" s="24" t="str">
        <f t="shared" si="108"/>
        <v>C</v>
      </c>
      <c r="AG219" s="24" t="str">
        <f t="shared" si="108"/>
        <v>C</v>
      </c>
      <c r="AH219" s="24" t="str">
        <f t="shared" si="108"/>
        <v/>
      </c>
      <c r="AI219" s="24" t="str">
        <f t="shared" si="108"/>
        <v/>
      </c>
      <c r="AJ219" s="24" t="str">
        <f t="shared" si="108"/>
        <v/>
      </c>
      <c r="AK219" s="24" t="str">
        <f t="shared" si="108"/>
        <v/>
      </c>
      <c r="AL219" s="24" t="str">
        <f t="shared" si="108"/>
        <v/>
      </c>
      <c r="AM219" s="24" t="str">
        <f t="shared" si="109"/>
        <v>C</v>
      </c>
      <c r="AN219" s="24" t="str">
        <f t="shared" si="109"/>
        <v>C</v>
      </c>
      <c r="AO219" s="24" t="str">
        <f t="shared" si="109"/>
        <v/>
      </c>
      <c r="AP219" s="24" t="str">
        <f t="shared" si="109"/>
        <v/>
      </c>
      <c r="AQ219" s="24" t="str">
        <f t="shared" si="109"/>
        <v/>
      </c>
      <c r="AR219" s="24" t="str">
        <f t="shared" si="109"/>
        <v/>
      </c>
      <c r="AS219" s="24" t="str">
        <f t="shared" si="109"/>
        <v/>
      </c>
      <c r="AT219" s="24" t="str">
        <f t="shared" si="109"/>
        <v>C</v>
      </c>
      <c r="AU219" s="24" t="str">
        <f t="shared" si="109"/>
        <v>C</v>
      </c>
      <c r="AV219" s="24" t="str">
        <f t="shared" si="109"/>
        <v/>
      </c>
      <c r="AW219" s="24" t="str">
        <f t="shared" si="109"/>
        <v/>
      </c>
      <c r="AX219" s="89">
        <f t="shared" ca="1" si="99"/>
        <v>4</v>
      </c>
      <c r="AY219" s="89">
        <f t="shared" si="100"/>
        <v>4</v>
      </c>
    </row>
    <row r="220" spans="1:51" x14ac:dyDescent="0.3">
      <c r="A220" s="22" t="str">
        <f t="shared" si="105"/>
        <v>ZCP</v>
      </c>
      <c r="B220" s="25"/>
      <c r="C220" s="74" t="s">
        <v>30</v>
      </c>
      <c r="D220" s="26" t="s">
        <v>37</v>
      </c>
      <c r="E220" s="196">
        <v>43146</v>
      </c>
      <c r="F220" s="197">
        <v>43151</v>
      </c>
      <c r="G220" s="98" t="str">
        <f>IF(D220='Paramètre DIVERS'!$B$19,'Paramètre DIVERS'!$A$19,IF(D220='Paramètre DIVERS'!$B$20,'Paramètre DIVERS'!$A$20,IF(D220='Paramètre DIVERS'!$B$21,'Paramètre DIVERS'!$A$21,IF(D220='Paramètre DIVERS'!$B$22,'Paramètre DIVERS'!$A$22,IF(D220='Paramètre DIVERS'!$B$24,'Paramètre DIVERS'!$A$24,IF(D220='Paramètre DIVERS'!$B$25,'Paramètre DIVERS'!$A$25,""))))))&amp;IF(D220='Paramètre DIVERS'!$B$27,'Paramètre DIVERS'!$A$27,IF(D220='Paramètre DIVERS'!$B$28,'Paramètre DIVERS'!$A$28,IF(D220='Paramètre DIVERS'!$B$29,'Paramètre DIVERS'!$A$29,IF(D220='Paramètre DIVERS'!$B$30,'Paramètre DIVERS'!$A$30,IF(D220='Paramètre DIVERS'!$B$31,'Paramètre DIVERS'!$A$31,IF(D220='Paramètre DIVERS'!$B$32,'Paramètre DIVERS'!$A$32,IF(D220='Paramètre DIVERS'!$B$33,'Paramètre DIVERS'!$A$33,"")))))))&amp;IF(D220='Paramètre DIVERS'!$B$36,'Paramètre DIVERS'!$A$36,IF(D220='Paramètre DIVERS'!$B$40,'Paramètre DIVERS'!$A$40,IF(D220='Paramètre DIVERS'!$B$41,'Paramètre DIVERS'!$A$41,IF(D220='Paramètre DIVERS'!$B$42,'Paramètre DIVERS'!$A$42,IF(D220='Paramètre DIVERS'!$B$43,'Paramètre DIVERS'!$A$43,IF(D220='Paramètre DIVERS'!$B$47,'Paramètre DIVERS'!$A$47,IF(D220='Paramètre DIVERS'!$B$48,'Paramètre DIVERS'!$A$48,"")))))))&amp;IF(D220='Paramètre DIVERS'!$B$49,'Paramètre DIVERS'!$A$49,IF(D220='Paramètre DIVERS'!$B$50,'Paramètre DIVERS'!$A$50,IF(D220='Paramètre DIVERS'!$B$51,'Paramètre DIVERS'!$A$51,IF(D220='Paramètre DIVERS'!$B$26,'Paramètre DIVERS'!$A$26,""))))&amp;IF(D220='Paramètre DIVERS'!$B$53,'Paramètre DIVERS'!$A$53,IF(D220='Paramètre DIVERS'!$B$54,'Paramètre DIVERS'!$A$53,IF(D220='Paramètre DIVERS'!$B$55,'Paramètre DIVERS'!$A$53,IF(D220='Paramètre DIVERS'!$B$56,'Paramètre DIVERS'!$A$53,IF(D220='Paramètre DIVERS'!$B$57,'Paramètre DIVERS'!$A$53,IF(D220='Paramètre DIVERS'!$B$58,'Paramètre DIVERS'!$A$53,""))))))</f>
        <v>ZCP</v>
      </c>
      <c r="H220" s="88">
        <f t="shared" si="98"/>
        <v>4</v>
      </c>
      <c r="I220" s="24" t="str">
        <f t="shared" si="106"/>
        <v/>
      </c>
      <c r="J220" s="24" t="str">
        <f t="shared" si="106"/>
        <v/>
      </c>
      <c r="K220" s="24" t="str">
        <f t="shared" si="106"/>
        <v>C</v>
      </c>
      <c r="L220" s="24" t="str">
        <f t="shared" si="106"/>
        <v>C</v>
      </c>
      <c r="M220" s="24" t="str">
        <f t="shared" si="106"/>
        <v/>
      </c>
      <c r="N220" s="24" t="str">
        <f t="shared" si="106"/>
        <v>C</v>
      </c>
      <c r="O220" s="24" t="str">
        <f t="shared" si="106"/>
        <v/>
      </c>
      <c r="P220" s="24" t="str">
        <f t="shared" si="106"/>
        <v/>
      </c>
      <c r="Q220" s="24" t="str">
        <f t="shared" si="106"/>
        <v/>
      </c>
      <c r="R220" s="24" t="str">
        <f t="shared" si="106"/>
        <v>C</v>
      </c>
      <c r="S220" s="24" t="str">
        <f t="shared" si="107"/>
        <v>C</v>
      </c>
      <c r="T220" s="24" t="str">
        <f t="shared" si="107"/>
        <v/>
      </c>
      <c r="U220" s="24" t="str">
        <f t="shared" si="107"/>
        <v>C</v>
      </c>
      <c r="V220" s="24" t="str">
        <f t="shared" si="107"/>
        <v/>
      </c>
      <c r="W220" s="24" t="str">
        <f t="shared" si="107"/>
        <v>C</v>
      </c>
      <c r="X220" s="24" t="str">
        <f t="shared" si="107"/>
        <v/>
      </c>
      <c r="Y220" s="24" t="str">
        <f t="shared" si="107"/>
        <v>C</v>
      </c>
      <c r="Z220" s="24" t="str">
        <f t="shared" si="107"/>
        <v>C</v>
      </c>
      <c r="AA220" s="24" t="str">
        <f t="shared" si="107"/>
        <v/>
      </c>
      <c r="AB220" s="24" t="str">
        <f t="shared" si="107"/>
        <v/>
      </c>
      <c r="AC220" s="24" t="str">
        <f t="shared" si="108"/>
        <v/>
      </c>
      <c r="AD220" s="24" t="str">
        <f t="shared" si="108"/>
        <v/>
      </c>
      <c r="AE220" s="24" t="str">
        <f t="shared" si="108"/>
        <v/>
      </c>
      <c r="AF220" s="24" t="str">
        <f t="shared" si="108"/>
        <v>C</v>
      </c>
      <c r="AG220" s="24" t="str">
        <f t="shared" si="108"/>
        <v>C</v>
      </c>
      <c r="AH220" s="24" t="str">
        <f t="shared" si="108"/>
        <v/>
      </c>
      <c r="AI220" s="24" t="str">
        <f t="shared" si="108"/>
        <v/>
      </c>
      <c r="AJ220" s="24" t="str">
        <f t="shared" si="108"/>
        <v/>
      </c>
      <c r="AK220" s="24" t="str">
        <f t="shared" si="108"/>
        <v/>
      </c>
      <c r="AL220" s="24" t="str">
        <f t="shared" si="108"/>
        <v/>
      </c>
      <c r="AM220" s="24" t="str">
        <f t="shared" si="109"/>
        <v>C</v>
      </c>
      <c r="AN220" s="24" t="str">
        <f t="shared" si="109"/>
        <v>C</v>
      </c>
      <c r="AO220" s="24" t="str">
        <f t="shared" si="109"/>
        <v/>
      </c>
      <c r="AP220" s="24" t="str">
        <f t="shared" si="109"/>
        <v/>
      </c>
      <c r="AQ220" s="24" t="str">
        <f t="shared" si="109"/>
        <v/>
      </c>
      <c r="AR220" s="24" t="str">
        <f t="shared" si="109"/>
        <v/>
      </c>
      <c r="AS220" s="24" t="str">
        <f t="shared" si="109"/>
        <v/>
      </c>
      <c r="AT220" s="24" t="str">
        <f t="shared" si="109"/>
        <v>C</v>
      </c>
      <c r="AU220" s="24" t="str">
        <f t="shared" si="109"/>
        <v>C</v>
      </c>
      <c r="AV220" s="24" t="str">
        <f t="shared" si="109"/>
        <v/>
      </c>
      <c r="AW220" s="24" t="str">
        <f t="shared" si="109"/>
        <v/>
      </c>
      <c r="AX220" s="89">
        <f t="shared" ca="1" si="99"/>
        <v>5</v>
      </c>
      <c r="AY220" s="89">
        <f t="shared" si="100"/>
        <v>6</v>
      </c>
    </row>
    <row r="221" spans="1:51" x14ac:dyDescent="0.3">
      <c r="A221" s="22" t="str">
        <f t="shared" si="105"/>
        <v>ZCP</v>
      </c>
      <c r="B221" s="25"/>
      <c r="C221" s="74" t="s">
        <v>30</v>
      </c>
      <c r="D221" s="26" t="s">
        <v>37</v>
      </c>
      <c r="E221" s="196">
        <v>43164</v>
      </c>
      <c r="F221" s="197">
        <v>43168</v>
      </c>
      <c r="G221" s="98" t="str">
        <f>IF(D221='Paramètre DIVERS'!$B$19,'Paramètre DIVERS'!$A$19,IF(D221='Paramètre DIVERS'!$B$20,'Paramètre DIVERS'!$A$20,IF(D221='Paramètre DIVERS'!$B$21,'Paramètre DIVERS'!$A$21,IF(D221='Paramètre DIVERS'!$B$22,'Paramètre DIVERS'!$A$22,IF(D221='Paramètre DIVERS'!$B$24,'Paramètre DIVERS'!$A$24,IF(D221='Paramètre DIVERS'!$B$25,'Paramètre DIVERS'!$A$25,""))))))&amp;IF(D221='Paramètre DIVERS'!$B$27,'Paramètre DIVERS'!$A$27,IF(D221='Paramètre DIVERS'!$B$28,'Paramètre DIVERS'!$A$28,IF(D221='Paramètre DIVERS'!$B$29,'Paramètre DIVERS'!$A$29,IF(D221='Paramètre DIVERS'!$B$30,'Paramètre DIVERS'!$A$30,IF(D221='Paramètre DIVERS'!$B$31,'Paramètre DIVERS'!$A$31,IF(D221='Paramètre DIVERS'!$B$32,'Paramètre DIVERS'!$A$32,IF(D221='Paramètre DIVERS'!$B$33,'Paramètre DIVERS'!$A$33,"")))))))&amp;IF(D221='Paramètre DIVERS'!$B$36,'Paramètre DIVERS'!$A$36,IF(D221='Paramètre DIVERS'!$B$40,'Paramètre DIVERS'!$A$40,IF(D221='Paramètre DIVERS'!$B$41,'Paramètre DIVERS'!$A$41,IF(D221='Paramètre DIVERS'!$B$42,'Paramètre DIVERS'!$A$42,IF(D221='Paramètre DIVERS'!$B$43,'Paramètre DIVERS'!$A$43,IF(D221='Paramètre DIVERS'!$B$47,'Paramètre DIVERS'!$A$47,IF(D221='Paramètre DIVERS'!$B$48,'Paramètre DIVERS'!$A$48,"")))))))&amp;IF(D221='Paramètre DIVERS'!$B$49,'Paramètre DIVERS'!$A$49,IF(D221='Paramètre DIVERS'!$B$50,'Paramètre DIVERS'!$A$50,IF(D221='Paramètre DIVERS'!$B$51,'Paramètre DIVERS'!$A$51,IF(D221='Paramètre DIVERS'!$B$26,'Paramètre DIVERS'!$A$26,""))))&amp;IF(D221='Paramètre DIVERS'!$B$53,'Paramètre DIVERS'!$A$53,IF(D221='Paramètre DIVERS'!$B$54,'Paramètre DIVERS'!$A$53,IF(D221='Paramètre DIVERS'!$B$55,'Paramètre DIVERS'!$A$53,IF(D221='Paramètre DIVERS'!$B$56,'Paramètre DIVERS'!$A$53,IF(D221='Paramètre DIVERS'!$B$57,'Paramètre DIVERS'!$A$53,IF(D221='Paramètre DIVERS'!$B$58,'Paramètre DIVERS'!$A$53,""))))))</f>
        <v>ZCP</v>
      </c>
      <c r="H221" s="88">
        <f t="shared" si="98"/>
        <v>5</v>
      </c>
      <c r="I221" s="24" t="str">
        <f t="shared" si="106"/>
        <v/>
      </c>
      <c r="J221" s="24" t="str">
        <f t="shared" si="106"/>
        <v/>
      </c>
      <c r="K221" s="24" t="str">
        <f t="shared" si="106"/>
        <v>C</v>
      </c>
      <c r="L221" s="24" t="str">
        <f t="shared" si="106"/>
        <v>C</v>
      </c>
      <c r="M221" s="24" t="str">
        <f t="shared" si="106"/>
        <v/>
      </c>
      <c r="N221" s="24" t="str">
        <f t="shared" si="106"/>
        <v>C</v>
      </c>
      <c r="O221" s="24" t="str">
        <f t="shared" si="106"/>
        <v/>
      </c>
      <c r="P221" s="24" t="str">
        <f t="shared" si="106"/>
        <v/>
      </c>
      <c r="Q221" s="24" t="str">
        <f t="shared" si="106"/>
        <v/>
      </c>
      <c r="R221" s="24" t="str">
        <f t="shared" si="106"/>
        <v>C</v>
      </c>
      <c r="S221" s="24" t="str">
        <f t="shared" si="107"/>
        <v>C</v>
      </c>
      <c r="T221" s="24" t="str">
        <f t="shared" si="107"/>
        <v/>
      </c>
      <c r="U221" s="24" t="str">
        <f t="shared" si="107"/>
        <v>C</v>
      </c>
      <c r="V221" s="24" t="str">
        <f t="shared" si="107"/>
        <v/>
      </c>
      <c r="W221" s="24" t="str">
        <f t="shared" si="107"/>
        <v>C</v>
      </c>
      <c r="X221" s="24" t="str">
        <f t="shared" si="107"/>
        <v/>
      </c>
      <c r="Y221" s="24" t="str">
        <f t="shared" si="107"/>
        <v>C</v>
      </c>
      <c r="Z221" s="24" t="str">
        <f t="shared" si="107"/>
        <v>C</v>
      </c>
      <c r="AA221" s="24" t="str">
        <f t="shared" si="107"/>
        <v/>
      </c>
      <c r="AB221" s="24" t="str">
        <f t="shared" si="107"/>
        <v/>
      </c>
      <c r="AC221" s="24" t="str">
        <f t="shared" si="108"/>
        <v/>
      </c>
      <c r="AD221" s="24" t="str">
        <f t="shared" si="108"/>
        <v/>
      </c>
      <c r="AE221" s="24" t="str">
        <f t="shared" si="108"/>
        <v/>
      </c>
      <c r="AF221" s="24" t="str">
        <f t="shared" si="108"/>
        <v>C</v>
      </c>
      <c r="AG221" s="24" t="str">
        <f t="shared" si="108"/>
        <v>C</v>
      </c>
      <c r="AH221" s="24" t="str">
        <f t="shared" si="108"/>
        <v/>
      </c>
      <c r="AI221" s="24" t="str">
        <f t="shared" si="108"/>
        <v/>
      </c>
      <c r="AJ221" s="24" t="str">
        <f t="shared" si="108"/>
        <v/>
      </c>
      <c r="AK221" s="24" t="str">
        <f t="shared" si="108"/>
        <v/>
      </c>
      <c r="AL221" s="24" t="str">
        <f t="shared" si="108"/>
        <v/>
      </c>
      <c r="AM221" s="24" t="str">
        <f t="shared" si="109"/>
        <v>C</v>
      </c>
      <c r="AN221" s="24" t="str">
        <f t="shared" si="109"/>
        <v>C</v>
      </c>
      <c r="AO221" s="24" t="str">
        <f t="shared" si="109"/>
        <v/>
      </c>
      <c r="AP221" s="24" t="str">
        <f t="shared" si="109"/>
        <v/>
      </c>
      <c r="AQ221" s="24" t="str">
        <f t="shared" si="109"/>
        <v/>
      </c>
      <c r="AR221" s="24" t="str">
        <f t="shared" si="109"/>
        <v/>
      </c>
      <c r="AS221" s="24" t="str">
        <f t="shared" si="109"/>
        <v/>
      </c>
      <c r="AT221" s="24" t="str">
        <f t="shared" si="109"/>
        <v>C</v>
      </c>
      <c r="AU221" s="24" t="str">
        <f t="shared" si="109"/>
        <v>C</v>
      </c>
      <c r="AV221" s="24" t="str">
        <f t="shared" si="109"/>
        <v/>
      </c>
      <c r="AW221" s="24" t="str">
        <f t="shared" si="109"/>
        <v/>
      </c>
      <c r="AX221" s="89">
        <f t="shared" ca="1" si="99"/>
        <v>5</v>
      </c>
      <c r="AY221" s="89">
        <f t="shared" si="100"/>
        <v>5</v>
      </c>
    </row>
    <row r="222" spans="1:51" x14ac:dyDescent="0.3">
      <c r="A222" s="22" t="str">
        <f t="shared" si="105"/>
        <v>ZCP</v>
      </c>
      <c r="B222" s="25"/>
      <c r="C222" s="74" t="s">
        <v>30</v>
      </c>
      <c r="D222" s="26" t="s">
        <v>37</v>
      </c>
      <c r="E222" s="196">
        <v>43178</v>
      </c>
      <c r="F222" s="197">
        <v>43182</v>
      </c>
      <c r="G222" s="98" t="str">
        <f>IF(D222='Paramètre DIVERS'!$B$19,'Paramètre DIVERS'!$A$19,IF(D222='Paramètre DIVERS'!$B$20,'Paramètre DIVERS'!$A$20,IF(D222='Paramètre DIVERS'!$B$21,'Paramètre DIVERS'!$A$21,IF(D222='Paramètre DIVERS'!$B$22,'Paramètre DIVERS'!$A$22,IF(D222='Paramètre DIVERS'!$B$24,'Paramètre DIVERS'!$A$24,IF(D222='Paramètre DIVERS'!$B$25,'Paramètre DIVERS'!$A$25,""))))))&amp;IF(D222='Paramètre DIVERS'!$B$27,'Paramètre DIVERS'!$A$27,IF(D222='Paramètre DIVERS'!$B$28,'Paramètre DIVERS'!$A$28,IF(D222='Paramètre DIVERS'!$B$29,'Paramètre DIVERS'!$A$29,IF(D222='Paramètre DIVERS'!$B$30,'Paramètre DIVERS'!$A$30,IF(D222='Paramètre DIVERS'!$B$31,'Paramètre DIVERS'!$A$31,IF(D222='Paramètre DIVERS'!$B$32,'Paramètre DIVERS'!$A$32,IF(D222='Paramètre DIVERS'!$B$33,'Paramètre DIVERS'!$A$33,"")))))))&amp;IF(D222='Paramètre DIVERS'!$B$36,'Paramètre DIVERS'!$A$36,IF(D222='Paramètre DIVERS'!$B$40,'Paramètre DIVERS'!$A$40,IF(D222='Paramètre DIVERS'!$B$41,'Paramètre DIVERS'!$A$41,IF(D222='Paramètre DIVERS'!$B$42,'Paramètre DIVERS'!$A$42,IF(D222='Paramètre DIVERS'!$B$43,'Paramètre DIVERS'!$A$43,IF(D222='Paramètre DIVERS'!$B$47,'Paramètre DIVERS'!$A$47,IF(D222='Paramètre DIVERS'!$B$48,'Paramètre DIVERS'!$A$48,"")))))))&amp;IF(D222='Paramètre DIVERS'!$B$49,'Paramètre DIVERS'!$A$49,IF(D222='Paramètre DIVERS'!$B$50,'Paramètre DIVERS'!$A$50,IF(D222='Paramètre DIVERS'!$B$51,'Paramètre DIVERS'!$A$51,IF(D222='Paramètre DIVERS'!$B$26,'Paramètre DIVERS'!$A$26,""))))&amp;IF(D222='Paramètre DIVERS'!$B$53,'Paramètre DIVERS'!$A$53,IF(D222='Paramètre DIVERS'!$B$54,'Paramètre DIVERS'!$A$53,IF(D222='Paramètre DIVERS'!$B$55,'Paramètre DIVERS'!$A$53,IF(D222='Paramètre DIVERS'!$B$56,'Paramètre DIVERS'!$A$53,IF(D222='Paramètre DIVERS'!$B$57,'Paramètre DIVERS'!$A$53,IF(D222='Paramètre DIVERS'!$B$58,'Paramètre DIVERS'!$A$53,""))))))</f>
        <v>ZCP</v>
      </c>
      <c r="H222" s="88">
        <f t="shared" si="98"/>
        <v>5</v>
      </c>
      <c r="I222" s="24" t="str">
        <f t="shared" si="106"/>
        <v/>
      </c>
      <c r="J222" s="24" t="str">
        <f t="shared" si="106"/>
        <v/>
      </c>
      <c r="K222" s="24" t="str">
        <f t="shared" si="106"/>
        <v>C</v>
      </c>
      <c r="L222" s="24" t="str">
        <f t="shared" si="106"/>
        <v>C</v>
      </c>
      <c r="M222" s="24" t="str">
        <f t="shared" si="106"/>
        <v/>
      </c>
      <c r="N222" s="24" t="str">
        <f t="shared" si="106"/>
        <v>C</v>
      </c>
      <c r="O222" s="24" t="str">
        <f t="shared" si="106"/>
        <v/>
      </c>
      <c r="P222" s="24" t="str">
        <f t="shared" si="106"/>
        <v/>
      </c>
      <c r="Q222" s="24" t="str">
        <f t="shared" si="106"/>
        <v/>
      </c>
      <c r="R222" s="24" t="str">
        <f t="shared" si="106"/>
        <v>C</v>
      </c>
      <c r="S222" s="24" t="str">
        <f t="shared" si="107"/>
        <v>C</v>
      </c>
      <c r="T222" s="24" t="str">
        <f t="shared" si="107"/>
        <v/>
      </c>
      <c r="U222" s="24" t="str">
        <f t="shared" si="107"/>
        <v>C</v>
      </c>
      <c r="V222" s="24" t="str">
        <f t="shared" si="107"/>
        <v/>
      </c>
      <c r="W222" s="24" t="str">
        <f t="shared" si="107"/>
        <v>C</v>
      </c>
      <c r="X222" s="24" t="str">
        <f t="shared" si="107"/>
        <v/>
      </c>
      <c r="Y222" s="24" t="str">
        <f t="shared" si="107"/>
        <v>C</v>
      </c>
      <c r="Z222" s="24" t="str">
        <f t="shared" si="107"/>
        <v>C</v>
      </c>
      <c r="AA222" s="24" t="str">
        <f t="shared" si="107"/>
        <v/>
      </c>
      <c r="AB222" s="24" t="str">
        <f t="shared" si="107"/>
        <v/>
      </c>
      <c r="AC222" s="24" t="str">
        <f t="shared" si="108"/>
        <v/>
      </c>
      <c r="AD222" s="24" t="str">
        <f t="shared" si="108"/>
        <v/>
      </c>
      <c r="AE222" s="24" t="str">
        <f t="shared" si="108"/>
        <v/>
      </c>
      <c r="AF222" s="24" t="str">
        <f t="shared" si="108"/>
        <v>C</v>
      </c>
      <c r="AG222" s="24" t="str">
        <f t="shared" si="108"/>
        <v>C</v>
      </c>
      <c r="AH222" s="24" t="str">
        <f t="shared" si="108"/>
        <v/>
      </c>
      <c r="AI222" s="24" t="str">
        <f t="shared" si="108"/>
        <v/>
      </c>
      <c r="AJ222" s="24" t="str">
        <f t="shared" si="108"/>
        <v/>
      </c>
      <c r="AK222" s="24" t="str">
        <f t="shared" si="108"/>
        <v/>
      </c>
      <c r="AL222" s="24" t="str">
        <f t="shared" si="108"/>
        <v/>
      </c>
      <c r="AM222" s="24" t="str">
        <f t="shared" si="109"/>
        <v>C</v>
      </c>
      <c r="AN222" s="24" t="str">
        <f t="shared" si="109"/>
        <v>C</v>
      </c>
      <c r="AO222" s="24" t="str">
        <f t="shared" si="109"/>
        <v/>
      </c>
      <c r="AP222" s="24" t="str">
        <f t="shared" si="109"/>
        <v/>
      </c>
      <c r="AQ222" s="24" t="str">
        <f t="shared" si="109"/>
        <v/>
      </c>
      <c r="AR222" s="24" t="str">
        <f t="shared" si="109"/>
        <v/>
      </c>
      <c r="AS222" s="24" t="str">
        <f t="shared" si="109"/>
        <v/>
      </c>
      <c r="AT222" s="24" t="str">
        <f t="shared" si="109"/>
        <v>C</v>
      </c>
      <c r="AU222" s="24" t="str">
        <f t="shared" si="109"/>
        <v>C</v>
      </c>
      <c r="AV222" s="24" t="str">
        <f t="shared" si="109"/>
        <v/>
      </c>
      <c r="AW222" s="24" t="str">
        <f t="shared" si="109"/>
        <v/>
      </c>
      <c r="AX222" s="89">
        <f t="shared" ca="1" si="99"/>
        <v>5</v>
      </c>
      <c r="AY222" s="89">
        <f t="shared" si="100"/>
        <v>5</v>
      </c>
    </row>
    <row r="223" spans="1:51" x14ac:dyDescent="0.3">
      <c r="A223" s="22" t="str">
        <f t="shared" si="105"/>
        <v>ZCP</v>
      </c>
      <c r="B223" s="25"/>
      <c r="C223" s="74" t="s">
        <v>30</v>
      </c>
      <c r="D223" s="26" t="s">
        <v>37</v>
      </c>
      <c r="E223" s="196">
        <v>42887</v>
      </c>
      <c r="F223" s="197">
        <v>42887</v>
      </c>
      <c r="G223" s="98" t="str">
        <f>IF(D223='Paramètre DIVERS'!$B$19,'Paramètre DIVERS'!$A$19,IF(D223='Paramètre DIVERS'!$B$20,'Paramètre DIVERS'!$A$20,IF(D223='Paramètre DIVERS'!$B$21,'Paramètre DIVERS'!$A$21,IF(D223='Paramètre DIVERS'!$B$22,'Paramètre DIVERS'!$A$22,IF(D223='Paramètre DIVERS'!$B$24,'Paramètre DIVERS'!$A$24,IF(D223='Paramètre DIVERS'!$B$25,'Paramètre DIVERS'!$A$25,""))))))&amp;IF(D223='Paramètre DIVERS'!$B$27,'Paramètre DIVERS'!$A$27,IF(D223='Paramètre DIVERS'!$B$28,'Paramètre DIVERS'!$A$28,IF(D223='Paramètre DIVERS'!$B$29,'Paramètre DIVERS'!$A$29,IF(D223='Paramètre DIVERS'!$B$30,'Paramètre DIVERS'!$A$30,IF(D223='Paramètre DIVERS'!$B$31,'Paramètre DIVERS'!$A$31,IF(D223='Paramètre DIVERS'!$B$32,'Paramètre DIVERS'!$A$32,IF(D223='Paramètre DIVERS'!$B$33,'Paramètre DIVERS'!$A$33,"")))))))&amp;IF(D223='Paramètre DIVERS'!$B$36,'Paramètre DIVERS'!$A$36,IF(D223='Paramètre DIVERS'!$B$40,'Paramètre DIVERS'!$A$40,IF(D223='Paramètre DIVERS'!$B$41,'Paramètre DIVERS'!$A$41,IF(D223='Paramètre DIVERS'!$B$42,'Paramètre DIVERS'!$A$42,IF(D223='Paramètre DIVERS'!$B$43,'Paramètre DIVERS'!$A$43,IF(D223='Paramètre DIVERS'!$B$47,'Paramètre DIVERS'!$A$47,IF(D223='Paramètre DIVERS'!$B$48,'Paramètre DIVERS'!$A$48,"")))))))&amp;IF(D223='Paramètre DIVERS'!$B$49,'Paramètre DIVERS'!$A$49,IF(D223='Paramètre DIVERS'!$B$50,'Paramètre DIVERS'!$A$50,IF(D223='Paramètre DIVERS'!$B$51,'Paramètre DIVERS'!$A$51,IF(D223='Paramètre DIVERS'!$B$26,'Paramètre DIVERS'!$A$26,""))))&amp;IF(D223='Paramètre DIVERS'!$B$53,'Paramètre DIVERS'!$A$53,IF(D223='Paramètre DIVERS'!$B$54,'Paramètre DIVERS'!$A$53,IF(D223='Paramètre DIVERS'!$B$55,'Paramètre DIVERS'!$A$53,IF(D223='Paramètre DIVERS'!$B$56,'Paramètre DIVERS'!$A$53,IF(D223='Paramètre DIVERS'!$B$57,'Paramètre DIVERS'!$A$53,IF(D223='Paramètre DIVERS'!$B$58,'Paramètre DIVERS'!$A$53,""))))))</f>
        <v>ZCP</v>
      </c>
      <c r="H223" s="88">
        <f t="shared" si="98"/>
        <v>1</v>
      </c>
      <c r="I223" s="24" t="str">
        <f t="shared" si="106"/>
        <v/>
      </c>
      <c r="J223" s="24" t="str">
        <f t="shared" si="106"/>
        <v/>
      </c>
      <c r="K223" s="24" t="str">
        <f t="shared" si="106"/>
        <v>C</v>
      </c>
      <c r="L223" s="24" t="str">
        <f t="shared" si="106"/>
        <v>C</v>
      </c>
      <c r="M223" s="24" t="str">
        <f t="shared" si="106"/>
        <v/>
      </c>
      <c r="N223" s="24" t="str">
        <f t="shared" si="106"/>
        <v>C</v>
      </c>
      <c r="O223" s="24" t="str">
        <f t="shared" si="106"/>
        <v/>
      </c>
      <c r="P223" s="24" t="str">
        <f t="shared" si="106"/>
        <v/>
      </c>
      <c r="Q223" s="24" t="str">
        <f t="shared" si="106"/>
        <v/>
      </c>
      <c r="R223" s="24" t="str">
        <f t="shared" si="106"/>
        <v>C</v>
      </c>
      <c r="S223" s="24" t="str">
        <f t="shared" si="107"/>
        <v>C</v>
      </c>
      <c r="T223" s="24" t="str">
        <f t="shared" si="107"/>
        <v/>
      </c>
      <c r="U223" s="24" t="str">
        <f t="shared" si="107"/>
        <v>C</v>
      </c>
      <c r="V223" s="24" t="str">
        <f t="shared" si="107"/>
        <v/>
      </c>
      <c r="W223" s="24" t="str">
        <f t="shared" si="107"/>
        <v>C</v>
      </c>
      <c r="X223" s="24" t="str">
        <f t="shared" si="107"/>
        <v/>
      </c>
      <c r="Y223" s="24" t="str">
        <f t="shared" si="107"/>
        <v>C</v>
      </c>
      <c r="Z223" s="24" t="str">
        <f t="shared" si="107"/>
        <v>C</v>
      </c>
      <c r="AA223" s="24" t="str">
        <f t="shared" si="107"/>
        <v/>
      </c>
      <c r="AB223" s="24" t="str">
        <f t="shared" si="107"/>
        <v/>
      </c>
      <c r="AC223" s="24" t="str">
        <f t="shared" si="108"/>
        <v/>
      </c>
      <c r="AD223" s="24" t="str">
        <f t="shared" si="108"/>
        <v/>
      </c>
      <c r="AE223" s="24" t="str">
        <f t="shared" si="108"/>
        <v/>
      </c>
      <c r="AF223" s="24" t="str">
        <f t="shared" si="108"/>
        <v>C</v>
      </c>
      <c r="AG223" s="24" t="str">
        <f t="shared" si="108"/>
        <v>C</v>
      </c>
      <c r="AH223" s="24" t="str">
        <f t="shared" si="108"/>
        <v/>
      </c>
      <c r="AI223" s="24" t="str">
        <f t="shared" si="108"/>
        <v/>
      </c>
      <c r="AJ223" s="24" t="str">
        <f t="shared" si="108"/>
        <v/>
      </c>
      <c r="AK223" s="24" t="str">
        <f t="shared" si="108"/>
        <v/>
      </c>
      <c r="AL223" s="24" t="str">
        <f t="shared" si="108"/>
        <v/>
      </c>
      <c r="AM223" s="24" t="str">
        <f t="shared" si="109"/>
        <v>C</v>
      </c>
      <c r="AN223" s="24" t="str">
        <f t="shared" si="109"/>
        <v>C</v>
      </c>
      <c r="AO223" s="24" t="str">
        <f t="shared" si="109"/>
        <v/>
      </c>
      <c r="AP223" s="24" t="str">
        <f t="shared" si="109"/>
        <v/>
      </c>
      <c r="AQ223" s="24" t="str">
        <f t="shared" si="109"/>
        <v/>
      </c>
      <c r="AR223" s="24" t="str">
        <f t="shared" si="109"/>
        <v/>
      </c>
      <c r="AS223" s="24" t="str">
        <f t="shared" si="109"/>
        <v/>
      </c>
      <c r="AT223" s="24" t="str">
        <f t="shared" si="109"/>
        <v>C</v>
      </c>
      <c r="AU223" s="24" t="str">
        <f t="shared" si="109"/>
        <v>C</v>
      </c>
      <c r="AV223" s="24" t="str">
        <f t="shared" si="109"/>
        <v/>
      </c>
      <c r="AW223" s="24" t="str">
        <f t="shared" si="109"/>
        <v/>
      </c>
      <c r="AX223" s="89">
        <f t="shared" ca="1" si="99"/>
        <v>1</v>
      </c>
      <c r="AY223" s="89">
        <f t="shared" si="100"/>
        <v>1</v>
      </c>
    </row>
    <row r="224" spans="1:51" x14ac:dyDescent="0.3">
      <c r="A224" s="22" t="str">
        <f t="shared" si="105"/>
        <v>ZCP</v>
      </c>
      <c r="B224" s="25"/>
      <c r="C224" s="74" t="s">
        <v>30</v>
      </c>
      <c r="D224" s="26" t="s">
        <v>37</v>
      </c>
      <c r="E224" s="196">
        <v>42933</v>
      </c>
      <c r="F224" s="197">
        <v>42933</v>
      </c>
      <c r="G224" s="98" t="str">
        <f>IF(D224='Paramètre DIVERS'!$B$19,'Paramètre DIVERS'!$A$19,IF(D224='Paramètre DIVERS'!$B$20,'Paramètre DIVERS'!$A$20,IF(D224='Paramètre DIVERS'!$B$21,'Paramètre DIVERS'!$A$21,IF(D224='Paramètre DIVERS'!$B$22,'Paramètre DIVERS'!$A$22,IF(D224='Paramètre DIVERS'!$B$24,'Paramètre DIVERS'!$A$24,IF(D224='Paramètre DIVERS'!$B$25,'Paramètre DIVERS'!$A$25,""))))))&amp;IF(D224='Paramètre DIVERS'!$B$27,'Paramètre DIVERS'!$A$27,IF(D224='Paramètre DIVERS'!$B$28,'Paramètre DIVERS'!$A$28,IF(D224='Paramètre DIVERS'!$B$29,'Paramètre DIVERS'!$A$29,IF(D224='Paramètre DIVERS'!$B$30,'Paramètre DIVERS'!$A$30,IF(D224='Paramètre DIVERS'!$B$31,'Paramètre DIVERS'!$A$31,IF(D224='Paramètre DIVERS'!$B$32,'Paramètre DIVERS'!$A$32,IF(D224='Paramètre DIVERS'!$B$33,'Paramètre DIVERS'!$A$33,"")))))))&amp;IF(D224='Paramètre DIVERS'!$B$36,'Paramètre DIVERS'!$A$36,IF(D224='Paramètre DIVERS'!$B$40,'Paramètre DIVERS'!$A$40,IF(D224='Paramètre DIVERS'!$B$41,'Paramètre DIVERS'!$A$41,IF(D224='Paramètre DIVERS'!$B$42,'Paramètre DIVERS'!$A$42,IF(D224='Paramètre DIVERS'!$B$43,'Paramètre DIVERS'!$A$43,IF(D224='Paramètre DIVERS'!$B$47,'Paramètre DIVERS'!$A$47,IF(D224='Paramètre DIVERS'!$B$48,'Paramètre DIVERS'!$A$48,"")))))))&amp;IF(D224='Paramètre DIVERS'!$B$49,'Paramètre DIVERS'!$A$49,IF(D224='Paramètre DIVERS'!$B$50,'Paramètre DIVERS'!$A$50,IF(D224='Paramètre DIVERS'!$B$51,'Paramètre DIVERS'!$A$51,IF(D224='Paramètre DIVERS'!$B$26,'Paramètre DIVERS'!$A$26,""))))&amp;IF(D224='Paramètre DIVERS'!$B$53,'Paramètre DIVERS'!$A$53,IF(D224='Paramètre DIVERS'!$B$54,'Paramètre DIVERS'!$A$53,IF(D224='Paramètre DIVERS'!$B$55,'Paramètre DIVERS'!$A$53,IF(D224='Paramètre DIVERS'!$B$56,'Paramètre DIVERS'!$A$53,IF(D224='Paramètre DIVERS'!$B$57,'Paramètre DIVERS'!$A$53,IF(D224='Paramètre DIVERS'!$B$58,'Paramètre DIVERS'!$A$53,""))))))</f>
        <v>ZCP</v>
      </c>
      <c r="H224" s="88">
        <f t="shared" si="98"/>
        <v>1</v>
      </c>
      <c r="I224" s="24" t="str">
        <f t="shared" si="106"/>
        <v/>
      </c>
      <c r="J224" s="24" t="str">
        <f t="shared" si="106"/>
        <v/>
      </c>
      <c r="K224" s="24" t="str">
        <f t="shared" si="106"/>
        <v>C</v>
      </c>
      <c r="L224" s="24" t="str">
        <f t="shared" si="106"/>
        <v>C</v>
      </c>
      <c r="M224" s="24" t="str">
        <f t="shared" si="106"/>
        <v/>
      </c>
      <c r="N224" s="24" t="str">
        <f t="shared" si="106"/>
        <v>C</v>
      </c>
      <c r="O224" s="24" t="str">
        <f t="shared" si="106"/>
        <v/>
      </c>
      <c r="P224" s="24" t="str">
        <f t="shared" si="106"/>
        <v/>
      </c>
      <c r="Q224" s="24" t="str">
        <f t="shared" si="106"/>
        <v/>
      </c>
      <c r="R224" s="24" t="str">
        <f t="shared" si="106"/>
        <v>C</v>
      </c>
      <c r="S224" s="24" t="str">
        <f t="shared" si="107"/>
        <v>C</v>
      </c>
      <c r="T224" s="24" t="str">
        <f t="shared" si="107"/>
        <v/>
      </c>
      <c r="U224" s="24" t="str">
        <f t="shared" si="107"/>
        <v>C</v>
      </c>
      <c r="V224" s="24" t="str">
        <f t="shared" si="107"/>
        <v/>
      </c>
      <c r="W224" s="24" t="str">
        <f t="shared" si="107"/>
        <v>C</v>
      </c>
      <c r="X224" s="24" t="str">
        <f t="shared" si="107"/>
        <v/>
      </c>
      <c r="Y224" s="24" t="str">
        <f t="shared" si="107"/>
        <v>C</v>
      </c>
      <c r="Z224" s="24" t="str">
        <f t="shared" si="107"/>
        <v>C</v>
      </c>
      <c r="AA224" s="24" t="str">
        <f t="shared" si="107"/>
        <v/>
      </c>
      <c r="AB224" s="24" t="str">
        <f t="shared" si="107"/>
        <v/>
      </c>
      <c r="AC224" s="24" t="str">
        <f t="shared" si="108"/>
        <v/>
      </c>
      <c r="AD224" s="24" t="str">
        <f t="shared" si="108"/>
        <v/>
      </c>
      <c r="AE224" s="24" t="str">
        <f t="shared" si="108"/>
        <v/>
      </c>
      <c r="AF224" s="24" t="str">
        <f t="shared" si="108"/>
        <v>C</v>
      </c>
      <c r="AG224" s="24" t="str">
        <f t="shared" si="108"/>
        <v>C</v>
      </c>
      <c r="AH224" s="24" t="str">
        <f t="shared" si="108"/>
        <v/>
      </c>
      <c r="AI224" s="24" t="str">
        <f t="shared" si="108"/>
        <v/>
      </c>
      <c r="AJ224" s="24" t="str">
        <f t="shared" si="108"/>
        <v/>
      </c>
      <c r="AK224" s="24" t="str">
        <f t="shared" si="108"/>
        <v/>
      </c>
      <c r="AL224" s="24" t="str">
        <f t="shared" si="108"/>
        <v/>
      </c>
      <c r="AM224" s="24" t="str">
        <f t="shared" si="109"/>
        <v>C</v>
      </c>
      <c r="AN224" s="24" t="str">
        <f t="shared" si="109"/>
        <v>C</v>
      </c>
      <c r="AO224" s="24" t="str">
        <f t="shared" si="109"/>
        <v/>
      </c>
      <c r="AP224" s="24" t="str">
        <f t="shared" si="109"/>
        <v/>
      </c>
      <c r="AQ224" s="24" t="str">
        <f t="shared" si="109"/>
        <v/>
      </c>
      <c r="AR224" s="24" t="str">
        <f t="shared" si="109"/>
        <v/>
      </c>
      <c r="AS224" s="24" t="str">
        <f t="shared" si="109"/>
        <v/>
      </c>
      <c r="AT224" s="24" t="str">
        <f t="shared" si="109"/>
        <v>C</v>
      </c>
      <c r="AU224" s="24" t="str">
        <f t="shared" si="109"/>
        <v>C</v>
      </c>
      <c r="AV224" s="24" t="str">
        <f t="shared" si="109"/>
        <v/>
      </c>
      <c r="AW224" s="24" t="str">
        <f t="shared" si="109"/>
        <v/>
      </c>
      <c r="AX224" s="89">
        <f t="shared" ca="1" si="99"/>
        <v>1</v>
      </c>
      <c r="AY224" s="89">
        <f t="shared" si="100"/>
        <v>1</v>
      </c>
    </row>
    <row r="225" spans="1:51" x14ac:dyDescent="0.3">
      <c r="A225" s="22" t="str">
        <f t="shared" si="105"/>
        <v>ZCP</v>
      </c>
      <c r="B225" s="25"/>
      <c r="C225" s="74" t="s">
        <v>30</v>
      </c>
      <c r="D225" s="26" t="s">
        <v>37</v>
      </c>
      <c r="E225" s="196">
        <v>42961</v>
      </c>
      <c r="F225" s="197">
        <v>42961</v>
      </c>
      <c r="G225" s="98" t="str">
        <f>IF(D225='Paramètre DIVERS'!$B$19,'Paramètre DIVERS'!$A$19,IF(D225='Paramètre DIVERS'!$B$20,'Paramètre DIVERS'!$A$20,IF(D225='Paramètre DIVERS'!$B$21,'Paramètre DIVERS'!$A$21,IF(D225='Paramètre DIVERS'!$B$22,'Paramètre DIVERS'!$A$22,IF(D225='Paramètre DIVERS'!$B$24,'Paramètre DIVERS'!$A$24,IF(D225='Paramètre DIVERS'!$B$25,'Paramètre DIVERS'!$A$25,""))))))&amp;IF(D225='Paramètre DIVERS'!$B$27,'Paramètre DIVERS'!$A$27,IF(D225='Paramètre DIVERS'!$B$28,'Paramètre DIVERS'!$A$28,IF(D225='Paramètre DIVERS'!$B$29,'Paramètre DIVERS'!$A$29,IF(D225='Paramètre DIVERS'!$B$30,'Paramètre DIVERS'!$A$30,IF(D225='Paramètre DIVERS'!$B$31,'Paramètre DIVERS'!$A$31,IF(D225='Paramètre DIVERS'!$B$32,'Paramètre DIVERS'!$A$32,IF(D225='Paramètre DIVERS'!$B$33,'Paramètre DIVERS'!$A$33,"")))))))&amp;IF(D225='Paramètre DIVERS'!$B$36,'Paramètre DIVERS'!$A$36,IF(D225='Paramètre DIVERS'!$B$40,'Paramètre DIVERS'!$A$40,IF(D225='Paramètre DIVERS'!$B$41,'Paramètre DIVERS'!$A$41,IF(D225='Paramètre DIVERS'!$B$42,'Paramètre DIVERS'!$A$42,IF(D225='Paramètre DIVERS'!$B$43,'Paramètre DIVERS'!$A$43,IF(D225='Paramètre DIVERS'!$B$47,'Paramètre DIVERS'!$A$47,IF(D225='Paramètre DIVERS'!$B$48,'Paramètre DIVERS'!$A$48,"")))))))&amp;IF(D225='Paramètre DIVERS'!$B$49,'Paramètre DIVERS'!$A$49,IF(D225='Paramètre DIVERS'!$B$50,'Paramètre DIVERS'!$A$50,IF(D225='Paramètre DIVERS'!$B$51,'Paramètre DIVERS'!$A$51,IF(D225='Paramètre DIVERS'!$B$26,'Paramètre DIVERS'!$A$26,""))))&amp;IF(D225='Paramètre DIVERS'!$B$53,'Paramètre DIVERS'!$A$53,IF(D225='Paramètre DIVERS'!$B$54,'Paramètre DIVERS'!$A$53,IF(D225='Paramètre DIVERS'!$B$55,'Paramètre DIVERS'!$A$53,IF(D225='Paramètre DIVERS'!$B$56,'Paramètre DIVERS'!$A$53,IF(D225='Paramètre DIVERS'!$B$57,'Paramètre DIVERS'!$A$53,IF(D225='Paramètre DIVERS'!$B$58,'Paramètre DIVERS'!$A$53,""))))))</f>
        <v>ZCP</v>
      </c>
      <c r="H225" s="88">
        <f t="shared" si="98"/>
        <v>1</v>
      </c>
      <c r="I225" s="24" t="str">
        <f t="shared" si="106"/>
        <v/>
      </c>
      <c r="J225" s="24" t="str">
        <f t="shared" si="106"/>
        <v/>
      </c>
      <c r="K225" s="24" t="str">
        <f t="shared" si="106"/>
        <v>C</v>
      </c>
      <c r="L225" s="24" t="str">
        <f t="shared" si="106"/>
        <v>C</v>
      </c>
      <c r="M225" s="24" t="str">
        <f t="shared" si="106"/>
        <v/>
      </c>
      <c r="N225" s="24" t="str">
        <f t="shared" si="106"/>
        <v>C</v>
      </c>
      <c r="O225" s="24" t="str">
        <f t="shared" si="106"/>
        <v/>
      </c>
      <c r="P225" s="24" t="str">
        <f t="shared" si="106"/>
        <v/>
      </c>
      <c r="Q225" s="24" t="str">
        <f t="shared" si="106"/>
        <v/>
      </c>
      <c r="R225" s="24" t="str">
        <f t="shared" si="106"/>
        <v>C</v>
      </c>
      <c r="S225" s="24" t="str">
        <f t="shared" si="107"/>
        <v>C</v>
      </c>
      <c r="T225" s="24" t="str">
        <f t="shared" si="107"/>
        <v/>
      </c>
      <c r="U225" s="24" t="str">
        <f t="shared" si="107"/>
        <v>C</v>
      </c>
      <c r="V225" s="24" t="str">
        <f t="shared" si="107"/>
        <v/>
      </c>
      <c r="W225" s="24" t="str">
        <f t="shared" si="107"/>
        <v>C</v>
      </c>
      <c r="X225" s="24" t="str">
        <f t="shared" si="107"/>
        <v/>
      </c>
      <c r="Y225" s="24" t="str">
        <f t="shared" si="107"/>
        <v>C</v>
      </c>
      <c r="Z225" s="24" t="str">
        <f t="shared" si="107"/>
        <v>C</v>
      </c>
      <c r="AA225" s="24" t="str">
        <f t="shared" si="107"/>
        <v/>
      </c>
      <c r="AB225" s="24" t="str">
        <f t="shared" si="107"/>
        <v/>
      </c>
      <c r="AC225" s="24" t="str">
        <f t="shared" si="108"/>
        <v/>
      </c>
      <c r="AD225" s="24" t="str">
        <f t="shared" si="108"/>
        <v/>
      </c>
      <c r="AE225" s="24" t="str">
        <f t="shared" si="108"/>
        <v/>
      </c>
      <c r="AF225" s="24" t="str">
        <f t="shared" si="108"/>
        <v>C</v>
      </c>
      <c r="AG225" s="24" t="str">
        <f t="shared" si="108"/>
        <v>C</v>
      </c>
      <c r="AH225" s="24" t="str">
        <f t="shared" si="108"/>
        <v/>
      </c>
      <c r="AI225" s="24" t="str">
        <f t="shared" si="108"/>
        <v/>
      </c>
      <c r="AJ225" s="24" t="str">
        <f t="shared" si="108"/>
        <v/>
      </c>
      <c r="AK225" s="24" t="str">
        <f t="shared" si="108"/>
        <v/>
      </c>
      <c r="AL225" s="24" t="str">
        <f t="shared" si="108"/>
        <v/>
      </c>
      <c r="AM225" s="24" t="str">
        <f t="shared" si="109"/>
        <v>C</v>
      </c>
      <c r="AN225" s="24" t="str">
        <f t="shared" si="109"/>
        <v>C</v>
      </c>
      <c r="AO225" s="24" t="str">
        <f t="shared" si="109"/>
        <v/>
      </c>
      <c r="AP225" s="24" t="str">
        <f t="shared" si="109"/>
        <v/>
      </c>
      <c r="AQ225" s="24" t="str">
        <f t="shared" si="109"/>
        <v/>
      </c>
      <c r="AR225" s="24" t="str">
        <f t="shared" si="109"/>
        <v/>
      </c>
      <c r="AS225" s="24" t="str">
        <f t="shared" si="109"/>
        <v/>
      </c>
      <c r="AT225" s="24" t="str">
        <f t="shared" si="109"/>
        <v>C</v>
      </c>
      <c r="AU225" s="24" t="str">
        <f t="shared" si="109"/>
        <v>C</v>
      </c>
      <c r="AV225" s="24" t="str">
        <f t="shared" si="109"/>
        <v/>
      </c>
      <c r="AW225" s="24" t="str">
        <f t="shared" si="109"/>
        <v/>
      </c>
      <c r="AX225" s="89">
        <f t="shared" ca="1" si="99"/>
        <v>1</v>
      </c>
      <c r="AY225" s="89">
        <f t="shared" si="100"/>
        <v>1</v>
      </c>
    </row>
    <row r="226" spans="1:51" x14ac:dyDescent="0.3">
      <c r="A226" s="22" t="str">
        <f t="shared" si="105"/>
        <v>ZCP</v>
      </c>
      <c r="B226" s="25"/>
      <c r="C226" s="74" t="s">
        <v>30</v>
      </c>
      <c r="D226" s="26" t="s">
        <v>37</v>
      </c>
      <c r="E226" s="196">
        <v>43017</v>
      </c>
      <c r="F226" s="197">
        <v>43028</v>
      </c>
      <c r="G226" s="98" t="str">
        <f>IF(D226='Paramètre DIVERS'!$B$19,'Paramètre DIVERS'!$A$19,IF(D226='Paramètre DIVERS'!$B$20,'Paramètre DIVERS'!$A$20,IF(D226='Paramètre DIVERS'!$B$21,'Paramètre DIVERS'!$A$21,IF(D226='Paramètre DIVERS'!$B$22,'Paramètre DIVERS'!$A$22,IF(D226='Paramètre DIVERS'!$B$24,'Paramètre DIVERS'!$A$24,IF(D226='Paramètre DIVERS'!$B$25,'Paramètre DIVERS'!$A$25,""))))))&amp;IF(D226='Paramètre DIVERS'!$B$27,'Paramètre DIVERS'!$A$27,IF(D226='Paramètre DIVERS'!$B$28,'Paramètre DIVERS'!$A$28,IF(D226='Paramètre DIVERS'!$B$29,'Paramètre DIVERS'!$A$29,IF(D226='Paramètre DIVERS'!$B$30,'Paramètre DIVERS'!$A$30,IF(D226='Paramètre DIVERS'!$B$31,'Paramètre DIVERS'!$A$31,IF(D226='Paramètre DIVERS'!$B$32,'Paramètre DIVERS'!$A$32,IF(D226='Paramètre DIVERS'!$B$33,'Paramètre DIVERS'!$A$33,"")))))))&amp;IF(D226='Paramètre DIVERS'!$B$36,'Paramètre DIVERS'!$A$36,IF(D226='Paramètre DIVERS'!$B$40,'Paramètre DIVERS'!$A$40,IF(D226='Paramètre DIVERS'!$B$41,'Paramètre DIVERS'!$A$41,IF(D226='Paramètre DIVERS'!$B$42,'Paramètre DIVERS'!$A$42,IF(D226='Paramètre DIVERS'!$B$43,'Paramètre DIVERS'!$A$43,IF(D226='Paramètre DIVERS'!$B$47,'Paramètre DIVERS'!$A$47,IF(D226='Paramètre DIVERS'!$B$48,'Paramètre DIVERS'!$A$48,"")))))))&amp;IF(D226='Paramètre DIVERS'!$B$49,'Paramètre DIVERS'!$A$49,IF(D226='Paramètre DIVERS'!$B$50,'Paramètre DIVERS'!$A$50,IF(D226='Paramètre DIVERS'!$B$51,'Paramètre DIVERS'!$A$51,IF(D226='Paramètre DIVERS'!$B$26,'Paramètre DIVERS'!$A$26,""))))&amp;IF(D226='Paramètre DIVERS'!$B$53,'Paramètre DIVERS'!$A$53,IF(D226='Paramètre DIVERS'!$B$54,'Paramètre DIVERS'!$A$53,IF(D226='Paramètre DIVERS'!$B$55,'Paramètre DIVERS'!$A$53,IF(D226='Paramètre DIVERS'!$B$56,'Paramètre DIVERS'!$A$53,IF(D226='Paramètre DIVERS'!$B$57,'Paramètre DIVERS'!$A$53,IF(D226='Paramètre DIVERS'!$B$58,'Paramètre DIVERS'!$A$53,""))))))</f>
        <v>ZCP</v>
      </c>
      <c r="H226" s="88">
        <f t="shared" si="98"/>
        <v>10</v>
      </c>
      <c r="I226" s="24" t="str">
        <f t="shared" si="106"/>
        <v/>
      </c>
      <c r="J226" s="24" t="str">
        <f t="shared" si="106"/>
        <v/>
      </c>
      <c r="K226" s="24" t="str">
        <f t="shared" si="106"/>
        <v>C</v>
      </c>
      <c r="L226" s="24" t="str">
        <f t="shared" si="106"/>
        <v>C</v>
      </c>
      <c r="M226" s="24" t="str">
        <f t="shared" si="106"/>
        <v/>
      </c>
      <c r="N226" s="24" t="str">
        <f t="shared" si="106"/>
        <v>C</v>
      </c>
      <c r="O226" s="24" t="str">
        <f t="shared" si="106"/>
        <v/>
      </c>
      <c r="P226" s="24" t="str">
        <f t="shared" si="106"/>
        <v/>
      </c>
      <c r="Q226" s="24" t="str">
        <f t="shared" si="106"/>
        <v/>
      </c>
      <c r="R226" s="24" t="str">
        <f t="shared" si="106"/>
        <v>C</v>
      </c>
      <c r="S226" s="24" t="str">
        <f t="shared" si="107"/>
        <v>C</v>
      </c>
      <c r="T226" s="24" t="str">
        <f t="shared" si="107"/>
        <v/>
      </c>
      <c r="U226" s="24" t="str">
        <f t="shared" si="107"/>
        <v>C</v>
      </c>
      <c r="V226" s="24" t="str">
        <f t="shared" si="107"/>
        <v/>
      </c>
      <c r="W226" s="24" t="str">
        <f t="shared" si="107"/>
        <v>C</v>
      </c>
      <c r="X226" s="24" t="str">
        <f t="shared" si="107"/>
        <v/>
      </c>
      <c r="Y226" s="24" t="str">
        <f t="shared" si="107"/>
        <v>C</v>
      </c>
      <c r="Z226" s="24" t="str">
        <f t="shared" si="107"/>
        <v>C</v>
      </c>
      <c r="AA226" s="24" t="str">
        <f t="shared" si="107"/>
        <v/>
      </c>
      <c r="AB226" s="24" t="str">
        <f t="shared" si="107"/>
        <v/>
      </c>
      <c r="AC226" s="24" t="str">
        <f t="shared" si="108"/>
        <v/>
      </c>
      <c r="AD226" s="24" t="str">
        <f t="shared" si="108"/>
        <v/>
      </c>
      <c r="AE226" s="24" t="str">
        <f t="shared" si="108"/>
        <v/>
      </c>
      <c r="AF226" s="24" t="str">
        <f t="shared" si="108"/>
        <v>C</v>
      </c>
      <c r="AG226" s="24" t="str">
        <f t="shared" si="108"/>
        <v>C</v>
      </c>
      <c r="AH226" s="24" t="str">
        <f t="shared" si="108"/>
        <v/>
      </c>
      <c r="AI226" s="24" t="str">
        <f t="shared" si="108"/>
        <v/>
      </c>
      <c r="AJ226" s="24" t="str">
        <f t="shared" si="108"/>
        <v/>
      </c>
      <c r="AK226" s="24" t="str">
        <f t="shared" si="108"/>
        <v/>
      </c>
      <c r="AL226" s="24" t="str">
        <f t="shared" si="108"/>
        <v/>
      </c>
      <c r="AM226" s="24" t="str">
        <f t="shared" si="109"/>
        <v>C</v>
      </c>
      <c r="AN226" s="24" t="str">
        <f t="shared" si="109"/>
        <v>C</v>
      </c>
      <c r="AO226" s="24" t="str">
        <f t="shared" si="109"/>
        <v/>
      </c>
      <c r="AP226" s="24" t="str">
        <f t="shared" si="109"/>
        <v/>
      </c>
      <c r="AQ226" s="24" t="str">
        <f t="shared" si="109"/>
        <v/>
      </c>
      <c r="AR226" s="24" t="str">
        <f t="shared" si="109"/>
        <v/>
      </c>
      <c r="AS226" s="24" t="str">
        <f t="shared" si="109"/>
        <v/>
      </c>
      <c r="AT226" s="24" t="str">
        <f t="shared" si="109"/>
        <v>C</v>
      </c>
      <c r="AU226" s="24" t="str">
        <f t="shared" si="109"/>
        <v>C</v>
      </c>
      <c r="AV226" s="24" t="str">
        <f t="shared" si="109"/>
        <v/>
      </c>
      <c r="AW226" s="24" t="str">
        <f t="shared" si="109"/>
        <v/>
      </c>
      <c r="AX226" s="89">
        <f t="shared" ca="1" si="99"/>
        <v>11</v>
      </c>
      <c r="AY226" s="89">
        <f t="shared" si="100"/>
        <v>12</v>
      </c>
    </row>
    <row r="227" spans="1:51" x14ac:dyDescent="0.3">
      <c r="A227" s="22" t="str">
        <f t="shared" si="105"/>
        <v>ZCP</v>
      </c>
      <c r="B227" s="25"/>
      <c r="C227" s="74" t="s">
        <v>30</v>
      </c>
      <c r="D227" s="26" t="s">
        <v>37</v>
      </c>
      <c r="E227" s="196">
        <v>43091</v>
      </c>
      <c r="F227" s="197">
        <v>43091</v>
      </c>
      <c r="G227" s="98" t="str">
        <f>IF(D227='Paramètre DIVERS'!$B$19,'Paramètre DIVERS'!$A$19,IF(D227='Paramètre DIVERS'!$B$20,'Paramètre DIVERS'!$A$20,IF(D227='Paramètre DIVERS'!$B$21,'Paramètre DIVERS'!$A$21,IF(D227='Paramètre DIVERS'!$B$22,'Paramètre DIVERS'!$A$22,IF(D227='Paramètre DIVERS'!$B$24,'Paramètre DIVERS'!$A$24,IF(D227='Paramètre DIVERS'!$B$25,'Paramètre DIVERS'!$A$25,""))))))&amp;IF(D227='Paramètre DIVERS'!$B$27,'Paramètre DIVERS'!$A$27,IF(D227='Paramètre DIVERS'!$B$28,'Paramètre DIVERS'!$A$28,IF(D227='Paramètre DIVERS'!$B$29,'Paramètre DIVERS'!$A$29,IF(D227='Paramètre DIVERS'!$B$30,'Paramètre DIVERS'!$A$30,IF(D227='Paramètre DIVERS'!$B$31,'Paramètre DIVERS'!$A$31,IF(D227='Paramètre DIVERS'!$B$32,'Paramètre DIVERS'!$A$32,IF(D227='Paramètre DIVERS'!$B$33,'Paramètre DIVERS'!$A$33,"")))))))&amp;IF(D227='Paramètre DIVERS'!$B$36,'Paramètre DIVERS'!$A$36,IF(D227='Paramètre DIVERS'!$B$40,'Paramètre DIVERS'!$A$40,IF(D227='Paramètre DIVERS'!$B$41,'Paramètre DIVERS'!$A$41,IF(D227='Paramètre DIVERS'!$B$42,'Paramètre DIVERS'!$A$42,IF(D227='Paramètre DIVERS'!$B$43,'Paramètre DIVERS'!$A$43,IF(D227='Paramètre DIVERS'!$B$47,'Paramètre DIVERS'!$A$47,IF(D227='Paramètre DIVERS'!$B$48,'Paramètre DIVERS'!$A$48,"")))))))&amp;IF(D227='Paramètre DIVERS'!$B$49,'Paramètre DIVERS'!$A$49,IF(D227='Paramètre DIVERS'!$B$50,'Paramètre DIVERS'!$A$50,IF(D227='Paramètre DIVERS'!$B$51,'Paramètre DIVERS'!$A$51,IF(D227='Paramètre DIVERS'!$B$26,'Paramètre DIVERS'!$A$26,""))))&amp;IF(D227='Paramètre DIVERS'!$B$53,'Paramètre DIVERS'!$A$53,IF(D227='Paramètre DIVERS'!$B$54,'Paramètre DIVERS'!$A$53,IF(D227='Paramètre DIVERS'!$B$55,'Paramètre DIVERS'!$A$53,IF(D227='Paramètre DIVERS'!$B$56,'Paramètre DIVERS'!$A$53,IF(D227='Paramètre DIVERS'!$B$57,'Paramètre DIVERS'!$A$53,IF(D227='Paramètre DIVERS'!$B$58,'Paramètre DIVERS'!$A$53,""))))))</f>
        <v>ZCP</v>
      </c>
      <c r="H227" s="88">
        <f t="shared" si="98"/>
        <v>1</v>
      </c>
      <c r="I227" s="24" t="str">
        <f t="shared" si="106"/>
        <v/>
      </c>
      <c r="J227" s="24" t="str">
        <f t="shared" si="106"/>
        <v/>
      </c>
      <c r="K227" s="24" t="str">
        <f t="shared" si="106"/>
        <v>C</v>
      </c>
      <c r="L227" s="24" t="str">
        <f t="shared" si="106"/>
        <v>C</v>
      </c>
      <c r="M227" s="24" t="str">
        <f t="shared" si="106"/>
        <v/>
      </c>
      <c r="N227" s="24" t="str">
        <f t="shared" si="106"/>
        <v>C</v>
      </c>
      <c r="O227" s="24" t="str">
        <f t="shared" si="106"/>
        <v/>
      </c>
      <c r="P227" s="24" t="str">
        <f t="shared" si="106"/>
        <v/>
      </c>
      <c r="Q227" s="24" t="str">
        <f t="shared" si="106"/>
        <v/>
      </c>
      <c r="R227" s="24" t="str">
        <f t="shared" si="106"/>
        <v>C</v>
      </c>
      <c r="S227" s="24" t="str">
        <f t="shared" si="107"/>
        <v>C</v>
      </c>
      <c r="T227" s="24" t="str">
        <f t="shared" si="107"/>
        <v/>
      </c>
      <c r="U227" s="24" t="str">
        <f t="shared" si="107"/>
        <v>C</v>
      </c>
      <c r="V227" s="24" t="str">
        <f t="shared" si="107"/>
        <v/>
      </c>
      <c r="W227" s="24" t="str">
        <f t="shared" si="107"/>
        <v>C</v>
      </c>
      <c r="X227" s="24" t="str">
        <f t="shared" si="107"/>
        <v/>
      </c>
      <c r="Y227" s="24" t="str">
        <f t="shared" si="107"/>
        <v>C</v>
      </c>
      <c r="Z227" s="24" t="str">
        <f t="shared" si="107"/>
        <v>C</v>
      </c>
      <c r="AA227" s="24" t="str">
        <f t="shared" si="107"/>
        <v/>
      </c>
      <c r="AB227" s="24" t="str">
        <f t="shared" si="107"/>
        <v/>
      </c>
      <c r="AC227" s="24" t="str">
        <f t="shared" si="108"/>
        <v/>
      </c>
      <c r="AD227" s="24" t="str">
        <f t="shared" si="108"/>
        <v/>
      </c>
      <c r="AE227" s="24" t="str">
        <f t="shared" si="108"/>
        <v/>
      </c>
      <c r="AF227" s="24" t="str">
        <f t="shared" si="108"/>
        <v>C</v>
      </c>
      <c r="AG227" s="24" t="str">
        <f t="shared" si="108"/>
        <v>C</v>
      </c>
      <c r="AH227" s="24" t="str">
        <f t="shared" si="108"/>
        <v/>
      </c>
      <c r="AI227" s="24" t="str">
        <f t="shared" si="108"/>
        <v/>
      </c>
      <c r="AJ227" s="24" t="str">
        <f t="shared" si="108"/>
        <v/>
      </c>
      <c r="AK227" s="24" t="str">
        <f t="shared" si="108"/>
        <v/>
      </c>
      <c r="AL227" s="24" t="str">
        <f t="shared" si="108"/>
        <v/>
      </c>
      <c r="AM227" s="24" t="str">
        <f t="shared" si="109"/>
        <v>C</v>
      </c>
      <c r="AN227" s="24" t="str">
        <f t="shared" si="109"/>
        <v>C</v>
      </c>
      <c r="AO227" s="24" t="str">
        <f t="shared" si="109"/>
        <v/>
      </c>
      <c r="AP227" s="24" t="str">
        <f t="shared" si="109"/>
        <v/>
      </c>
      <c r="AQ227" s="24" t="str">
        <f t="shared" si="109"/>
        <v/>
      </c>
      <c r="AR227" s="24" t="str">
        <f t="shared" si="109"/>
        <v/>
      </c>
      <c r="AS227" s="24" t="str">
        <f t="shared" si="109"/>
        <v/>
      </c>
      <c r="AT227" s="24" t="str">
        <f t="shared" si="109"/>
        <v>C</v>
      </c>
      <c r="AU227" s="24" t="str">
        <f t="shared" si="109"/>
        <v>C</v>
      </c>
      <c r="AV227" s="24" t="str">
        <f t="shared" si="109"/>
        <v/>
      </c>
      <c r="AW227" s="24" t="str">
        <f t="shared" si="109"/>
        <v/>
      </c>
      <c r="AX227" s="89">
        <f t="shared" ca="1" si="99"/>
        <v>1</v>
      </c>
      <c r="AY227" s="89">
        <f t="shared" si="100"/>
        <v>1</v>
      </c>
    </row>
    <row r="228" spans="1:51" x14ac:dyDescent="0.3">
      <c r="A228" s="22" t="str">
        <f t="shared" si="105"/>
        <v>ZCP</v>
      </c>
      <c r="B228" s="25"/>
      <c r="C228" s="74" t="s">
        <v>30</v>
      </c>
      <c r="D228" s="26" t="s">
        <v>37</v>
      </c>
      <c r="E228" s="196">
        <v>43108</v>
      </c>
      <c r="F228" s="197">
        <v>43112</v>
      </c>
      <c r="G228" s="98" t="str">
        <f>IF(D228='Paramètre DIVERS'!$B$19,'Paramètre DIVERS'!$A$19,IF(D228='Paramètre DIVERS'!$B$20,'Paramètre DIVERS'!$A$20,IF(D228='Paramètre DIVERS'!$B$21,'Paramètre DIVERS'!$A$21,IF(D228='Paramètre DIVERS'!$B$22,'Paramètre DIVERS'!$A$22,IF(D228='Paramètre DIVERS'!$B$24,'Paramètre DIVERS'!$A$24,IF(D228='Paramètre DIVERS'!$B$25,'Paramètre DIVERS'!$A$25,""))))))&amp;IF(D228='Paramètre DIVERS'!$B$27,'Paramètre DIVERS'!$A$27,IF(D228='Paramètre DIVERS'!$B$28,'Paramètre DIVERS'!$A$28,IF(D228='Paramètre DIVERS'!$B$29,'Paramètre DIVERS'!$A$29,IF(D228='Paramètre DIVERS'!$B$30,'Paramètre DIVERS'!$A$30,IF(D228='Paramètre DIVERS'!$B$31,'Paramètre DIVERS'!$A$31,IF(D228='Paramètre DIVERS'!$B$32,'Paramètre DIVERS'!$A$32,IF(D228='Paramètre DIVERS'!$B$33,'Paramètre DIVERS'!$A$33,"")))))))&amp;IF(D228='Paramètre DIVERS'!$B$36,'Paramètre DIVERS'!$A$36,IF(D228='Paramètre DIVERS'!$B$40,'Paramètre DIVERS'!$A$40,IF(D228='Paramètre DIVERS'!$B$41,'Paramètre DIVERS'!$A$41,IF(D228='Paramètre DIVERS'!$B$42,'Paramètre DIVERS'!$A$42,IF(D228='Paramètre DIVERS'!$B$43,'Paramètre DIVERS'!$A$43,IF(D228='Paramètre DIVERS'!$B$47,'Paramètre DIVERS'!$A$47,IF(D228='Paramètre DIVERS'!$B$48,'Paramètre DIVERS'!$A$48,"")))))))&amp;IF(D228='Paramètre DIVERS'!$B$49,'Paramètre DIVERS'!$A$49,IF(D228='Paramètre DIVERS'!$B$50,'Paramètre DIVERS'!$A$50,IF(D228='Paramètre DIVERS'!$B$51,'Paramètre DIVERS'!$A$51,IF(D228='Paramètre DIVERS'!$B$26,'Paramètre DIVERS'!$A$26,""))))&amp;IF(D228='Paramètre DIVERS'!$B$53,'Paramètre DIVERS'!$A$53,IF(D228='Paramètre DIVERS'!$B$54,'Paramètre DIVERS'!$A$53,IF(D228='Paramètre DIVERS'!$B$55,'Paramètre DIVERS'!$A$53,IF(D228='Paramètre DIVERS'!$B$56,'Paramètre DIVERS'!$A$53,IF(D228='Paramètre DIVERS'!$B$57,'Paramètre DIVERS'!$A$53,IF(D228='Paramètre DIVERS'!$B$58,'Paramètre DIVERS'!$A$53,""))))))</f>
        <v>ZCP</v>
      </c>
      <c r="H228" s="88">
        <f t="shared" si="98"/>
        <v>5</v>
      </c>
      <c r="I228" s="24" t="str">
        <f t="shared" ref="I228:R237" si="110">IF(OR(I$7="s",I$7="f",I$7="d"),"C",IF(AND(I$6&gt;=$E228,I$6&lt;=$F228,$G228="ZCP"),$G228,IF(AND(I$6&gt;=$E228,I$6&lt;=$F228,$G228="ZPM"),$G228,IF(AND(I$6&gt;=$E228,I$6&lt;=$F228,$G228="ZMA"),$G228,IF(AND(I$6&gt;=$E228,I$6&lt;=$F228,$G228="ZMP"),$G228,IF(AND(I$6&gt;=$E228,I$6&lt;=$F228,$G228="ZMT"),$G228,IF(AND(I$6&gt;=$E228,I$6&lt;=$F228,$G228="ZFO"),$G228,IF(AND(I$6&gt;=$E228,I$6&lt;=$F228,$G228="ZRJ"),$G228,IF(AND(I$6&gt;=$E228,I$6&lt;=$F228,$G228="ZAT"),$G228,IF(AND(I$6&gt;=$E228,I$6&lt;=$F228,$G228="TPT"),$G228,""))))))))))</f>
        <v/>
      </c>
      <c r="J228" s="24" t="str">
        <f t="shared" si="110"/>
        <v/>
      </c>
      <c r="K228" s="24" t="str">
        <f t="shared" si="110"/>
        <v>C</v>
      </c>
      <c r="L228" s="24" t="str">
        <f t="shared" si="110"/>
        <v>C</v>
      </c>
      <c r="M228" s="24" t="str">
        <f t="shared" si="110"/>
        <v/>
      </c>
      <c r="N228" s="24" t="str">
        <f t="shared" si="110"/>
        <v>C</v>
      </c>
      <c r="O228" s="24" t="str">
        <f t="shared" si="110"/>
        <v/>
      </c>
      <c r="P228" s="24" t="str">
        <f t="shared" si="110"/>
        <v/>
      </c>
      <c r="Q228" s="24" t="str">
        <f t="shared" si="110"/>
        <v/>
      </c>
      <c r="R228" s="24" t="str">
        <f t="shared" si="110"/>
        <v>C</v>
      </c>
      <c r="S228" s="24" t="str">
        <f t="shared" ref="S228:AB237" si="111">IF(OR(S$7="s",S$7="f",S$7="d"),"C",IF(AND(S$6&gt;=$E228,S$6&lt;=$F228,$G228="ZCP"),$G228,IF(AND(S$6&gt;=$E228,S$6&lt;=$F228,$G228="ZPM"),$G228,IF(AND(S$6&gt;=$E228,S$6&lt;=$F228,$G228="ZMA"),$G228,IF(AND(S$6&gt;=$E228,S$6&lt;=$F228,$G228="ZMP"),$G228,IF(AND(S$6&gt;=$E228,S$6&lt;=$F228,$G228="ZMT"),$G228,IF(AND(S$6&gt;=$E228,S$6&lt;=$F228,$G228="ZFO"),$G228,IF(AND(S$6&gt;=$E228,S$6&lt;=$F228,$G228="ZRJ"),$G228,IF(AND(S$6&gt;=$E228,S$6&lt;=$F228,$G228="ZAT"),$G228,IF(AND(S$6&gt;=$E228,S$6&lt;=$F228,$G228="TPT"),$G228,""))))))))))</f>
        <v>C</v>
      </c>
      <c r="T228" s="24" t="str">
        <f t="shared" si="111"/>
        <v/>
      </c>
      <c r="U228" s="24" t="str">
        <f t="shared" si="111"/>
        <v>C</v>
      </c>
      <c r="V228" s="24" t="str">
        <f t="shared" si="111"/>
        <v/>
      </c>
      <c r="W228" s="24" t="str">
        <f t="shared" si="111"/>
        <v>C</v>
      </c>
      <c r="X228" s="24" t="str">
        <f t="shared" si="111"/>
        <v/>
      </c>
      <c r="Y228" s="24" t="str">
        <f t="shared" si="111"/>
        <v>C</v>
      </c>
      <c r="Z228" s="24" t="str">
        <f t="shared" si="111"/>
        <v>C</v>
      </c>
      <c r="AA228" s="24" t="str">
        <f t="shared" si="111"/>
        <v/>
      </c>
      <c r="AB228" s="24" t="str">
        <f t="shared" si="111"/>
        <v/>
      </c>
      <c r="AC228" s="24" t="str">
        <f t="shared" ref="AC228:AL237" si="112">IF(OR(AC$7="s",AC$7="f",AC$7="d"),"C",IF(AND(AC$6&gt;=$E228,AC$6&lt;=$F228,$G228="ZCP"),$G228,IF(AND(AC$6&gt;=$E228,AC$6&lt;=$F228,$G228="ZPM"),$G228,IF(AND(AC$6&gt;=$E228,AC$6&lt;=$F228,$G228="ZMA"),$G228,IF(AND(AC$6&gt;=$E228,AC$6&lt;=$F228,$G228="ZMP"),$G228,IF(AND(AC$6&gt;=$E228,AC$6&lt;=$F228,$G228="ZMT"),$G228,IF(AND(AC$6&gt;=$E228,AC$6&lt;=$F228,$G228="ZFO"),$G228,IF(AND(AC$6&gt;=$E228,AC$6&lt;=$F228,$G228="ZRJ"),$G228,IF(AND(AC$6&gt;=$E228,AC$6&lt;=$F228,$G228="ZAT"),$G228,IF(AND(AC$6&gt;=$E228,AC$6&lt;=$F228,$G228="TPT"),$G228,""))))))))))</f>
        <v/>
      </c>
      <c r="AD228" s="24" t="str">
        <f t="shared" si="112"/>
        <v/>
      </c>
      <c r="AE228" s="24" t="str">
        <f t="shared" si="112"/>
        <v/>
      </c>
      <c r="AF228" s="24" t="str">
        <f t="shared" si="112"/>
        <v>C</v>
      </c>
      <c r="AG228" s="24" t="str">
        <f t="shared" si="112"/>
        <v>C</v>
      </c>
      <c r="AH228" s="24" t="str">
        <f t="shared" si="112"/>
        <v/>
      </c>
      <c r="AI228" s="24" t="str">
        <f t="shared" si="112"/>
        <v/>
      </c>
      <c r="AJ228" s="24" t="str">
        <f t="shared" si="112"/>
        <v/>
      </c>
      <c r="AK228" s="24" t="str">
        <f t="shared" si="112"/>
        <v/>
      </c>
      <c r="AL228" s="24" t="str">
        <f t="shared" si="112"/>
        <v/>
      </c>
      <c r="AM228" s="24" t="str">
        <f t="shared" ref="AM228:AW237" si="113">IF(OR(AM$7="s",AM$7="f",AM$7="d"),"C",IF(AND(AM$6&gt;=$E228,AM$6&lt;=$F228,$G228="ZCP"),$G228,IF(AND(AM$6&gt;=$E228,AM$6&lt;=$F228,$G228="ZPM"),$G228,IF(AND(AM$6&gt;=$E228,AM$6&lt;=$F228,$G228="ZMA"),$G228,IF(AND(AM$6&gt;=$E228,AM$6&lt;=$F228,$G228="ZMP"),$G228,IF(AND(AM$6&gt;=$E228,AM$6&lt;=$F228,$G228="ZMT"),$G228,IF(AND(AM$6&gt;=$E228,AM$6&lt;=$F228,$G228="ZFO"),$G228,IF(AND(AM$6&gt;=$E228,AM$6&lt;=$F228,$G228="ZRJ"),$G228,IF(AND(AM$6&gt;=$E228,AM$6&lt;=$F228,$G228="ZAT"),$G228,IF(AND(AM$6&gt;=$E228,AM$6&lt;=$F228,$G228="TPT"),$G228,""))))))))))</f>
        <v>C</v>
      </c>
      <c r="AN228" s="24" t="str">
        <f t="shared" si="113"/>
        <v>C</v>
      </c>
      <c r="AO228" s="24" t="str">
        <f t="shared" si="113"/>
        <v/>
      </c>
      <c r="AP228" s="24" t="str">
        <f t="shared" si="113"/>
        <v/>
      </c>
      <c r="AQ228" s="24" t="str">
        <f t="shared" si="113"/>
        <v/>
      </c>
      <c r="AR228" s="24" t="str">
        <f t="shared" si="113"/>
        <v/>
      </c>
      <c r="AS228" s="24" t="str">
        <f t="shared" si="113"/>
        <v/>
      </c>
      <c r="AT228" s="24" t="str">
        <f t="shared" si="113"/>
        <v>C</v>
      </c>
      <c r="AU228" s="24" t="str">
        <f t="shared" si="113"/>
        <v>C</v>
      </c>
      <c r="AV228" s="24" t="str">
        <f t="shared" si="113"/>
        <v/>
      </c>
      <c r="AW228" s="24" t="str">
        <f t="shared" si="113"/>
        <v/>
      </c>
      <c r="AX228" s="89">
        <f t="shared" ca="1" si="99"/>
        <v>5</v>
      </c>
      <c r="AY228" s="89">
        <f t="shared" si="100"/>
        <v>5</v>
      </c>
    </row>
    <row r="229" spans="1:51" x14ac:dyDescent="0.3">
      <c r="A229" s="22" t="str">
        <f t="shared" si="105"/>
        <v>ZCP</v>
      </c>
      <c r="B229" s="25"/>
      <c r="C229" s="74" t="s">
        <v>30</v>
      </c>
      <c r="D229" s="26" t="s">
        <v>37</v>
      </c>
      <c r="E229" s="196">
        <v>43150</v>
      </c>
      <c r="F229" s="197">
        <v>43150</v>
      </c>
      <c r="G229" s="98" t="str">
        <f>IF(D229='Paramètre DIVERS'!$B$19,'Paramètre DIVERS'!$A$19,IF(D229='Paramètre DIVERS'!$B$20,'Paramètre DIVERS'!$A$20,IF(D229='Paramètre DIVERS'!$B$21,'Paramètre DIVERS'!$A$21,IF(D229='Paramètre DIVERS'!$B$22,'Paramètre DIVERS'!$A$22,IF(D229='Paramètre DIVERS'!$B$24,'Paramètre DIVERS'!$A$24,IF(D229='Paramètre DIVERS'!$B$25,'Paramètre DIVERS'!$A$25,""))))))&amp;IF(D229='Paramètre DIVERS'!$B$27,'Paramètre DIVERS'!$A$27,IF(D229='Paramètre DIVERS'!$B$28,'Paramètre DIVERS'!$A$28,IF(D229='Paramètre DIVERS'!$B$29,'Paramètre DIVERS'!$A$29,IF(D229='Paramètre DIVERS'!$B$30,'Paramètre DIVERS'!$A$30,IF(D229='Paramètre DIVERS'!$B$31,'Paramètre DIVERS'!$A$31,IF(D229='Paramètre DIVERS'!$B$32,'Paramètre DIVERS'!$A$32,IF(D229='Paramètre DIVERS'!$B$33,'Paramètre DIVERS'!$A$33,"")))))))&amp;IF(D229='Paramètre DIVERS'!$B$36,'Paramètre DIVERS'!$A$36,IF(D229='Paramètre DIVERS'!$B$40,'Paramètre DIVERS'!$A$40,IF(D229='Paramètre DIVERS'!$B$41,'Paramètre DIVERS'!$A$41,IF(D229='Paramètre DIVERS'!$B$42,'Paramètre DIVERS'!$A$42,IF(D229='Paramètre DIVERS'!$B$43,'Paramètre DIVERS'!$A$43,IF(D229='Paramètre DIVERS'!$B$47,'Paramètre DIVERS'!$A$47,IF(D229='Paramètre DIVERS'!$B$48,'Paramètre DIVERS'!$A$48,"")))))))&amp;IF(D229='Paramètre DIVERS'!$B$49,'Paramètre DIVERS'!$A$49,IF(D229='Paramètre DIVERS'!$B$50,'Paramètre DIVERS'!$A$50,IF(D229='Paramètre DIVERS'!$B$51,'Paramètre DIVERS'!$A$51,IF(D229='Paramètre DIVERS'!$B$26,'Paramètre DIVERS'!$A$26,""))))&amp;IF(D229='Paramètre DIVERS'!$B$53,'Paramètre DIVERS'!$A$53,IF(D229='Paramètre DIVERS'!$B$54,'Paramètre DIVERS'!$A$53,IF(D229='Paramètre DIVERS'!$B$55,'Paramètre DIVERS'!$A$53,IF(D229='Paramètre DIVERS'!$B$56,'Paramètre DIVERS'!$A$53,IF(D229='Paramètre DIVERS'!$B$57,'Paramètre DIVERS'!$A$53,IF(D229='Paramètre DIVERS'!$B$58,'Paramètre DIVERS'!$A$53,""))))))</f>
        <v>ZCP</v>
      </c>
      <c r="H229" s="88">
        <f t="shared" si="98"/>
        <v>1</v>
      </c>
      <c r="I229" s="24" t="str">
        <f t="shared" si="110"/>
        <v/>
      </c>
      <c r="J229" s="24" t="str">
        <f t="shared" si="110"/>
        <v/>
      </c>
      <c r="K229" s="24" t="str">
        <f t="shared" si="110"/>
        <v>C</v>
      </c>
      <c r="L229" s="24" t="str">
        <f t="shared" si="110"/>
        <v>C</v>
      </c>
      <c r="M229" s="24" t="str">
        <f t="shared" si="110"/>
        <v/>
      </c>
      <c r="N229" s="24" t="str">
        <f t="shared" si="110"/>
        <v>C</v>
      </c>
      <c r="O229" s="24" t="str">
        <f t="shared" si="110"/>
        <v/>
      </c>
      <c r="P229" s="24" t="str">
        <f t="shared" si="110"/>
        <v/>
      </c>
      <c r="Q229" s="24" t="str">
        <f t="shared" si="110"/>
        <v/>
      </c>
      <c r="R229" s="24" t="str">
        <f t="shared" si="110"/>
        <v>C</v>
      </c>
      <c r="S229" s="24" t="str">
        <f t="shared" si="111"/>
        <v>C</v>
      </c>
      <c r="T229" s="24" t="str">
        <f t="shared" si="111"/>
        <v/>
      </c>
      <c r="U229" s="24" t="str">
        <f t="shared" si="111"/>
        <v>C</v>
      </c>
      <c r="V229" s="24" t="str">
        <f t="shared" si="111"/>
        <v/>
      </c>
      <c r="W229" s="24" t="str">
        <f t="shared" si="111"/>
        <v>C</v>
      </c>
      <c r="X229" s="24" t="str">
        <f t="shared" si="111"/>
        <v/>
      </c>
      <c r="Y229" s="24" t="str">
        <f t="shared" si="111"/>
        <v>C</v>
      </c>
      <c r="Z229" s="24" t="str">
        <f t="shared" si="111"/>
        <v>C</v>
      </c>
      <c r="AA229" s="24" t="str">
        <f t="shared" si="111"/>
        <v/>
      </c>
      <c r="AB229" s="24" t="str">
        <f t="shared" si="111"/>
        <v/>
      </c>
      <c r="AC229" s="24" t="str">
        <f t="shared" si="112"/>
        <v/>
      </c>
      <c r="AD229" s="24" t="str">
        <f t="shared" si="112"/>
        <v/>
      </c>
      <c r="AE229" s="24" t="str">
        <f t="shared" si="112"/>
        <v/>
      </c>
      <c r="AF229" s="24" t="str">
        <f t="shared" si="112"/>
        <v>C</v>
      </c>
      <c r="AG229" s="24" t="str">
        <f t="shared" si="112"/>
        <v>C</v>
      </c>
      <c r="AH229" s="24" t="str">
        <f t="shared" si="112"/>
        <v/>
      </c>
      <c r="AI229" s="24" t="str">
        <f t="shared" si="112"/>
        <v/>
      </c>
      <c r="AJ229" s="24" t="str">
        <f t="shared" si="112"/>
        <v/>
      </c>
      <c r="AK229" s="24" t="str">
        <f t="shared" si="112"/>
        <v/>
      </c>
      <c r="AL229" s="24" t="str">
        <f t="shared" si="112"/>
        <v/>
      </c>
      <c r="AM229" s="24" t="str">
        <f t="shared" si="113"/>
        <v>C</v>
      </c>
      <c r="AN229" s="24" t="str">
        <f t="shared" si="113"/>
        <v>C</v>
      </c>
      <c r="AO229" s="24" t="str">
        <f t="shared" si="113"/>
        <v/>
      </c>
      <c r="AP229" s="24" t="str">
        <f t="shared" si="113"/>
        <v/>
      </c>
      <c r="AQ229" s="24" t="str">
        <f t="shared" si="113"/>
        <v/>
      </c>
      <c r="AR229" s="24" t="str">
        <f t="shared" si="113"/>
        <v/>
      </c>
      <c r="AS229" s="24" t="str">
        <f t="shared" si="113"/>
        <v/>
      </c>
      <c r="AT229" s="24" t="str">
        <f t="shared" si="113"/>
        <v>C</v>
      </c>
      <c r="AU229" s="24" t="str">
        <f t="shared" si="113"/>
        <v>C</v>
      </c>
      <c r="AV229" s="24" t="str">
        <f t="shared" si="113"/>
        <v/>
      </c>
      <c r="AW229" s="24" t="str">
        <f t="shared" si="113"/>
        <v/>
      </c>
      <c r="AX229" s="89">
        <f t="shared" ca="1" si="99"/>
        <v>1</v>
      </c>
      <c r="AY229" s="89">
        <f t="shared" si="100"/>
        <v>1</v>
      </c>
    </row>
    <row r="230" spans="1:51" x14ac:dyDescent="0.3">
      <c r="A230" s="22" t="str">
        <f t="shared" si="105"/>
        <v>ZCP</v>
      </c>
      <c r="B230" s="25"/>
      <c r="C230" s="74" t="s">
        <v>30</v>
      </c>
      <c r="D230" s="26" t="s">
        <v>37</v>
      </c>
      <c r="E230" s="196">
        <v>43178</v>
      </c>
      <c r="F230" s="197">
        <v>43182</v>
      </c>
      <c r="G230" s="98" t="str">
        <f>IF(D230='Paramètre DIVERS'!$B$19,'Paramètre DIVERS'!$A$19,IF(D230='Paramètre DIVERS'!$B$20,'Paramètre DIVERS'!$A$20,IF(D230='Paramètre DIVERS'!$B$21,'Paramètre DIVERS'!$A$21,IF(D230='Paramètre DIVERS'!$B$22,'Paramètre DIVERS'!$A$22,IF(D230='Paramètre DIVERS'!$B$24,'Paramètre DIVERS'!$A$24,IF(D230='Paramètre DIVERS'!$B$25,'Paramètre DIVERS'!$A$25,""))))))&amp;IF(D230='Paramètre DIVERS'!$B$27,'Paramètre DIVERS'!$A$27,IF(D230='Paramètre DIVERS'!$B$28,'Paramètre DIVERS'!$A$28,IF(D230='Paramètre DIVERS'!$B$29,'Paramètre DIVERS'!$A$29,IF(D230='Paramètre DIVERS'!$B$30,'Paramètre DIVERS'!$A$30,IF(D230='Paramètre DIVERS'!$B$31,'Paramètre DIVERS'!$A$31,IF(D230='Paramètre DIVERS'!$B$32,'Paramètre DIVERS'!$A$32,IF(D230='Paramètre DIVERS'!$B$33,'Paramètre DIVERS'!$A$33,"")))))))&amp;IF(D230='Paramètre DIVERS'!$B$36,'Paramètre DIVERS'!$A$36,IF(D230='Paramètre DIVERS'!$B$40,'Paramètre DIVERS'!$A$40,IF(D230='Paramètre DIVERS'!$B$41,'Paramètre DIVERS'!$A$41,IF(D230='Paramètre DIVERS'!$B$42,'Paramètre DIVERS'!$A$42,IF(D230='Paramètre DIVERS'!$B$43,'Paramètre DIVERS'!$A$43,IF(D230='Paramètre DIVERS'!$B$47,'Paramètre DIVERS'!$A$47,IF(D230='Paramètre DIVERS'!$B$48,'Paramètre DIVERS'!$A$48,"")))))))&amp;IF(D230='Paramètre DIVERS'!$B$49,'Paramètre DIVERS'!$A$49,IF(D230='Paramètre DIVERS'!$B$50,'Paramètre DIVERS'!$A$50,IF(D230='Paramètre DIVERS'!$B$51,'Paramètre DIVERS'!$A$51,IF(D230='Paramètre DIVERS'!$B$26,'Paramètre DIVERS'!$A$26,""))))&amp;IF(D230='Paramètre DIVERS'!$B$53,'Paramètre DIVERS'!$A$53,IF(D230='Paramètre DIVERS'!$B$54,'Paramètre DIVERS'!$A$53,IF(D230='Paramètre DIVERS'!$B$55,'Paramètre DIVERS'!$A$53,IF(D230='Paramètre DIVERS'!$B$56,'Paramètre DIVERS'!$A$53,IF(D230='Paramètre DIVERS'!$B$57,'Paramètre DIVERS'!$A$53,IF(D230='Paramètre DIVERS'!$B$58,'Paramètre DIVERS'!$A$53,""))))))</f>
        <v>ZCP</v>
      </c>
      <c r="H230" s="88">
        <f t="shared" si="98"/>
        <v>5</v>
      </c>
      <c r="I230" s="24" t="str">
        <f t="shared" si="110"/>
        <v/>
      </c>
      <c r="J230" s="24" t="str">
        <f t="shared" si="110"/>
        <v/>
      </c>
      <c r="K230" s="24" t="str">
        <f t="shared" si="110"/>
        <v>C</v>
      </c>
      <c r="L230" s="24" t="str">
        <f t="shared" si="110"/>
        <v>C</v>
      </c>
      <c r="M230" s="24" t="str">
        <f t="shared" si="110"/>
        <v/>
      </c>
      <c r="N230" s="24" t="str">
        <f t="shared" si="110"/>
        <v>C</v>
      </c>
      <c r="O230" s="24" t="str">
        <f t="shared" si="110"/>
        <v/>
      </c>
      <c r="P230" s="24" t="str">
        <f t="shared" si="110"/>
        <v/>
      </c>
      <c r="Q230" s="24" t="str">
        <f t="shared" si="110"/>
        <v/>
      </c>
      <c r="R230" s="24" t="str">
        <f t="shared" si="110"/>
        <v>C</v>
      </c>
      <c r="S230" s="24" t="str">
        <f t="shared" si="111"/>
        <v>C</v>
      </c>
      <c r="T230" s="24" t="str">
        <f t="shared" si="111"/>
        <v/>
      </c>
      <c r="U230" s="24" t="str">
        <f t="shared" si="111"/>
        <v>C</v>
      </c>
      <c r="V230" s="24" t="str">
        <f t="shared" si="111"/>
        <v/>
      </c>
      <c r="W230" s="24" t="str">
        <f t="shared" si="111"/>
        <v>C</v>
      </c>
      <c r="X230" s="24" t="str">
        <f t="shared" si="111"/>
        <v/>
      </c>
      <c r="Y230" s="24" t="str">
        <f t="shared" si="111"/>
        <v>C</v>
      </c>
      <c r="Z230" s="24" t="str">
        <f t="shared" si="111"/>
        <v>C</v>
      </c>
      <c r="AA230" s="24" t="str">
        <f t="shared" si="111"/>
        <v/>
      </c>
      <c r="AB230" s="24" t="str">
        <f t="shared" si="111"/>
        <v/>
      </c>
      <c r="AC230" s="24" t="str">
        <f t="shared" si="112"/>
        <v/>
      </c>
      <c r="AD230" s="24" t="str">
        <f t="shared" si="112"/>
        <v/>
      </c>
      <c r="AE230" s="24" t="str">
        <f t="shared" si="112"/>
        <v/>
      </c>
      <c r="AF230" s="24" t="str">
        <f t="shared" si="112"/>
        <v>C</v>
      </c>
      <c r="AG230" s="24" t="str">
        <f t="shared" si="112"/>
        <v>C</v>
      </c>
      <c r="AH230" s="24" t="str">
        <f t="shared" si="112"/>
        <v/>
      </c>
      <c r="AI230" s="24" t="str">
        <f t="shared" si="112"/>
        <v/>
      </c>
      <c r="AJ230" s="24" t="str">
        <f t="shared" si="112"/>
        <v/>
      </c>
      <c r="AK230" s="24" t="str">
        <f t="shared" si="112"/>
        <v/>
      </c>
      <c r="AL230" s="24" t="str">
        <f t="shared" si="112"/>
        <v/>
      </c>
      <c r="AM230" s="24" t="str">
        <f t="shared" si="113"/>
        <v>C</v>
      </c>
      <c r="AN230" s="24" t="str">
        <f t="shared" si="113"/>
        <v>C</v>
      </c>
      <c r="AO230" s="24" t="str">
        <f t="shared" si="113"/>
        <v/>
      </c>
      <c r="AP230" s="24" t="str">
        <f t="shared" si="113"/>
        <v/>
      </c>
      <c r="AQ230" s="24" t="str">
        <f t="shared" si="113"/>
        <v/>
      </c>
      <c r="AR230" s="24" t="str">
        <f t="shared" si="113"/>
        <v/>
      </c>
      <c r="AS230" s="24" t="str">
        <f t="shared" si="113"/>
        <v/>
      </c>
      <c r="AT230" s="24" t="str">
        <f t="shared" si="113"/>
        <v>C</v>
      </c>
      <c r="AU230" s="24" t="str">
        <f t="shared" si="113"/>
        <v>C</v>
      </c>
      <c r="AV230" s="24" t="str">
        <f t="shared" si="113"/>
        <v/>
      </c>
      <c r="AW230" s="24" t="str">
        <f t="shared" si="113"/>
        <v/>
      </c>
      <c r="AX230" s="89">
        <f t="shared" ca="1" si="99"/>
        <v>5</v>
      </c>
      <c r="AY230" s="89">
        <f t="shared" si="100"/>
        <v>5</v>
      </c>
    </row>
    <row r="231" spans="1:51" x14ac:dyDescent="0.3">
      <c r="A231" s="22" t="str">
        <f t="shared" si="105"/>
        <v>ZCP</v>
      </c>
      <c r="B231" s="25"/>
      <c r="C231" s="74" t="s">
        <v>30</v>
      </c>
      <c r="D231" s="26" t="s">
        <v>37</v>
      </c>
      <c r="E231" s="196">
        <v>42954</v>
      </c>
      <c r="F231" s="197">
        <v>42972</v>
      </c>
      <c r="G231" s="98" t="str">
        <f>IF(D231='Paramètre DIVERS'!$B$19,'Paramètre DIVERS'!$A$19,IF(D231='Paramètre DIVERS'!$B$20,'Paramètre DIVERS'!$A$20,IF(D231='Paramètre DIVERS'!$B$21,'Paramètre DIVERS'!$A$21,IF(D231='Paramètre DIVERS'!$B$22,'Paramètre DIVERS'!$A$22,IF(D231='Paramètre DIVERS'!$B$24,'Paramètre DIVERS'!$A$24,IF(D231='Paramètre DIVERS'!$B$25,'Paramètre DIVERS'!$A$25,""))))))&amp;IF(D231='Paramètre DIVERS'!$B$27,'Paramètre DIVERS'!$A$27,IF(D231='Paramètre DIVERS'!$B$28,'Paramètre DIVERS'!$A$28,IF(D231='Paramètre DIVERS'!$B$29,'Paramètre DIVERS'!$A$29,IF(D231='Paramètre DIVERS'!$B$30,'Paramètre DIVERS'!$A$30,IF(D231='Paramètre DIVERS'!$B$31,'Paramètre DIVERS'!$A$31,IF(D231='Paramètre DIVERS'!$B$32,'Paramètre DIVERS'!$A$32,IF(D231='Paramètre DIVERS'!$B$33,'Paramètre DIVERS'!$A$33,"")))))))&amp;IF(D231='Paramètre DIVERS'!$B$36,'Paramètre DIVERS'!$A$36,IF(D231='Paramètre DIVERS'!$B$40,'Paramètre DIVERS'!$A$40,IF(D231='Paramètre DIVERS'!$B$41,'Paramètre DIVERS'!$A$41,IF(D231='Paramètre DIVERS'!$B$42,'Paramètre DIVERS'!$A$42,IF(D231='Paramètre DIVERS'!$B$43,'Paramètre DIVERS'!$A$43,IF(D231='Paramètre DIVERS'!$B$47,'Paramètre DIVERS'!$A$47,IF(D231='Paramètre DIVERS'!$B$48,'Paramètre DIVERS'!$A$48,"")))))))&amp;IF(D231='Paramètre DIVERS'!$B$49,'Paramètre DIVERS'!$A$49,IF(D231='Paramètre DIVERS'!$B$50,'Paramètre DIVERS'!$A$50,IF(D231='Paramètre DIVERS'!$B$51,'Paramètre DIVERS'!$A$51,IF(D231='Paramètre DIVERS'!$B$26,'Paramètre DIVERS'!$A$26,""))))&amp;IF(D231='Paramètre DIVERS'!$B$53,'Paramètre DIVERS'!$A$53,IF(D231='Paramètre DIVERS'!$B$54,'Paramètre DIVERS'!$A$53,IF(D231='Paramètre DIVERS'!$B$55,'Paramètre DIVERS'!$A$53,IF(D231='Paramètre DIVERS'!$B$56,'Paramètre DIVERS'!$A$53,IF(D231='Paramètre DIVERS'!$B$57,'Paramètre DIVERS'!$A$53,IF(D231='Paramètre DIVERS'!$B$58,'Paramètre DIVERS'!$A$53,""))))))</f>
        <v>ZCP</v>
      </c>
      <c r="H231" s="88">
        <f t="shared" si="98"/>
        <v>14</v>
      </c>
      <c r="I231" s="24" t="str">
        <f t="shared" si="110"/>
        <v/>
      </c>
      <c r="J231" s="24" t="str">
        <f t="shared" si="110"/>
        <v/>
      </c>
      <c r="K231" s="24" t="str">
        <f t="shared" si="110"/>
        <v>C</v>
      </c>
      <c r="L231" s="24" t="str">
        <f t="shared" si="110"/>
        <v>C</v>
      </c>
      <c r="M231" s="24" t="str">
        <f t="shared" si="110"/>
        <v/>
      </c>
      <c r="N231" s="24" t="str">
        <f t="shared" si="110"/>
        <v>C</v>
      </c>
      <c r="O231" s="24" t="str">
        <f t="shared" si="110"/>
        <v/>
      </c>
      <c r="P231" s="24" t="str">
        <f t="shared" si="110"/>
        <v/>
      </c>
      <c r="Q231" s="24" t="str">
        <f t="shared" si="110"/>
        <v/>
      </c>
      <c r="R231" s="24" t="str">
        <f t="shared" si="110"/>
        <v>C</v>
      </c>
      <c r="S231" s="24" t="str">
        <f t="shared" si="111"/>
        <v>C</v>
      </c>
      <c r="T231" s="24" t="str">
        <f t="shared" si="111"/>
        <v/>
      </c>
      <c r="U231" s="24" t="str">
        <f t="shared" si="111"/>
        <v>C</v>
      </c>
      <c r="V231" s="24" t="str">
        <f t="shared" si="111"/>
        <v/>
      </c>
      <c r="W231" s="24" t="str">
        <f t="shared" si="111"/>
        <v>C</v>
      </c>
      <c r="X231" s="24" t="str">
        <f t="shared" si="111"/>
        <v/>
      </c>
      <c r="Y231" s="24" t="str">
        <f t="shared" si="111"/>
        <v>C</v>
      </c>
      <c r="Z231" s="24" t="str">
        <f t="shared" si="111"/>
        <v>C</v>
      </c>
      <c r="AA231" s="24" t="str">
        <f t="shared" si="111"/>
        <v/>
      </c>
      <c r="AB231" s="24" t="str">
        <f t="shared" si="111"/>
        <v/>
      </c>
      <c r="AC231" s="24" t="str">
        <f t="shared" si="112"/>
        <v/>
      </c>
      <c r="AD231" s="24" t="str">
        <f t="shared" si="112"/>
        <v/>
      </c>
      <c r="AE231" s="24" t="str">
        <f t="shared" si="112"/>
        <v/>
      </c>
      <c r="AF231" s="24" t="str">
        <f t="shared" si="112"/>
        <v>C</v>
      </c>
      <c r="AG231" s="24" t="str">
        <f t="shared" si="112"/>
        <v>C</v>
      </c>
      <c r="AH231" s="24" t="str">
        <f t="shared" si="112"/>
        <v/>
      </c>
      <c r="AI231" s="24" t="str">
        <f t="shared" si="112"/>
        <v/>
      </c>
      <c r="AJ231" s="24" t="str">
        <f t="shared" si="112"/>
        <v/>
      </c>
      <c r="AK231" s="24" t="str">
        <f t="shared" si="112"/>
        <v/>
      </c>
      <c r="AL231" s="24" t="str">
        <f t="shared" si="112"/>
        <v/>
      </c>
      <c r="AM231" s="24" t="str">
        <f t="shared" si="113"/>
        <v>C</v>
      </c>
      <c r="AN231" s="24" t="str">
        <f t="shared" si="113"/>
        <v>C</v>
      </c>
      <c r="AO231" s="24" t="str">
        <f t="shared" si="113"/>
        <v/>
      </c>
      <c r="AP231" s="24" t="str">
        <f t="shared" si="113"/>
        <v/>
      </c>
      <c r="AQ231" s="24" t="str">
        <f t="shared" si="113"/>
        <v/>
      </c>
      <c r="AR231" s="24" t="str">
        <f t="shared" si="113"/>
        <v/>
      </c>
      <c r="AS231" s="24" t="str">
        <f t="shared" si="113"/>
        <v/>
      </c>
      <c r="AT231" s="24" t="str">
        <f t="shared" si="113"/>
        <v>C</v>
      </c>
      <c r="AU231" s="24" t="str">
        <f t="shared" si="113"/>
        <v>C</v>
      </c>
      <c r="AV231" s="24" t="str">
        <f t="shared" si="113"/>
        <v/>
      </c>
      <c r="AW231" s="24" t="str">
        <f t="shared" si="113"/>
        <v/>
      </c>
      <c r="AX231" s="89">
        <f t="shared" ca="1" si="99"/>
        <v>16</v>
      </c>
      <c r="AY231" s="89">
        <f t="shared" si="100"/>
        <v>19</v>
      </c>
    </row>
    <row r="232" spans="1:51" x14ac:dyDescent="0.3">
      <c r="A232" s="22" t="str">
        <f t="shared" si="105"/>
        <v>ZCP</v>
      </c>
      <c r="B232" s="25"/>
      <c r="C232" s="74" t="s">
        <v>30</v>
      </c>
      <c r="D232" s="26" t="s">
        <v>37</v>
      </c>
      <c r="E232" s="196">
        <v>43061</v>
      </c>
      <c r="F232" s="197">
        <v>43061</v>
      </c>
      <c r="G232" s="98" t="str">
        <f>IF(D232='Paramètre DIVERS'!$B$19,'Paramètre DIVERS'!$A$19,IF(D232='Paramètre DIVERS'!$B$20,'Paramètre DIVERS'!$A$20,IF(D232='Paramètre DIVERS'!$B$21,'Paramètre DIVERS'!$A$21,IF(D232='Paramètre DIVERS'!$B$22,'Paramètre DIVERS'!$A$22,IF(D232='Paramètre DIVERS'!$B$24,'Paramètre DIVERS'!$A$24,IF(D232='Paramètre DIVERS'!$B$25,'Paramètre DIVERS'!$A$25,""))))))&amp;IF(D232='Paramètre DIVERS'!$B$27,'Paramètre DIVERS'!$A$27,IF(D232='Paramètre DIVERS'!$B$28,'Paramètre DIVERS'!$A$28,IF(D232='Paramètre DIVERS'!$B$29,'Paramètre DIVERS'!$A$29,IF(D232='Paramètre DIVERS'!$B$30,'Paramètre DIVERS'!$A$30,IF(D232='Paramètre DIVERS'!$B$31,'Paramètre DIVERS'!$A$31,IF(D232='Paramètre DIVERS'!$B$32,'Paramètre DIVERS'!$A$32,IF(D232='Paramètre DIVERS'!$B$33,'Paramètre DIVERS'!$A$33,"")))))))&amp;IF(D232='Paramètre DIVERS'!$B$36,'Paramètre DIVERS'!$A$36,IF(D232='Paramètre DIVERS'!$B$40,'Paramètre DIVERS'!$A$40,IF(D232='Paramètre DIVERS'!$B$41,'Paramètre DIVERS'!$A$41,IF(D232='Paramètre DIVERS'!$B$42,'Paramètre DIVERS'!$A$42,IF(D232='Paramètre DIVERS'!$B$43,'Paramètre DIVERS'!$A$43,IF(D232='Paramètre DIVERS'!$B$47,'Paramètre DIVERS'!$A$47,IF(D232='Paramètre DIVERS'!$B$48,'Paramètre DIVERS'!$A$48,"")))))))&amp;IF(D232='Paramètre DIVERS'!$B$49,'Paramètre DIVERS'!$A$49,IF(D232='Paramètre DIVERS'!$B$50,'Paramètre DIVERS'!$A$50,IF(D232='Paramètre DIVERS'!$B$51,'Paramètre DIVERS'!$A$51,IF(D232='Paramètre DIVERS'!$B$26,'Paramètre DIVERS'!$A$26,""))))&amp;IF(D232='Paramètre DIVERS'!$B$53,'Paramètre DIVERS'!$A$53,IF(D232='Paramètre DIVERS'!$B$54,'Paramètre DIVERS'!$A$53,IF(D232='Paramètre DIVERS'!$B$55,'Paramètre DIVERS'!$A$53,IF(D232='Paramètre DIVERS'!$B$56,'Paramètre DIVERS'!$A$53,IF(D232='Paramètre DIVERS'!$B$57,'Paramètre DIVERS'!$A$53,IF(D232='Paramètre DIVERS'!$B$58,'Paramètre DIVERS'!$A$53,""))))))</f>
        <v>ZCP</v>
      </c>
      <c r="H232" s="88">
        <f t="shared" si="98"/>
        <v>1</v>
      </c>
      <c r="I232" s="24" t="str">
        <f t="shared" si="110"/>
        <v/>
      </c>
      <c r="J232" s="24" t="str">
        <f t="shared" si="110"/>
        <v/>
      </c>
      <c r="K232" s="24" t="str">
        <f t="shared" si="110"/>
        <v>C</v>
      </c>
      <c r="L232" s="24" t="str">
        <f t="shared" si="110"/>
        <v>C</v>
      </c>
      <c r="M232" s="24" t="str">
        <f t="shared" si="110"/>
        <v/>
      </c>
      <c r="N232" s="24" t="str">
        <f t="shared" si="110"/>
        <v>C</v>
      </c>
      <c r="O232" s="24" t="str">
        <f t="shared" si="110"/>
        <v/>
      </c>
      <c r="P232" s="24" t="str">
        <f t="shared" si="110"/>
        <v/>
      </c>
      <c r="Q232" s="24" t="str">
        <f t="shared" si="110"/>
        <v/>
      </c>
      <c r="R232" s="24" t="str">
        <f t="shared" si="110"/>
        <v>C</v>
      </c>
      <c r="S232" s="24" t="str">
        <f t="shared" si="111"/>
        <v>C</v>
      </c>
      <c r="T232" s="24" t="str">
        <f t="shared" si="111"/>
        <v/>
      </c>
      <c r="U232" s="24" t="str">
        <f t="shared" si="111"/>
        <v>C</v>
      </c>
      <c r="V232" s="24" t="str">
        <f t="shared" si="111"/>
        <v/>
      </c>
      <c r="W232" s="24" t="str">
        <f t="shared" si="111"/>
        <v>C</v>
      </c>
      <c r="X232" s="24" t="str">
        <f t="shared" si="111"/>
        <v/>
      </c>
      <c r="Y232" s="24" t="str">
        <f t="shared" si="111"/>
        <v>C</v>
      </c>
      <c r="Z232" s="24" t="str">
        <f t="shared" si="111"/>
        <v>C</v>
      </c>
      <c r="AA232" s="24" t="str">
        <f t="shared" si="111"/>
        <v/>
      </c>
      <c r="AB232" s="24" t="str">
        <f t="shared" si="111"/>
        <v/>
      </c>
      <c r="AC232" s="24" t="str">
        <f t="shared" si="112"/>
        <v/>
      </c>
      <c r="AD232" s="24" t="str">
        <f t="shared" si="112"/>
        <v/>
      </c>
      <c r="AE232" s="24" t="str">
        <f t="shared" si="112"/>
        <v/>
      </c>
      <c r="AF232" s="24" t="str">
        <f t="shared" si="112"/>
        <v>C</v>
      </c>
      <c r="AG232" s="24" t="str">
        <f t="shared" si="112"/>
        <v>C</v>
      </c>
      <c r="AH232" s="24" t="str">
        <f t="shared" si="112"/>
        <v/>
      </c>
      <c r="AI232" s="24" t="str">
        <f t="shared" si="112"/>
        <v/>
      </c>
      <c r="AJ232" s="24" t="str">
        <f t="shared" si="112"/>
        <v/>
      </c>
      <c r="AK232" s="24" t="str">
        <f t="shared" si="112"/>
        <v/>
      </c>
      <c r="AL232" s="24" t="str">
        <f t="shared" si="112"/>
        <v/>
      </c>
      <c r="AM232" s="24" t="str">
        <f t="shared" si="113"/>
        <v>C</v>
      </c>
      <c r="AN232" s="24" t="str">
        <f t="shared" si="113"/>
        <v>C</v>
      </c>
      <c r="AO232" s="24" t="str">
        <f t="shared" si="113"/>
        <v/>
      </c>
      <c r="AP232" s="24" t="str">
        <f t="shared" si="113"/>
        <v/>
      </c>
      <c r="AQ232" s="24" t="str">
        <f t="shared" si="113"/>
        <v/>
      </c>
      <c r="AR232" s="24" t="str">
        <f t="shared" si="113"/>
        <v/>
      </c>
      <c r="AS232" s="24" t="str">
        <f t="shared" si="113"/>
        <v/>
      </c>
      <c r="AT232" s="24" t="str">
        <f t="shared" si="113"/>
        <v>C</v>
      </c>
      <c r="AU232" s="24" t="str">
        <f t="shared" si="113"/>
        <v>C</v>
      </c>
      <c r="AV232" s="24" t="str">
        <f t="shared" si="113"/>
        <v/>
      </c>
      <c r="AW232" s="24" t="str">
        <f t="shared" si="113"/>
        <v/>
      </c>
      <c r="AX232" s="89">
        <f t="shared" ca="1" si="99"/>
        <v>1</v>
      </c>
      <c r="AY232" s="89">
        <f t="shared" si="100"/>
        <v>1</v>
      </c>
    </row>
    <row r="233" spans="1:51" x14ac:dyDescent="0.3">
      <c r="A233" s="22" t="str">
        <f t="shared" si="105"/>
        <v>ZCP</v>
      </c>
      <c r="B233" s="25"/>
      <c r="C233" s="74" t="s">
        <v>30</v>
      </c>
      <c r="D233" s="26" t="s">
        <v>37</v>
      </c>
      <c r="E233" s="196">
        <v>43102</v>
      </c>
      <c r="F233" s="197">
        <v>43105</v>
      </c>
      <c r="G233" s="98" t="str">
        <f>IF(D233='Paramètre DIVERS'!$B$19,'Paramètre DIVERS'!$A$19,IF(D233='Paramètre DIVERS'!$B$20,'Paramètre DIVERS'!$A$20,IF(D233='Paramètre DIVERS'!$B$21,'Paramètre DIVERS'!$A$21,IF(D233='Paramètre DIVERS'!$B$22,'Paramètre DIVERS'!$A$22,IF(D233='Paramètre DIVERS'!$B$24,'Paramètre DIVERS'!$A$24,IF(D233='Paramètre DIVERS'!$B$25,'Paramètre DIVERS'!$A$25,""))))))&amp;IF(D233='Paramètre DIVERS'!$B$27,'Paramètre DIVERS'!$A$27,IF(D233='Paramètre DIVERS'!$B$28,'Paramètre DIVERS'!$A$28,IF(D233='Paramètre DIVERS'!$B$29,'Paramètre DIVERS'!$A$29,IF(D233='Paramètre DIVERS'!$B$30,'Paramètre DIVERS'!$A$30,IF(D233='Paramètre DIVERS'!$B$31,'Paramètre DIVERS'!$A$31,IF(D233='Paramètre DIVERS'!$B$32,'Paramètre DIVERS'!$A$32,IF(D233='Paramètre DIVERS'!$B$33,'Paramètre DIVERS'!$A$33,"")))))))&amp;IF(D233='Paramètre DIVERS'!$B$36,'Paramètre DIVERS'!$A$36,IF(D233='Paramètre DIVERS'!$B$40,'Paramètre DIVERS'!$A$40,IF(D233='Paramètre DIVERS'!$B$41,'Paramètre DIVERS'!$A$41,IF(D233='Paramètre DIVERS'!$B$42,'Paramètre DIVERS'!$A$42,IF(D233='Paramètre DIVERS'!$B$43,'Paramètre DIVERS'!$A$43,IF(D233='Paramètre DIVERS'!$B$47,'Paramètre DIVERS'!$A$47,IF(D233='Paramètre DIVERS'!$B$48,'Paramètre DIVERS'!$A$48,"")))))))&amp;IF(D233='Paramètre DIVERS'!$B$49,'Paramètre DIVERS'!$A$49,IF(D233='Paramètre DIVERS'!$B$50,'Paramètre DIVERS'!$A$50,IF(D233='Paramètre DIVERS'!$B$51,'Paramètre DIVERS'!$A$51,IF(D233='Paramètre DIVERS'!$B$26,'Paramètre DIVERS'!$A$26,""))))&amp;IF(D233='Paramètre DIVERS'!$B$53,'Paramètre DIVERS'!$A$53,IF(D233='Paramètre DIVERS'!$B$54,'Paramètre DIVERS'!$A$53,IF(D233='Paramètre DIVERS'!$B$55,'Paramètre DIVERS'!$A$53,IF(D233='Paramètre DIVERS'!$B$56,'Paramètre DIVERS'!$A$53,IF(D233='Paramètre DIVERS'!$B$57,'Paramètre DIVERS'!$A$53,IF(D233='Paramètre DIVERS'!$B$58,'Paramètre DIVERS'!$A$53,""))))))</f>
        <v>ZCP</v>
      </c>
      <c r="H233" s="88">
        <f t="shared" si="98"/>
        <v>4</v>
      </c>
      <c r="I233" s="24" t="str">
        <f t="shared" si="110"/>
        <v/>
      </c>
      <c r="J233" s="24" t="str">
        <f t="shared" si="110"/>
        <v/>
      </c>
      <c r="K233" s="24" t="str">
        <f t="shared" si="110"/>
        <v>C</v>
      </c>
      <c r="L233" s="24" t="str">
        <f t="shared" si="110"/>
        <v>C</v>
      </c>
      <c r="M233" s="24" t="str">
        <f t="shared" si="110"/>
        <v/>
      </c>
      <c r="N233" s="24" t="str">
        <f t="shared" si="110"/>
        <v>C</v>
      </c>
      <c r="O233" s="24" t="str">
        <f t="shared" si="110"/>
        <v/>
      </c>
      <c r="P233" s="24" t="str">
        <f t="shared" si="110"/>
        <v/>
      </c>
      <c r="Q233" s="24" t="str">
        <f t="shared" si="110"/>
        <v/>
      </c>
      <c r="R233" s="24" t="str">
        <f t="shared" si="110"/>
        <v>C</v>
      </c>
      <c r="S233" s="24" t="str">
        <f t="shared" si="111"/>
        <v>C</v>
      </c>
      <c r="T233" s="24" t="str">
        <f t="shared" si="111"/>
        <v/>
      </c>
      <c r="U233" s="24" t="str">
        <f t="shared" si="111"/>
        <v>C</v>
      </c>
      <c r="V233" s="24" t="str">
        <f t="shared" si="111"/>
        <v/>
      </c>
      <c r="W233" s="24" t="str">
        <f t="shared" si="111"/>
        <v>C</v>
      </c>
      <c r="X233" s="24" t="str">
        <f t="shared" si="111"/>
        <v/>
      </c>
      <c r="Y233" s="24" t="str">
        <f t="shared" si="111"/>
        <v>C</v>
      </c>
      <c r="Z233" s="24" t="str">
        <f t="shared" si="111"/>
        <v>C</v>
      </c>
      <c r="AA233" s="24" t="str">
        <f t="shared" si="111"/>
        <v/>
      </c>
      <c r="AB233" s="24" t="str">
        <f t="shared" si="111"/>
        <v/>
      </c>
      <c r="AC233" s="24" t="str">
        <f t="shared" si="112"/>
        <v/>
      </c>
      <c r="AD233" s="24" t="str">
        <f t="shared" si="112"/>
        <v/>
      </c>
      <c r="AE233" s="24" t="str">
        <f t="shared" si="112"/>
        <v/>
      </c>
      <c r="AF233" s="24" t="str">
        <f t="shared" si="112"/>
        <v>C</v>
      </c>
      <c r="AG233" s="24" t="str">
        <f t="shared" si="112"/>
        <v>C</v>
      </c>
      <c r="AH233" s="24" t="str">
        <f t="shared" si="112"/>
        <v/>
      </c>
      <c r="AI233" s="24" t="str">
        <f t="shared" si="112"/>
        <v/>
      </c>
      <c r="AJ233" s="24" t="str">
        <f t="shared" si="112"/>
        <v/>
      </c>
      <c r="AK233" s="24" t="str">
        <f t="shared" si="112"/>
        <v/>
      </c>
      <c r="AL233" s="24" t="str">
        <f t="shared" si="112"/>
        <v/>
      </c>
      <c r="AM233" s="24" t="str">
        <f t="shared" si="113"/>
        <v>C</v>
      </c>
      <c r="AN233" s="24" t="str">
        <f t="shared" si="113"/>
        <v>C</v>
      </c>
      <c r="AO233" s="24" t="str">
        <f t="shared" si="113"/>
        <v/>
      </c>
      <c r="AP233" s="24" t="str">
        <f t="shared" si="113"/>
        <v/>
      </c>
      <c r="AQ233" s="24" t="str">
        <f t="shared" si="113"/>
        <v/>
      </c>
      <c r="AR233" s="24" t="str">
        <f t="shared" si="113"/>
        <v/>
      </c>
      <c r="AS233" s="24" t="str">
        <f t="shared" si="113"/>
        <v/>
      </c>
      <c r="AT233" s="24" t="str">
        <f t="shared" si="113"/>
        <v>C</v>
      </c>
      <c r="AU233" s="24" t="str">
        <f t="shared" si="113"/>
        <v>C</v>
      </c>
      <c r="AV233" s="24" t="str">
        <f t="shared" si="113"/>
        <v/>
      </c>
      <c r="AW233" s="24" t="str">
        <f t="shared" si="113"/>
        <v/>
      </c>
      <c r="AX233" s="89">
        <f t="shared" ca="1" si="99"/>
        <v>4</v>
      </c>
      <c r="AY233" s="89">
        <f t="shared" si="100"/>
        <v>4</v>
      </c>
    </row>
    <row r="234" spans="1:51" x14ac:dyDescent="0.3">
      <c r="A234" s="22" t="str">
        <f t="shared" si="105"/>
        <v>ZCP</v>
      </c>
      <c r="B234" s="25"/>
      <c r="C234" s="74" t="s">
        <v>30</v>
      </c>
      <c r="D234" s="26" t="s">
        <v>37</v>
      </c>
      <c r="E234" s="196">
        <v>43164</v>
      </c>
      <c r="F234" s="197">
        <v>43168</v>
      </c>
      <c r="G234" s="98" t="str">
        <f>IF(D234='Paramètre DIVERS'!$B$19,'Paramètre DIVERS'!$A$19,IF(D234='Paramètre DIVERS'!$B$20,'Paramètre DIVERS'!$A$20,IF(D234='Paramètre DIVERS'!$B$21,'Paramètre DIVERS'!$A$21,IF(D234='Paramètre DIVERS'!$B$22,'Paramètre DIVERS'!$A$22,IF(D234='Paramètre DIVERS'!$B$24,'Paramètre DIVERS'!$A$24,IF(D234='Paramètre DIVERS'!$B$25,'Paramètre DIVERS'!$A$25,""))))))&amp;IF(D234='Paramètre DIVERS'!$B$27,'Paramètre DIVERS'!$A$27,IF(D234='Paramètre DIVERS'!$B$28,'Paramètre DIVERS'!$A$28,IF(D234='Paramètre DIVERS'!$B$29,'Paramètre DIVERS'!$A$29,IF(D234='Paramètre DIVERS'!$B$30,'Paramètre DIVERS'!$A$30,IF(D234='Paramètre DIVERS'!$B$31,'Paramètre DIVERS'!$A$31,IF(D234='Paramètre DIVERS'!$B$32,'Paramètre DIVERS'!$A$32,IF(D234='Paramètre DIVERS'!$B$33,'Paramètre DIVERS'!$A$33,"")))))))&amp;IF(D234='Paramètre DIVERS'!$B$36,'Paramètre DIVERS'!$A$36,IF(D234='Paramètre DIVERS'!$B$40,'Paramètre DIVERS'!$A$40,IF(D234='Paramètre DIVERS'!$B$41,'Paramètre DIVERS'!$A$41,IF(D234='Paramètre DIVERS'!$B$42,'Paramètre DIVERS'!$A$42,IF(D234='Paramètre DIVERS'!$B$43,'Paramètre DIVERS'!$A$43,IF(D234='Paramètre DIVERS'!$B$47,'Paramètre DIVERS'!$A$47,IF(D234='Paramètre DIVERS'!$B$48,'Paramètre DIVERS'!$A$48,"")))))))&amp;IF(D234='Paramètre DIVERS'!$B$49,'Paramètre DIVERS'!$A$49,IF(D234='Paramètre DIVERS'!$B$50,'Paramètre DIVERS'!$A$50,IF(D234='Paramètre DIVERS'!$B$51,'Paramètre DIVERS'!$A$51,IF(D234='Paramètre DIVERS'!$B$26,'Paramètre DIVERS'!$A$26,""))))&amp;IF(D234='Paramètre DIVERS'!$B$53,'Paramètre DIVERS'!$A$53,IF(D234='Paramètre DIVERS'!$B$54,'Paramètre DIVERS'!$A$53,IF(D234='Paramètre DIVERS'!$B$55,'Paramètre DIVERS'!$A$53,IF(D234='Paramètre DIVERS'!$B$56,'Paramètre DIVERS'!$A$53,IF(D234='Paramètre DIVERS'!$B$57,'Paramètre DIVERS'!$A$53,IF(D234='Paramètre DIVERS'!$B$58,'Paramètre DIVERS'!$A$53,""))))))</f>
        <v>ZCP</v>
      </c>
      <c r="H234" s="88">
        <f t="shared" si="98"/>
        <v>5</v>
      </c>
      <c r="I234" s="24" t="str">
        <f t="shared" si="110"/>
        <v/>
      </c>
      <c r="J234" s="24" t="str">
        <f t="shared" si="110"/>
        <v/>
      </c>
      <c r="K234" s="24" t="str">
        <f t="shared" si="110"/>
        <v>C</v>
      </c>
      <c r="L234" s="24" t="str">
        <f t="shared" si="110"/>
        <v>C</v>
      </c>
      <c r="M234" s="24" t="str">
        <f t="shared" si="110"/>
        <v/>
      </c>
      <c r="N234" s="24" t="str">
        <f t="shared" si="110"/>
        <v>C</v>
      </c>
      <c r="O234" s="24" t="str">
        <f t="shared" si="110"/>
        <v/>
      </c>
      <c r="P234" s="24" t="str">
        <f t="shared" si="110"/>
        <v/>
      </c>
      <c r="Q234" s="24" t="str">
        <f t="shared" si="110"/>
        <v/>
      </c>
      <c r="R234" s="24" t="str">
        <f t="shared" si="110"/>
        <v>C</v>
      </c>
      <c r="S234" s="24" t="str">
        <f t="shared" si="111"/>
        <v>C</v>
      </c>
      <c r="T234" s="24" t="str">
        <f t="shared" si="111"/>
        <v/>
      </c>
      <c r="U234" s="24" t="str">
        <f t="shared" si="111"/>
        <v>C</v>
      </c>
      <c r="V234" s="24" t="str">
        <f t="shared" si="111"/>
        <v/>
      </c>
      <c r="W234" s="24" t="str">
        <f t="shared" si="111"/>
        <v>C</v>
      </c>
      <c r="X234" s="24" t="str">
        <f t="shared" si="111"/>
        <v/>
      </c>
      <c r="Y234" s="24" t="str">
        <f t="shared" si="111"/>
        <v>C</v>
      </c>
      <c r="Z234" s="24" t="str">
        <f t="shared" si="111"/>
        <v>C</v>
      </c>
      <c r="AA234" s="24" t="str">
        <f t="shared" si="111"/>
        <v/>
      </c>
      <c r="AB234" s="24" t="str">
        <f t="shared" si="111"/>
        <v/>
      </c>
      <c r="AC234" s="24" t="str">
        <f t="shared" si="112"/>
        <v/>
      </c>
      <c r="AD234" s="24" t="str">
        <f t="shared" si="112"/>
        <v/>
      </c>
      <c r="AE234" s="24" t="str">
        <f t="shared" si="112"/>
        <v/>
      </c>
      <c r="AF234" s="24" t="str">
        <f t="shared" si="112"/>
        <v>C</v>
      </c>
      <c r="AG234" s="24" t="str">
        <f t="shared" si="112"/>
        <v>C</v>
      </c>
      <c r="AH234" s="24" t="str">
        <f t="shared" si="112"/>
        <v/>
      </c>
      <c r="AI234" s="24" t="str">
        <f t="shared" si="112"/>
        <v/>
      </c>
      <c r="AJ234" s="24" t="str">
        <f t="shared" si="112"/>
        <v/>
      </c>
      <c r="AK234" s="24" t="str">
        <f t="shared" si="112"/>
        <v/>
      </c>
      <c r="AL234" s="24" t="str">
        <f t="shared" si="112"/>
        <v/>
      </c>
      <c r="AM234" s="24" t="str">
        <f t="shared" si="113"/>
        <v>C</v>
      </c>
      <c r="AN234" s="24" t="str">
        <f t="shared" si="113"/>
        <v>C</v>
      </c>
      <c r="AO234" s="24" t="str">
        <f t="shared" si="113"/>
        <v/>
      </c>
      <c r="AP234" s="24" t="str">
        <f t="shared" si="113"/>
        <v/>
      </c>
      <c r="AQ234" s="24" t="str">
        <f t="shared" si="113"/>
        <v/>
      </c>
      <c r="AR234" s="24" t="str">
        <f t="shared" si="113"/>
        <v/>
      </c>
      <c r="AS234" s="24" t="str">
        <f t="shared" si="113"/>
        <v/>
      </c>
      <c r="AT234" s="24" t="str">
        <f t="shared" si="113"/>
        <v>C</v>
      </c>
      <c r="AU234" s="24" t="str">
        <f t="shared" si="113"/>
        <v>C</v>
      </c>
      <c r="AV234" s="24" t="str">
        <f t="shared" si="113"/>
        <v/>
      </c>
      <c r="AW234" s="24" t="str">
        <f t="shared" si="113"/>
        <v/>
      </c>
      <c r="AX234" s="89">
        <f t="shared" ca="1" si="99"/>
        <v>5</v>
      </c>
      <c r="AY234" s="89">
        <f t="shared" si="100"/>
        <v>5</v>
      </c>
    </row>
    <row r="235" spans="1:51" x14ac:dyDescent="0.3">
      <c r="A235" s="22" t="str">
        <f t="shared" si="105"/>
        <v>ZCP</v>
      </c>
      <c r="B235" s="25"/>
      <c r="C235" s="74" t="s">
        <v>30</v>
      </c>
      <c r="D235" s="26" t="s">
        <v>37</v>
      </c>
      <c r="E235" s="196">
        <v>43193</v>
      </c>
      <c r="F235" s="197">
        <v>43193</v>
      </c>
      <c r="G235" s="98" t="str">
        <f>IF(D235='Paramètre DIVERS'!$B$19,'Paramètre DIVERS'!$A$19,IF(D235='Paramètre DIVERS'!$B$20,'Paramètre DIVERS'!$A$20,IF(D235='Paramètre DIVERS'!$B$21,'Paramètre DIVERS'!$A$21,IF(D235='Paramètre DIVERS'!$B$22,'Paramètre DIVERS'!$A$22,IF(D235='Paramètre DIVERS'!$B$24,'Paramètre DIVERS'!$A$24,IF(D235='Paramètre DIVERS'!$B$25,'Paramètre DIVERS'!$A$25,""))))))&amp;IF(D235='Paramètre DIVERS'!$B$27,'Paramètre DIVERS'!$A$27,IF(D235='Paramètre DIVERS'!$B$28,'Paramètre DIVERS'!$A$28,IF(D235='Paramètre DIVERS'!$B$29,'Paramètre DIVERS'!$A$29,IF(D235='Paramètre DIVERS'!$B$30,'Paramètre DIVERS'!$A$30,IF(D235='Paramètre DIVERS'!$B$31,'Paramètre DIVERS'!$A$31,IF(D235='Paramètre DIVERS'!$B$32,'Paramètre DIVERS'!$A$32,IF(D235='Paramètre DIVERS'!$B$33,'Paramètre DIVERS'!$A$33,"")))))))&amp;IF(D235='Paramètre DIVERS'!$B$36,'Paramètre DIVERS'!$A$36,IF(D235='Paramètre DIVERS'!$B$40,'Paramètre DIVERS'!$A$40,IF(D235='Paramètre DIVERS'!$B$41,'Paramètre DIVERS'!$A$41,IF(D235='Paramètre DIVERS'!$B$42,'Paramètre DIVERS'!$A$42,IF(D235='Paramètre DIVERS'!$B$43,'Paramètre DIVERS'!$A$43,IF(D235='Paramètre DIVERS'!$B$47,'Paramètre DIVERS'!$A$47,IF(D235='Paramètre DIVERS'!$B$48,'Paramètre DIVERS'!$A$48,"")))))))&amp;IF(D235='Paramètre DIVERS'!$B$49,'Paramètre DIVERS'!$A$49,IF(D235='Paramètre DIVERS'!$B$50,'Paramètre DIVERS'!$A$50,IF(D235='Paramètre DIVERS'!$B$51,'Paramètre DIVERS'!$A$51,IF(D235='Paramètre DIVERS'!$B$26,'Paramètre DIVERS'!$A$26,""))))&amp;IF(D235='Paramètre DIVERS'!$B$53,'Paramètre DIVERS'!$A$53,IF(D235='Paramètre DIVERS'!$B$54,'Paramètre DIVERS'!$A$53,IF(D235='Paramètre DIVERS'!$B$55,'Paramètre DIVERS'!$A$53,IF(D235='Paramètre DIVERS'!$B$56,'Paramètre DIVERS'!$A$53,IF(D235='Paramètre DIVERS'!$B$57,'Paramètre DIVERS'!$A$53,IF(D235='Paramètre DIVERS'!$B$58,'Paramètre DIVERS'!$A$53,""))))))</f>
        <v>ZCP</v>
      </c>
      <c r="H235" s="88">
        <f t="shared" si="98"/>
        <v>1</v>
      </c>
      <c r="I235" s="24" t="str">
        <f t="shared" si="110"/>
        <v/>
      </c>
      <c r="J235" s="24" t="str">
        <f t="shared" si="110"/>
        <v/>
      </c>
      <c r="K235" s="24" t="str">
        <f t="shared" si="110"/>
        <v>C</v>
      </c>
      <c r="L235" s="24" t="str">
        <f t="shared" si="110"/>
        <v>C</v>
      </c>
      <c r="M235" s="24" t="str">
        <f t="shared" si="110"/>
        <v/>
      </c>
      <c r="N235" s="24" t="str">
        <f t="shared" si="110"/>
        <v>C</v>
      </c>
      <c r="O235" s="24" t="str">
        <f t="shared" si="110"/>
        <v/>
      </c>
      <c r="P235" s="24" t="str">
        <f t="shared" si="110"/>
        <v/>
      </c>
      <c r="Q235" s="24" t="str">
        <f t="shared" si="110"/>
        <v/>
      </c>
      <c r="R235" s="24" t="str">
        <f t="shared" si="110"/>
        <v>C</v>
      </c>
      <c r="S235" s="24" t="str">
        <f t="shared" si="111"/>
        <v>C</v>
      </c>
      <c r="T235" s="24" t="str">
        <f t="shared" si="111"/>
        <v/>
      </c>
      <c r="U235" s="24" t="str">
        <f t="shared" si="111"/>
        <v>C</v>
      </c>
      <c r="V235" s="24" t="str">
        <f t="shared" si="111"/>
        <v/>
      </c>
      <c r="W235" s="24" t="str">
        <f t="shared" si="111"/>
        <v>C</v>
      </c>
      <c r="X235" s="24" t="str">
        <f t="shared" si="111"/>
        <v/>
      </c>
      <c r="Y235" s="24" t="str">
        <f t="shared" si="111"/>
        <v>C</v>
      </c>
      <c r="Z235" s="24" t="str">
        <f t="shared" si="111"/>
        <v>C</v>
      </c>
      <c r="AA235" s="24" t="str">
        <f t="shared" si="111"/>
        <v/>
      </c>
      <c r="AB235" s="24" t="str">
        <f t="shared" si="111"/>
        <v/>
      </c>
      <c r="AC235" s="24" t="str">
        <f t="shared" si="112"/>
        <v/>
      </c>
      <c r="AD235" s="24" t="str">
        <f t="shared" si="112"/>
        <v/>
      </c>
      <c r="AE235" s="24" t="str">
        <f t="shared" si="112"/>
        <v/>
      </c>
      <c r="AF235" s="24" t="str">
        <f t="shared" si="112"/>
        <v>C</v>
      </c>
      <c r="AG235" s="24" t="str">
        <f t="shared" si="112"/>
        <v>C</v>
      </c>
      <c r="AH235" s="24" t="str">
        <f t="shared" si="112"/>
        <v/>
      </c>
      <c r="AI235" s="24" t="str">
        <f t="shared" si="112"/>
        <v/>
      </c>
      <c r="AJ235" s="24" t="str">
        <f t="shared" si="112"/>
        <v/>
      </c>
      <c r="AK235" s="24" t="str">
        <f t="shared" si="112"/>
        <v/>
      </c>
      <c r="AL235" s="24" t="str">
        <f t="shared" si="112"/>
        <v/>
      </c>
      <c r="AM235" s="24" t="str">
        <f t="shared" si="113"/>
        <v>C</v>
      </c>
      <c r="AN235" s="24" t="str">
        <f t="shared" si="113"/>
        <v>C</v>
      </c>
      <c r="AO235" s="24" t="str">
        <f t="shared" si="113"/>
        <v/>
      </c>
      <c r="AP235" s="24" t="str">
        <f t="shared" si="113"/>
        <v/>
      </c>
      <c r="AQ235" s="24" t="str">
        <f t="shared" si="113"/>
        <v/>
      </c>
      <c r="AR235" s="24" t="str">
        <f t="shared" si="113"/>
        <v/>
      </c>
      <c r="AS235" s="24" t="str">
        <f t="shared" si="113"/>
        <v/>
      </c>
      <c r="AT235" s="24" t="str">
        <f t="shared" si="113"/>
        <v>C</v>
      </c>
      <c r="AU235" s="24" t="str">
        <f t="shared" si="113"/>
        <v>C</v>
      </c>
      <c r="AV235" s="24" t="str">
        <f t="shared" si="113"/>
        <v/>
      </c>
      <c r="AW235" s="24" t="str">
        <f t="shared" si="113"/>
        <v/>
      </c>
      <c r="AX235" s="89">
        <f t="shared" ca="1" si="99"/>
        <v>1</v>
      </c>
      <c r="AY235" s="89">
        <f t="shared" si="100"/>
        <v>1</v>
      </c>
    </row>
    <row r="236" spans="1:51" x14ac:dyDescent="0.3">
      <c r="A236" s="22" t="str">
        <f t="shared" si="105"/>
        <v>ZCP</v>
      </c>
      <c r="B236" s="25"/>
      <c r="C236" s="74" t="s">
        <v>30</v>
      </c>
      <c r="D236" s="26" t="s">
        <v>37</v>
      </c>
      <c r="E236" s="196">
        <v>42968</v>
      </c>
      <c r="F236" s="197">
        <v>42986</v>
      </c>
      <c r="G236" s="98" t="str">
        <f>IF(D236='Paramètre DIVERS'!$B$19,'Paramètre DIVERS'!$A$19,IF(D236='Paramètre DIVERS'!$B$20,'Paramètre DIVERS'!$A$20,IF(D236='Paramètre DIVERS'!$B$21,'Paramètre DIVERS'!$A$21,IF(D236='Paramètre DIVERS'!$B$22,'Paramètre DIVERS'!$A$22,IF(D236='Paramètre DIVERS'!$B$24,'Paramètre DIVERS'!$A$24,IF(D236='Paramètre DIVERS'!$B$25,'Paramètre DIVERS'!$A$25,""))))))&amp;IF(D236='Paramètre DIVERS'!$B$27,'Paramètre DIVERS'!$A$27,IF(D236='Paramètre DIVERS'!$B$28,'Paramètre DIVERS'!$A$28,IF(D236='Paramètre DIVERS'!$B$29,'Paramètre DIVERS'!$A$29,IF(D236='Paramètre DIVERS'!$B$30,'Paramètre DIVERS'!$A$30,IF(D236='Paramètre DIVERS'!$B$31,'Paramètre DIVERS'!$A$31,IF(D236='Paramètre DIVERS'!$B$32,'Paramètre DIVERS'!$A$32,IF(D236='Paramètre DIVERS'!$B$33,'Paramètre DIVERS'!$A$33,"")))))))&amp;IF(D236='Paramètre DIVERS'!$B$36,'Paramètre DIVERS'!$A$36,IF(D236='Paramètre DIVERS'!$B$40,'Paramètre DIVERS'!$A$40,IF(D236='Paramètre DIVERS'!$B$41,'Paramètre DIVERS'!$A$41,IF(D236='Paramètre DIVERS'!$B$42,'Paramètre DIVERS'!$A$42,IF(D236='Paramètre DIVERS'!$B$43,'Paramètre DIVERS'!$A$43,IF(D236='Paramètre DIVERS'!$B$47,'Paramètre DIVERS'!$A$47,IF(D236='Paramètre DIVERS'!$B$48,'Paramètre DIVERS'!$A$48,"")))))))&amp;IF(D236='Paramètre DIVERS'!$B$49,'Paramètre DIVERS'!$A$49,IF(D236='Paramètre DIVERS'!$B$50,'Paramètre DIVERS'!$A$50,IF(D236='Paramètre DIVERS'!$B$51,'Paramètre DIVERS'!$A$51,IF(D236='Paramètre DIVERS'!$B$26,'Paramètre DIVERS'!$A$26,""))))&amp;IF(D236='Paramètre DIVERS'!$B$53,'Paramètre DIVERS'!$A$53,IF(D236='Paramètre DIVERS'!$B$54,'Paramètre DIVERS'!$A$53,IF(D236='Paramètre DIVERS'!$B$55,'Paramètre DIVERS'!$A$53,IF(D236='Paramètre DIVERS'!$B$56,'Paramètre DIVERS'!$A$53,IF(D236='Paramètre DIVERS'!$B$57,'Paramètre DIVERS'!$A$53,IF(D236='Paramètre DIVERS'!$B$58,'Paramètre DIVERS'!$A$53,""))))))</f>
        <v>ZCP</v>
      </c>
      <c r="H236" s="88">
        <f t="shared" si="98"/>
        <v>15</v>
      </c>
      <c r="I236" s="24" t="str">
        <f t="shared" si="110"/>
        <v/>
      </c>
      <c r="J236" s="24" t="str">
        <f t="shared" si="110"/>
        <v/>
      </c>
      <c r="K236" s="24" t="str">
        <f t="shared" si="110"/>
        <v>C</v>
      </c>
      <c r="L236" s="24" t="str">
        <f t="shared" si="110"/>
        <v>C</v>
      </c>
      <c r="M236" s="24" t="str">
        <f t="shared" si="110"/>
        <v/>
      </c>
      <c r="N236" s="24" t="str">
        <f t="shared" si="110"/>
        <v>C</v>
      </c>
      <c r="O236" s="24" t="str">
        <f t="shared" si="110"/>
        <v/>
      </c>
      <c r="P236" s="24" t="str">
        <f t="shared" si="110"/>
        <v/>
      </c>
      <c r="Q236" s="24" t="str">
        <f t="shared" si="110"/>
        <v/>
      </c>
      <c r="R236" s="24" t="str">
        <f t="shared" si="110"/>
        <v>C</v>
      </c>
      <c r="S236" s="24" t="str">
        <f t="shared" si="111"/>
        <v>C</v>
      </c>
      <c r="T236" s="24" t="str">
        <f t="shared" si="111"/>
        <v/>
      </c>
      <c r="U236" s="24" t="str">
        <f t="shared" si="111"/>
        <v>C</v>
      </c>
      <c r="V236" s="24" t="str">
        <f t="shared" si="111"/>
        <v/>
      </c>
      <c r="W236" s="24" t="str">
        <f t="shared" si="111"/>
        <v>C</v>
      </c>
      <c r="X236" s="24" t="str">
        <f t="shared" si="111"/>
        <v/>
      </c>
      <c r="Y236" s="24" t="str">
        <f t="shared" si="111"/>
        <v>C</v>
      </c>
      <c r="Z236" s="24" t="str">
        <f t="shared" si="111"/>
        <v>C</v>
      </c>
      <c r="AA236" s="24" t="str">
        <f t="shared" si="111"/>
        <v/>
      </c>
      <c r="AB236" s="24" t="str">
        <f t="shared" si="111"/>
        <v/>
      </c>
      <c r="AC236" s="24" t="str">
        <f t="shared" si="112"/>
        <v/>
      </c>
      <c r="AD236" s="24" t="str">
        <f t="shared" si="112"/>
        <v/>
      </c>
      <c r="AE236" s="24" t="str">
        <f t="shared" si="112"/>
        <v/>
      </c>
      <c r="AF236" s="24" t="str">
        <f t="shared" si="112"/>
        <v>C</v>
      </c>
      <c r="AG236" s="24" t="str">
        <f t="shared" si="112"/>
        <v>C</v>
      </c>
      <c r="AH236" s="24" t="str">
        <f t="shared" si="112"/>
        <v/>
      </c>
      <c r="AI236" s="24" t="str">
        <f t="shared" si="112"/>
        <v/>
      </c>
      <c r="AJ236" s="24" t="str">
        <f t="shared" si="112"/>
        <v/>
      </c>
      <c r="AK236" s="24" t="str">
        <f t="shared" si="112"/>
        <v/>
      </c>
      <c r="AL236" s="24" t="str">
        <f t="shared" si="112"/>
        <v/>
      </c>
      <c r="AM236" s="24" t="str">
        <f t="shared" si="113"/>
        <v>C</v>
      </c>
      <c r="AN236" s="24" t="str">
        <f t="shared" si="113"/>
        <v>C</v>
      </c>
      <c r="AO236" s="24" t="str">
        <f t="shared" si="113"/>
        <v/>
      </c>
      <c r="AP236" s="24" t="str">
        <f t="shared" si="113"/>
        <v/>
      </c>
      <c r="AQ236" s="24" t="str">
        <f t="shared" si="113"/>
        <v/>
      </c>
      <c r="AR236" s="24" t="str">
        <f t="shared" si="113"/>
        <v/>
      </c>
      <c r="AS236" s="24" t="str">
        <f t="shared" si="113"/>
        <v/>
      </c>
      <c r="AT236" s="24" t="str">
        <f t="shared" si="113"/>
        <v>C</v>
      </c>
      <c r="AU236" s="24" t="str">
        <f t="shared" si="113"/>
        <v>C</v>
      </c>
      <c r="AV236" s="24" t="str">
        <f t="shared" si="113"/>
        <v/>
      </c>
      <c r="AW236" s="24" t="str">
        <f t="shared" si="113"/>
        <v/>
      </c>
      <c r="AX236" s="89">
        <f t="shared" ca="1" si="99"/>
        <v>17</v>
      </c>
      <c r="AY236" s="89">
        <f t="shared" si="100"/>
        <v>19</v>
      </c>
    </row>
    <row r="237" spans="1:51" x14ac:dyDescent="0.3">
      <c r="A237" s="22" t="str">
        <f t="shared" si="105"/>
        <v>ZCP</v>
      </c>
      <c r="B237" s="25"/>
      <c r="C237" s="74" t="s">
        <v>30</v>
      </c>
      <c r="D237" s="26" t="s">
        <v>37</v>
      </c>
      <c r="E237" s="196">
        <v>42933</v>
      </c>
      <c r="F237" s="197">
        <v>42951</v>
      </c>
      <c r="G237" s="98" t="str">
        <f>IF(D237='Paramètre DIVERS'!$B$19,'Paramètre DIVERS'!$A$19,IF(D237='Paramètre DIVERS'!$B$20,'Paramètre DIVERS'!$A$20,IF(D237='Paramètre DIVERS'!$B$21,'Paramètre DIVERS'!$A$21,IF(D237='Paramètre DIVERS'!$B$22,'Paramètre DIVERS'!$A$22,IF(D237='Paramètre DIVERS'!$B$24,'Paramètre DIVERS'!$A$24,IF(D237='Paramètre DIVERS'!$B$25,'Paramètre DIVERS'!$A$25,""))))))&amp;IF(D237='Paramètre DIVERS'!$B$27,'Paramètre DIVERS'!$A$27,IF(D237='Paramètre DIVERS'!$B$28,'Paramètre DIVERS'!$A$28,IF(D237='Paramètre DIVERS'!$B$29,'Paramètre DIVERS'!$A$29,IF(D237='Paramètre DIVERS'!$B$30,'Paramètre DIVERS'!$A$30,IF(D237='Paramètre DIVERS'!$B$31,'Paramètre DIVERS'!$A$31,IF(D237='Paramètre DIVERS'!$B$32,'Paramètre DIVERS'!$A$32,IF(D237='Paramètre DIVERS'!$B$33,'Paramètre DIVERS'!$A$33,"")))))))&amp;IF(D237='Paramètre DIVERS'!$B$36,'Paramètre DIVERS'!$A$36,IF(D237='Paramètre DIVERS'!$B$40,'Paramètre DIVERS'!$A$40,IF(D237='Paramètre DIVERS'!$B$41,'Paramètre DIVERS'!$A$41,IF(D237='Paramètre DIVERS'!$B$42,'Paramètre DIVERS'!$A$42,IF(D237='Paramètre DIVERS'!$B$43,'Paramètre DIVERS'!$A$43,IF(D237='Paramètre DIVERS'!$B$47,'Paramètre DIVERS'!$A$47,IF(D237='Paramètre DIVERS'!$B$48,'Paramètre DIVERS'!$A$48,"")))))))&amp;IF(D237='Paramètre DIVERS'!$B$49,'Paramètre DIVERS'!$A$49,IF(D237='Paramètre DIVERS'!$B$50,'Paramètre DIVERS'!$A$50,IF(D237='Paramètre DIVERS'!$B$51,'Paramètre DIVERS'!$A$51,IF(D237='Paramètre DIVERS'!$B$26,'Paramètre DIVERS'!$A$26,""))))&amp;IF(D237='Paramètre DIVERS'!$B$53,'Paramètre DIVERS'!$A$53,IF(D237='Paramètre DIVERS'!$B$54,'Paramètre DIVERS'!$A$53,IF(D237='Paramètre DIVERS'!$B$55,'Paramètre DIVERS'!$A$53,IF(D237='Paramètre DIVERS'!$B$56,'Paramètre DIVERS'!$A$53,IF(D237='Paramètre DIVERS'!$B$57,'Paramètre DIVERS'!$A$53,IF(D237='Paramètre DIVERS'!$B$58,'Paramètre DIVERS'!$A$53,""))))))</f>
        <v>ZCP</v>
      </c>
      <c r="H237" s="88">
        <f t="shared" si="98"/>
        <v>15</v>
      </c>
      <c r="I237" s="24" t="str">
        <f t="shared" si="110"/>
        <v/>
      </c>
      <c r="J237" s="24" t="str">
        <f t="shared" si="110"/>
        <v/>
      </c>
      <c r="K237" s="24" t="str">
        <f t="shared" si="110"/>
        <v>C</v>
      </c>
      <c r="L237" s="24" t="str">
        <f t="shared" si="110"/>
        <v>C</v>
      </c>
      <c r="M237" s="24" t="str">
        <f t="shared" si="110"/>
        <v/>
      </c>
      <c r="N237" s="24" t="str">
        <f t="shared" si="110"/>
        <v>C</v>
      </c>
      <c r="O237" s="24" t="str">
        <f t="shared" si="110"/>
        <v/>
      </c>
      <c r="P237" s="24" t="str">
        <f t="shared" si="110"/>
        <v/>
      </c>
      <c r="Q237" s="24" t="str">
        <f t="shared" si="110"/>
        <v/>
      </c>
      <c r="R237" s="24" t="str">
        <f t="shared" si="110"/>
        <v>C</v>
      </c>
      <c r="S237" s="24" t="str">
        <f t="shared" si="111"/>
        <v>C</v>
      </c>
      <c r="T237" s="24" t="str">
        <f t="shared" si="111"/>
        <v/>
      </c>
      <c r="U237" s="24" t="str">
        <f t="shared" si="111"/>
        <v>C</v>
      </c>
      <c r="V237" s="24" t="str">
        <f t="shared" si="111"/>
        <v/>
      </c>
      <c r="W237" s="24" t="str">
        <f t="shared" si="111"/>
        <v>C</v>
      </c>
      <c r="X237" s="24" t="str">
        <f t="shared" si="111"/>
        <v/>
      </c>
      <c r="Y237" s="24" t="str">
        <f t="shared" si="111"/>
        <v>C</v>
      </c>
      <c r="Z237" s="24" t="str">
        <f t="shared" si="111"/>
        <v>C</v>
      </c>
      <c r="AA237" s="24" t="str">
        <f t="shared" si="111"/>
        <v/>
      </c>
      <c r="AB237" s="24" t="str">
        <f t="shared" si="111"/>
        <v/>
      </c>
      <c r="AC237" s="24" t="str">
        <f t="shared" si="112"/>
        <v/>
      </c>
      <c r="AD237" s="24" t="str">
        <f t="shared" si="112"/>
        <v/>
      </c>
      <c r="AE237" s="24" t="str">
        <f t="shared" si="112"/>
        <v/>
      </c>
      <c r="AF237" s="24" t="str">
        <f t="shared" si="112"/>
        <v>C</v>
      </c>
      <c r="AG237" s="24" t="str">
        <f t="shared" si="112"/>
        <v>C</v>
      </c>
      <c r="AH237" s="24" t="str">
        <f t="shared" si="112"/>
        <v/>
      </c>
      <c r="AI237" s="24" t="str">
        <f t="shared" si="112"/>
        <v/>
      </c>
      <c r="AJ237" s="24" t="str">
        <f t="shared" si="112"/>
        <v/>
      </c>
      <c r="AK237" s="24" t="str">
        <f t="shared" si="112"/>
        <v/>
      </c>
      <c r="AL237" s="24" t="str">
        <f t="shared" si="112"/>
        <v/>
      </c>
      <c r="AM237" s="24" t="str">
        <f t="shared" si="113"/>
        <v>C</v>
      </c>
      <c r="AN237" s="24" t="str">
        <f t="shared" si="113"/>
        <v>C</v>
      </c>
      <c r="AO237" s="24" t="str">
        <f t="shared" si="113"/>
        <v/>
      </c>
      <c r="AP237" s="24" t="str">
        <f t="shared" si="113"/>
        <v/>
      </c>
      <c r="AQ237" s="24" t="str">
        <f t="shared" si="113"/>
        <v/>
      </c>
      <c r="AR237" s="24" t="str">
        <f t="shared" si="113"/>
        <v/>
      </c>
      <c r="AS237" s="24" t="str">
        <f t="shared" si="113"/>
        <v/>
      </c>
      <c r="AT237" s="24" t="str">
        <f t="shared" si="113"/>
        <v>C</v>
      </c>
      <c r="AU237" s="24" t="str">
        <f t="shared" si="113"/>
        <v>C</v>
      </c>
      <c r="AV237" s="24" t="str">
        <f t="shared" si="113"/>
        <v/>
      </c>
      <c r="AW237" s="24" t="str">
        <f t="shared" si="113"/>
        <v/>
      </c>
      <c r="AX237" s="89">
        <f t="shared" ca="1" si="99"/>
        <v>17</v>
      </c>
      <c r="AY237" s="89">
        <f t="shared" si="100"/>
        <v>19</v>
      </c>
    </row>
    <row r="238" spans="1:51" x14ac:dyDescent="0.3">
      <c r="A238" s="22" t="str">
        <f t="shared" si="105"/>
        <v>ZCP</v>
      </c>
      <c r="B238" s="25"/>
      <c r="C238" s="74" t="s">
        <v>30</v>
      </c>
      <c r="D238" s="26" t="s">
        <v>37</v>
      </c>
      <c r="E238" s="196">
        <v>43095</v>
      </c>
      <c r="F238" s="197">
        <v>43098</v>
      </c>
      <c r="G238" s="98" t="str">
        <f>IF(D238='Paramètre DIVERS'!$B$19,'Paramètre DIVERS'!$A$19,IF(D238='Paramètre DIVERS'!$B$20,'Paramètre DIVERS'!$A$20,IF(D238='Paramètre DIVERS'!$B$21,'Paramètre DIVERS'!$A$21,IF(D238='Paramètre DIVERS'!$B$22,'Paramètre DIVERS'!$A$22,IF(D238='Paramètre DIVERS'!$B$24,'Paramètre DIVERS'!$A$24,IF(D238='Paramètre DIVERS'!$B$25,'Paramètre DIVERS'!$A$25,""))))))&amp;IF(D238='Paramètre DIVERS'!$B$27,'Paramètre DIVERS'!$A$27,IF(D238='Paramètre DIVERS'!$B$28,'Paramètre DIVERS'!$A$28,IF(D238='Paramètre DIVERS'!$B$29,'Paramètre DIVERS'!$A$29,IF(D238='Paramètre DIVERS'!$B$30,'Paramètre DIVERS'!$A$30,IF(D238='Paramètre DIVERS'!$B$31,'Paramètre DIVERS'!$A$31,IF(D238='Paramètre DIVERS'!$B$32,'Paramètre DIVERS'!$A$32,IF(D238='Paramètre DIVERS'!$B$33,'Paramètre DIVERS'!$A$33,"")))))))&amp;IF(D238='Paramètre DIVERS'!$B$36,'Paramètre DIVERS'!$A$36,IF(D238='Paramètre DIVERS'!$B$40,'Paramètre DIVERS'!$A$40,IF(D238='Paramètre DIVERS'!$B$41,'Paramètre DIVERS'!$A$41,IF(D238='Paramètre DIVERS'!$B$42,'Paramètre DIVERS'!$A$42,IF(D238='Paramètre DIVERS'!$B$43,'Paramètre DIVERS'!$A$43,IF(D238='Paramètre DIVERS'!$B$47,'Paramètre DIVERS'!$A$47,IF(D238='Paramètre DIVERS'!$B$48,'Paramètre DIVERS'!$A$48,"")))))))&amp;IF(D238='Paramètre DIVERS'!$B$49,'Paramètre DIVERS'!$A$49,IF(D238='Paramètre DIVERS'!$B$50,'Paramètre DIVERS'!$A$50,IF(D238='Paramètre DIVERS'!$B$51,'Paramètre DIVERS'!$A$51,IF(D238='Paramètre DIVERS'!$B$26,'Paramètre DIVERS'!$A$26,""))))&amp;IF(D238='Paramètre DIVERS'!$B$53,'Paramètre DIVERS'!$A$53,IF(D238='Paramètre DIVERS'!$B$54,'Paramètre DIVERS'!$A$53,IF(D238='Paramètre DIVERS'!$B$55,'Paramètre DIVERS'!$A$53,IF(D238='Paramètre DIVERS'!$B$56,'Paramètre DIVERS'!$A$53,IF(D238='Paramètre DIVERS'!$B$57,'Paramètre DIVERS'!$A$53,IF(D238='Paramètre DIVERS'!$B$58,'Paramètre DIVERS'!$A$53,""))))))</f>
        <v>ZCP</v>
      </c>
      <c r="H238" s="88">
        <f t="shared" si="98"/>
        <v>4</v>
      </c>
      <c r="I238" s="24" t="str">
        <f t="shared" ref="I238:R247" si="114">IF(OR(I$7="s",I$7="f",I$7="d"),"C",IF(AND(I$6&gt;=$E238,I$6&lt;=$F238,$G238="ZCP"),$G238,IF(AND(I$6&gt;=$E238,I$6&lt;=$F238,$G238="ZPM"),$G238,IF(AND(I$6&gt;=$E238,I$6&lt;=$F238,$G238="ZMA"),$G238,IF(AND(I$6&gt;=$E238,I$6&lt;=$F238,$G238="ZMP"),$G238,IF(AND(I$6&gt;=$E238,I$6&lt;=$F238,$G238="ZMT"),$G238,IF(AND(I$6&gt;=$E238,I$6&lt;=$F238,$G238="ZFO"),$G238,IF(AND(I$6&gt;=$E238,I$6&lt;=$F238,$G238="ZRJ"),$G238,IF(AND(I$6&gt;=$E238,I$6&lt;=$F238,$G238="ZAT"),$G238,IF(AND(I$6&gt;=$E238,I$6&lt;=$F238,$G238="TPT"),$G238,""))))))))))</f>
        <v/>
      </c>
      <c r="J238" s="24" t="str">
        <f t="shared" si="114"/>
        <v/>
      </c>
      <c r="K238" s="24" t="str">
        <f t="shared" si="114"/>
        <v>C</v>
      </c>
      <c r="L238" s="24" t="str">
        <f t="shared" si="114"/>
        <v>C</v>
      </c>
      <c r="M238" s="24" t="str">
        <f t="shared" si="114"/>
        <v/>
      </c>
      <c r="N238" s="24" t="str">
        <f t="shared" si="114"/>
        <v>C</v>
      </c>
      <c r="O238" s="24" t="str">
        <f t="shared" si="114"/>
        <v/>
      </c>
      <c r="P238" s="24" t="str">
        <f t="shared" si="114"/>
        <v/>
      </c>
      <c r="Q238" s="24" t="str">
        <f t="shared" si="114"/>
        <v/>
      </c>
      <c r="R238" s="24" t="str">
        <f t="shared" si="114"/>
        <v>C</v>
      </c>
      <c r="S238" s="24" t="str">
        <f t="shared" ref="S238:AB247" si="115">IF(OR(S$7="s",S$7="f",S$7="d"),"C",IF(AND(S$6&gt;=$E238,S$6&lt;=$F238,$G238="ZCP"),$G238,IF(AND(S$6&gt;=$E238,S$6&lt;=$F238,$G238="ZPM"),$G238,IF(AND(S$6&gt;=$E238,S$6&lt;=$F238,$G238="ZMA"),$G238,IF(AND(S$6&gt;=$E238,S$6&lt;=$F238,$G238="ZMP"),$G238,IF(AND(S$6&gt;=$E238,S$6&lt;=$F238,$G238="ZMT"),$G238,IF(AND(S$6&gt;=$E238,S$6&lt;=$F238,$G238="ZFO"),$G238,IF(AND(S$6&gt;=$E238,S$6&lt;=$F238,$G238="ZRJ"),$G238,IF(AND(S$6&gt;=$E238,S$6&lt;=$F238,$G238="ZAT"),$G238,IF(AND(S$6&gt;=$E238,S$6&lt;=$F238,$G238="TPT"),$G238,""))))))))))</f>
        <v>C</v>
      </c>
      <c r="T238" s="24" t="str">
        <f t="shared" si="115"/>
        <v/>
      </c>
      <c r="U238" s="24" t="str">
        <f t="shared" si="115"/>
        <v>C</v>
      </c>
      <c r="V238" s="24" t="str">
        <f t="shared" si="115"/>
        <v/>
      </c>
      <c r="W238" s="24" t="str">
        <f t="shared" si="115"/>
        <v>C</v>
      </c>
      <c r="X238" s="24" t="str">
        <f t="shared" si="115"/>
        <v/>
      </c>
      <c r="Y238" s="24" t="str">
        <f t="shared" si="115"/>
        <v>C</v>
      </c>
      <c r="Z238" s="24" t="str">
        <f t="shared" si="115"/>
        <v>C</v>
      </c>
      <c r="AA238" s="24" t="str">
        <f t="shared" si="115"/>
        <v/>
      </c>
      <c r="AB238" s="24" t="str">
        <f t="shared" si="115"/>
        <v/>
      </c>
      <c r="AC238" s="24" t="str">
        <f t="shared" ref="AC238:AL247" si="116">IF(OR(AC$7="s",AC$7="f",AC$7="d"),"C",IF(AND(AC$6&gt;=$E238,AC$6&lt;=$F238,$G238="ZCP"),$G238,IF(AND(AC$6&gt;=$E238,AC$6&lt;=$F238,$G238="ZPM"),$G238,IF(AND(AC$6&gt;=$E238,AC$6&lt;=$F238,$G238="ZMA"),$G238,IF(AND(AC$6&gt;=$E238,AC$6&lt;=$F238,$G238="ZMP"),$G238,IF(AND(AC$6&gt;=$E238,AC$6&lt;=$F238,$G238="ZMT"),$G238,IF(AND(AC$6&gt;=$E238,AC$6&lt;=$F238,$G238="ZFO"),$G238,IF(AND(AC$6&gt;=$E238,AC$6&lt;=$F238,$G238="ZRJ"),$G238,IF(AND(AC$6&gt;=$E238,AC$6&lt;=$F238,$G238="ZAT"),$G238,IF(AND(AC$6&gt;=$E238,AC$6&lt;=$F238,$G238="TPT"),$G238,""))))))))))</f>
        <v/>
      </c>
      <c r="AD238" s="24" t="str">
        <f t="shared" si="116"/>
        <v/>
      </c>
      <c r="AE238" s="24" t="str">
        <f t="shared" si="116"/>
        <v/>
      </c>
      <c r="AF238" s="24" t="str">
        <f t="shared" si="116"/>
        <v>C</v>
      </c>
      <c r="AG238" s="24" t="str">
        <f t="shared" si="116"/>
        <v>C</v>
      </c>
      <c r="AH238" s="24" t="str">
        <f t="shared" si="116"/>
        <v/>
      </c>
      <c r="AI238" s="24" t="str">
        <f t="shared" si="116"/>
        <v/>
      </c>
      <c r="AJ238" s="24" t="str">
        <f t="shared" si="116"/>
        <v/>
      </c>
      <c r="AK238" s="24" t="str">
        <f t="shared" si="116"/>
        <v/>
      </c>
      <c r="AL238" s="24" t="str">
        <f t="shared" si="116"/>
        <v/>
      </c>
      <c r="AM238" s="24" t="str">
        <f t="shared" ref="AM238:AW247" si="117">IF(OR(AM$7="s",AM$7="f",AM$7="d"),"C",IF(AND(AM$6&gt;=$E238,AM$6&lt;=$F238,$G238="ZCP"),$G238,IF(AND(AM$6&gt;=$E238,AM$6&lt;=$F238,$G238="ZPM"),$G238,IF(AND(AM$6&gt;=$E238,AM$6&lt;=$F238,$G238="ZMA"),$G238,IF(AND(AM$6&gt;=$E238,AM$6&lt;=$F238,$G238="ZMP"),$G238,IF(AND(AM$6&gt;=$E238,AM$6&lt;=$F238,$G238="ZMT"),$G238,IF(AND(AM$6&gt;=$E238,AM$6&lt;=$F238,$G238="ZFO"),$G238,IF(AND(AM$6&gt;=$E238,AM$6&lt;=$F238,$G238="ZRJ"),$G238,IF(AND(AM$6&gt;=$E238,AM$6&lt;=$F238,$G238="ZAT"),$G238,IF(AND(AM$6&gt;=$E238,AM$6&lt;=$F238,$G238="TPT"),$G238,""))))))))))</f>
        <v>C</v>
      </c>
      <c r="AN238" s="24" t="str">
        <f t="shared" si="117"/>
        <v>C</v>
      </c>
      <c r="AO238" s="24" t="str">
        <f t="shared" si="117"/>
        <v/>
      </c>
      <c r="AP238" s="24" t="str">
        <f t="shared" si="117"/>
        <v/>
      </c>
      <c r="AQ238" s="24" t="str">
        <f t="shared" si="117"/>
        <v/>
      </c>
      <c r="AR238" s="24" t="str">
        <f t="shared" si="117"/>
        <v/>
      </c>
      <c r="AS238" s="24" t="str">
        <f t="shared" si="117"/>
        <v/>
      </c>
      <c r="AT238" s="24" t="str">
        <f t="shared" si="117"/>
        <v>C</v>
      </c>
      <c r="AU238" s="24" t="str">
        <f t="shared" si="117"/>
        <v>C</v>
      </c>
      <c r="AV238" s="24" t="str">
        <f t="shared" si="117"/>
        <v/>
      </c>
      <c r="AW238" s="24" t="str">
        <f t="shared" si="117"/>
        <v/>
      </c>
      <c r="AX238" s="89">
        <f t="shared" ca="1" si="99"/>
        <v>4</v>
      </c>
      <c r="AY238" s="89">
        <f t="shared" si="100"/>
        <v>4</v>
      </c>
    </row>
    <row r="239" spans="1:51" x14ac:dyDescent="0.3">
      <c r="A239" s="22" t="str">
        <f t="shared" si="105"/>
        <v>ZCP</v>
      </c>
      <c r="B239" s="25"/>
      <c r="C239" s="74" t="s">
        <v>30</v>
      </c>
      <c r="D239" s="26" t="s">
        <v>37</v>
      </c>
      <c r="E239" s="196">
        <v>43112</v>
      </c>
      <c r="F239" s="197">
        <v>43112</v>
      </c>
      <c r="G239" s="98" t="str">
        <f>IF(D239='Paramètre DIVERS'!$B$19,'Paramètre DIVERS'!$A$19,IF(D239='Paramètre DIVERS'!$B$20,'Paramètre DIVERS'!$A$20,IF(D239='Paramètre DIVERS'!$B$21,'Paramètre DIVERS'!$A$21,IF(D239='Paramètre DIVERS'!$B$22,'Paramètre DIVERS'!$A$22,IF(D239='Paramètre DIVERS'!$B$24,'Paramètre DIVERS'!$A$24,IF(D239='Paramètre DIVERS'!$B$25,'Paramètre DIVERS'!$A$25,""))))))&amp;IF(D239='Paramètre DIVERS'!$B$27,'Paramètre DIVERS'!$A$27,IF(D239='Paramètre DIVERS'!$B$28,'Paramètre DIVERS'!$A$28,IF(D239='Paramètre DIVERS'!$B$29,'Paramètre DIVERS'!$A$29,IF(D239='Paramètre DIVERS'!$B$30,'Paramètre DIVERS'!$A$30,IF(D239='Paramètre DIVERS'!$B$31,'Paramètre DIVERS'!$A$31,IF(D239='Paramètre DIVERS'!$B$32,'Paramètre DIVERS'!$A$32,IF(D239='Paramètre DIVERS'!$B$33,'Paramètre DIVERS'!$A$33,"")))))))&amp;IF(D239='Paramètre DIVERS'!$B$36,'Paramètre DIVERS'!$A$36,IF(D239='Paramètre DIVERS'!$B$40,'Paramètre DIVERS'!$A$40,IF(D239='Paramètre DIVERS'!$B$41,'Paramètre DIVERS'!$A$41,IF(D239='Paramètre DIVERS'!$B$42,'Paramètre DIVERS'!$A$42,IF(D239='Paramètre DIVERS'!$B$43,'Paramètre DIVERS'!$A$43,IF(D239='Paramètre DIVERS'!$B$47,'Paramètre DIVERS'!$A$47,IF(D239='Paramètre DIVERS'!$B$48,'Paramètre DIVERS'!$A$48,"")))))))&amp;IF(D239='Paramètre DIVERS'!$B$49,'Paramètre DIVERS'!$A$49,IF(D239='Paramètre DIVERS'!$B$50,'Paramètre DIVERS'!$A$50,IF(D239='Paramètre DIVERS'!$B$51,'Paramètre DIVERS'!$A$51,IF(D239='Paramètre DIVERS'!$B$26,'Paramètre DIVERS'!$A$26,""))))&amp;IF(D239='Paramètre DIVERS'!$B$53,'Paramètre DIVERS'!$A$53,IF(D239='Paramètre DIVERS'!$B$54,'Paramètre DIVERS'!$A$53,IF(D239='Paramètre DIVERS'!$B$55,'Paramètre DIVERS'!$A$53,IF(D239='Paramètre DIVERS'!$B$56,'Paramètre DIVERS'!$A$53,IF(D239='Paramètre DIVERS'!$B$57,'Paramètre DIVERS'!$A$53,IF(D239='Paramètre DIVERS'!$B$58,'Paramètre DIVERS'!$A$53,""))))))</f>
        <v>ZCP</v>
      </c>
      <c r="H239" s="88">
        <f t="shared" si="98"/>
        <v>1</v>
      </c>
      <c r="I239" s="24" t="str">
        <f t="shared" si="114"/>
        <v/>
      </c>
      <c r="J239" s="24" t="str">
        <f t="shared" si="114"/>
        <v/>
      </c>
      <c r="K239" s="24" t="str">
        <f t="shared" si="114"/>
        <v>C</v>
      </c>
      <c r="L239" s="24" t="str">
        <f t="shared" si="114"/>
        <v>C</v>
      </c>
      <c r="M239" s="24" t="str">
        <f t="shared" si="114"/>
        <v/>
      </c>
      <c r="N239" s="24" t="str">
        <f t="shared" si="114"/>
        <v>C</v>
      </c>
      <c r="O239" s="24" t="str">
        <f t="shared" si="114"/>
        <v/>
      </c>
      <c r="P239" s="24" t="str">
        <f t="shared" si="114"/>
        <v/>
      </c>
      <c r="Q239" s="24" t="str">
        <f t="shared" si="114"/>
        <v/>
      </c>
      <c r="R239" s="24" t="str">
        <f t="shared" si="114"/>
        <v>C</v>
      </c>
      <c r="S239" s="24" t="str">
        <f t="shared" si="115"/>
        <v>C</v>
      </c>
      <c r="T239" s="24" t="str">
        <f t="shared" si="115"/>
        <v/>
      </c>
      <c r="U239" s="24" t="str">
        <f t="shared" si="115"/>
        <v>C</v>
      </c>
      <c r="V239" s="24" t="str">
        <f t="shared" si="115"/>
        <v/>
      </c>
      <c r="W239" s="24" t="str">
        <f t="shared" si="115"/>
        <v>C</v>
      </c>
      <c r="X239" s="24" t="str">
        <f t="shared" si="115"/>
        <v/>
      </c>
      <c r="Y239" s="24" t="str">
        <f t="shared" si="115"/>
        <v>C</v>
      </c>
      <c r="Z239" s="24" t="str">
        <f t="shared" si="115"/>
        <v>C</v>
      </c>
      <c r="AA239" s="24" t="str">
        <f t="shared" si="115"/>
        <v/>
      </c>
      <c r="AB239" s="24" t="str">
        <f t="shared" si="115"/>
        <v/>
      </c>
      <c r="AC239" s="24" t="str">
        <f t="shared" si="116"/>
        <v/>
      </c>
      <c r="AD239" s="24" t="str">
        <f t="shared" si="116"/>
        <v/>
      </c>
      <c r="AE239" s="24" t="str">
        <f t="shared" si="116"/>
        <v/>
      </c>
      <c r="AF239" s="24" t="str">
        <f t="shared" si="116"/>
        <v>C</v>
      </c>
      <c r="AG239" s="24" t="str">
        <f t="shared" si="116"/>
        <v>C</v>
      </c>
      <c r="AH239" s="24" t="str">
        <f t="shared" si="116"/>
        <v/>
      </c>
      <c r="AI239" s="24" t="str">
        <f t="shared" si="116"/>
        <v/>
      </c>
      <c r="AJ239" s="24" t="str">
        <f t="shared" si="116"/>
        <v/>
      </c>
      <c r="AK239" s="24" t="str">
        <f t="shared" si="116"/>
        <v/>
      </c>
      <c r="AL239" s="24" t="str">
        <f t="shared" si="116"/>
        <v/>
      </c>
      <c r="AM239" s="24" t="str">
        <f t="shared" si="117"/>
        <v>C</v>
      </c>
      <c r="AN239" s="24" t="str">
        <f t="shared" si="117"/>
        <v>C</v>
      </c>
      <c r="AO239" s="24" t="str">
        <f t="shared" si="117"/>
        <v/>
      </c>
      <c r="AP239" s="24" t="str">
        <f t="shared" si="117"/>
        <v/>
      </c>
      <c r="AQ239" s="24" t="str">
        <f t="shared" si="117"/>
        <v/>
      </c>
      <c r="AR239" s="24" t="str">
        <f t="shared" si="117"/>
        <v/>
      </c>
      <c r="AS239" s="24" t="str">
        <f t="shared" si="117"/>
        <v/>
      </c>
      <c r="AT239" s="24" t="str">
        <f t="shared" si="117"/>
        <v>C</v>
      </c>
      <c r="AU239" s="24" t="str">
        <f t="shared" si="117"/>
        <v>C</v>
      </c>
      <c r="AV239" s="24" t="str">
        <f t="shared" si="117"/>
        <v/>
      </c>
      <c r="AW239" s="24" t="str">
        <f t="shared" si="117"/>
        <v/>
      </c>
      <c r="AX239" s="89">
        <f t="shared" ref="AX239:AX268" ca="1" si="118">IF(C239="","",SUMPRODUCT((WEEKDAY(ROW(INDIRECT(E239&amp;":"&amp;F239)),2)&lt;7)*(COUNTIF(jfdate,ROW(INDIRECT(E239&amp;":"&amp;F239)))=0)
))</f>
        <v>1</v>
      </c>
      <c r="AY239" s="89">
        <f t="shared" ref="AY239:AY269" si="119">IF(C239="","",DATEDIF(E239,F239,"d")+1)</f>
        <v>1</v>
      </c>
    </row>
    <row r="240" spans="1:51" x14ac:dyDescent="0.3">
      <c r="A240" s="22" t="str">
        <f t="shared" si="105"/>
        <v>ZAV</v>
      </c>
      <c r="B240" s="25"/>
      <c r="C240" s="74" t="s">
        <v>31</v>
      </c>
      <c r="D240" s="26" t="s">
        <v>61</v>
      </c>
      <c r="E240" s="196">
        <v>43102</v>
      </c>
      <c r="F240" s="197">
        <v>43102</v>
      </c>
      <c r="G240" s="98" t="str">
        <f>IF(D240='Paramètre DIVERS'!$B$19,'Paramètre DIVERS'!$A$19,IF(D240='Paramètre DIVERS'!$B$20,'Paramètre DIVERS'!$A$20,IF(D240='Paramètre DIVERS'!$B$21,'Paramètre DIVERS'!$A$21,IF(D240='Paramètre DIVERS'!$B$22,'Paramètre DIVERS'!$A$22,IF(D240='Paramètre DIVERS'!$B$24,'Paramètre DIVERS'!$A$24,IF(D240='Paramètre DIVERS'!$B$25,'Paramètre DIVERS'!$A$25,""))))))&amp;IF(D240='Paramètre DIVERS'!$B$27,'Paramètre DIVERS'!$A$27,IF(D240='Paramètre DIVERS'!$B$28,'Paramètre DIVERS'!$A$28,IF(D240='Paramètre DIVERS'!$B$29,'Paramètre DIVERS'!$A$29,IF(D240='Paramètre DIVERS'!$B$30,'Paramètre DIVERS'!$A$30,IF(D240='Paramètre DIVERS'!$B$31,'Paramètre DIVERS'!$A$31,IF(D240='Paramètre DIVERS'!$B$32,'Paramètre DIVERS'!$A$32,IF(D240='Paramètre DIVERS'!$B$33,'Paramètre DIVERS'!$A$33,"")))))))&amp;IF(D240='Paramètre DIVERS'!$B$36,'Paramètre DIVERS'!$A$36,IF(D240='Paramètre DIVERS'!$B$40,'Paramètre DIVERS'!$A$40,IF(D240='Paramètre DIVERS'!$B$41,'Paramètre DIVERS'!$A$41,IF(D240='Paramètre DIVERS'!$B$42,'Paramètre DIVERS'!$A$42,IF(D240='Paramètre DIVERS'!$B$43,'Paramètre DIVERS'!$A$43,IF(D240='Paramètre DIVERS'!$B$47,'Paramètre DIVERS'!$A$47,IF(D240='Paramètre DIVERS'!$B$48,'Paramètre DIVERS'!$A$48,"")))))))&amp;IF(D240='Paramètre DIVERS'!$B$49,'Paramètre DIVERS'!$A$49,IF(D240='Paramètre DIVERS'!$B$50,'Paramètre DIVERS'!$A$50,IF(D240='Paramètre DIVERS'!$B$51,'Paramètre DIVERS'!$A$51,IF(D240='Paramètre DIVERS'!$B$26,'Paramètre DIVERS'!$A$26,""))))&amp;IF(D240='Paramètre DIVERS'!$B$53,'Paramètre DIVERS'!$A$53,IF(D240='Paramètre DIVERS'!$B$54,'Paramètre DIVERS'!$A$53,IF(D240='Paramètre DIVERS'!$B$55,'Paramètre DIVERS'!$A$53,IF(D240='Paramètre DIVERS'!$B$56,'Paramètre DIVERS'!$A$53,IF(D240='Paramètre DIVERS'!$B$57,'Paramètre DIVERS'!$A$53,IF(D240='Paramètre DIVERS'!$B$58,'Paramètre DIVERS'!$A$53,""))))))</f>
        <v>ZAV</v>
      </c>
      <c r="H240" s="88">
        <f t="shared" si="98"/>
        <v>1</v>
      </c>
      <c r="I240" s="24" t="str">
        <f t="shared" si="114"/>
        <v/>
      </c>
      <c r="J240" s="24" t="str">
        <f t="shared" si="114"/>
        <v/>
      </c>
      <c r="K240" s="24" t="str">
        <f t="shared" si="114"/>
        <v>C</v>
      </c>
      <c r="L240" s="24" t="str">
        <f t="shared" si="114"/>
        <v>C</v>
      </c>
      <c r="M240" s="24" t="str">
        <f t="shared" si="114"/>
        <v/>
      </c>
      <c r="N240" s="24" t="str">
        <f t="shared" si="114"/>
        <v>C</v>
      </c>
      <c r="O240" s="24" t="str">
        <f t="shared" si="114"/>
        <v/>
      </c>
      <c r="P240" s="24" t="str">
        <f t="shared" si="114"/>
        <v/>
      </c>
      <c r="Q240" s="24" t="str">
        <f t="shared" si="114"/>
        <v/>
      </c>
      <c r="R240" s="24" t="str">
        <f t="shared" si="114"/>
        <v>C</v>
      </c>
      <c r="S240" s="24" t="str">
        <f t="shared" si="115"/>
        <v>C</v>
      </c>
      <c r="T240" s="24" t="str">
        <f t="shared" si="115"/>
        <v/>
      </c>
      <c r="U240" s="24" t="str">
        <f t="shared" si="115"/>
        <v>C</v>
      </c>
      <c r="V240" s="24" t="str">
        <f t="shared" si="115"/>
        <v/>
      </c>
      <c r="W240" s="24" t="str">
        <f t="shared" si="115"/>
        <v>C</v>
      </c>
      <c r="X240" s="24" t="str">
        <f t="shared" si="115"/>
        <v/>
      </c>
      <c r="Y240" s="24" t="str">
        <f t="shared" si="115"/>
        <v>C</v>
      </c>
      <c r="Z240" s="24" t="str">
        <f t="shared" si="115"/>
        <v>C</v>
      </c>
      <c r="AA240" s="24" t="str">
        <f t="shared" si="115"/>
        <v/>
      </c>
      <c r="AB240" s="24" t="str">
        <f t="shared" si="115"/>
        <v/>
      </c>
      <c r="AC240" s="24" t="str">
        <f t="shared" si="116"/>
        <v/>
      </c>
      <c r="AD240" s="24" t="str">
        <f t="shared" si="116"/>
        <v/>
      </c>
      <c r="AE240" s="24" t="str">
        <f t="shared" si="116"/>
        <v/>
      </c>
      <c r="AF240" s="24" t="str">
        <f t="shared" si="116"/>
        <v>C</v>
      </c>
      <c r="AG240" s="24" t="str">
        <f t="shared" si="116"/>
        <v>C</v>
      </c>
      <c r="AH240" s="24" t="str">
        <f t="shared" si="116"/>
        <v/>
      </c>
      <c r="AI240" s="24" t="str">
        <f t="shared" si="116"/>
        <v/>
      </c>
      <c r="AJ240" s="24" t="str">
        <f t="shared" si="116"/>
        <v/>
      </c>
      <c r="AK240" s="24" t="str">
        <f t="shared" si="116"/>
        <v/>
      </c>
      <c r="AL240" s="24" t="str">
        <f t="shared" si="116"/>
        <v/>
      </c>
      <c r="AM240" s="24" t="str">
        <f t="shared" si="117"/>
        <v>C</v>
      </c>
      <c r="AN240" s="24" t="str">
        <f t="shared" si="117"/>
        <v>C</v>
      </c>
      <c r="AO240" s="24" t="str">
        <f t="shared" si="117"/>
        <v/>
      </c>
      <c r="AP240" s="24" t="str">
        <f t="shared" si="117"/>
        <v/>
      </c>
      <c r="AQ240" s="24" t="str">
        <f t="shared" si="117"/>
        <v/>
      </c>
      <c r="AR240" s="24" t="str">
        <f t="shared" si="117"/>
        <v/>
      </c>
      <c r="AS240" s="24" t="str">
        <f t="shared" si="117"/>
        <v/>
      </c>
      <c r="AT240" s="24" t="str">
        <f t="shared" si="117"/>
        <v>C</v>
      </c>
      <c r="AU240" s="24" t="str">
        <f t="shared" si="117"/>
        <v>C</v>
      </c>
      <c r="AV240" s="24" t="str">
        <f t="shared" si="117"/>
        <v/>
      </c>
      <c r="AW240" s="24" t="str">
        <f t="shared" si="117"/>
        <v/>
      </c>
      <c r="AX240" s="89">
        <f t="shared" ca="1" si="118"/>
        <v>1</v>
      </c>
      <c r="AY240" s="89">
        <f t="shared" si="119"/>
        <v>1</v>
      </c>
    </row>
    <row r="241" spans="1:51" x14ac:dyDescent="0.3">
      <c r="A241" s="22" t="str">
        <f t="shared" si="105"/>
        <v>ZAV</v>
      </c>
      <c r="B241" s="25"/>
      <c r="C241" s="74" t="s">
        <v>31</v>
      </c>
      <c r="D241" s="26" t="s">
        <v>61</v>
      </c>
      <c r="E241" s="196">
        <v>43080</v>
      </c>
      <c r="F241" s="197">
        <v>43082</v>
      </c>
      <c r="G241" s="98" t="str">
        <f>IF(D241='Paramètre DIVERS'!$B$19,'Paramètre DIVERS'!$A$19,IF(D241='Paramètre DIVERS'!$B$20,'Paramètre DIVERS'!$A$20,IF(D241='Paramètre DIVERS'!$B$21,'Paramètre DIVERS'!$A$21,IF(D241='Paramètre DIVERS'!$B$22,'Paramètre DIVERS'!$A$22,IF(D241='Paramètre DIVERS'!$B$24,'Paramètre DIVERS'!$A$24,IF(D241='Paramètre DIVERS'!$B$25,'Paramètre DIVERS'!$A$25,""))))))&amp;IF(D241='Paramètre DIVERS'!$B$27,'Paramètre DIVERS'!$A$27,IF(D241='Paramètre DIVERS'!$B$28,'Paramètre DIVERS'!$A$28,IF(D241='Paramètre DIVERS'!$B$29,'Paramètre DIVERS'!$A$29,IF(D241='Paramètre DIVERS'!$B$30,'Paramètre DIVERS'!$A$30,IF(D241='Paramètre DIVERS'!$B$31,'Paramètre DIVERS'!$A$31,IF(D241='Paramètre DIVERS'!$B$32,'Paramètre DIVERS'!$A$32,IF(D241='Paramètre DIVERS'!$B$33,'Paramètre DIVERS'!$A$33,"")))))))&amp;IF(D241='Paramètre DIVERS'!$B$36,'Paramètre DIVERS'!$A$36,IF(D241='Paramètre DIVERS'!$B$40,'Paramètre DIVERS'!$A$40,IF(D241='Paramètre DIVERS'!$B$41,'Paramètre DIVERS'!$A$41,IF(D241='Paramètre DIVERS'!$B$42,'Paramètre DIVERS'!$A$42,IF(D241='Paramètre DIVERS'!$B$43,'Paramètre DIVERS'!$A$43,IF(D241='Paramètre DIVERS'!$B$47,'Paramètre DIVERS'!$A$47,IF(D241='Paramètre DIVERS'!$B$48,'Paramètre DIVERS'!$A$48,"")))))))&amp;IF(D241='Paramètre DIVERS'!$B$49,'Paramètre DIVERS'!$A$49,IF(D241='Paramètre DIVERS'!$B$50,'Paramètre DIVERS'!$A$50,IF(D241='Paramètre DIVERS'!$B$51,'Paramètre DIVERS'!$A$51,IF(D241='Paramètre DIVERS'!$B$26,'Paramètre DIVERS'!$A$26,""))))&amp;IF(D241='Paramètre DIVERS'!$B$53,'Paramètre DIVERS'!$A$53,IF(D241='Paramètre DIVERS'!$B$54,'Paramètre DIVERS'!$A$53,IF(D241='Paramètre DIVERS'!$B$55,'Paramètre DIVERS'!$A$53,IF(D241='Paramètre DIVERS'!$B$56,'Paramètre DIVERS'!$A$53,IF(D241='Paramètre DIVERS'!$B$57,'Paramètre DIVERS'!$A$53,IF(D241='Paramètre DIVERS'!$B$58,'Paramètre DIVERS'!$A$53,""))))))</f>
        <v>ZAV</v>
      </c>
      <c r="H241" s="88">
        <f t="shared" si="98"/>
        <v>3</v>
      </c>
      <c r="I241" s="24" t="str">
        <f t="shared" si="114"/>
        <v/>
      </c>
      <c r="J241" s="24" t="str">
        <f t="shared" si="114"/>
        <v/>
      </c>
      <c r="K241" s="24" t="str">
        <f t="shared" si="114"/>
        <v>C</v>
      </c>
      <c r="L241" s="24" t="str">
        <f t="shared" si="114"/>
        <v>C</v>
      </c>
      <c r="M241" s="24" t="str">
        <f t="shared" si="114"/>
        <v/>
      </c>
      <c r="N241" s="24" t="str">
        <f t="shared" si="114"/>
        <v>C</v>
      </c>
      <c r="O241" s="24" t="str">
        <f t="shared" si="114"/>
        <v/>
      </c>
      <c r="P241" s="24" t="str">
        <f t="shared" si="114"/>
        <v/>
      </c>
      <c r="Q241" s="24" t="str">
        <f t="shared" si="114"/>
        <v/>
      </c>
      <c r="R241" s="24" t="str">
        <f t="shared" si="114"/>
        <v>C</v>
      </c>
      <c r="S241" s="24" t="str">
        <f t="shared" si="115"/>
        <v>C</v>
      </c>
      <c r="T241" s="24" t="str">
        <f t="shared" si="115"/>
        <v/>
      </c>
      <c r="U241" s="24" t="str">
        <f t="shared" si="115"/>
        <v>C</v>
      </c>
      <c r="V241" s="24" t="str">
        <f t="shared" si="115"/>
        <v/>
      </c>
      <c r="W241" s="24" t="str">
        <f t="shared" si="115"/>
        <v>C</v>
      </c>
      <c r="X241" s="24" t="str">
        <f t="shared" si="115"/>
        <v/>
      </c>
      <c r="Y241" s="24" t="str">
        <f t="shared" si="115"/>
        <v>C</v>
      </c>
      <c r="Z241" s="24" t="str">
        <f t="shared" si="115"/>
        <v>C</v>
      </c>
      <c r="AA241" s="24" t="str">
        <f t="shared" si="115"/>
        <v/>
      </c>
      <c r="AB241" s="24" t="str">
        <f t="shared" si="115"/>
        <v/>
      </c>
      <c r="AC241" s="24" t="str">
        <f t="shared" si="116"/>
        <v/>
      </c>
      <c r="AD241" s="24" t="str">
        <f t="shared" si="116"/>
        <v/>
      </c>
      <c r="AE241" s="24" t="str">
        <f t="shared" si="116"/>
        <v/>
      </c>
      <c r="AF241" s="24" t="str">
        <f t="shared" si="116"/>
        <v>C</v>
      </c>
      <c r="AG241" s="24" t="str">
        <f t="shared" si="116"/>
        <v>C</v>
      </c>
      <c r="AH241" s="24" t="str">
        <f t="shared" si="116"/>
        <v/>
      </c>
      <c r="AI241" s="24" t="str">
        <f t="shared" si="116"/>
        <v/>
      </c>
      <c r="AJ241" s="24" t="str">
        <f t="shared" si="116"/>
        <v/>
      </c>
      <c r="AK241" s="24" t="str">
        <f t="shared" si="116"/>
        <v/>
      </c>
      <c r="AL241" s="24" t="str">
        <f t="shared" si="116"/>
        <v/>
      </c>
      <c r="AM241" s="24" t="str">
        <f t="shared" si="117"/>
        <v>C</v>
      </c>
      <c r="AN241" s="24" t="str">
        <f t="shared" si="117"/>
        <v>C</v>
      </c>
      <c r="AO241" s="24" t="str">
        <f t="shared" si="117"/>
        <v/>
      </c>
      <c r="AP241" s="24" t="str">
        <f t="shared" si="117"/>
        <v/>
      </c>
      <c r="AQ241" s="24" t="str">
        <f t="shared" si="117"/>
        <v/>
      </c>
      <c r="AR241" s="24" t="str">
        <f t="shared" si="117"/>
        <v/>
      </c>
      <c r="AS241" s="24" t="str">
        <f t="shared" si="117"/>
        <v/>
      </c>
      <c r="AT241" s="24" t="str">
        <f t="shared" si="117"/>
        <v>C</v>
      </c>
      <c r="AU241" s="24" t="str">
        <f t="shared" si="117"/>
        <v>C</v>
      </c>
      <c r="AV241" s="24" t="str">
        <f t="shared" si="117"/>
        <v/>
      </c>
      <c r="AW241" s="24" t="str">
        <f t="shared" si="117"/>
        <v/>
      </c>
      <c r="AX241" s="89">
        <f t="shared" ca="1" si="118"/>
        <v>3</v>
      </c>
      <c r="AY241" s="89">
        <f t="shared" si="119"/>
        <v>3</v>
      </c>
    </row>
    <row r="242" spans="1:51" x14ac:dyDescent="0.3">
      <c r="A242" s="22" t="str">
        <f t="shared" si="105"/>
        <v>ZAV</v>
      </c>
      <c r="B242" s="25"/>
      <c r="C242" s="74" t="s">
        <v>31</v>
      </c>
      <c r="D242" s="26" t="s">
        <v>61</v>
      </c>
      <c r="E242" s="196">
        <v>43066</v>
      </c>
      <c r="F242" s="197">
        <v>43066</v>
      </c>
      <c r="G242" s="98" t="str">
        <f>IF(D242='Paramètre DIVERS'!$B$19,'Paramètre DIVERS'!$A$19,IF(D242='Paramètre DIVERS'!$B$20,'Paramètre DIVERS'!$A$20,IF(D242='Paramètre DIVERS'!$B$21,'Paramètre DIVERS'!$A$21,IF(D242='Paramètre DIVERS'!$B$22,'Paramètre DIVERS'!$A$22,IF(D242='Paramètre DIVERS'!$B$24,'Paramètre DIVERS'!$A$24,IF(D242='Paramètre DIVERS'!$B$25,'Paramètre DIVERS'!$A$25,""))))))&amp;IF(D242='Paramètre DIVERS'!$B$27,'Paramètre DIVERS'!$A$27,IF(D242='Paramètre DIVERS'!$B$28,'Paramètre DIVERS'!$A$28,IF(D242='Paramètre DIVERS'!$B$29,'Paramètre DIVERS'!$A$29,IF(D242='Paramètre DIVERS'!$B$30,'Paramètre DIVERS'!$A$30,IF(D242='Paramètre DIVERS'!$B$31,'Paramètre DIVERS'!$A$31,IF(D242='Paramètre DIVERS'!$B$32,'Paramètre DIVERS'!$A$32,IF(D242='Paramètre DIVERS'!$B$33,'Paramètre DIVERS'!$A$33,"")))))))&amp;IF(D242='Paramètre DIVERS'!$B$36,'Paramètre DIVERS'!$A$36,IF(D242='Paramètre DIVERS'!$B$40,'Paramètre DIVERS'!$A$40,IF(D242='Paramètre DIVERS'!$B$41,'Paramètre DIVERS'!$A$41,IF(D242='Paramètre DIVERS'!$B$42,'Paramètre DIVERS'!$A$42,IF(D242='Paramètre DIVERS'!$B$43,'Paramètre DIVERS'!$A$43,IF(D242='Paramètre DIVERS'!$B$47,'Paramètre DIVERS'!$A$47,IF(D242='Paramètre DIVERS'!$B$48,'Paramètre DIVERS'!$A$48,"")))))))&amp;IF(D242='Paramètre DIVERS'!$B$49,'Paramètre DIVERS'!$A$49,IF(D242='Paramètre DIVERS'!$B$50,'Paramètre DIVERS'!$A$50,IF(D242='Paramètre DIVERS'!$B$51,'Paramètre DIVERS'!$A$51,IF(D242='Paramètre DIVERS'!$B$26,'Paramètre DIVERS'!$A$26,""))))&amp;IF(D242='Paramètre DIVERS'!$B$53,'Paramètre DIVERS'!$A$53,IF(D242='Paramètre DIVERS'!$B$54,'Paramètre DIVERS'!$A$53,IF(D242='Paramètre DIVERS'!$B$55,'Paramètre DIVERS'!$A$53,IF(D242='Paramètre DIVERS'!$B$56,'Paramètre DIVERS'!$A$53,IF(D242='Paramètre DIVERS'!$B$57,'Paramètre DIVERS'!$A$53,IF(D242='Paramètre DIVERS'!$B$58,'Paramètre DIVERS'!$A$53,""))))))</f>
        <v>ZAV</v>
      </c>
      <c r="H242" s="88">
        <f t="shared" si="98"/>
        <v>1</v>
      </c>
      <c r="I242" s="24" t="str">
        <f t="shared" si="114"/>
        <v/>
      </c>
      <c r="J242" s="24" t="str">
        <f t="shared" si="114"/>
        <v/>
      </c>
      <c r="K242" s="24" t="str">
        <f t="shared" si="114"/>
        <v>C</v>
      </c>
      <c r="L242" s="24" t="str">
        <f t="shared" si="114"/>
        <v>C</v>
      </c>
      <c r="M242" s="24" t="str">
        <f t="shared" si="114"/>
        <v/>
      </c>
      <c r="N242" s="24" t="str">
        <f t="shared" si="114"/>
        <v>C</v>
      </c>
      <c r="O242" s="24" t="str">
        <f t="shared" si="114"/>
        <v/>
      </c>
      <c r="P242" s="24" t="str">
        <f t="shared" si="114"/>
        <v/>
      </c>
      <c r="Q242" s="24" t="str">
        <f t="shared" si="114"/>
        <v/>
      </c>
      <c r="R242" s="24" t="str">
        <f t="shared" si="114"/>
        <v>C</v>
      </c>
      <c r="S242" s="24" t="str">
        <f t="shared" si="115"/>
        <v>C</v>
      </c>
      <c r="T242" s="24" t="str">
        <f t="shared" si="115"/>
        <v/>
      </c>
      <c r="U242" s="24" t="str">
        <f t="shared" si="115"/>
        <v>C</v>
      </c>
      <c r="V242" s="24" t="str">
        <f t="shared" si="115"/>
        <v/>
      </c>
      <c r="W242" s="24" t="str">
        <f t="shared" si="115"/>
        <v>C</v>
      </c>
      <c r="X242" s="24" t="str">
        <f t="shared" si="115"/>
        <v/>
      </c>
      <c r="Y242" s="24" t="str">
        <f t="shared" si="115"/>
        <v>C</v>
      </c>
      <c r="Z242" s="24" t="str">
        <f t="shared" si="115"/>
        <v>C</v>
      </c>
      <c r="AA242" s="24" t="str">
        <f t="shared" si="115"/>
        <v/>
      </c>
      <c r="AB242" s="24" t="str">
        <f t="shared" si="115"/>
        <v/>
      </c>
      <c r="AC242" s="24" t="str">
        <f t="shared" si="116"/>
        <v/>
      </c>
      <c r="AD242" s="24" t="str">
        <f t="shared" si="116"/>
        <v/>
      </c>
      <c r="AE242" s="24" t="str">
        <f t="shared" si="116"/>
        <v/>
      </c>
      <c r="AF242" s="24" t="str">
        <f t="shared" si="116"/>
        <v>C</v>
      </c>
      <c r="AG242" s="24" t="str">
        <f t="shared" si="116"/>
        <v>C</v>
      </c>
      <c r="AH242" s="24" t="str">
        <f t="shared" si="116"/>
        <v/>
      </c>
      <c r="AI242" s="24" t="str">
        <f t="shared" si="116"/>
        <v/>
      </c>
      <c r="AJ242" s="24" t="str">
        <f t="shared" si="116"/>
        <v/>
      </c>
      <c r="AK242" s="24" t="str">
        <f t="shared" si="116"/>
        <v/>
      </c>
      <c r="AL242" s="24" t="str">
        <f t="shared" si="116"/>
        <v/>
      </c>
      <c r="AM242" s="24" t="str">
        <f t="shared" si="117"/>
        <v>C</v>
      </c>
      <c r="AN242" s="24" t="str">
        <f t="shared" si="117"/>
        <v>C</v>
      </c>
      <c r="AO242" s="24" t="str">
        <f t="shared" si="117"/>
        <v/>
      </c>
      <c r="AP242" s="24" t="str">
        <f t="shared" si="117"/>
        <v/>
      </c>
      <c r="AQ242" s="24" t="str">
        <f t="shared" si="117"/>
        <v/>
      </c>
      <c r="AR242" s="24" t="str">
        <f t="shared" si="117"/>
        <v/>
      </c>
      <c r="AS242" s="24" t="str">
        <f t="shared" si="117"/>
        <v/>
      </c>
      <c r="AT242" s="24" t="str">
        <f t="shared" si="117"/>
        <v>C</v>
      </c>
      <c r="AU242" s="24" t="str">
        <f t="shared" si="117"/>
        <v>C</v>
      </c>
      <c r="AV242" s="24" t="str">
        <f t="shared" si="117"/>
        <v/>
      </c>
      <c r="AW242" s="24" t="str">
        <f t="shared" si="117"/>
        <v/>
      </c>
      <c r="AX242" s="89">
        <f t="shared" ca="1" si="118"/>
        <v>1</v>
      </c>
      <c r="AY242" s="89">
        <f t="shared" si="119"/>
        <v>1</v>
      </c>
    </row>
    <row r="243" spans="1:51" x14ac:dyDescent="0.3">
      <c r="A243" s="22" t="str">
        <f t="shared" si="105"/>
        <v>ZFO</v>
      </c>
      <c r="B243" s="25"/>
      <c r="C243" s="74" t="s">
        <v>32</v>
      </c>
      <c r="D243" s="26" t="s">
        <v>32</v>
      </c>
      <c r="E243" s="196">
        <v>43173</v>
      </c>
      <c r="F243" s="197">
        <v>43174</v>
      </c>
      <c r="G243" s="98" t="str">
        <f>IF(D243='Paramètre DIVERS'!$B$19,'Paramètre DIVERS'!$A$19,IF(D243='Paramètre DIVERS'!$B$20,'Paramètre DIVERS'!$A$20,IF(D243='Paramètre DIVERS'!$B$21,'Paramètre DIVERS'!$A$21,IF(D243='Paramètre DIVERS'!$B$22,'Paramètre DIVERS'!$A$22,IF(D243='Paramètre DIVERS'!$B$24,'Paramètre DIVERS'!$A$24,IF(D243='Paramètre DIVERS'!$B$25,'Paramètre DIVERS'!$A$25,""))))))&amp;IF(D243='Paramètre DIVERS'!$B$27,'Paramètre DIVERS'!$A$27,IF(D243='Paramètre DIVERS'!$B$28,'Paramètre DIVERS'!$A$28,IF(D243='Paramètre DIVERS'!$B$29,'Paramètre DIVERS'!$A$29,IF(D243='Paramètre DIVERS'!$B$30,'Paramètre DIVERS'!$A$30,IF(D243='Paramètre DIVERS'!$B$31,'Paramètre DIVERS'!$A$31,IF(D243='Paramètre DIVERS'!$B$32,'Paramètre DIVERS'!$A$32,IF(D243='Paramètre DIVERS'!$B$33,'Paramètre DIVERS'!$A$33,"")))))))&amp;IF(D243='Paramètre DIVERS'!$B$36,'Paramètre DIVERS'!$A$36,IF(D243='Paramètre DIVERS'!$B$40,'Paramètre DIVERS'!$A$40,IF(D243='Paramètre DIVERS'!$B$41,'Paramètre DIVERS'!$A$41,IF(D243='Paramètre DIVERS'!$B$42,'Paramètre DIVERS'!$A$42,IF(D243='Paramètre DIVERS'!$B$43,'Paramètre DIVERS'!$A$43,IF(D243='Paramètre DIVERS'!$B$47,'Paramètre DIVERS'!$A$47,IF(D243='Paramètre DIVERS'!$B$48,'Paramètre DIVERS'!$A$48,"")))))))&amp;IF(D243='Paramètre DIVERS'!$B$49,'Paramètre DIVERS'!$A$49,IF(D243='Paramètre DIVERS'!$B$50,'Paramètre DIVERS'!$A$50,IF(D243='Paramètre DIVERS'!$B$51,'Paramètre DIVERS'!$A$51,IF(D243='Paramètre DIVERS'!$B$26,'Paramètre DIVERS'!$A$26,""))))&amp;IF(D243='Paramètre DIVERS'!$B$53,'Paramètre DIVERS'!$A$53,IF(D243='Paramètre DIVERS'!$B$54,'Paramètre DIVERS'!$A$53,IF(D243='Paramètre DIVERS'!$B$55,'Paramètre DIVERS'!$A$53,IF(D243='Paramètre DIVERS'!$B$56,'Paramètre DIVERS'!$A$53,IF(D243='Paramètre DIVERS'!$B$57,'Paramètre DIVERS'!$A$53,IF(D243='Paramètre DIVERS'!$B$58,'Paramètre DIVERS'!$A$53,""))))))</f>
        <v>ZFO</v>
      </c>
      <c r="H243" s="88">
        <f t="shared" si="98"/>
        <v>2</v>
      </c>
      <c r="I243" s="24" t="str">
        <f t="shared" si="114"/>
        <v/>
      </c>
      <c r="J243" s="24" t="str">
        <f t="shared" si="114"/>
        <v/>
      </c>
      <c r="K243" s="24" t="str">
        <f t="shared" si="114"/>
        <v>C</v>
      </c>
      <c r="L243" s="24" t="str">
        <f t="shared" si="114"/>
        <v>C</v>
      </c>
      <c r="M243" s="24" t="str">
        <f t="shared" si="114"/>
        <v/>
      </c>
      <c r="N243" s="24" t="str">
        <f t="shared" si="114"/>
        <v>C</v>
      </c>
      <c r="O243" s="24" t="str">
        <f t="shared" si="114"/>
        <v/>
      </c>
      <c r="P243" s="24" t="str">
        <f t="shared" si="114"/>
        <v/>
      </c>
      <c r="Q243" s="24" t="str">
        <f t="shared" si="114"/>
        <v/>
      </c>
      <c r="R243" s="24" t="str">
        <f t="shared" si="114"/>
        <v>C</v>
      </c>
      <c r="S243" s="24" t="str">
        <f t="shared" si="115"/>
        <v>C</v>
      </c>
      <c r="T243" s="24" t="str">
        <f t="shared" si="115"/>
        <v/>
      </c>
      <c r="U243" s="24" t="str">
        <f t="shared" si="115"/>
        <v>C</v>
      </c>
      <c r="V243" s="24" t="str">
        <f t="shared" si="115"/>
        <v/>
      </c>
      <c r="W243" s="24" t="str">
        <f t="shared" si="115"/>
        <v>C</v>
      </c>
      <c r="X243" s="24" t="str">
        <f t="shared" si="115"/>
        <v/>
      </c>
      <c r="Y243" s="24" t="str">
        <f t="shared" si="115"/>
        <v>C</v>
      </c>
      <c r="Z243" s="24" t="str">
        <f t="shared" si="115"/>
        <v>C</v>
      </c>
      <c r="AA243" s="24" t="str">
        <f t="shared" si="115"/>
        <v/>
      </c>
      <c r="AB243" s="24" t="str">
        <f t="shared" si="115"/>
        <v/>
      </c>
      <c r="AC243" s="24" t="str">
        <f t="shared" si="116"/>
        <v/>
      </c>
      <c r="AD243" s="24" t="str">
        <f t="shared" si="116"/>
        <v/>
      </c>
      <c r="AE243" s="24" t="str">
        <f t="shared" si="116"/>
        <v/>
      </c>
      <c r="AF243" s="24" t="str">
        <f t="shared" si="116"/>
        <v>C</v>
      </c>
      <c r="AG243" s="24" t="str">
        <f t="shared" si="116"/>
        <v>C</v>
      </c>
      <c r="AH243" s="24" t="str">
        <f t="shared" si="116"/>
        <v/>
      </c>
      <c r="AI243" s="24" t="str">
        <f t="shared" si="116"/>
        <v/>
      </c>
      <c r="AJ243" s="24" t="str">
        <f t="shared" si="116"/>
        <v/>
      </c>
      <c r="AK243" s="24" t="str">
        <f t="shared" si="116"/>
        <v/>
      </c>
      <c r="AL243" s="24" t="str">
        <f t="shared" si="116"/>
        <v/>
      </c>
      <c r="AM243" s="24" t="str">
        <f t="shared" si="117"/>
        <v>C</v>
      </c>
      <c r="AN243" s="24" t="str">
        <f t="shared" si="117"/>
        <v>C</v>
      </c>
      <c r="AO243" s="24" t="str">
        <f t="shared" si="117"/>
        <v/>
      </c>
      <c r="AP243" s="24" t="str">
        <f t="shared" si="117"/>
        <v/>
      </c>
      <c r="AQ243" s="24" t="str">
        <f t="shared" si="117"/>
        <v/>
      </c>
      <c r="AR243" s="24" t="str">
        <f t="shared" si="117"/>
        <v/>
      </c>
      <c r="AS243" s="24" t="str">
        <f t="shared" si="117"/>
        <v/>
      </c>
      <c r="AT243" s="24" t="str">
        <f t="shared" si="117"/>
        <v>C</v>
      </c>
      <c r="AU243" s="24" t="str">
        <f t="shared" si="117"/>
        <v>C</v>
      </c>
      <c r="AV243" s="24" t="str">
        <f t="shared" si="117"/>
        <v/>
      </c>
      <c r="AW243" s="24" t="str">
        <f t="shared" si="117"/>
        <v/>
      </c>
      <c r="AX243" s="89">
        <f t="shared" ca="1" si="118"/>
        <v>2</v>
      </c>
      <c r="AY243" s="89">
        <f t="shared" si="119"/>
        <v>2</v>
      </c>
    </row>
    <row r="244" spans="1:51" x14ac:dyDescent="0.3">
      <c r="A244" s="22" t="str">
        <f t="shared" si="105"/>
        <v>ZFO</v>
      </c>
      <c r="B244" s="25"/>
      <c r="C244" s="74" t="s">
        <v>32</v>
      </c>
      <c r="D244" s="26" t="s">
        <v>32</v>
      </c>
      <c r="E244" s="196">
        <v>43129</v>
      </c>
      <c r="F244" s="197">
        <v>43133</v>
      </c>
      <c r="G244" s="98" t="str">
        <f>IF(D244='Paramètre DIVERS'!$B$19,'Paramètre DIVERS'!$A$19,IF(D244='Paramètre DIVERS'!$B$20,'Paramètre DIVERS'!$A$20,IF(D244='Paramètre DIVERS'!$B$21,'Paramètre DIVERS'!$A$21,IF(D244='Paramètre DIVERS'!$B$22,'Paramètre DIVERS'!$A$22,IF(D244='Paramètre DIVERS'!$B$24,'Paramètre DIVERS'!$A$24,IF(D244='Paramètre DIVERS'!$B$25,'Paramètre DIVERS'!$A$25,""))))))&amp;IF(D244='Paramètre DIVERS'!$B$27,'Paramètre DIVERS'!$A$27,IF(D244='Paramètre DIVERS'!$B$28,'Paramètre DIVERS'!$A$28,IF(D244='Paramètre DIVERS'!$B$29,'Paramètre DIVERS'!$A$29,IF(D244='Paramètre DIVERS'!$B$30,'Paramètre DIVERS'!$A$30,IF(D244='Paramètre DIVERS'!$B$31,'Paramètre DIVERS'!$A$31,IF(D244='Paramètre DIVERS'!$B$32,'Paramètre DIVERS'!$A$32,IF(D244='Paramètre DIVERS'!$B$33,'Paramètre DIVERS'!$A$33,"")))))))&amp;IF(D244='Paramètre DIVERS'!$B$36,'Paramètre DIVERS'!$A$36,IF(D244='Paramètre DIVERS'!$B$40,'Paramètre DIVERS'!$A$40,IF(D244='Paramètre DIVERS'!$B$41,'Paramètre DIVERS'!$A$41,IF(D244='Paramètre DIVERS'!$B$42,'Paramètre DIVERS'!$A$42,IF(D244='Paramètre DIVERS'!$B$43,'Paramètre DIVERS'!$A$43,IF(D244='Paramètre DIVERS'!$B$47,'Paramètre DIVERS'!$A$47,IF(D244='Paramètre DIVERS'!$B$48,'Paramètre DIVERS'!$A$48,"")))))))&amp;IF(D244='Paramètre DIVERS'!$B$49,'Paramètre DIVERS'!$A$49,IF(D244='Paramètre DIVERS'!$B$50,'Paramètre DIVERS'!$A$50,IF(D244='Paramètre DIVERS'!$B$51,'Paramètre DIVERS'!$A$51,IF(D244='Paramètre DIVERS'!$B$26,'Paramètre DIVERS'!$A$26,""))))&amp;IF(D244='Paramètre DIVERS'!$B$53,'Paramètre DIVERS'!$A$53,IF(D244='Paramètre DIVERS'!$B$54,'Paramètre DIVERS'!$A$53,IF(D244='Paramètre DIVERS'!$B$55,'Paramètre DIVERS'!$A$53,IF(D244='Paramètre DIVERS'!$B$56,'Paramètre DIVERS'!$A$53,IF(D244='Paramètre DIVERS'!$B$57,'Paramètre DIVERS'!$A$53,IF(D244='Paramètre DIVERS'!$B$58,'Paramètre DIVERS'!$A$53,""))))))</f>
        <v>ZFO</v>
      </c>
      <c r="H244" s="88">
        <f t="shared" si="98"/>
        <v>5</v>
      </c>
      <c r="I244" s="24" t="str">
        <f t="shared" si="114"/>
        <v/>
      </c>
      <c r="J244" s="24" t="str">
        <f t="shared" si="114"/>
        <v/>
      </c>
      <c r="K244" s="24" t="str">
        <f t="shared" si="114"/>
        <v>C</v>
      </c>
      <c r="L244" s="24" t="str">
        <f t="shared" si="114"/>
        <v>C</v>
      </c>
      <c r="M244" s="24" t="str">
        <f t="shared" si="114"/>
        <v/>
      </c>
      <c r="N244" s="24" t="str">
        <f t="shared" si="114"/>
        <v>C</v>
      </c>
      <c r="O244" s="24" t="str">
        <f t="shared" si="114"/>
        <v/>
      </c>
      <c r="P244" s="24" t="str">
        <f t="shared" si="114"/>
        <v/>
      </c>
      <c r="Q244" s="24" t="str">
        <f t="shared" si="114"/>
        <v/>
      </c>
      <c r="R244" s="24" t="str">
        <f t="shared" si="114"/>
        <v>C</v>
      </c>
      <c r="S244" s="24" t="str">
        <f t="shared" si="115"/>
        <v>C</v>
      </c>
      <c r="T244" s="24" t="str">
        <f t="shared" si="115"/>
        <v/>
      </c>
      <c r="U244" s="24" t="str">
        <f t="shared" si="115"/>
        <v>C</v>
      </c>
      <c r="V244" s="24" t="str">
        <f t="shared" si="115"/>
        <v/>
      </c>
      <c r="W244" s="24" t="str">
        <f t="shared" si="115"/>
        <v>C</v>
      </c>
      <c r="X244" s="24" t="str">
        <f t="shared" si="115"/>
        <v/>
      </c>
      <c r="Y244" s="24" t="str">
        <f t="shared" si="115"/>
        <v>C</v>
      </c>
      <c r="Z244" s="24" t="str">
        <f t="shared" si="115"/>
        <v>C</v>
      </c>
      <c r="AA244" s="24" t="str">
        <f t="shared" si="115"/>
        <v/>
      </c>
      <c r="AB244" s="24" t="str">
        <f t="shared" si="115"/>
        <v/>
      </c>
      <c r="AC244" s="24" t="str">
        <f t="shared" si="116"/>
        <v/>
      </c>
      <c r="AD244" s="24" t="str">
        <f t="shared" si="116"/>
        <v/>
      </c>
      <c r="AE244" s="24" t="str">
        <f t="shared" si="116"/>
        <v/>
      </c>
      <c r="AF244" s="24" t="str">
        <f t="shared" si="116"/>
        <v>C</v>
      </c>
      <c r="AG244" s="24" t="str">
        <f t="shared" si="116"/>
        <v>C</v>
      </c>
      <c r="AH244" s="24" t="str">
        <f t="shared" si="116"/>
        <v/>
      </c>
      <c r="AI244" s="24" t="str">
        <f t="shared" si="116"/>
        <v/>
      </c>
      <c r="AJ244" s="24" t="str">
        <f t="shared" si="116"/>
        <v/>
      </c>
      <c r="AK244" s="24" t="str">
        <f t="shared" si="116"/>
        <v/>
      </c>
      <c r="AL244" s="24" t="str">
        <f t="shared" si="116"/>
        <v/>
      </c>
      <c r="AM244" s="24" t="str">
        <f t="shared" si="117"/>
        <v>C</v>
      </c>
      <c r="AN244" s="24" t="str">
        <f t="shared" si="117"/>
        <v>C</v>
      </c>
      <c r="AO244" s="24" t="str">
        <f t="shared" si="117"/>
        <v/>
      </c>
      <c r="AP244" s="24" t="str">
        <f t="shared" si="117"/>
        <v/>
      </c>
      <c r="AQ244" s="24" t="str">
        <f t="shared" si="117"/>
        <v/>
      </c>
      <c r="AR244" s="24" t="str">
        <f t="shared" si="117"/>
        <v/>
      </c>
      <c r="AS244" s="24" t="str">
        <f t="shared" si="117"/>
        <v/>
      </c>
      <c r="AT244" s="24" t="str">
        <f t="shared" si="117"/>
        <v>C</v>
      </c>
      <c r="AU244" s="24" t="str">
        <f t="shared" si="117"/>
        <v>C</v>
      </c>
      <c r="AV244" s="24" t="str">
        <f t="shared" si="117"/>
        <v/>
      </c>
      <c r="AW244" s="24" t="str">
        <f t="shared" si="117"/>
        <v/>
      </c>
      <c r="AX244" s="89">
        <f t="shared" ca="1" si="118"/>
        <v>5</v>
      </c>
      <c r="AY244" s="89">
        <f t="shared" si="119"/>
        <v>5</v>
      </c>
    </row>
    <row r="245" spans="1:51" x14ac:dyDescent="0.3">
      <c r="A245" s="22" t="str">
        <f t="shared" si="105"/>
        <v>ZFO</v>
      </c>
      <c r="B245" s="25"/>
      <c r="C245" s="74" t="s">
        <v>32</v>
      </c>
      <c r="D245" s="26" t="s">
        <v>32</v>
      </c>
      <c r="E245" s="196">
        <v>43130</v>
      </c>
      <c r="F245" s="197">
        <v>43130</v>
      </c>
      <c r="G245" s="98" t="str">
        <f>IF(D245='Paramètre DIVERS'!$B$19,'Paramètre DIVERS'!$A$19,IF(D245='Paramètre DIVERS'!$B$20,'Paramètre DIVERS'!$A$20,IF(D245='Paramètre DIVERS'!$B$21,'Paramètre DIVERS'!$A$21,IF(D245='Paramètre DIVERS'!$B$22,'Paramètre DIVERS'!$A$22,IF(D245='Paramètre DIVERS'!$B$24,'Paramètre DIVERS'!$A$24,IF(D245='Paramètre DIVERS'!$B$25,'Paramètre DIVERS'!$A$25,""))))))&amp;IF(D245='Paramètre DIVERS'!$B$27,'Paramètre DIVERS'!$A$27,IF(D245='Paramètre DIVERS'!$B$28,'Paramètre DIVERS'!$A$28,IF(D245='Paramètre DIVERS'!$B$29,'Paramètre DIVERS'!$A$29,IF(D245='Paramètre DIVERS'!$B$30,'Paramètre DIVERS'!$A$30,IF(D245='Paramètre DIVERS'!$B$31,'Paramètre DIVERS'!$A$31,IF(D245='Paramètre DIVERS'!$B$32,'Paramètre DIVERS'!$A$32,IF(D245='Paramètre DIVERS'!$B$33,'Paramètre DIVERS'!$A$33,"")))))))&amp;IF(D245='Paramètre DIVERS'!$B$36,'Paramètre DIVERS'!$A$36,IF(D245='Paramètre DIVERS'!$B$40,'Paramètre DIVERS'!$A$40,IF(D245='Paramètre DIVERS'!$B$41,'Paramètre DIVERS'!$A$41,IF(D245='Paramètre DIVERS'!$B$42,'Paramètre DIVERS'!$A$42,IF(D245='Paramètre DIVERS'!$B$43,'Paramètre DIVERS'!$A$43,IF(D245='Paramètre DIVERS'!$B$47,'Paramètre DIVERS'!$A$47,IF(D245='Paramètre DIVERS'!$B$48,'Paramètre DIVERS'!$A$48,"")))))))&amp;IF(D245='Paramètre DIVERS'!$B$49,'Paramètre DIVERS'!$A$49,IF(D245='Paramètre DIVERS'!$B$50,'Paramètre DIVERS'!$A$50,IF(D245='Paramètre DIVERS'!$B$51,'Paramètre DIVERS'!$A$51,IF(D245='Paramètre DIVERS'!$B$26,'Paramètre DIVERS'!$A$26,""))))&amp;IF(D245='Paramètre DIVERS'!$B$53,'Paramètre DIVERS'!$A$53,IF(D245='Paramètre DIVERS'!$B$54,'Paramètre DIVERS'!$A$53,IF(D245='Paramètre DIVERS'!$B$55,'Paramètre DIVERS'!$A$53,IF(D245='Paramètre DIVERS'!$B$56,'Paramètre DIVERS'!$A$53,IF(D245='Paramètre DIVERS'!$B$57,'Paramètre DIVERS'!$A$53,IF(D245='Paramètre DIVERS'!$B$58,'Paramètre DIVERS'!$A$53,""))))))</f>
        <v>ZFO</v>
      </c>
      <c r="H245" s="88">
        <f t="shared" si="98"/>
        <v>1</v>
      </c>
      <c r="I245" s="24" t="str">
        <f t="shared" si="114"/>
        <v/>
      </c>
      <c r="J245" s="24" t="str">
        <f t="shared" si="114"/>
        <v/>
      </c>
      <c r="K245" s="24" t="str">
        <f t="shared" si="114"/>
        <v>C</v>
      </c>
      <c r="L245" s="24" t="str">
        <f t="shared" si="114"/>
        <v>C</v>
      </c>
      <c r="M245" s="24" t="str">
        <f t="shared" si="114"/>
        <v/>
      </c>
      <c r="N245" s="24" t="str">
        <f t="shared" si="114"/>
        <v>C</v>
      </c>
      <c r="O245" s="24" t="str">
        <f t="shared" si="114"/>
        <v/>
      </c>
      <c r="P245" s="24" t="str">
        <f t="shared" si="114"/>
        <v/>
      </c>
      <c r="Q245" s="24" t="str">
        <f t="shared" si="114"/>
        <v/>
      </c>
      <c r="R245" s="24" t="str">
        <f t="shared" si="114"/>
        <v>C</v>
      </c>
      <c r="S245" s="24" t="str">
        <f t="shared" si="115"/>
        <v>C</v>
      </c>
      <c r="T245" s="24" t="str">
        <f t="shared" si="115"/>
        <v/>
      </c>
      <c r="U245" s="24" t="str">
        <f t="shared" si="115"/>
        <v>C</v>
      </c>
      <c r="V245" s="24" t="str">
        <f t="shared" si="115"/>
        <v/>
      </c>
      <c r="W245" s="24" t="str">
        <f t="shared" si="115"/>
        <v>C</v>
      </c>
      <c r="X245" s="24" t="str">
        <f t="shared" si="115"/>
        <v/>
      </c>
      <c r="Y245" s="24" t="str">
        <f t="shared" si="115"/>
        <v>C</v>
      </c>
      <c r="Z245" s="24" t="str">
        <f t="shared" si="115"/>
        <v>C</v>
      </c>
      <c r="AA245" s="24" t="str">
        <f t="shared" si="115"/>
        <v/>
      </c>
      <c r="AB245" s="24" t="str">
        <f t="shared" si="115"/>
        <v/>
      </c>
      <c r="AC245" s="24" t="str">
        <f t="shared" si="116"/>
        <v/>
      </c>
      <c r="AD245" s="24" t="str">
        <f t="shared" si="116"/>
        <v/>
      </c>
      <c r="AE245" s="24" t="str">
        <f t="shared" si="116"/>
        <v/>
      </c>
      <c r="AF245" s="24" t="str">
        <f t="shared" si="116"/>
        <v>C</v>
      </c>
      <c r="AG245" s="24" t="str">
        <f t="shared" si="116"/>
        <v>C</v>
      </c>
      <c r="AH245" s="24" t="str">
        <f t="shared" si="116"/>
        <v/>
      </c>
      <c r="AI245" s="24" t="str">
        <f t="shared" si="116"/>
        <v/>
      </c>
      <c r="AJ245" s="24" t="str">
        <f t="shared" si="116"/>
        <v/>
      </c>
      <c r="AK245" s="24" t="str">
        <f t="shared" si="116"/>
        <v/>
      </c>
      <c r="AL245" s="24" t="str">
        <f t="shared" si="116"/>
        <v/>
      </c>
      <c r="AM245" s="24" t="str">
        <f t="shared" si="117"/>
        <v>C</v>
      </c>
      <c r="AN245" s="24" t="str">
        <f t="shared" si="117"/>
        <v>C</v>
      </c>
      <c r="AO245" s="24" t="str">
        <f t="shared" si="117"/>
        <v/>
      </c>
      <c r="AP245" s="24" t="str">
        <f t="shared" si="117"/>
        <v/>
      </c>
      <c r="AQ245" s="24" t="str">
        <f t="shared" si="117"/>
        <v/>
      </c>
      <c r="AR245" s="24" t="str">
        <f t="shared" si="117"/>
        <v/>
      </c>
      <c r="AS245" s="24" t="str">
        <f t="shared" si="117"/>
        <v/>
      </c>
      <c r="AT245" s="24" t="str">
        <f t="shared" si="117"/>
        <v>C</v>
      </c>
      <c r="AU245" s="24" t="str">
        <f t="shared" si="117"/>
        <v>C</v>
      </c>
      <c r="AV245" s="24" t="str">
        <f t="shared" si="117"/>
        <v/>
      </c>
      <c r="AW245" s="24" t="str">
        <f t="shared" si="117"/>
        <v/>
      </c>
      <c r="AX245" s="89">
        <f t="shared" ca="1" si="118"/>
        <v>1</v>
      </c>
      <c r="AY245" s="89">
        <f t="shared" si="119"/>
        <v>1</v>
      </c>
    </row>
    <row r="246" spans="1:51" x14ac:dyDescent="0.3">
      <c r="A246" s="22" t="str">
        <f t="shared" si="105"/>
        <v>ZMP</v>
      </c>
      <c r="B246" s="25"/>
      <c r="C246" s="74" t="s">
        <v>31</v>
      </c>
      <c r="D246" s="26" t="s">
        <v>52</v>
      </c>
      <c r="E246" s="196">
        <v>42998</v>
      </c>
      <c r="F246" s="197">
        <v>43011</v>
      </c>
      <c r="G246" s="98" t="str">
        <f>IF(D246='Paramètre DIVERS'!$B$19,'Paramètre DIVERS'!$A$19,IF(D246='Paramètre DIVERS'!$B$20,'Paramètre DIVERS'!$A$20,IF(D246='Paramètre DIVERS'!$B$21,'Paramètre DIVERS'!$A$21,IF(D246='Paramètre DIVERS'!$B$22,'Paramètre DIVERS'!$A$22,IF(D246='Paramètre DIVERS'!$B$24,'Paramètre DIVERS'!$A$24,IF(D246='Paramètre DIVERS'!$B$25,'Paramètre DIVERS'!$A$25,""))))))&amp;IF(D246='Paramètre DIVERS'!$B$27,'Paramètre DIVERS'!$A$27,IF(D246='Paramètre DIVERS'!$B$28,'Paramètre DIVERS'!$A$28,IF(D246='Paramètre DIVERS'!$B$29,'Paramètre DIVERS'!$A$29,IF(D246='Paramètre DIVERS'!$B$30,'Paramètre DIVERS'!$A$30,IF(D246='Paramètre DIVERS'!$B$31,'Paramètre DIVERS'!$A$31,IF(D246='Paramètre DIVERS'!$B$32,'Paramètre DIVERS'!$A$32,IF(D246='Paramètre DIVERS'!$B$33,'Paramètre DIVERS'!$A$33,"")))))))&amp;IF(D246='Paramètre DIVERS'!$B$36,'Paramètre DIVERS'!$A$36,IF(D246='Paramètre DIVERS'!$B$40,'Paramètre DIVERS'!$A$40,IF(D246='Paramètre DIVERS'!$B$41,'Paramètre DIVERS'!$A$41,IF(D246='Paramètre DIVERS'!$B$42,'Paramètre DIVERS'!$A$42,IF(D246='Paramètre DIVERS'!$B$43,'Paramètre DIVERS'!$A$43,IF(D246='Paramètre DIVERS'!$B$47,'Paramètre DIVERS'!$A$47,IF(D246='Paramètre DIVERS'!$B$48,'Paramètre DIVERS'!$A$48,"")))))))&amp;IF(D246='Paramètre DIVERS'!$B$49,'Paramètre DIVERS'!$A$49,IF(D246='Paramètre DIVERS'!$B$50,'Paramètre DIVERS'!$A$50,IF(D246='Paramètre DIVERS'!$B$51,'Paramètre DIVERS'!$A$51,IF(D246='Paramètre DIVERS'!$B$26,'Paramètre DIVERS'!$A$26,""))))&amp;IF(D246='Paramètre DIVERS'!$B$53,'Paramètre DIVERS'!$A$53,IF(D246='Paramètre DIVERS'!$B$54,'Paramètre DIVERS'!$A$53,IF(D246='Paramètre DIVERS'!$B$55,'Paramètre DIVERS'!$A$53,IF(D246='Paramètre DIVERS'!$B$56,'Paramètre DIVERS'!$A$53,IF(D246='Paramètre DIVERS'!$B$57,'Paramètre DIVERS'!$A$53,IF(D246='Paramètre DIVERS'!$B$58,'Paramètre DIVERS'!$A$53,""))))))</f>
        <v>ZMP</v>
      </c>
      <c r="H246" s="88">
        <f t="shared" si="98"/>
        <v>10</v>
      </c>
      <c r="I246" s="24" t="str">
        <f t="shared" si="114"/>
        <v/>
      </c>
      <c r="J246" s="24" t="str">
        <f t="shared" si="114"/>
        <v/>
      </c>
      <c r="K246" s="24" t="str">
        <f t="shared" si="114"/>
        <v>C</v>
      </c>
      <c r="L246" s="24" t="str">
        <f t="shared" si="114"/>
        <v>C</v>
      </c>
      <c r="M246" s="24" t="str">
        <f t="shared" si="114"/>
        <v/>
      </c>
      <c r="N246" s="24" t="str">
        <f t="shared" si="114"/>
        <v>C</v>
      </c>
      <c r="O246" s="24" t="str">
        <f t="shared" si="114"/>
        <v/>
      </c>
      <c r="P246" s="24" t="str">
        <f t="shared" si="114"/>
        <v/>
      </c>
      <c r="Q246" s="24" t="str">
        <f t="shared" si="114"/>
        <v/>
      </c>
      <c r="R246" s="24" t="str">
        <f t="shared" si="114"/>
        <v>C</v>
      </c>
      <c r="S246" s="24" t="str">
        <f t="shared" si="115"/>
        <v>C</v>
      </c>
      <c r="T246" s="24" t="str">
        <f t="shared" si="115"/>
        <v/>
      </c>
      <c r="U246" s="24" t="str">
        <f t="shared" si="115"/>
        <v>C</v>
      </c>
      <c r="V246" s="24" t="str">
        <f t="shared" si="115"/>
        <v/>
      </c>
      <c r="W246" s="24" t="str">
        <f t="shared" si="115"/>
        <v>C</v>
      </c>
      <c r="X246" s="24" t="str">
        <f t="shared" si="115"/>
        <v/>
      </c>
      <c r="Y246" s="24" t="str">
        <f t="shared" si="115"/>
        <v>C</v>
      </c>
      <c r="Z246" s="24" t="str">
        <f t="shared" si="115"/>
        <v>C</v>
      </c>
      <c r="AA246" s="24" t="str">
        <f t="shared" si="115"/>
        <v/>
      </c>
      <c r="AB246" s="24" t="str">
        <f t="shared" si="115"/>
        <v/>
      </c>
      <c r="AC246" s="24" t="str">
        <f t="shared" si="116"/>
        <v/>
      </c>
      <c r="AD246" s="24" t="str">
        <f t="shared" si="116"/>
        <v/>
      </c>
      <c r="AE246" s="24" t="str">
        <f t="shared" si="116"/>
        <v/>
      </c>
      <c r="AF246" s="24" t="str">
        <f t="shared" si="116"/>
        <v>C</v>
      </c>
      <c r="AG246" s="24" t="str">
        <f t="shared" si="116"/>
        <v>C</v>
      </c>
      <c r="AH246" s="24" t="str">
        <f t="shared" si="116"/>
        <v/>
      </c>
      <c r="AI246" s="24" t="str">
        <f t="shared" si="116"/>
        <v/>
      </c>
      <c r="AJ246" s="24" t="str">
        <f t="shared" si="116"/>
        <v/>
      </c>
      <c r="AK246" s="24" t="str">
        <f t="shared" si="116"/>
        <v/>
      </c>
      <c r="AL246" s="24" t="str">
        <f t="shared" si="116"/>
        <v/>
      </c>
      <c r="AM246" s="24" t="str">
        <f t="shared" si="117"/>
        <v>C</v>
      </c>
      <c r="AN246" s="24" t="str">
        <f t="shared" si="117"/>
        <v>C</v>
      </c>
      <c r="AO246" s="24" t="str">
        <f t="shared" si="117"/>
        <v/>
      </c>
      <c r="AP246" s="24" t="str">
        <f t="shared" si="117"/>
        <v/>
      </c>
      <c r="AQ246" s="24" t="str">
        <f t="shared" si="117"/>
        <v/>
      </c>
      <c r="AR246" s="24" t="str">
        <f t="shared" si="117"/>
        <v/>
      </c>
      <c r="AS246" s="24" t="str">
        <f t="shared" si="117"/>
        <v/>
      </c>
      <c r="AT246" s="24" t="str">
        <f t="shared" si="117"/>
        <v>C</v>
      </c>
      <c r="AU246" s="24" t="str">
        <f t="shared" si="117"/>
        <v>C</v>
      </c>
      <c r="AV246" s="24" t="str">
        <f t="shared" si="117"/>
        <v/>
      </c>
      <c r="AW246" s="24" t="str">
        <f t="shared" si="117"/>
        <v/>
      </c>
      <c r="AX246" s="89">
        <f t="shared" ca="1" si="118"/>
        <v>12</v>
      </c>
      <c r="AY246" s="89">
        <f t="shared" si="119"/>
        <v>14</v>
      </c>
    </row>
    <row r="247" spans="1:51" x14ac:dyDescent="0.3">
      <c r="A247" s="22" t="str">
        <f t="shared" si="105"/>
        <v>ZRJ</v>
      </c>
      <c r="B247" s="25"/>
      <c r="C247" s="74" t="s">
        <v>30</v>
      </c>
      <c r="D247" s="26" t="s">
        <v>43</v>
      </c>
      <c r="E247" s="196">
        <v>43150</v>
      </c>
      <c r="F247" s="197">
        <v>43154</v>
      </c>
      <c r="G247" s="98" t="str">
        <f>IF(D247='Paramètre DIVERS'!$B$19,'Paramètre DIVERS'!$A$19,IF(D247='Paramètre DIVERS'!$B$20,'Paramètre DIVERS'!$A$20,IF(D247='Paramètre DIVERS'!$B$21,'Paramètre DIVERS'!$A$21,IF(D247='Paramètre DIVERS'!$B$22,'Paramètre DIVERS'!$A$22,IF(D247='Paramètre DIVERS'!$B$24,'Paramètre DIVERS'!$A$24,IF(D247='Paramètre DIVERS'!$B$25,'Paramètre DIVERS'!$A$25,""))))))&amp;IF(D247='Paramètre DIVERS'!$B$27,'Paramètre DIVERS'!$A$27,IF(D247='Paramètre DIVERS'!$B$28,'Paramètre DIVERS'!$A$28,IF(D247='Paramètre DIVERS'!$B$29,'Paramètre DIVERS'!$A$29,IF(D247='Paramètre DIVERS'!$B$30,'Paramètre DIVERS'!$A$30,IF(D247='Paramètre DIVERS'!$B$31,'Paramètre DIVERS'!$A$31,IF(D247='Paramètre DIVERS'!$B$32,'Paramètre DIVERS'!$A$32,IF(D247='Paramètre DIVERS'!$B$33,'Paramètre DIVERS'!$A$33,"")))))))&amp;IF(D247='Paramètre DIVERS'!$B$36,'Paramètre DIVERS'!$A$36,IF(D247='Paramètre DIVERS'!$B$40,'Paramètre DIVERS'!$A$40,IF(D247='Paramètre DIVERS'!$B$41,'Paramètre DIVERS'!$A$41,IF(D247='Paramètre DIVERS'!$B$42,'Paramètre DIVERS'!$A$42,IF(D247='Paramètre DIVERS'!$B$43,'Paramètre DIVERS'!$A$43,IF(D247='Paramètre DIVERS'!$B$47,'Paramètre DIVERS'!$A$47,IF(D247='Paramètre DIVERS'!$B$48,'Paramètre DIVERS'!$A$48,"")))))))&amp;IF(D247='Paramètre DIVERS'!$B$49,'Paramètre DIVERS'!$A$49,IF(D247='Paramètre DIVERS'!$B$50,'Paramètre DIVERS'!$A$50,IF(D247='Paramètre DIVERS'!$B$51,'Paramètre DIVERS'!$A$51,IF(D247='Paramètre DIVERS'!$B$26,'Paramètre DIVERS'!$A$26,""))))&amp;IF(D247='Paramètre DIVERS'!$B$53,'Paramètre DIVERS'!$A$53,IF(D247='Paramètre DIVERS'!$B$54,'Paramètre DIVERS'!$A$53,IF(D247='Paramètre DIVERS'!$B$55,'Paramètre DIVERS'!$A$53,IF(D247='Paramètre DIVERS'!$B$56,'Paramètre DIVERS'!$A$53,IF(D247='Paramètre DIVERS'!$B$57,'Paramètre DIVERS'!$A$53,IF(D247='Paramètre DIVERS'!$B$58,'Paramètre DIVERS'!$A$53,""))))))</f>
        <v>ZRJ</v>
      </c>
      <c r="H247" s="88">
        <f t="shared" si="98"/>
        <v>5</v>
      </c>
      <c r="I247" s="24" t="str">
        <f t="shared" si="114"/>
        <v/>
      </c>
      <c r="J247" s="24" t="str">
        <f t="shared" si="114"/>
        <v/>
      </c>
      <c r="K247" s="24" t="str">
        <f t="shared" si="114"/>
        <v>C</v>
      </c>
      <c r="L247" s="24" t="str">
        <f t="shared" si="114"/>
        <v>C</v>
      </c>
      <c r="M247" s="24" t="str">
        <f t="shared" si="114"/>
        <v/>
      </c>
      <c r="N247" s="24" t="str">
        <f t="shared" si="114"/>
        <v>C</v>
      </c>
      <c r="O247" s="24" t="str">
        <f t="shared" si="114"/>
        <v/>
      </c>
      <c r="P247" s="24" t="str">
        <f t="shared" si="114"/>
        <v/>
      </c>
      <c r="Q247" s="24" t="str">
        <f t="shared" si="114"/>
        <v/>
      </c>
      <c r="R247" s="24" t="str">
        <f t="shared" si="114"/>
        <v>C</v>
      </c>
      <c r="S247" s="24" t="str">
        <f t="shared" si="115"/>
        <v>C</v>
      </c>
      <c r="T247" s="24" t="str">
        <f t="shared" si="115"/>
        <v/>
      </c>
      <c r="U247" s="24" t="str">
        <f t="shared" si="115"/>
        <v>C</v>
      </c>
      <c r="V247" s="24" t="str">
        <f t="shared" si="115"/>
        <v/>
      </c>
      <c r="W247" s="24" t="str">
        <f t="shared" si="115"/>
        <v>C</v>
      </c>
      <c r="X247" s="24" t="str">
        <f t="shared" si="115"/>
        <v/>
      </c>
      <c r="Y247" s="24" t="str">
        <f t="shared" si="115"/>
        <v>C</v>
      </c>
      <c r="Z247" s="24" t="str">
        <f t="shared" si="115"/>
        <v>C</v>
      </c>
      <c r="AA247" s="24" t="str">
        <f t="shared" si="115"/>
        <v/>
      </c>
      <c r="AB247" s="24" t="str">
        <f t="shared" si="115"/>
        <v/>
      </c>
      <c r="AC247" s="24" t="str">
        <f t="shared" si="116"/>
        <v/>
      </c>
      <c r="AD247" s="24" t="str">
        <f t="shared" si="116"/>
        <v/>
      </c>
      <c r="AE247" s="24" t="str">
        <f t="shared" si="116"/>
        <v/>
      </c>
      <c r="AF247" s="24" t="str">
        <f t="shared" si="116"/>
        <v>C</v>
      </c>
      <c r="AG247" s="24" t="str">
        <f t="shared" si="116"/>
        <v>C</v>
      </c>
      <c r="AH247" s="24" t="str">
        <f t="shared" si="116"/>
        <v/>
      </c>
      <c r="AI247" s="24" t="str">
        <f t="shared" si="116"/>
        <v/>
      </c>
      <c r="AJ247" s="24" t="str">
        <f t="shared" si="116"/>
        <v/>
      </c>
      <c r="AK247" s="24" t="str">
        <f t="shared" si="116"/>
        <v/>
      </c>
      <c r="AL247" s="24" t="str">
        <f t="shared" si="116"/>
        <v/>
      </c>
      <c r="AM247" s="24" t="str">
        <f t="shared" si="117"/>
        <v>C</v>
      </c>
      <c r="AN247" s="24" t="str">
        <f t="shared" si="117"/>
        <v>C</v>
      </c>
      <c r="AO247" s="24" t="str">
        <f t="shared" si="117"/>
        <v/>
      </c>
      <c r="AP247" s="24" t="str">
        <f t="shared" si="117"/>
        <v/>
      </c>
      <c r="AQ247" s="24" t="str">
        <f t="shared" si="117"/>
        <v/>
      </c>
      <c r="AR247" s="24" t="str">
        <f t="shared" si="117"/>
        <v/>
      </c>
      <c r="AS247" s="24" t="str">
        <f t="shared" si="117"/>
        <v/>
      </c>
      <c r="AT247" s="24" t="str">
        <f t="shared" si="117"/>
        <v>C</v>
      </c>
      <c r="AU247" s="24" t="str">
        <f t="shared" si="117"/>
        <v>C</v>
      </c>
      <c r="AV247" s="24" t="str">
        <f t="shared" si="117"/>
        <v/>
      </c>
      <c r="AW247" s="24" t="str">
        <f t="shared" si="117"/>
        <v/>
      </c>
      <c r="AX247" s="89">
        <f t="shared" ca="1" si="118"/>
        <v>5</v>
      </c>
      <c r="AY247" s="89">
        <f t="shared" si="119"/>
        <v>5</v>
      </c>
    </row>
    <row r="248" spans="1:51" x14ac:dyDescent="0.3">
      <c r="A248" s="22" t="str">
        <f t="shared" si="105"/>
        <v>ZRJ</v>
      </c>
      <c r="B248" s="25"/>
      <c r="C248" s="74" t="s">
        <v>30</v>
      </c>
      <c r="D248" s="26" t="s">
        <v>43</v>
      </c>
      <c r="E248" s="196">
        <v>43137</v>
      </c>
      <c r="F248" s="197">
        <v>43140</v>
      </c>
      <c r="G248" s="98" t="str">
        <f>IF(D248='Paramètre DIVERS'!$B$19,'Paramètre DIVERS'!$A$19,IF(D248='Paramètre DIVERS'!$B$20,'Paramètre DIVERS'!$A$20,IF(D248='Paramètre DIVERS'!$B$21,'Paramètre DIVERS'!$A$21,IF(D248='Paramètre DIVERS'!$B$22,'Paramètre DIVERS'!$A$22,IF(D248='Paramètre DIVERS'!$B$24,'Paramètre DIVERS'!$A$24,IF(D248='Paramètre DIVERS'!$B$25,'Paramètre DIVERS'!$A$25,""))))))&amp;IF(D248='Paramètre DIVERS'!$B$27,'Paramètre DIVERS'!$A$27,IF(D248='Paramètre DIVERS'!$B$28,'Paramètre DIVERS'!$A$28,IF(D248='Paramètre DIVERS'!$B$29,'Paramètre DIVERS'!$A$29,IF(D248='Paramètre DIVERS'!$B$30,'Paramètre DIVERS'!$A$30,IF(D248='Paramètre DIVERS'!$B$31,'Paramètre DIVERS'!$A$31,IF(D248='Paramètre DIVERS'!$B$32,'Paramètre DIVERS'!$A$32,IF(D248='Paramètre DIVERS'!$B$33,'Paramètre DIVERS'!$A$33,"")))))))&amp;IF(D248='Paramètre DIVERS'!$B$36,'Paramètre DIVERS'!$A$36,IF(D248='Paramètre DIVERS'!$B$40,'Paramètre DIVERS'!$A$40,IF(D248='Paramètre DIVERS'!$B$41,'Paramètre DIVERS'!$A$41,IF(D248='Paramètre DIVERS'!$B$42,'Paramètre DIVERS'!$A$42,IF(D248='Paramètre DIVERS'!$B$43,'Paramètre DIVERS'!$A$43,IF(D248='Paramètre DIVERS'!$B$47,'Paramètre DIVERS'!$A$47,IF(D248='Paramètre DIVERS'!$B$48,'Paramètre DIVERS'!$A$48,"")))))))&amp;IF(D248='Paramètre DIVERS'!$B$49,'Paramètre DIVERS'!$A$49,IF(D248='Paramètre DIVERS'!$B$50,'Paramètre DIVERS'!$A$50,IF(D248='Paramètre DIVERS'!$B$51,'Paramètre DIVERS'!$A$51,IF(D248='Paramètre DIVERS'!$B$26,'Paramètre DIVERS'!$A$26,""))))&amp;IF(D248='Paramètre DIVERS'!$B$53,'Paramètre DIVERS'!$A$53,IF(D248='Paramètre DIVERS'!$B$54,'Paramètre DIVERS'!$A$53,IF(D248='Paramètre DIVERS'!$B$55,'Paramètre DIVERS'!$A$53,IF(D248='Paramètre DIVERS'!$B$56,'Paramètre DIVERS'!$A$53,IF(D248='Paramètre DIVERS'!$B$57,'Paramètre DIVERS'!$A$53,IF(D248='Paramètre DIVERS'!$B$58,'Paramètre DIVERS'!$A$53,""))))))</f>
        <v>ZRJ</v>
      </c>
      <c r="H248" s="88">
        <f t="shared" si="98"/>
        <v>4</v>
      </c>
      <c r="I248" s="24" t="str">
        <f t="shared" ref="I248:R257" si="120">IF(OR(I$7="s",I$7="f",I$7="d"),"C",IF(AND(I$6&gt;=$E248,I$6&lt;=$F248,$G248="ZCP"),$G248,IF(AND(I$6&gt;=$E248,I$6&lt;=$F248,$G248="ZPM"),$G248,IF(AND(I$6&gt;=$E248,I$6&lt;=$F248,$G248="ZMA"),$G248,IF(AND(I$6&gt;=$E248,I$6&lt;=$F248,$G248="ZMP"),$G248,IF(AND(I$6&gt;=$E248,I$6&lt;=$F248,$G248="ZMT"),$G248,IF(AND(I$6&gt;=$E248,I$6&lt;=$F248,$G248="ZFO"),$G248,IF(AND(I$6&gt;=$E248,I$6&lt;=$F248,$G248="ZRJ"),$G248,IF(AND(I$6&gt;=$E248,I$6&lt;=$F248,$G248="ZAT"),$G248,IF(AND(I$6&gt;=$E248,I$6&lt;=$F248,$G248="TPT"),$G248,""))))))))))</f>
        <v/>
      </c>
      <c r="J248" s="24" t="str">
        <f t="shared" si="120"/>
        <v/>
      </c>
      <c r="K248" s="24" t="str">
        <f t="shared" si="120"/>
        <v>C</v>
      </c>
      <c r="L248" s="24" t="str">
        <f t="shared" si="120"/>
        <v>C</v>
      </c>
      <c r="M248" s="24" t="str">
        <f t="shared" si="120"/>
        <v/>
      </c>
      <c r="N248" s="24" t="str">
        <f t="shared" si="120"/>
        <v>C</v>
      </c>
      <c r="O248" s="24" t="str">
        <f t="shared" si="120"/>
        <v/>
      </c>
      <c r="P248" s="24" t="str">
        <f t="shared" si="120"/>
        <v/>
      </c>
      <c r="Q248" s="24" t="str">
        <f t="shared" si="120"/>
        <v/>
      </c>
      <c r="R248" s="24" t="str">
        <f t="shared" si="120"/>
        <v>C</v>
      </c>
      <c r="S248" s="24" t="str">
        <f t="shared" ref="S248:AB257" si="121">IF(OR(S$7="s",S$7="f",S$7="d"),"C",IF(AND(S$6&gt;=$E248,S$6&lt;=$F248,$G248="ZCP"),$G248,IF(AND(S$6&gt;=$E248,S$6&lt;=$F248,$G248="ZPM"),$G248,IF(AND(S$6&gt;=$E248,S$6&lt;=$F248,$G248="ZMA"),$G248,IF(AND(S$6&gt;=$E248,S$6&lt;=$F248,$G248="ZMP"),$G248,IF(AND(S$6&gt;=$E248,S$6&lt;=$F248,$G248="ZMT"),$G248,IF(AND(S$6&gt;=$E248,S$6&lt;=$F248,$G248="ZFO"),$G248,IF(AND(S$6&gt;=$E248,S$6&lt;=$F248,$G248="ZRJ"),$G248,IF(AND(S$6&gt;=$E248,S$6&lt;=$F248,$G248="ZAT"),$G248,IF(AND(S$6&gt;=$E248,S$6&lt;=$F248,$G248="TPT"),$G248,""))))))))))</f>
        <v>C</v>
      </c>
      <c r="T248" s="24" t="str">
        <f t="shared" si="121"/>
        <v/>
      </c>
      <c r="U248" s="24" t="str">
        <f t="shared" si="121"/>
        <v>C</v>
      </c>
      <c r="V248" s="24" t="str">
        <f t="shared" si="121"/>
        <v/>
      </c>
      <c r="W248" s="24" t="str">
        <f t="shared" si="121"/>
        <v>C</v>
      </c>
      <c r="X248" s="24" t="str">
        <f t="shared" si="121"/>
        <v/>
      </c>
      <c r="Y248" s="24" t="str">
        <f t="shared" si="121"/>
        <v>C</v>
      </c>
      <c r="Z248" s="24" t="str">
        <f t="shared" si="121"/>
        <v>C</v>
      </c>
      <c r="AA248" s="24" t="str">
        <f t="shared" si="121"/>
        <v/>
      </c>
      <c r="AB248" s="24" t="str">
        <f t="shared" si="121"/>
        <v/>
      </c>
      <c r="AC248" s="24" t="str">
        <f t="shared" ref="AC248:AL257" si="122">IF(OR(AC$7="s",AC$7="f",AC$7="d"),"C",IF(AND(AC$6&gt;=$E248,AC$6&lt;=$F248,$G248="ZCP"),$G248,IF(AND(AC$6&gt;=$E248,AC$6&lt;=$F248,$G248="ZPM"),$G248,IF(AND(AC$6&gt;=$E248,AC$6&lt;=$F248,$G248="ZMA"),$G248,IF(AND(AC$6&gt;=$E248,AC$6&lt;=$F248,$G248="ZMP"),$G248,IF(AND(AC$6&gt;=$E248,AC$6&lt;=$F248,$G248="ZMT"),$G248,IF(AND(AC$6&gt;=$E248,AC$6&lt;=$F248,$G248="ZFO"),$G248,IF(AND(AC$6&gt;=$E248,AC$6&lt;=$F248,$G248="ZRJ"),$G248,IF(AND(AC$6&gt;=$E248,AC$6&lt;=$F248,$G248="ZAT"),$G248,IF(AND(AC$6&gt;=$E248,AC$6&lt;=$F248,$G248="TPT"),$G248,""))))))))))</f>
        <v/>
      </c>
      <c r="AD248" s="24" t="str">
        <f t="shared" si="122"/>
        <v/>
      </c>
      <c r="AE248" s="24" t="str">
        <f t="shared" si="122"/>
        <v/>
      </c>
      <c r="AF248" s="24" t="str">
        <f t="shared" si="122"/>
        <v>C</v>
      </c>
      <c r="AG248" s="24" t="str">
        <f t="shared" si="122"/>
        <v>C</v>
      </c>
      <c r="AH248" s="24" t="str">
        <f t="shared" si="122"/>
        <v/>
      </c>
      <c r="AI248" s="24" t="str">
        <f t="shared" si="122"/>
        <v/>
      </c>
      <c r="AJ248" s="24" t="str">
        <f t="shared" si="122"/>
        <v/>
      </c>
      <c r="AK248" s="24" t="str">
        <f t="shared" si="122"/>
        <v/>
      </c>
      <c r="AL248" s="24" t="str">
        <f t="shared" si="122"/>
        <v/>
      </c>
      <c r="AM248" s="24" t="str">
        <f t="shared" ref="AM248:AW257" si="123">IF(OR(AM$7="s",AM$7="f",AM$7="d"),"C",IF(AND(AM$6&gt;=$E248,AM$6&lt;=$F248,$G248="ZCP"),$G248,IF(AND(AM$6&gt;=$E248,AM$6&lt;=$F248,$G248="ZPM"),$G248,IF(AND(AM$6&gt;=$E248,AM$6&lt;=$F248,$G248="ZMA"),$G248,IF(AND(AM$6&gt;=$E248,AM$6&lt;=$F248,$G248="ZMP"),$G248,IF(AND(AM$6&gt;=$E248,AM$6&lt;=$F248,$G248="ZMT"),$G248,IF(AND(AM$6&gt;=$E248,AM$6&lt;=$F248,$G248="ZFO"),$G248,IF(AND(AM$6&gt;=$E248,AM$6&lt;=$F248,$G248="ZRJ"),$G248,IF(AND(AM$6&gt;=$E248,AM$6&lt;=$F248,$G248="ZAT"),$G248,IF(AND(AM$6&gt;=$E248,AM$6&lt;=$F248,$G248="TPT"),$G248,""))))))))))</f>
        <v>C</v>
      </c>
      <c r="AN248" s="24" t="str">
        <f t="shared" si="123"/>
        <v>C</v>
      </c>
      <c r="AO248" s="24" t="str">
        <f t="shared" si="123"/>
        <v/>
      </c>
      <c r="AP248" s="24" t="str">
        <f t="shared" si="123"/>
        <v/>
      </c>
      <c r="AQ248" s="24" t="str">
        <f t="shared" si="123"/>
        <v/>
      </c>
      <c r="AR248" s="24" t="str">
        <f t="shared" si="123"/>
        <v/>
      </c>
      <c r="AS248" s="24" t="str">
        <f t="shared" si="123"/>
        <v/>
      </c>
      <c r="AT248" s="24" t="str">
        <f t="shared" si="123"/>
        <v>C</v>
      </c>
      <c r="AU248" s="24" t="str">
        <f t="shared" si="123"/>
        <v>C</v>
      </c>
      <c r="AV248" s="24" t="str">
        <f t="shared" si="123"/>
        <v/>
      </c>
      <c r="AW248" s="24" t="str">
        <f t="shared" si="123"/>
        <v/>
      </c>
      <c r="AX248" s="89">
        <f t="shared" ca="1" si="118"/>
        <v>4</v>
      </c>
      <c r="AY248" s="89">
        <f t="shared" si="119"/>
        <v>4</v>
      </c>
    </row>
    <row r="249" spans="1:51" x14ac:dyDescent="0.3">
      <c r="A249" s="22" t="str">
        <f t="shared" si="105"/>
        <v>ZRJ</v>
      </c>
      <c r="B249" s="25"/>
      <c r="C249" s="74" t="s">
        <v>30</v>
      </c>
      <c r="D249" s="26" t="s">
        <v>43</v>
      </c>
      <c r="E249" s="196">
        <v>43174</v>
      </c>
      <c r="F249" s="197">
        <v>43175</v>
      </c>
      <c r="G249" s="98" t="str">
        <f>IF(D249='Paramètre DIVERS'!$B$19,'Paramètre DIVERS'!$A$19,IF(D249='Paramètre DIVERS'!$B$20,'Paramètre DIVERS'!$A$20,IF(D249='Paramètre DIVERS'!$B$21,'Paramètre DIVERS'!$A$21,IF(D249='Paramètre DIVERS'!$B$22,'Paramètre DIVERS'!$A$22,IF(D249='Paramètre DIVERS'!$B$24,'Paramètre DIVERS'!$A$24,IF(D249='Paramètre DIVERS'!$B$25,'Paramètre DIVERS'!$A$25,""))))))&amp;IF(D249='Paramètre DIVERS'!$B$27,'Paramètre DIVERS'!$A$27,IF(D249='Paramètre DIVERS'!$B$28,'Paramètre DIVERS'!$A$28,IF(D249='Paramètre DIVERS'!$B$29,'Paramètre DIVERS'!$A$29,IF(D249='Paramètre DIVERS'!$B$30,'Paramètre DIVERS'!$A$30,IF(D249='Paramètre DIVERS'!$B$31,'Paramètre DIVERS'!$A$31,IF(D249='Paramètre DIVERS'!$B$32,'Paramètre DIVERS'!$A$32,IF(D249='Paramètre DIVERS'!$B$33,'Paramètre DIVERS'!$A$33,"")))))))&amp;IF(D249='Paramètre DIVERS'!$B$36,'Paramètre DIVERS'!$A$36,IF(D249='Paramètre DIVERS'!$B$40,'Paramètre DIVERS'!$A$40,IF(D249='Paramètre DIVERS'!$B$41,'Paramètre DIVERS'!$A$41,IF(D249='Paramètre DIVERS'!$B$42,'Paramètre DIVERS'!$A$42,IF(D249='Paramètre DIVERS'!$B$43,'Paramètre DIVERS'!$A$43,IF(D249='Paramètre DIVERS'!$B$47,'Paramètre DIVERS'!$A$47,IF(D249='Paramètre DIVERS'!$B$48,'Paramètre DIVERS'!$A$48,"")))))))&amp;IF(D249='Paramètre DIVERS'!$B$49,'Paramètre DIVERS'!$A$49,IF(D249='Paramètre DIVERS'!$B$50,'Paramètre DIVERS'!$A$50,IF(D249='Paramètre DIVERS'!$B$51,'Paramètre DIVERS'!$A$51,IF(D249='Paramètre DIVERS'!$B$26,'Paramètre DIVERS'!$A$26,""))))&amp;IF(D249='Paramètre DIVERS'!$B$53,'Paramètre DIVERS'!$A$53,IF(D249='Paramètre DIVERS'!$B$54,'Paramètre DIVERS'!$A$53,IF(D249='Paramètre DIVERS'!$B$55,'Paramètre DIVERS'!$A$53,IF(D249='Paramètre DIVERS'!$B$56,'Paramètre DIVERS'!$A$53,IF(D249='Paramètre DIVERS'!$B$57,'Paramètre DIVERS'!$A$53,IF(D249='Paramètre DIVERS'!$B$58,'Paramètre DIVERS'!$A$53,""))))))</f>
        <v>ZRJ</v>
      </c>
      <c r="H249" s="88">
        <f t="shared" si="98"/>
        <v>2</v>
      </c>
      <c r="I249" s="24" t="str">
        <f t="shared" si="120"/>
        <v/>
      </c>
      <c r="J249" s="24" t="str">
        <f t="shared" si="120"/>
        <v/>
      </c>
      <c r="K249" s="24" t="str">
        <f t="shared" si="120"/>
        <v>C</v>
      </c>
      <c r="L249" s="24" t="str">
        <f t="shared" si="120"/>
        <v>C</v>
      </c>
      <c r="M249" s="24" t="str">
        <f t="shared" si="120"/>
        <v/>
      </c>
      <c r="N249" s="24" t="str">
        <f t="shared" si="120"/>
        <v>C</v>
      </c>
      <c r="O249" s="24" t="str">
        <f t="shared" si="120"/>
        <v/>
      </c>
      <c r="P249" s="24" t="str">
        <f t="shared" si="120"/>
        <v/>
      </c>
      <c r="Q249" s="24" t="str">
        <f t="shared" si="120"/>
        <v/>
      </c>
      <c r="R249" s="24" t="str">
        <f t="shared" si="120"/>
        <v>C</v>
      </c>
      <c r="S249" s="24" t="str">
        <f t="shared" si="121"/>
        <v>C</v>
      </c>
      <c r="T249" s="24" t="str">
        <f t="shared" si="121"/>
        <v/>
      </c>
      <c r="U249" s="24" t="str">
        <f t="shared" si="121"/>
        <v>C</v>
      </c>
      <c r="V249" s="24" t="str">
        <f t="shared" si="121"/>
        <v/>
      </c>
      <c r="W249" s="24" t="str">
        <f t="shared" si="121"/>
        <v>C</v>
      </c>
      <c r="X249" s="24" t="str">
        <f t="shared" si="121"/>
        <v/>
      </c>
      <c r="Y249" s="24" t="str">
        <f t="shared" si="121"/>
        <v>C</v>
      </c>
      <c r="Z249" s="24" t="str">
        <f t="shared" si="121"/>
        <v>C</v>
      </c>
      <c r="AA249" s="24" t="str">
        <f t="shared" si="121"/>
        <v/>
      </c>
      <c r="AB249" s="24" t="str">
        <f t="shared" si="121"/>
        <v/>
      </c>
      <c r="AC249" s="24" t="str">
        <f t="shared" si="122"/>
        <v/>
      </c>
      <c r="AD249" s="24" t="str">
        <f t="shared" si="122"/>
        <v/>
      </c>
      <c r="AE249" s="24" t="str">
        <f t="shared" si="122"/>
        <v/>
      </c>
      <c r="AF249" s="24" t="str">
        <f t="shared" si="122"/>
        <v>C</v>
      </c>
      <c r="AG249" s="24" t="str">
        <f t="shared" si="122"/>
        <v>C</v>
      </c>
      <c r="AH249" s="24" t="str">
        <f t="shared" si="122"/>
        <v/>
      </c>
      <c r="AI249" s="24" t="str">
        <f t="shared" si="122"/>
        <v/>
      </c>
      <c r="AJ249" s="24" t="str">
        <f t="shared" si="122"/>
        <v/>
      </c>
      <c r="AK249" s="24" t="str">
        <f t="shared" si="122"/>
        <v/>
      </c>
      <c r="AL249" s="24" t="str">
        <f t="shared" si="122"/>
        <v/>
      </c>
      <c r="AM249" s="24" t="str">
        <f t="shared" si="123"/>
        <v>C</v>
      </c>
      <c r="AN249" s="24" t="str">
        <f t="shared" si="123"/>
        <v>C</v>
      </c>
      <c r="AO249" s="24" t="str">
        <f t="shared" si="123"/>
        <v/>
      </c>
      <c r="AP249" s="24" t="str">
        <f t="shared" si="123"/>
        <v/>
      </c>
      <c r="AQ249" s="24" t="str">
        <f t="shared" si="123"/>
        <v/>
      </c>
      <c r="AR249" s="24" t="str">
        <f t="shared" si="123"/>
        <v/>
      </c>
      <c r="AS249" s="24" t="str">
        <f t="shared" si="123"/>
        <v/>
      </c>
      <c r="AT249" s="24" t="str">
        <f t="shared" si="123"/>
        <v>C</v>
      </c>
      <c r="AU249" s="24" t="str">
        <f t="shared" si="123"/>
        <v>C</v>
      </c>
      <c r="AV249" s="24" t="str">
        <f t="shared" si="123"/>
        <v/>
      </c>
      <c r="AW249" s="24" t="str">
        <f t="shared" si="123"/>
        <v/>
      </c>
      <c r="AX249" s="89">
        <f t="shared" ca="1" si="118"/>
        <v>2</v>
      </c>
      <c r="AY249" s="89">
        <f t="shared" si="119"/>
        <v>2</v>
      </c>
    </row>
    <row r="250" spans="1:51" x14ac:dyDescent="0.3">
      <c r="A250" s="22" t="str">
        <f t="shared" si="105"/>
        <v>ZRJ</v>
      </c>
      <c r="B250" s="25"/>
      <c r="C250" s="74" t="s">
        <v>30</v>
      </c>
      <c r="D250" s="26" t="s">
        <v>43</v>
      </c>
      <c r="E250" s="196">
        <v>43052</v>
      </c>
      <c r="F250" s="197">
        <v>43056</v>
      </c>
      <c r="G250" s="98" t="str">
        <f>IF(D250='Paramètre DIVERS'!$B$19,'Paramètre DIVERS'!$A$19,IF(D250='Paramètre DIVERS'!$B$20,'Paramètre DIVERS'!$A$20,IF(D250='Paramètre DIVERS'!$B$21,'Paramètre DIVERS'!$A$21,IF(D250='Paramètre DIVERS'!$B$22,'Paramètre DIVERS'!$A$22,IF(D250='Paramètre DIVERS'!$B$24,'Paramètre DIVERS'!$A$24,IF(D250='Paramètre DIVERS'!$B$25,'Paramètre DIVERS'!$A$25,""))))))&amp;IF(D250='Paramètre DIVERS'!$B$27,'Paramètre DIVERS'!$A$27,IF(D250='Paramètre DIVERS'!$B$28,'Paramètre DIVERS'!$A$28,IF(D250='Paramètre DIVERS'!$B$29,'Paramètre DIVERS'!$A$29,IF(D250='Paramètre DIVERS'!$B$30,'Paramètre DIVERS'!$A$30,IF(D250='Paramètre DIVERS'!$B$31,'Paramètre DIVERS'!$A$31,IF(D250='Paramètre DIVERS'!$B$32,'Paramètre DIVERS'!$A$32,IF(D250='Paramètre DIVERS'!$B$33,'Paramètre DIVERS'!$A$33,"")))))))&amp;IF(D250='Paramètre DIVERS'!$B$36,'Paramètre DIVERS'!$A$36,IF(D250='Paramètre DIVERS'!$B$40,'Paramètre DIVERS'!$A$40,IF(D250='Paramètre DIVERS'!$B$41,'Paramètre DIVERS'!$A$41,IF(D250='Paramètre DIVERS'!$B$42,'Paramètre DIVERS'!$A$42,IF(D250='Paramètre DIVERS'!$B$43,'Paramètre DIVERS'!$A$43,IF(D250='Paramètre DIVERS'!$B$47,'Paramètre DIVERS'!$A$47,IF(D250='Paramètre DIVERS'!$B$48,'Paramètre DIVERS'!$A$48,"")))))))&amp;IF(D250='Paramètre DIVERS'!$B$49,'Paramètre DIVERS'!$A$49,IF(D250='Paramètre DIVERS'!$B$50,'Paramètre DIVERS'!$A$50,IF(D250='Paramètre DIVERS'!$B$51,'Paramètre DIVERS'!$A$51,IF(D250='Paramètre DIVERS'!$B$26,'Paramètre DIVERS'!$A$26,""))))&amp;IF(D250='Paramètre DIVERS'!$B$53,'Paramètre DIVERS'!$A$53,IF(D250='Paramètre DIVERS'!$B$54,'Paramètre DIVERS'!$A$53,IF(D250='Paramètre DIVERS'!$B$55,'Paramètre DIVERS'!$A$53,IF(D250='Paramètre DIVERS'!$B$56,'Paramètre DIVERS'!$A$53,IF(D250='Paramètre DIVERS'!$B$57,'Paramètre DIVERS'!$A$53,IF(D250='Paramètre DIVERS'!$B$58,'Paramètre DIVERS'!$A$53,""))))))</f>
        <v>ZRJ</v>
      </c>
      <c r="H250" s="88">
        <f t="shared" si="98"/>
        <v>5</v>
      </c>
      <c r="I250" s="24" t="str">
        <f t="shared" si="120"/>
        <v/>
      </c>
      <c r="J250" s="24" t="str">
        <f t="shared" si="120"/>
        <v/>
      </c>
      <c r="K250" s="24" t="str">
        <f t="shared" si="120"/>
        <v>C</v>
      </c>
      <c r="L250" s="24" t="str">
        <f t="shared" si="120"/>
        <v>C</v>
      </c>
      <c r="M250" s="24" t="str">
        <f t="shared" si="120"/>
        <v/>
      </c>
      <c r="N250" s="24" t="str">
        <f t="shared" si="120"/>
        <v>C</v>
      </c>
      <c r="O250" s="24" t="str">
        <f t="shared" si="120"/>
        <v/>
      </c>
      <c r="P250" s="24" t="str">
        <f t="shared" si="120"/>
        <v/>
      </c>
      <c r="Q250" s="24" t="str">
        <f t="shared" si="120"/>
        <v/>
      </c>
      <c r="R250" s="24" t="str">
        <f t="shared" si="120"/>
        <v>C</v>
      </c>
      <c r="S250" s="24" t="str">
        <f t="shared" si="121"/>
        <v>C</v>
      </c>
      <c r="T250" s="24" t="str">
        <f t="shared" si="121"/>
        <v/>
      </c>
      <c r="U250" s="24" t="str">
        <f t="shared" si="121"/>
        <v>C</v>
      </c>
      <c r="V250" s="24" t="str">
        <f t="shared" si="121"/>
        <v/>
      </c>
      <c r="W250" s="24" t="str">
        <f t="shared" si="121"/>
        <v>C</v>
      </c>
      <c r="X250" s="24" t="str">
        <f t="shared" si="121"/>
        <v/>
      </c>
      <c r="Y250" s="24" t="str">
        <f t="shared" si="121"/>
        <v>C</v>
      </c>
      <c r="Z250" s="24" t="str">
        <f t="shared" si="121"/>
        <v>C</v>
      </c>
      <c r="AA250" s="24" t="str">
        <f t="shared" si="121"/>
        <v/>
      </c>
      <c r="AB250" s="24" t="str">
        <f t="shared" si="121"/>
        <v/>
      </c>
      <c r="AC250" s="24" t="str">
        <f t="shared" si="122"/>
        <v/>
      </c>
      <c r="AD250" s="24" t="str">
        <f t="shared" si="122"/>
        <v/>
      </c>
      <c r="AE250" s="24" t="str">
        <f t="shared" si="122"/>
        <v/>
      </c>
      <c r="AF250" s="24" t="str">
        <f t="shared" si="122"/>
        <v>C</v>
      </c>
      <c r="AG250" s="24" t="str">
        <f t="shared" si="122"/>
        <v>C</v>
      </c>
      <c r="AH250" s="24" t="str">
        <f t="shared" si="122"/>
        <v/>
      </c>
      <c r="AI250" s="24" t="str">
        <f t="shared" si="122"/>
        <v/>
      </c>
      <c r="AJ250" s="24" t="str">
        <f t="shared" si="122"/>
        <v/>
      </c>
      <c r="AK250" s="24" t="str">
        <f t="shared" si="122"/>
        <v/>
      </c>
      <c r="AL250" s="24" t="str">
        <f t="shared" si="122"/>
        <v/>
      </c>
      <c r="AM250" s="24" t="str">
        <f t="shared" si="123"/>
        <v>C</v>
      </c>
      <c r="AN250" s="24" t="str">
        <f t="shared" si="123"/>
        <v>C</v>
      </c>
      <c r="AO250" s="24" t="str">
        <f t="shared" si="123"/>
        <v/>
      </c>
      <c r="AP250" s="24" t="str">
        <f t="shared" si="123"/>
        <v/>
      </c>
      <c r="AQ250" s="24" t="str">
        <f t="shared" si="123"/>
        <v/>
      </c>
      <c r="AR250" s="24" t="str">
        <f t="shared" si="123"/>
        <v/>
      </c>
      <c r="AS250" s="24" t="str">
        <f t="shared" si="123"/>
        <v/>
      </c>
      <c r="AT250" s="24" t="str">
        <f t="shared" si="123"/>
        <v>C</v>
      </c>
      <c r="AU250" s="24" t="str">
        <f t="shared" si="123"/>
        <v>C</v>
      </c>
      <c r="AV250" s="24" t="str">
        <f t="shared" si="123"/>
        <v/>
      </c>
      <c r="AW250" s="24" t="str">
        <f t="shared" si="123"/>
        <v/>
      </c>
      <c r="AX250" s="89">
        <f t="shared" ca="1" si="118"/>
        <v>5</v>
      </c>
      <c r="AY250" s="89">
        <f t="shared" si="119"/>
        <v>5</v>
      </c>
    </row>
    <row r="251" spans="1:51" x14ac:dyDescent="0.3">
      <c r="A251" s="22" t="str">
        <f t="shared" si="105"/>
        <v>ZRJ</v>
      </c>
      <c r="B251" s="25"/>
      <c r="C251" s="74" t="s">
        <v>30</v>
      </c>
      <c r="D251" s="26" t="s">
        <v>43</v>
      </c>
      <c r="E251" s="196">
        <v>43073</v>
      </c>
      <c r="F251" s="197">
        <v>43077</v>
      </c>
      <c r="G251" s="98" t="str">
        <f>IF(D251='Paramètre DIVERS'!$B$19,'Paramètre DIVERS'!$A$19,IF(D251='Paramètre DIVERS'!$B$20,'Paramètre DIVERS'!$A$20,IF(D251='Paramètre DIVERS'!$B$21,'Paramètre DIVERS'!$A$21,IF(D251='Paramètre DIVERS'!$B$22,'Paramètre DIVERS'!$A$22,IF(D251='Paramètre DIVERS'!$B$24,'Paramètre DIVERS'!$A$24,IF(D251='Paramètre DIVERS'!$B$25,'Paramètre DIVERS'!$A$25,""))))))&amp;IF(D251='Paramètre DIVERS'!$B$27,'Paramètre DIVERS'!$A$27,IF(D251='Paramètre DIVERS'!$B$28,'Paramètre DIVERS'!$A$28,IF(D251='Paramètre DIVERS'!$B$29,'Paramètre DIVERS'!$A$29,IF(D251='Paramètre DIVERS'!$B$30,'Paramètre DIVERS'!$A$30,IF(D251='Paramètre DIVERS'!$B$31,'Paramètre DIVERS'!$A$31,IF(D251='Paramètre DIVERS'!$B$32,'Paramètre DIVERS'!$A$32,IF(D251='Paramètre DIVERS'!$B$33,'Paramètre DIVERS'!$A$33,"")))))))&amp;IF(D251='Paramètre DIVERS'!$B$36,'Paramètre DIVERS'!$A$36,IF(D251='Paramètre DIVERS'!$B$40,'Paramètre DIVERS'!$A$40,IF(D251='Paramètre DIVERS'!$B$41,'Paramètre DIVERS'!$A$41,IF(D251='Paramètre DIVERS'!$B$42,'Paramètre DIVERS'!$A$42,IF(D251='Paramètre DIVERS'!$B$43,'Paramètre DIVERS'!$A$43,IF(D251='Paramètre DIVERS'!$B$47,'Paramètre DIVERS'!$A$47,IF(D251='Paramètre DIVERS'!$B$48,'Paramètre DIVERS'!$A$48,"")))))))&amp;IF(D251='Paramètre DIVERS'!$B$49,'Paramètre DIVERS'!$A$49,IF(D251='Paramètre DIVERS'!$B$50,'Paramètre DIVERS'!$A$50,IF(D251='Paramètre DIVERS'!$B$51,'Paramètre DIVERS'!$A$51,IF(D251='Paramètre DIVERS'!$B$26,'Paramètre DIVERS'!$A$26,""))))&amp;IF(D251='Paramètre DIVERS'!$B$53,'Paramètre DIVERS'!$A$53,IF(D251='Paramètre DIVERS'!$B$54,'Paramètre DIVERS'!$A$53,IF(D251='Paramètre DIVERS'!$B$55,'Paramètre DIVERS'!$A$53,IF(D251='Paramètre DIVERS'!$B$56,'Paramètre DIVERS'!$A$53,IF(D251='Paramètre DIVERS'!$B$57,'Paramètre DIVERS'!$A$53,IF(D251='Paramètre DIVERS'!$B$58,'Paramètre DIVERS'!$A$53,""))))))</f>
        <v>ZRJ</v>
      </c>
      <c r="H251" s="88">
        <f t="shared" si="98"/>
        <v>5</v>
      </c>
      <c r="I251" s="24" t="str">
        <f t="shared" si="120"/>
        <v/>
      </c>
      <c r="J251" s="24" t="str">
        <f t="shared" si="120"/>
        <v/>
      </c>
      <c r="K251" s="24" t="str">
        <f t="shared" si="120"/>
        <v>C</v>
      </c>
      <c r="L251" s="24" t="str">
        <f t="shared" si="120"/>
        <v>C</v>
      </c>
      <c r="M251" s="24" t="str">
        <f t="shared" si="120"/>
        <v/>
      </c>
      <c r="N251" s="24" t="str">
        <f t="shared" si="120"/>
        <v>C</v>
      </c>
      <c r="O251" s="24" t="str">
        <f t="shared" si="120"/>
        <v/>
      </c>
      <c r="P251" s="24" t="str">
        <f t="shared" si="120"/>
        <v/>
      </c>
      <c r="Q251" s="24" t="str">
        <f t="shared" si="120"/>
        <v/>
      </c>
      <c r="R251" s="24" t="str">
        <f t="shared" si="120"/>
        <v>C</v>
      </c>
      <c r="S251" s="24" t="str">
        <f t="shared" si="121"/>
        <v>C</v>
      </c>
      <c r="T251" s="24" t="str">
        <f t="shared" si="121"/>
        <v/>
      </c>
      <c r="U251" s="24" t="str">
        <f t="shared" si="121"/>
        <v>C</v>
      </c>
      <c r="V251" s="24" t="str">
        <f t="shared" si="121"/>
        <v/>
      </c>
      <c r="W251" s="24" t="str">
        <f t="shared" si="121"/>
        <v>C</v>
      </c>
      <c r="X251" s="24" t="str">
        <f t="shared" si="121"/>
        <v/>
      </c>
      <c r="Y251" s="24" t="str">
        <f t="shared" si="121"/>
        <v>C</v>
      </c>
      <c r="Z251" s="24" t="str">
        <f t="shared" si="121"/>
        <v>C</v>
      </c>
      <c r="AA251" s="24" t="str">
        <f t="shared" si="121"/>
        <v/>
      </c>
      <c r="AB251" s="24" t="str">
        <f t="shared" si="121"/>
        <v/>
      </c>
      <c r="AC251" s="24" t="str">
        <f t="shared" si="122"/>
        <v/>
      </c>
      <c r="AD251" s="24" t="str">
        <f t="shared" si="122"/>
        <v/>
      </c>
      <c r="AE251" s="24" t="str">
        <f t="shared" si="122"/>
        <v/>
      </c>
      <c r="AF251" s="24" t="str">
        <f t="shared" si="122"/>
        <v>C</v>
      </c>
      <c r="AG251" s="24" t="str">
        <f t="shared" si="122"/>
        <v>C</v>
      </c>
      <c r="AH251" s="24" t="str">
        <f t="shared" si="122"/>
        <v/>
      </c>
      <c r="AI251" s="24" t="str">
        <f t="shared" si="122"/>
        <v/>
      </c>
      <c r="AJ251" s="24" t="str">
        <f t="shared" si="122"/>
        <v/>
      </c>
      <c r="AK251" s="24" t="str">
        <f t="shared" si="122"/>
        <v/>
      </c>
      <c r="AL251" s="24" t="str">
        <f t="shared" si="122"/>
        <v/>
      </c>
      <c r="AM251" s="24" t="str">
        <f t="shared" si="123"/>
        <v>C</v>
      </c>
      <c r="AN251" s="24" t="str">
        <f t="shared" si="123"/>
        <v>C</v>
      </c>
      <c r="AO251" s="24" t="str">
        <f t="shared" si="123"/>
        <v/>
      </c>
      <c r="AP251" s="24" t="str">
        <f t="shared" si="123"/>
        <v/>
      </c>
      <c r="AQ251" s="24" t="str">
        <f t="shared" si="123"/>
        <v/>
      </c>
      <c r="AR251" s="24" t="str">
        <f t="shared" si="123"/>
        <v/>
      </c>
      <c r="AS251" s="24" t="str">
        <f t="shared" si="123"/>
        <v/>
      </c>
      <c r="AT251" s="24" t="str">
        <f t="shared" si="123"/>
        <v>C</v>
      </c>
      <c r="AU251" s="24" t="str">
        <f t="shared" si="123"/>
        <v>C</v>
      </c>
      <c r="AV251" s="24" t="str">
        <f t="shared" si="123"/>
        <v/>
      </c>
      <c r="AW251" s="24" t="str">
        <f t="shared" si="123"/>
        <v/>
      </c>
      <c r="AX251" s="89">
        <f t="shared" ca="1" si="118"/>
        <v>5</v>
      </c>
      <c r="AY251" s="89">
        <f t="shared" si="119"/>
        <v>5</v>
      </c>
    </row>
    <row r="252" spans="1:51" x14ac:dyDescent="0.3">
      <c r="A252" s="22" t="str">
        <f t="shared" si="105"/>
        <v>ZRJ</v>
      </c>
      <c r="B252" s="25"/>
      <c r="C252" s="74" t="s">
        <v>30</v>
      </c>
      <c r="D252" s="26" t="s">
        <v>43</v>
      </c>
      <c r="E252" s="196">
        <v>43122</v>
      </c>
      <c r="F252" s="197">
        <v>43126</v>
      </c>
      <c r="G252" s="98" t="str">
        <f>IF(D252='Paramètre DIVERS'!$B$19,'Paramètre DIVERS'!$A$19,IF(D252='Paramètre DIVERS'!$B$20,'Paramètre DIVERS'!$A$20,IF(D252='Paramètre DIVERS'!$B$21,'Paramètre DIVERS'!$A$21,IF(D252='Paramètre DIVERS'!$B$22,'Paramètre DIVERS'!$A$22,IF(D252='Paramètre DIVERS'!$B$24,'Paramètre DIVERS'!$A$24,IF(D252='Paramètre DIVERS'!$B$25,'Paramètre DIVERS'!$A$25,""))))))&amp;IF(D252='Paramètre DIVERS'!$B$27,'Paramètre DIVERS'!$A$27,IF(D252='Paramètre DIVERS'!$B$28,'Paramètre DIVERS'!$A$28,IF(D252='Paramètre DIVERS'!$B$29,'Paramètre DIVERS'!$A$29,IF(D252='Paramètre DIVERS'!$B$30,'Paramètre DIVERS'!$A$30,IF(D252='Paramètre DIVERS'!$B$31,'Paramètre DIVERS'!$A$31,IF(D252='Paramètre DIVERS'!$B$32,'Paramètre DIVERS'!$A$32,IF(D252='Paramètre DIVERS'!$B$33,'Paramètre DIVERS'!$A$33,"")))))))&amp;IF(D252='Paramètre DIVERS'!$B$36,'Paramètre DIVERS'!$A$36,IF(D252='Paramètre DIVERS'!$B$40,'Paramètre DIVERS'!$A$40,IF(D252='Paramètre DIVERS'!$B$41,'Paramètre DIVERS'!$A$41,IF(D252='Paramètre DIVERS'!$B$42,'Paramètre DIVERS'!$A$42,IF(D252='Paramètre DIVERS'!$B$43,'Paramètre DIVERS'!$A$43,IF(D252='Paramètre DIVERS'!$B$47,'Paramètre DIVERS'!$A$47,IF(D252='Paramètre DIVERS'!$B$48,'Paramètre DIVERS'!$A$48,"")))))))&amp;IF(D252='Paramètre DIVERS'!$B$49,'Paramètre DIVERS'!$A$49,IF(D252='Paramètre DIVERS'!$B$50,'Paramètre DIVERS'!$A$50,IF(D252='Paramètre DIVERS'!$B$51,'Paramètre DIVERS'!$A$51,IF(D252='Paramètre DIVERS'!$B$26,'Paramètre DIVERS'!$A$26,""))))&amp;IF(D252='Paramètre DIVERS'!$B$53,'Paramètre DIVERS'!$A$53,IF(D252='Paramètre DIVERS'!$B$54,'Paramètre DIVERS'!$A$53,IF(D252='Paramètre DIVERS'!$B$55,'Paramètre DIVERS'!$A$53,IF(D252='Paramètre DIVERS'!$B$56,'Paramètre DIVERS'!$A$53,IF(D252='Paramètre DIVERS'!$B$57,'Paramètre DIVERS'!$A$53,IF(D252='Paramètre DIVERS'!$B$58,'Paramètre DIVERS'!$A$53,""))))))</f>
        <v>ZRJ</v>
      </c>
      <c r="H252" s="88">
        <f t="shared" si="98"/>
        <v>5</v>
      </c>
      <c r="I252" s="24" t="str">
        <f t="shared" si="120"/>
        <v/>
      </c>
      <c r="J252" s="24" t="str">
        <f t="shared" si="120"/>
        <v/>
      </c>
      <c r="K252" s="24" t="str">
        <f t="shared" si="120"/>
        <v>C</v>
      </c>
      <c r="L252" s="24" t="str">
        <f t="shared" si="120"/>
        <v>C</v>
      </c>
      <c r="M252" s="24" t="str">
        <f t="shared" si="120"/>
        <v/>
      </c>
      <c r="N252" s="24" t="str">
        <f t="shared" si="120"/>
        <v>C</v>
      </c>
      <c r="O252" s="24" t="str">
        <f t="shared" si="120"/>
        <v/>
      </c>
      <c r="P252" s="24" t="str">
        <f t="shared" si="120"/>
        <v/>
      </c>
      <c r="Q252" s="24" t="str">
        <f t="shared" si="120"/>
        <v/>
      </c>
      <c r="R252" s="24" t="str">
        <f t="shared" si="120"/>
        <v>C</v>
      </c>
      <c r="S252" s="24" t="str">
        <f t="shared" si="121"/>
        <v>C</v>
      </c>
      <c r="T252" s="24" t="str">
        <f t="shared" si="121"/>
        <v/>
      </c>
      <c r="U252" s="24" t="str">
        <f t="shared" si="121"/>
        <v>C</v>
      </c>
      <c r="V252" s="24" t="str">
        <f t="shared" si="121"/>
        <v/>
      </c>
      <c r="W252" s="24" t="str">
        <f t="shared" si="121"/>
        <v>C</v>
      </c>
      <c r="X252" s="24" t="str">
        <f t="shared" si="121"/>
        <v/>
      </c>
      <c r="Y252" s="24" t="str">
        <f t="shared" si="121"/>
        <v>C</v>
      </c>
      <c r="Z252" s="24" t="str">
        <f t="shared" si="121"/>
        <v>C</v>
      </c>
      <c r="AA252" s="24" t="str">
        <f t="shared" si="121"/>
        <v/>
      </c>
      <c r="AB252" s="24" t="str">
        <f t="shared" si="121"/>
        <v/>
      </c>
      <c r="AC252" s="24" t="str">
        <f t="shared" si="122"/>
        <v/>
      </c>
      <c r="AD252" s="24" t="str">
        <f t="shared" si="122"/>
        <v/>
      </c>
      <c r="AE252" s="24" t="str">
        <f t="shared" si="122"/>
        <v/>
      </c>
      <c r="AF252" s="24" t="str">
        <f t="shared" si="122"/>
        <v>C</v>
      </c>
      <c r="AG252" s="24" t="str">
        <f t="shared" si="122"/>
        <v>C</v>
      </c>
      <c r="AH252" s="24" t="str">
        <f t="shared" si="122"/>
        <v/>
      </c>
      <c r="AI252" s="24" t="str">
        <f t="shared" si="122"/>
        <v/>
      </c>
      <c r="AJ252" s="24" t="str">
        <f t="shared" si="122"/>
        <v/>
      </c>
      <c r="AK252" s="24" t="str">
        <f t="shared" si="122"/>
        <v/>
      </c>
      <c r="AL252" s="24" t="str">
        <f t="shared" si="122"/>
        <v/>
      </c>
      <c r="AM252" s="24" t="str">
        <f t="shared" si="123"/>
        <v>C</v>
      </c>
      <c r="AN252" s="24" t="str">
        <f t="shared" si="123"/>
        <v>C</v>
      </c>
      <c r="AO252" s="24" t="str">
        <f t="shared" si="123"/>
        <v/>
      </c>
      <c r="AP252" s="24" t="str">
        <f t="shared" si="123"/>
        <v/>
      </c>
      <c r="AQ252" s="24" t="str">
        <f t="shared" si="123"/>
        <v/>
      </c>
      <c r="AR252" s="24" t="str">
        <f t="shared" si="123"/>
        <v/>
      </c>
      <c r="AS252" s="24" t="str">
        <f t="shared" si="123"/>
        <v/>
      </c>
      <c r="AT252" s="24" t="str">
        <f t="shared" si="123"/>
        <v>C</v>
      </c>
      <c r="AU252" s="24" t="str">
        <f t="shared" si="123"/>
        <v>C</v>
      </c>
      <c r="AV252" s="24" t="str">
        <f t="shared" si="123"/>
        <v/>
      </c>
      <c r="AW252" s="24" t="str">
        <f t="shared" si="123"/>
        <v/>
      </c>
      <c r="AX252" s="89">
        <f t="shared" ca="1" si="118"/>
        <v>5</v>
      </c>
      <c r="AY252" s="89">
        <f t="shared" si="119"/>
        <v>5</v>
      </c>
    </row>
    <row r="253" spans="1:51" x14ac:dyDescent="0.3">
      <c r="A253" s="22" t="str">
        <f t="shared" si="105"/>
        <v>ZRJ</v>
      </c>
      <c r="B253" s="25"/>
      <c r="C253" s="74" t="s">
        <v>30</v>
      </c>
      <c r="D253" s="26" t="s">
        <v>43</v>
      </c>
      <c r="E253" s="196">
        <v>43157</v>
      </c>
      <c r="F253" s="197">
        <v>43161</v>
      </c>
      <c r="G253" s="98" t="str">
        <f>IF(D253='Paramètre DIVERS'!$B$19,'Paramètre DIVERS'!$A$19,IF(D253='Paramètre DIVERS'!$B$20,'Paramètre DIVERS'!$A$20,IF(D253='Paramètre DIVERS'!$B$21,'Paramètre DIVERS'!$A$21,IF(D253='Paramètre DIVERS'!$B$22,'Paramètre DIVERS'!$A$22,IF(D253='Paramètre DIVERS'!$B$24,'Paramètre DIVERS'!$A$24,IF(D253='Paramètre DIVERS'!$B$25,'Paramètre DIVERS'!$A$25,""))))))&amp;IF(D253='Paramètre DIVERS'!$B$27,'Paramètre DIVERS'!$A$27,IF(D253='Paramètre DIVERS'!$B$28,'Paramètre DIVERS'!$A$28,IF(D253='Paramètre DIVERS'!$B$29,'Paramètre DIVERS'!$A$29,IF(D253='Paramètre DIVERS'!$B$30,'Paramètre DIVERS'!$A$30,IF(D253='Paramètre DIVERS'!$B$31,'Paramètre DIVERS'!$A$31,IF(D253='Paramètre DIVERS'!$B$32,'Paramètre DIVERS'!$A$32,IF(D253='Paramètre DIVERS'!$B$33,'Paramètre DIVERS'!$A$33,"")))))))&amp;IF(D253='Paramètre DIVERS'!$B$36,'Paramètre DIVERS'!$A$36,IF(D253='Paramètre DIVERS'!$B$40,'Paramètre DIVERS'!$A$40,IF(D253='Paramètre DIVERS'!$B$41,'Paramètre DIVERS'!$A$41,IF(D253='Paramètre DIVERS'!$B$42,'Paramètre DIVERS'!$A$42,IF(D253='Paramètre DIVERS'!$B$43,'Paramètre DIVERS'!$A$43,IF(D253='Paramètre DIVERS'!$B$47,'Paramètre DIVERS'!$A$47,IF(D253='Paramètre DIVERS'!$B$48,'Paramètre DIVERS'!$A$48,"")))))))&amp;IF(D253='Paramètre DIVERS'!$B$49,'Paramètre DIVERS'!$A$49,IF(D253='Paramètre DIVERS'!$B$50,'Paramètre DIVERS'!$A$50,IF(D253='Paramètre DIVERS'!$B$51,'Paramètre DIVERS'!$A$51,IF(D253='Paramètre DIVERS'!$B$26,'Paramètre DIVERS'!$A$26,""))))&amp;IF(D253='Paramètre DIVERS'!$B$53,'Paramètre DIVERS'!$A$53,IF(D253='Paramètre DIVERS'!$B$54,'Paramètre DIVERS'!$A$53,IF(D253='Paramètre DIVERS'!$B$55,'Paramètre DIVERS'!$A$53,IF(D253='Paramètre DIVERS'!$B$56,'Paramètre DIVERS'!$A$53,IF(D253='Paramètre DIVERS'!$B$57,'Paramètre DIVERS'!$A$53,IF(D253='Paramètre DIVERS'!$B$58,'Paramètre DIVERS'!$A$53,""))))))</f>
        <v>ZRJ</v>
      </c>
      <c r="H253" s="88">
        <f t="shared" si="98"/>
        <v>5</v>
      </c>
      <c r="I253" s="24" t="str">
        <f t="shared" si="120"/>
        <v/>
      </c>
      <c r="J253" s="24" t="str">
        <f t="shared" si="120"/>
        <v/>
      </c>
      <c r="K253" s="24" t="str">
        <f t="shared" si="120"/>
        <v>C</v>
      </c>
      <c r="L253" s="24" t="str">
        <f t="shared" si="120"/>
        <v>C</v>
      </c>
      <c r="M253" s="24" t="str">
        <f t="shared" si="120"/>
        <v/>
      </c>
      <c r="N253" s="24" t="str">
        <f t="shared" si="120"/>
        <v>C</v>
      </c>
      <c r="O253" s="24" t="str">
        <f t="shared" si="120"/>
        <v/>
      </c>
      <c r="P253" s="24" t="str">
        <f t="shared" si="120"/>
        <v/>
      </c>
      <c r="Q253" s="24" t="str">
        <f t="shared" si="120"/>
        <v/>
      </c>
      <c r="R253" s="24" t="str">
        <f t="shared" si="120"/>
        <v>C</v>
      </c>
      <c r="S253" s="24" t="str">
        <f t="shared" si="121"/>
        <v>C</v>
      </c>
      <c r="T253" s="24" t="str">
        <f t="shared" si="121"/>
        <v/>
      </c>
      <c r="U253" s="24" t="str">
        <f t="shared" si="121"/>
        <v>C</v>
      </c>
      <c r="V253" s="24" t="str">
        <f t="shared" si="121"/>
        <v/>
      </c>
      <c r="W253" s="24" t="str">
        <f t="shared" si="121"/>
        <v>C</v>
      </c>
      <c r="X253" s="24" t="str">
        <f t="shared" si="121"/>
        <v/>
      </c>
      <c r="Y253" s="24" t="str">
        <f t="shared" si="121"/>
        <v>C</v>
      </c>
      <c r="Z253" s="24" t="str">
        <f t="shared" si="121"/>
        <v>C</v>
      </c>
      <c r="AA253" s="24" t="str">
        <f t="shared" si="121"/>
        <v/>
      </c>
      <c r="AB253" s="24" t="str">
        <f t="shared" si="121"/>
        <v/>
      </c>
      <c r="AC253" s="24" t="str">
        <f t="shared" si="122"/>
        <v/>
      </c>
      <c r="AD253" s="24" t="str">
        <f t="shared" si="122"/>
        <v/>
      </c>
      <c r="AE253" s="24" t="str">
        <f t="shared" si="122"/>
        <v/>
      </c>
      <c r="AF253" s="24" t="str">
        <f t="shared" si="122"/>
        <v>C</v>
      </c>
      <c r="AG253" s="24" t="str">
        <f t="shared" si="122"/>
        <v>C</v>
      </c>
      <c r="AH253" s="24" t="str">
        <f t="shared" si="122"/>
        <v/>
      </c>
      <c r="AI253" s="24" t="str">
        <f t="shared" si="122"/>
        <v/>
      </c>
      <c r="AJ253" s="24" t="str">
        <f t="shared" si="122"/>
        <v/>
      </c>
      <c r="AK253" s="24" t="str">
        <f t="shared" si="122"/>
        <v/>
      </c>
      <c r="AL253" s="24" t="str">
        <f t="shared" si="122"/>
        <v/>
      </c>
      <c r="AM253" s="24" t="str">
        <f t="shared" si="123"/>
        <v>C</v>
      </c>
      <c r="AN253" s="24" t="str">
        <f t="shared" si="123"/>
        <v>C</v>
      </c>
      <c r="AO253" s="24" t="str">
        <f t="shared" si="123"/>
        <v/>
      </c>
      <c r="AP253" s="24" t="str">
        <f t="shared" si="123"/>
        <v/>
      </c>
      <c r="AQ253" s="24" t="str">
        <f t="shared" si="123"/>
        <v/>
      </c>
      <c r="AR253" s="24" t="str">
        <f t="shared" si="123"/>
        <v/>
      </c>
      <c r="AS253" s="24" t="str">
        <f t="shared" si="123"/>
        <v/>
      </c>
      <c r="AT253" s="24" t="str">
        <f t="shared" si="123"/>
        <v>C</v>
      </c>
      <c r="AU253" s="24" t="str">
        <f t="shared" si="123"/>
        <v>C</v>
      </c>
      <c r="AV253" s="24" t="str">
        <f t="shared" si="123"/>
        <v/>
      </c>
      <c r="AW253" s="24" t="str">
        <f t="shared" si="123"/>
        <v/>
      </c>
      <c r="AX253" s="89">
        <f t="shared" ca="1" si="118"/>
        <v>5</v>
      </c>
      <c r="AY253" s="89">
        <f t="shared" si="119"/>
        <v>5</v>
      </c>
    </row>
    <row r="254" spans="1:51" x14ac:dyDescent="0.3">
      <c r="A254" s="22" t="str">
        <f t="shared" si="105"/>
        <v>ZRJ</v>
      </c>
      <c r="B254" s="25"/>
      <c r="C254" s="74" t="s">
        <v>30</v>
      </c>
      <c r="D254" s="26" t="s">
        <v>43</v>
      </c>
      <c r="E254" s="196">
        <v>43168</v>
      </c>
      <c r="F254" s="197">
        <v>43168</v>
      </c>
      <c r="G254" s="98" t="str">
        <f>IF(D254='Paramètre DIVERS'!$B$19,'Paramètre DIVERS'!$A$19,IF(D254='Paramètre DIVERS'!$B$20,'Paramètre DIVERS'!$A$20,IF(D254='Paramètre DIVERS'!$B$21,'Paramètre DIVERS'!$A$21,IF(D254='Paramètre DIVERS'!$B$22,'Paramètre DIVERS'!$A$22,IF(D254='Paramètre DIVERS'!$B$24,'Paramètre DIVERS'!$A$24,IF(D254='Paramètre DIVERS'!$B$25,'Paramètre DIVERS'!$A$25,""))))))&amp;IF(D254='Paramètre DIVERS'!$B$27,'Paramètre DIVERS'!$A$27,IF(D254='Paramètre DIVERS'!$B$28,'Paramètre DIVERS'!$A$28,IF(D254='Paramètre DIVERS'!$B$29,'Paramètre DIVERS'!$A$29,IF(D254='Paramètre DIVERS'!$B$30,'Paramètre DIVERS'!$A$30,IF(D254='Paramètre DIVERS'!$B$31,'Paramètre DIVERS'!$A$31,IF(D254='Paramètre DIVERS'!$B$32,'Paramètre DIVERS'!$A$32,IF(D254='Paramètre DIVERS'!$B$33,'Paramètre DIVERS'!$A$33,"")))))))&amp;IF(D254='Paramètre DIVERS'!$B$36,'Paramètre DIVERS'!$A$36,IF(D254='Paramètre DIVERS'!$B$40,'Paramètre DIVERS'!$A$40,IF(D254='Paramètre DIVERS'!$B$41,'Paramètre DIVERS'!$A$41,IF(D254='Paramètre DIVERS'!$B$42,'Paramètre DIVERS'!$A$42,IF(D254='Paramètre DIVERS'!$B$43,'Paramètre DIVERS'!$A$43,IF(D254='Paramètre DIVERS'!$B$47,'Paramètre DIVERS'!$A$47,IF(D254='Paramètre DIVERS'!$B$48,'Paramètre DIVERS'!$A$48,"")))))))&amp;IF(D254='Paramètre DIVERS'!$B$49,'Paramètre DIVERS'!$A$49,IF(D254='Paramètre DIVERS'!$B$50,'Paramètre DIVERS'!$A$50,IF(D254='Paramètre DIVERS'!$B$51,'Paramètre DIVERS'!$A$51,IF(D254='Paramètre DIVERS'!$B$26,'Paramètre DIVERS'!$A$26,""))))&amp;IF(D254='Paramètre DIVERS'!$B$53,'Paramètre DIVERS'!$A$53,IF(D254='Paramètre DIVERS'!$B$54,'Paramètre DIVERS'!$A$53,IF(D254='Paramètre DIVERS'!$B$55,'Paramètre DIVERS'!$A$53,IF(D254='Paramètre DIVERS'!$B$56,'Paramètre DIVERS'!$A$53,IF(D254='Paramètre DIVERS'!$B$57,'Paramètre DIVERS'!$A$53,IF(D254='Paramètre DIVERS'!$B$58,'Paramètre DIVERS'!$A$53,""))))))</f>
        <v>ZRJ</v>
      </c>
      <c r="H254" s="88">
        <f t="shared" si="98"/>
        <v>1</v>
      </c>
      <c r="I254" s="24" t="str">
        <f t="shared" si="120"/>
        <v/>
      </c>
      <c r="J254" s="24" t="str">
        <f t="shared" si="120"/>
        <v/>
      </c>
      <c r="K254" s="24" t="str">
        <f t="shared" si="120"/>
        <v>C</v>
      </c>
      <c r="L254" s="24" t="str">
        <f t="shared" si="120"/>
        <v>C</v>
      </c>
      <c r="M254" s="24" t="str">
        <f t="shared" si="120"/>
        <v/>
      </c>
      <c r="N254" s="24" t="str">
        <f t="shared" si="120"/>
        <v>C</v>
      </c>
      <c r="O254" s="24" t="str">
        <f t="shared" si="120"/>
        <v/>
      </c>
      <c r="P254" s="24" t="str">
        <f t="shared" si="120"/>
        <v/>
      </c>
      <c r="Q254" s="24" t="str">
        <f t="shared" si="120"/>
        <v/>
      </c>
      <c r="R254" s="24" t="str">
        <f t="shared" si="120"/>
        <v>C</v>
      </c>
      <c r="S254" s="24" t="str">
        <f t="shared" si="121"/>
        <v>C</v>
      </c>
      <c r="T254" s="24" t="str">
        <f t="shared" si="121"/>
        <v/>
      </c>
      <c r="U254" s="24" t="str">
        <f t="shared" si="121"/>
        <v>C</v>
      </c>
      <c r="V254" s="24" t="str">
        <f t="shared" si="121"/>
        <v/>
      </c>
      <c r="W254" s="24" t="str">
        <f t="shared" si="121"/>
        <v>C</v>
      </c>
      <c r="X254" s="24" t="str">
        <f t="shared" si="121"/>
        <v/>
      </c>
      <c r="Y254" s="24" t="str">
        <f t="shared" si="121"/>
        <v>C</v>
      </c>
      <c r="Z254" s="24" t="str">
        <f t="shared" si="121"/>
        <v>C</v>
      </c>
      <c r="AA254" s="24" t="str">
        <f t="shared" si="121"/>
        <v/>
      </c>
      <c r="AB254" s="24" t="str">
        <f t="shared" si="121"/>
        <v/>
      </c>
      <c r="AC254" s="24" t="str">
        <f t="shared" si="122"/>
        <v/>
      </c>
      <c r="AD254" s="24" t="str">
        <f t="shared" si="122"/>
        <v/>
      </c>
      <c r="AE254" s="24" t="str">
        <f t="shared" si="122"/>
        <v/>
      </c>
      <c r="AF254" s="24" t="str">
        <f t="shared" si="122"/>
        <v>C</v>
      </c>
      <c r="AG254" s="24" t="str">
        <f t="shared" si="122"/>
        <v>C</v>
      </c>
      <c r="AH254" s="24" t="str">
        <f t="shared" si="122"/>
        <v/>
      </c>
      <c r="AI254" s="24" t="str">
        <f t="shared" si="122"/>
        <v/>
      </c>
      <c r="AJ254" s="24" t="str">
        <f t="shared" si="122"/>
        <v/>
      </c>
      <c r="AK254" s="24" t="str">
        <f t="shared" si="122"/>
        <v/>
      </c>
      <c r="AL254" s="24" t="str">
        <f t="shared" si="122"/>
        <v/>
      </c>
      <c r="AM254" s="24" t="str">
        <f t="shared" si="123"/>
        <v>C</v>
      </c>
      <c r="AN254" s="24" t="str">
        <f t="shared" si="123"/>
        <v>C</v>
      </c>
      <c r="AO254" s="24" t="str">
        <f t="shared" si="123"/>
        <v/>
      </c>
      <c r="AP254" s="24" t="str">
        <f t="shared" si="123"/>
        <v/>
      </c>
      <c r="AQ254" s="24" t="str">
        <f t="shared" si="123"/>
        <v/>
      </c>
      <c r="AR254" s="24" t="str">
        <f t="shared" si="123"/>
        <v/>
      </c>
      <c r="AS254" s="24" t="str">
        <f t="shared" si="123"/>
        <v/>
      </c>
      <c r="AT254" s="24" t="str">
        <f t="shared" si="123"/>
        <v>C</v>
      </c>
      <c r="AU254" s="24" t="str">
        <f t="shared" si="123"/>
        <v>C</v>
      </c>
      <c r="AV254" s="24" t="str">
        <f t="shared" si="123"/>
        <v/>
      </c>
      <c r="AW254" s="24" t="str">
        <f t="shared" si="123"/>
        <v/>
      </c>
      <c r="AX254" s="89">
        <f t="shared" ca="1" si="118"/>
        <v>1</v>
      </c>
      <c r="AY254" s="89">
        <f t="shared" si="119"/>
        <v>1</v>
      </c>
    </row>
    <row r="255" spans="1:51" x14ac:dyDescent="0.3">
      <c r="A255" s="22" t="str">
        <f t="shared" si="105"/>
        <v>ZMA</v>
      </c>
      <c r="B255" s="25"/>
      <c r="C255" s="74" t="s">
        <v>31</v>
      </c>
      <c r="D255" s="26" t="s">
        <v>48</v>
      </c>
      <c r="E255" s="196">
        <v>42998</v>
      </c>
      <c r="F255" s="197">
        <v>43005</v>
      </c>
      <c r="G255" s="98" t="str">
        <f>IF(D255='Paramètre DIVERS'!$B$19,'Paramètre DIVERS'!$A$19,IF(D255='Paramètre DIVERS'!$B$20,'Paramètre DIVERS'!$A$20,IF(D255='Paramètre DIVERS'!$B$21,'Paramètre DIVERS'!$A$21,IF(D255='Paramètre DIVERS'!$B$22,'Paramètre DIVERS'!$A$22,IF(D255='Paramètre DIVERS'!$B$24,'Paramètre DIVERS'!$A$24,IF(D255='Paramètre DIVERS'!$B$25,'Paramètre DIVERS'!$A$25,""))))))&amp;IF(D255='Paramètre DIVERS'!$B$27,'Paramètre DIVERS'!$A$27,IF(D255='Paramètre DIVERS'!$B$28,'Paramètre DIVERS'!$A$28,IF(D255='Paramètre DIVERS'!$B$29,'Paramètre DIVERS'!$A$29,IF(D255='Paramètre DIVERS'!$B$30,'Paramètre DIVERS'!$A$30,IF(D255='Paramètre DIVERS'!$B$31,'Paramètre DIVERS'!$A$31,IF(D255='Paramètre DIVERS'!$B$32,'Paramètre DIVERS'!$A$32,IF(D255='Paramètre DIVERS'!$B$33,'Paramètre DIVERS'!$A$33,"")))))))&amp;IF(D255='Paramètre DIVERS'!$B$36,'Paramètre DIVERS'!$A$36,IF(D255='Paramètre DIVERS'!$B$40,'Paramètre DIVERS'!$A$40,IF(D255='Paramètre DIVERS'!$B$41,'Paramètre DIVERS'!$A$41,IF(D255='Paramètre DIVERS'!$B$42,'Paramètre DIVERS'!$A$42,IF(D255='Paramètre DIVERS'!$B$43,'Paramètre DIVERS'!$A$43,IF(D255='Paramètre DIVERS'!$B$47,'Paramètre DIVERS'!$A$47,IF(D255='Paramètre DIVERS'!$B$48,'Paramètre DIVERS'!$A$48,"")))))))&amp;IF(D255='Paramètre DIVERS'!$B$49,'Paramètre DIVERS'!$A$49,IF(D255='Paramètre DIVERS'!$B$50,'Paramètre DIVERS'!$A$50,IF(D255='Paramètre DIVERS'!$B$51,'Paramètre DIVERS'!$A$51,IF(D255='Paramètre DIVERS'!$B$26,'Paramètre DIVERS'!$A$26,""))))&amp;IF(D255='Paramètre DIVERS'!$B$53,'Paramètre DIVERS'!$A$53,IF(D255='Paramètre DIVERS'!$B$54,'Paramètre DIVERS'!$A$53,IF(D255='Paramètre DIVERS'!$B$55,'Paramètre DIVERS'!$A$53,IF(D255='Paramètre DIVERS'!$B$56,'Paramètre DIVERS'!$A$53,IF(D255='Paramètre DIVERS'!$B$57,'Paramètre DIVERS'!$A$53,IF(D255='Paramètre DIVERS'!$B$58,'Paramètre DIVERS'!$A$53,""))))))</f>
        <v>ZMA</v>
      </c>
      <c r="H255" s="88">
        <f t="shared" si="98"/>
        <v>6</v>
      </c>
      <c r="I255" s="24" t="str">
        <f t="shared" si="120"/>
        <v/>
      </c>
      <c r="J255" s="24" t="str">
        <f t="shared" si="120"/>
        <v/>
      </c>
      <c r="K255" s="24" t="str">
        <f t="shared" si="120"/>
        <v>C</v>
      </c>
      <c r="L255" s="24" t="str">
        <f t="shared" si="120"/>
        <v>C</v>
      </c>
      <c r="M255" s="24" t="str">
        <f t="shared" si="120"/>
        <v/>
      </c>
      <c r="N255" s="24" t="str">
        <f t="shared" si="120"/>
        <v>C</v>
      </c>
      <c r="O255" s="24" t="str">
        <f t="shared" si="120"/>
        <v/>
      </c>
      <c r="P255" s="24" t="str">
        <f t="shared" si="120"/>
        <v/>
      </c>
      <c r="Q255" s="24" t="str">
        <f t="shared" si="120"/>
        <v/>
      </c>
      <c r="R255" s="24" t="str">
        <f t="shared" si="120"/>
        <v>C</v>
      </c>
      <c r="S255" s="24" t="str">
        <f t="shared" si="121"/>
        <v>C</v>
      </c>
      <c r="T255" s="24" t="str">
        <f t="shared" si="121"/>
        <v/>
      </c>
      <c r="U255" s="24" t="str">
        <f t="shared" si="121"/>
        <v>C</v>
      </c>
      <c r="V255" s="24" t="str">
        <f t="shared" si="121"/>
        <v/>
      </c>
      <c r="W255" s="24" t="str">
        <f t="shared" si="121"/>
        <v>C</v>
      </c>
      <c r="X255" s="24" t="str">
        <f t="shared" si="121"/>
        <v/>
      </c>
      <c r="Y255" s="24" t="str">
        <f t="shared" si="121"/>
        <v>C</v>
      </c>
      <c r="Z255" s="24" t="str">
        <f t="shared" si="121"/>
        <v>C</v>
      </c>
      <c r="AA255" s="24" t="str">
        <f t="shared" si="121"/>
        <v/>
      </c>
      <c r="AB255" s="24" t="str">
        <f t="shared" si="121"/>
        <v/>
      </c>
      <c r="AC255" s="24" t="str">
        <f t="shared" si="122"/>
        <v/>
      </c>
      <c r="AD255" s="24" t="str">
        <f t="shared" si="122"/>
        <v/>
      </c>
      <c r="AE255" s="24" t="str">
        <f t="shared" si="122"/>
        <v/>
      </c>
      <c r="AF255" s="24" t="str">
        <f t="shared" si="122"/>
        <v>C</v>
      </c>
      <c r="AG255" s="24" t="str">
        <f t="shared" si="122"/>
        <v>C</v>
      </c>
      <c r="AH255" s="24" t="str">
        <f t="shared" si="122"/>
        <v/>
      </c>
      <c r="AI255" s="24" t="str">
        <f t="shared" si="122"/>
        <v/>
      </c>
      <c r="AJ255" s="24" t="str">
        <f t="shared" si="122"/>
        <v/>
      </c>
      <c r="AK255" s="24" t="str">
        <f t="shared" si="122"/>
        <v/>
      </c>
      <c r="AL255" s="24" t="str">
        <f t="shared" si="122"/>
        <v/>
      </c>
      <c r="AM255" s="24" t="str">
        <f t="shared" si="123"/>
        <v>C</v>
      </c>
      <c r="AN255" s="24" t="str">
        <f t="shared" si="123"/>
        <v>C</v>
      </c>
      <c r="AO255" s="24" t="str">
        <f t="shared" si="123"/>
        <v/>
      </c>
      <c r="AP255" s="24" t="str">
        <f t="shared" si="123"/>
        <v/>
      </c>
      <c r="AQ255" s="24" t="str">
        <f t="shared" si="123"/>
        <v/>
      </c>
      <c r="AR255" s="24" t="str">
        <f t="shared" si="123"/>
        <v/>
      </c>
      <c r="AS255" s="24" t="str">
        <f t="shared" si="123"/>
        <v/>
      </c>
      <c r="AT255" s="24" t="str">
        <f t="shared" si="123"/>
        <v>C</v>
      </c>
      <c r="AU255" s="24" t="str">
        <f t="shared" si="123"/>
        <v>C</v>
      </c>
      <c r="AV255" s="24" t="str">
        <f t="shared" si="123"/>
        <v/>
      </c>
      <c r="AW255" s="24" t="str">
        <f t="shared" si="123"/>
        <v/>
      </c>
      <c r="AX255" s="89">
        <f ca="1">IF(C255="","",SUMPRODUCT((WEEKDAY(ROW(INDIRECT(E255&amp;":"&amp;F255)),2)&lt;7)*(COUNTIF(jfdate,ROW(INDIRECT(E255&amp;":"&amp;F255)))=0)
))</f>
        <v>7</v>
      </c>
      <c r="AY255" s="89">
        <f t="shared" si="119"/>
        <v>8</v>
      </c>
    </row>
    <row r="256" spans="1:51" x14ac:dyDescent="0.3">
      <c r="A256" s="22" t="str">
        <f t="shared" si="105"/>
        <v>ZMA</v>
      </c>
      <c r="B256" s="25"/>
      <c r="C256" s="74" t="s">
        <v>31</v>
      </c>
      <c r="D256" s="26" t="s">
        <v>48</v>
      </c>
      <c r="E256" s="196">
        <v>42859</v>
      </c>
      <c r="F256" s="197">
        <v>42861</v>
      </c>
      <c r="G256" s="98" t="str">
        <f>IF(D256='Paramètre DIVERS'!$B$19,'Paramètre DIVERS'!$A$19,IF(D256='Paramètre DIVERS'!$B$20,'Paramètre DIVERS'!$A$20,IF(D256='Paramètre DIVERS'!$B$21,'Paramètre DIVERS'!$A$21,IF(D256='Paramètre DIVERS'!$B$22,'Paramètre DIVERS'!$A$22,IF(D256='Paramètre DIVERS'!$B$24,'Paramètre DIVERS'!$A$24,IF(D256='Paramètre DIVERS'!$B$25,'Paramètre DIVERS'!$A$25,""))))))&amp;IF(D256='Paramètre DIVERS'!$B$27,'Paramètre DIVERS'!$A$27,IF(D256='Paramètre DIVERS'!$B$28,'Paramètre DIVERS'!$A$28,IF(D256='Paramètre DIVERS'!$B$29,'Paramètre DIVERS'!$A$29,IF(D256='Paramètre DIVERS'!$B$30,'Paramètre DIVERS'!$A$30,IF(D256='Paramètre DIVERS'!$B$31,'Paramètre DIVERS'!$A$31,IF(D256='Paramètre DIVERS'!$B$32,'Paramètre DIVERS'!$A$32,IF(D256='Paramètre DIVERS'!$B$33,'Paramètre DIVERS'!$A$33,"")))))))&amp;IF(D256='Paramètre DIVERS'!$B$36,'Paramètre DIVERS'!$A$36,IF(D256='Paramètre DIVERS'!$B$40,'Paramètre DIVERS'!$A$40,IF(D256='Paramètre DIVERS'!$B$41,'Paramètre DIVERS'!$A$41,IF(D256='Paramètre DIVERS'!$B$42,'Paramètre DIVERS'!$A$42,IF(D256='Paramètre DIVERS'!$B$43,'Paramètre DIVERS'!$A$43,IF(D256='Paramètre DIVERS'!$B$47,'Paramètre DIVERS'!$A$47,IF(D256='Paramètre DIVERS'!$B$48,'Paramètre DIVERS'!$A$48,"")))))))&amp;IF(D256='Paramètre DIVERS'!$B$49,'Paramètre DIVERS'!$A$49,IF(D256='Paramètre DIVERS'!$B$50,'Paramètre DIVERS'!$A$50,IF(D256='Paramètre DIVERS'!$B$51,'Paramètre DIVERS'!$A$51,IF(D256='Paramètre DIVERS'!$B$26,'Paramètre DIVERS'!$A$26,""))))&amp;IF(D256='Paramètre DIVERS'!$B$53,'Paramètre DIVERS'!$A$53,IF(D256='Paramètre DIVERS'!$B$54,'Paramètre DIVERS'!$A$53,IF(D256='Paramètre DIVERS'!$B$55,'Paramètre DIVERS'!$A$53,IF(D256='Paramètre DIVERS'!$B$56,'Paramètre DIVERS'!$A$53,IF(D256='Paramètre DIVERS'!$B$57,'Paramètre DIVERS'!$A$53,IF(D256='Paramètre DIVERS'!$B$58,'Paramètre DIVERS'!$A$53,""))))))</f>
        <v>ZMA</v>
      </c>
      <c r="H256" s="88">
        <f t="shared" si="98"/>
        <v>2</v>
      </c>
      <c r="I256" s="24" t="str">
        <f t="shared" si="120"/>
        <v/>
      </c>
      <c r="J256" s="24" t="str">
        <f t="shared" si="120"/>
        <v/>
      </c>
      <c r="K256" s="24" t="str">
        <f t="shared" si="120"/>
        <v>C</v>
      </c>
      <c r="L256" s="24" t="str">
        <f t="shared" si="120"/>
        <v>C</v>
      </c>
      <c r="M256" s="24" t="str">
        <f t="shared" si="120"/>
        <v/>
      </c>
      <c r="N256" s="24" t="str">
        <f t="shared" si="120"/>
        <v>C</v>
      </c>
      <c r="O256" s="24" t="str">
        <f t="shared" si="120"/>
        <v/>
      </c>
      <c r="P256" s="24" t="str">
        <f t="shared" si="120"/>
        <v/>
      </c>
      <c r="Q256" s="24" t="str">
        <f t="shared" si="120"/>
        <v/>
      </c>
      <c r="R256" s="24" t="str">
        <f t="shared" si="120"/>
        <v>C</v>
      </c>
      <c r="S256" s="24" t="str">
        <f t="shared" si="121"/>
        <v>C</v>
      </c>
      <c r="T256" s="24" t="str">
        <f t="shared" si="121"/>
        <v/>
      </c>
      <c r="U256" s="24" t="str">
        <f t="shared" si="121"/>
        <v>C</v>
      </c>
      <c r="V256" s="24" t="str">
        <f t="shared" si="121"/>
        <v/>
      </c>
      <c r="W256" s="24" t="str">
        <f t="shared" si="121"/>
        <v>C</v>
      </c>
      <c r="X256" s="24" t="str">
        <f t="shared" si="121"/>
        <v/>
      </c>
      <c r="Y256" s="24" t="str">
        <f t="shared" si="121"/>
        <v>C</v>
      </c>
      <c r="Z256" s="24" t="str">
        <f t="shared" si="121"/>
        <v>C</v>
      </c>
      <c r="AA256" s="24" t="str">
        <f t="shared" si="121"/>
        <v/>
      </c>
      <c r="AB256" s="24" t="str">
        <f t="shared" si="121"/>
        <v/>
      </c>
      <c r="AC256" s="24" t="str">
        <f t="shared" si="122"/>
        <v/>
      </c>
      <c r="AD256" s="24" t="str">
        <f t="shared" si="122"/>
        <v/>
      </c>
      <c r="AE256" s="24" t="str">
        <f t="shared" si="122"/>
        <v/>
      </c>
      <c r="AF256" s="24" t="str">
        <f t="shared" si="122"/>
        <v>C</v>
      </c>
      <c r="AG256" s="24" t="str">
        <f t="shared" si="122"/>
        <v>C</v>
      </c>
      <c r="AH256" s="24" t="str">
        <f t="shared" si="122"/>
        <v/>
      </c>
      <c r="AI256" s="24" t="str">
        <f t="shared" si="122"/>
        <v/>
      </c>
      <c r="AJ256" s="24" t="str">
        <f t="shared" si="122"/>
        <v/>
      </c>
      <c r="AK256" s="24" t="str">
        <f t="shared" si="122"/>
        <v/>
      </c>
      <c r="AL256" s="24" t="str">
        <f t="shared" si="122"/>
        <v/>
      </c>
      <c r="AM256" s="24" t="str">
        <f t="shared" si="123"/>
        <v>C</v>
      </c>
      <c r="AN256" s="24" t="str">
        <f t="shared" si="123"/>
        <v>C</v>
      </c>
      <c r="AO256" s="24" t="str">
        <f t="shared" si="123"/>
        <v/>
      </c>
      <c r="AP256" s="24" t="str">
        <f t="shared" si="123"/>
        <v/>
      </c>
      <c r="AQ256" s="24" t="str">
        <f t="shared" si="123"/>
        <v/>
      </c>
      <c r="AR256" s="24" t="str">
        <f t="shared" si="123"/>
        <v/>
      </c>
      <c r="AS256" s="24" t="str">
        <f t="shared" si="123"/>
        <v/>
      </c>
      <c r="AT256" s="24" t="str">
        <f t="shared" si="123"/>
        <v>C</v>
      </c>
      <c r="AU256" s="24" t="str">
        <f t="shared" si="123"/>
        <v>C</v>
      </c>
      <c r="AV256" s="24" t="str">
        <f t="shared" si="123"/>
        <v/>
      </c>
      <c r="AW256" s="24" t="str">
        <f t="shared" si="123"/>
        <v/>
      </c>
      <c r="AX256" s="89">
        <f t="shared" ca="1" si="118"/>
        <v>3</v>
      </c>
      <c r="AY256" s="89">
        <f t="shared" si="119"/>
        <v>3</v>
      </c>
    </row>
    <row r="257" spans="1:51" x14ac:dyDescent="0.3">
      <c r="A257" s="22" t="str">
        <f t="shared" si="105"/>
        <v>ZMA</v>
      </c>
      <c r="B257" s="25"/>
      <c r="C257" s="74" t="s">
        <v>31</v>
      </c>
      <c r="D257" s="26" t="s">
        <v>48</v>
      </c>
      <c r="E257" s="196">
        <v>43024</v>
      </c>
      <c r="F257" s="197">
        <v>43025</v>
      </c>
      <c r="G257" s="98" t="str">
        <f>IF(D257='Paramètre DIVERS'!$B$19,'Paramètre DIVERS'!$A$19,IF(D257='Paramètre DIVERS'!$B$20,'Paramètre DIVERS'!$A$20,IF(D257='Paramètre DIVERS'!$B$21,'Paramètre DIVERS'!$A$21,IF(D257='Paramètre DIVERS'!$B$22,'Paramètre DIVERS'!$A$22,IF(D257='Paramètre DIVERS'!$B$24,'Paramètre DIVERS'!$A$24,IF(D257='Paramètre DIVERS'!$B$25,'Paramètre DIVERS'!$A$25,""))))))&amp;IF(D257='Paramètre DIVERS'!$B$27,'Paramètre DIVERS'!$A$27,IF(D257='Paramètre DIVERS'!$B$28,'Paramètre DIVERS'!$A$28,IF(D257='Paramètre DIVERS'!$B$29,'Paramètre DIVERS'!$A$29,IF(D257='Paramètre DIVERS'!$B$30,'Paramètre DIVERS'!$A$30,IF(D257='Paramètre DIVERS'!$B$31,'Paramètre DIVERS'!$A$31,IF(D257='Paramètre DIVERS'!$B$32,'Paramètre DIVERS'!$A$32,IF(D257='Paramètre DIVERS'!$B$33,'Paramètre DIVERS'!$A$33,"")))))))&amp;IF(D257='Paramètre DIVERS'!$B$36,'Paramètre DIVERS'!$A$36,IF(D257='Paramètre DIVERS'!$B$40,'Paramètre DIVERS'!$A$40,IF(D257='Paramètre DIVERS'!$B$41,'Paramètre DIVERS'!$A$41,IF(D257='Paramètre DIVERS'!$B$42,'Paramètre DIVERS'!$A$42,IF(D257='Paramètre DIVERS'!$B$43,'Paramètre DIVERS'!$A$43,IF(D257='Paramètre DIVERS'!$B$47,'Paramètre DIVERS'!$A$47,IF(D257='Paramètre DIVERS'!$B$48,'Paramètre DIVERS'!$A$48,"")))))))&amp;IF(D257='Paramètre DIVERS'!$B$49,'Paramètre DIVERS'!$A$49,IF(D257='Paramètre DIVERS'!$B$50,'Paramètre DIVERS'!$A$50,IF(D257='Paramètre DIVERS'!$B$51,'Paramètre DIVERS'!$A$51,IF(D257='Paramètre DIVERS'!$B$26,'Paramètre DIVERS'!$A$26,""))))&amp;IF(D257='Paramètre DIVERS'!$B$53,'Paramètre DIVERS'!$A$53,IF(D257='Paramètre DIVERS'!$B$54,'Paramètre DIVERS'!$A$53,IF(D257='Paramètre DIVERS'!$B$55,'Paramètre DIVERS'!$A$53,IF(D257='Paramètre DIVERS'!$B$56,'Paramètre DIVERS'!$A$53,IF(D257='Paramètre DIVERS'!$B$57,'Paramètre DIVERS'!$A$53,IF(D257='Paramètre DIVERS'!$B$58,'Paramètre DIVERS'!$A$53,""))))))</f>
        <v>ZMA</v>
      </c>
      <c r="H257" s="88">
        <f t="shared" si="98"/>
        <v>2</v>
      </c>
      <c r="I257" s="24" t="str">
        <f t="shared" si="120"/>
        <v/>
      </c>
      <c r="J257" s="24" t="str">
        <f t="shared" si="120"/>
        <v/>
      </c>
      <c r="K257" s="24" t="str">
        <f t="shared" si="120"/>
        <v>C</v>
      </c>
      <c r="L257" s="24" t="str">
        <f t="shared" si="120"/>
        <v>C</v>
      </c>
      <c r="M257" s="24" t="str">
        <f t="shared" si="120"/>
        <v/>
      </c>
      <c r="N257" s="24" t="str">
        <f t="shared" si="120"/>
        <v>C</v>
      </c>
      <c r="O257" s="24" t="str">
        <f t="shared" si="120"/>
        <v/>
      </c>
      <c r="P257" s="24" t="str">
        <f t="shared" si="120"/>
        <v/>
      </c>
      <c r="Q257" s="24" t="str">
        <f t="shared" si="120"/>
        <v/>
      </c>
      <c r="R257" s="24" t="str">
        <f t="shared" si="120"/>
        <v>C</v>
      </c>
      <c r="S257" s="24" t="str">
        <f t="shared" si="121"/>
        <v>C</v>
      </c>
      <c r="T257" s="24" t="str">
        <f t="shared" si="121"/>
        <v/>
      </c>
      <c r="U257" s="24" t="str">
        <f t="shared" si="121"/>
        <v>C</v>
      </c>
      <c r="V257" s="24" t="str">
        <f t="shared" si="121"/>
        <v/>
      </c>
      <c r="W257" s="24" t="str">
        <f t="shared" si="121"/>
        <v>C</v>
      </c>
      <c r="X257" s="24" t="str">
        <f t="shared" si="121"/>
        <v/>
      </c>
      <c r="Y257" s="24" t="str">
        <f t="shared" si="121"/>
        <v>C</v>
      </c>
      <c r="Z257" s="24" t="str">
        <f t="shared" si="121"/>
        <v>C</v>
      </c>
      <c r="AA257" s="24" t="str">
        <f t="shared" si="121"/>
        <v/>
      </c>
      <c r="AB257" s="24" t="str">
        <f t="shared" si="121"/>
        <v/>
      </c>
      <c r="AC257" s="24" t="str">
        <f t="shared" si="122"/>
        <v/>
      </c>
      <c r="AD257" s="24" t="str">
        <f t="shared" si="122"/>
        <v/>
      </c>
      <c r="AE257" s="24" t="str">
        <f t="shared" si="122"/>
        <v/>
      </c>
      <c r="AF257" s="24" t="str">
        <f t="shared" si="122"/>
        <v>C</v>
      </c>
      <c r="AG257" s="24" t="str">
        <f t="shared" si="122"/>
        <v>C</v>
      </c>
      <c r="AH257" s="24" t="str">
        <f t="shared" si="122"/>
        <v/>
      </c>
      <c r="AI257" s="24" t="str">
        <f t="shared" si="122"/>
        <v/>
      </c>
      <c r="AJ257" s="24" t="str">
        <f t="shared" si="122"/>
        <v/>
      </c>
      <c r="AK257" s="24" t="str">
        <f t="shared" si="122"/>
        <v/>
      </c>
      <c r="AL257" s="24" t="str">
        <f t="shared" si="122"/>
        <v/>
      </c>
      <c r="AM257" s="24" t="str">
        <f t="shared" si="123"/>
        <v>C</v>
      </c>
      <c r="AN257" s="24" t="str">
        <f t="shared" si="123"/>
        <v>C</v>
      </c>
      <c r="AO257" s="24" t="str">
        <f t="shared" si="123"/>
        <v/>
      </c>
      <c r="AP257" s="24" t="str">
        <f t="shared" si="123"/>
        <v/>
      </c>
      <c r="AQ257" s="24" t="str">
        <f t="shared" si="123"/>
        <v/>
      </c>
      <c r="AR257" s="24" t="str">
        <f t="shared" si="123"/>
        <v/>
      </c>
      <c r="AS257" s="24" t="str">
        <f t="shared" si="123"/>
        <v/>
      </c>
      <c r="AT257" s="24" t="str">
        <f t="shared" si="123"/>
        <v>C</v>
      </c>
      <c r="AU257" s="24" t="str">
        <f t="shared" si="123"/>
        <v>C</v>
      </c>
      <c r="AV257" s="24" t="str">
        <f t="shared" si="123"/>
        <v/>
      </c>
      <c r="AW257" s="24" t="str">
        <f t="shared" si="123"/>
        <v/>
      </c>
      <c r="AX257" s="89">
        <f t="shared" ca="1" si="118"/>
        <v>2</v>
      </c>
      <c r="AY257" s="89">
        <f t="shared" si="119"/>
        <v>2</v>
      </c>
    </row>
    <row r="258" spans="1:51" x14ac:dyDescent="0.3">
      <c r="A258" s="22" t="str">
        <f t="shared" si="105"/>
        <v>ZMA</v>
      </c>
      <c r="B258" s="25"/>
      <c r="C258" s="74" t="s">
        <v>31</v>
      </c>
      <c r="D258" s="26" t="s">
        <v>48</v>
      </c>
      <c r="E258" s="196">
        <v>42741</v>
      </c>
      <c r="F258" s="197">
        <v>42770</v>
      </c>
      <c r="G258" s="98" t="str">
        <f>IF(D258='Paramètre DIVERS'!$B$19,'Paramètre DIVERS'!$A$19,IF(D258='Paramètre DIVERS'!$B$20,'Paramètre DIVERS'!$A$20,IF(D258='Paramètre DIVERS'!$B$21,'Paramètre DIVERS'!$A$21,IF(D258='Paramètre DIVERS'!$B$22,'Paramètre DIVERS'!$A$22,IF(D258='Paramètre DIVERS'!$B$24,'Paramètre DIVERS'!$A$24,IF(D258='Paramètre DIVERS'!$B$25,'Paramètre DIVERS'!$A$25,""))))))&amp;IF(D258='Paramètre DIVERS'!$B$27,'Paramètre DIVERS'!$A$27,IF(D258='Paramètre DIVERS'!$B$28,'Paramètre DIVERS'!$A$28,IF(D258='Paramètre DIVERS'!$B$29,'Paramètre DIVERS'!$A$29,IF(D258='Paramètre DIVERS'!$B$30,'Paramètre DIVERS'!$A$30,IF(D258='Paramètre DIVERS'!$B$31,'Paramètre DIVERS'!$A$31,IF(D258='Paramètre DIVERS'!$B$32,'Paramètre DIVERS'!$A$32,IF(D258='Paramètre DIVERS'!$B$33,'Paramètre DIVERS'!$A$33,"")))))))&amp;IF(D258='Paramètre DIVERS'!$B$36,'Paramètre DIVERS'!$A$36,IF(D258='Paramètre DIVERS'!$B$40,'Paramètre DIVERS'!$A$40,IF(D258='Paramètre DIVERS'!$B$41,'Paramètre DIVERS'!$A$41,IF(D258='Paramètre DIVERS'!$B$42,'Paramètre DIVERS'!$A$42,IF(D258='Paramètre DIVERS'!$B$43,'Paramètre DIVERS'!$A$43,IF(D258='Paramètre DIVERS'!$B$47,'Paramètre DIVERS'!$A$47,IF(D258='Paramètre DIVERS'!$B$48,'Paramètre DIVERS'!$A$48,"")))))))&amp;IF(D258='Paramètre DIVERS'!$B$49,'Paramètre DIVERS'!$A$49,IF(D258='Paramètre DIVERS'!$B$50,'Paramètre DIVERS'!$A$50,IF(D258='Paramètre DIVERS'!$B$51,'Paramètre DIVERS'!$A$51,IF(D258='Paramètre DIVERS'!$B$26,'Paramètre DIVERS'!$A$26,""))))&amp;IF(D258='Paramètre DIVERS'!$B$53,'Paramètre DIVERS'!$A$53,IF(D258='Paramètre DIVERS'!$B$54,'Paramètre DIVERS'!$A$53,IF(D258='Paramètre DIVERS'!$B$55,'Paramètre DIVERS'!$A$53,IF(D258='Paramètre DIVERS'!$B$56,'Paramètre DIVERS'!$A$53,IF(D258='Paramètre DIVERS'!$B$57,'Paramètre DIVERS'!$A$53,IF(D258='Paramètre DIVERS'!$B$58,'Paramètre DIVERS'!$A$53,""))))))</f>
        <v>ZMA</v>
      </c>
      <c r="H258" s="88">
        <f t="shared" si="98"/>
        <v>21</v>
      </c>
      <c r="I258" s="24" t="str">
        <f t="shared" ref="I258:R267" si="124">IF(OR(I$7="s",I$7="f",I$7="d"),"C",IF(AND(I$6&gt;=$E258,I$6&lt;=$F258,$G258="ZCP"),$G258,IF(AND(I$6&gt;=$E258,I$6&lt;=$F258,$G258="ZPM"),$G258,IF(AND(I$6&gt;=$E258,I$6&lt;=$F258,$G258="ZMA"),$G258,IF(AND(I$6&gt;=$E258,I$6&lt;=$F258,$G258="ZMP"),$G258,IF(AND(I$6&gt;=$E258,I$6&lt;=$F258,$G258="ZMT"),$G258,IF(AND(I$6&gt;=$E258,I$6&lt;=$F258,$G258="ZFO"),$G258,IF(AND(I$6&gt;=$E258,I$6&lt;=$F258,$G258="ZRJ"),$G258,IF(AND(I$6&gt;=$E258,I$6&lt;=$F258,$G258="ZAT"),$G258,IF(AND(I$6&gt;=$E258,I$6&lt;=$F258,$G258="TPT"),$G258,""))))))))))</f>
        <v/>
      </c>
      <c r="J258" s="24" t="str">
        <f t="shared" si="124"/>
        <v/>
      </c>
      <c r="K258" s="24" t="str">
        <f t="shared" si="124"/>
        <v>C</v>
      </c>
      <c r="L258" s="24" t="str">
        <f t="shared" si="124"/>
        <v>C</v>
      </c>
      <c r="M258" s="24" t="str">
        <f t="shared" si="124"/>
        <v/>
      </c>
      <c r="N258" s="24" t="str">
        <f t="shared" si="124"/>
        <v>C</v>
      </c>
      <c r="O258" s="24" t="str">
        <f t="shared" si="124"/>
        <v/>
      </c>
      <c r="P258" s="24" t="str">
        <f t="shared" si="124"/>
        <v/>
      </c>
      <c r="Q258" s="24" t="str">
        <f t="shared" si="124"/>
        <v/>
      </c>
      <c r="R258" s="24" t="str">
        <f t="shared" si="124"/>
        <v>C</v>
      </c>
      <c r="S258" s="24" t="str">
        <f t="shared" ref="S258:AB267" si="125">IF(OR(S$7="s",S$7="f",S$7="d"),"C",IF(AND(S$6&gt;=$E258,S$6&lt;=$F258,$G258="ZCP"),$G258,IF(AND(S$6&gt;=$E258,S$6&lt;=$F258,$G258="ZPM"),$G258,IF(AND(S$6&gt;=$E258,S$6&lt;=$F258,$G258="ZMA"),$G258,IF(AND(S$6&gt;=$E258,S$6&lt;=$F258,$G258="ZMP"),$G258,IF(AND(S$6&gt;=$E258,S$6&lt;=$F258,$G258="ZMT"),$G258,IF(AND(S$6&gt;=$E258,S$6&lt;=$F258,$G258="ZFO"),$G258,IF(AND(S$6&gt;=$E258,S$6&lt;=$F258,$G258="ZRJ"),$G258,IF(AND(S$6&gt;=$E258,S$6&lt;=$F258,$G258="ZAT"),$G258,IF(AND(S$6&gt;=$E258,S$6&lt;=$F258,$G258="TPT"),$G258,""))))))))))</f>
        <v>C</v>
      </c>
      <c r="T258" s="24" t="str">
        <f t="shared" si="125"/>
        <v/>
      </c>
      <c r="U258" s="24" t="str">
        <f t="shared" si="125"/>
        <v>C</v>
      </c>
      <c r="V258" s="24" t="str">
        <f t="shared" si="125"/>
        <v/>
      </c>
      <c r="W258" s="24" t="str">
        <f t="shared" si="125"/>
        <v>C</v>
      </c>
      <c r="X258" s="24" t="str">
        <f t="shared" si="125"/>
        <v/>
      </c>
      <c r="Y258" s="24" t="str">
        <f t="shared" si="125"/>
        <v>C</v>
      </c>
      <c r="Z258" s="24" t="str">
        <f t="shared" si="125"/>
        <v>C</v>
      </c>
      <c r="AA258" s="24" t="str">
        <f t="shared" si="125"/>
        <v/>
      </c>
      <c r="AB258" s="24" t="str">
        <f t="shared" si="125"/>
        <v/>
      </c>
      <c r="AC258" s="24" t="str">
        <f t="shared" ref="AC258:AL267" si="126">IF(OR(AC$7="s",AC$7="f",AC$7="d"),"C",IF(AND(AC$6&gt;=$E258,AC$6&lt;=$F258,$G258="ZCP"),$G258,IF(AND(AC$6&gt;=$E258,AC$6&lt;=$F258,$G258="ZPM"),$G258,IF(AND(AC$6&gt;=$E258,AC$6&lt;=$F258,$G258="ZMA"),$G258,IF(AND(AC$6&gt;=$E258,AC$6&lt;=$F258,$G258="ZMP"),$G258,IF(AND(AC$6&gt;=$E258,AC$6&lt;=$F258,$G258="ZMT"),$G258,IF(AND(AC$6&gt;=$E258,AC$6&lt;=$F258,$G258="ZFO"),$G258,IF(AND(AC$6&gt;=$E258,AC$6&lt;=$F258,$G258="ZRJ"),$G258,IF(AND(AC$6&gt;=$E258,AC$6&lt;=$F258,$G258="ZAT"),$G258,IF(AND(AC$6&gt;=$E258,AC$6&lt;=$F258,$G258="TPT"),$G258,""))))))))))</f>
        <v/>
      </c>
      <c r="AD258" s="24" t="str">
        <f t="shared" si="126"/>
        <v/>
      </c>
      <c r="AE258" s="24" t="str">
        <f t="shared" si="126"/>
        <v/>
      </c>
      <c r="AF258" s="24" t="str">
        <f t="shared" si="126"/>
        <v>C</v>
      </c>
      <c r="AG258" s="24" t="str">
        <f t="shared" si="126"/>
        <v>C</v>
      </c>
      <c r="AH258" s="24" t="str">
        <f t="shared" si="126"/>
        <v/>
      </c>
      <c r="AI258" s="24" t="str">
        <f t="shared" si="126"/>
        <v/>
      </c>
      <c r="AJ258" s="24" t="str">
        <f t="shared" si="126"/>
        <v/>
      </c>
      <c r="AK258" s="24" t="str">
        <f t="shared" si="126"/>
        <v/>
      </c>
      <c r="AL258" s="24" t="str">
        <f t="shared" si="126"/>
        <v/>
      </c>
      <c r="AM258" s="24" t="str">
        <f t="shared" ref="AM258:AW267" si="127">IF(OR(AM$7="s",AM$7="f",AM$7="d"),"C",IF(AND(AM$6&gt;=$E258,AM$6&lt;=$F258,$G258="ZCP"),$G258,IF(AND(AM$6&gt;=$E258,AM$6&lt;=$F258,$G258="ZPM"),$G258,IF(AND(AM$6&gt;=$E258,AM$6&lt;=$F258,$G258="ZMA"),$G258,IF(AND(AM$6&gt;=$E258,AM$6&lt;=$F258,$G258="ZMP"),$G258,IF(AND(AM$6&gt;=$E258,AM$6&lt;=$F258,$G258="ZMT"),$G258,IF(AND(AM$6&gt;=$E258,AM$6&lt;=$F258,$G258="ZFO"),$G258,IF(AND(AM$6&gt;=$E258,AM$6&lt;=$F258,$G258="ZRJ"),$G258,IF(AND(AM$6&gt;=$E258,AM$6&lt;=$F258,$G258="ZAT"),$G258,IF(AND(AM$6&gt;=$E258,AM$6&lt;=$F258,$G258="TPT"),$G258,""))))))))))</f>
        <v>C</v>
      </c>
      <c r="AN258" s="24" t="str">
        <f t="shared" si="127"/>
        <v>C</v>
      </c>
      <c r="AO258" s="24" t="str">
        <f t="shared" si="127"/>
        <v/>
      </c>
      <c r="AP258" s="24" t="str">
        <f t="shared" si="127"/>
        <v/>
      </c>
      <c r="AQ258" s="24" t="str">
        <f t="shared" si="127"/>
        <v/>
      </c>
      <c r="AR258" s="24" t="str">
        <f t="shared" si="127"/>
        <v/>
      </c>
      <c r="AS258" s="24" t="str">
        <f t="shared" si="127"/>
        <v/>
      </c>
      <c r="AT258" s="24" t="str">
        <f t="shared" si="127"/>
        <v>C</v>
      </c>
      <c r="AU258" s="24" t="str">
        <f t="shared" si="127"/>
        <v>C</v>
      </c>
      <c r="AV258" s="24" t="str">
        <f t="shared" si="127"/>
        <v/>
      </c>
      <c r="AW258" s="24" t="str">
        <f t="shared" si="127"/>
        <v/>
      </c>
      <c r="AX258" s="89">
        <f t="shared" ca="1" si="118"/>
        <v>26</v>
      </c>
      <c r="AY258" s="89">
        <f t="shared" si="119"/>
        <v>30</v>
      </c>
    </row>
    <row r="259" spans="1:51" x14ac:dyDescent="0.3">
      <c r="A259" s="22" t="str">
        <f t="shared" si="105"/>
        <v>ZMA</v>
      </c>
      <c r="B259" s="25"/>
      <c r="C259" s="74" t="s">
        <v>31</v>
      </c>
      <c r="D259" s="26" t="s">
        <v>48</v>
      </c>
      <c r="E259" s="196">
        <v>43096</v>
      </c>
      <c r="F259" s="197">
        <v>43098</v>
      </c>
      <c r="G259" s="98" t="str">
        <f>IF(D259='Paramètre DIVERS'!$B$19,'Paramètre DIVERS'!$A$19,IF(D259='Paramètre DIVERS'!$B$20,'Paramètre DIVERS'!$A$20,IF(D259='Paramètre DIVERS'!$B$21,'Paramètre DIVERS'!$A$21,IF(D259='Paramètre DIVERS'!$B$22,'Paramètre DIVERS'!$A$22,IF(D259='Paramètre DIVERS'!$B$24,'Paramètre DIVERS'!$A$24,IF(D259='Paramètre DIVERS'!$B$25,'Paramètre DIVERS'!$A$25,""))))))&amp;IF(D259='Paramètre DIVERS'!$B$27,'Paramètre DIVERS'!$A$27,IF(D259='Paramètre DIVERS'!$B$28,'Paramètre DIVERS'!$A$28,IF(D259='Paramètre DIVERS'!$B$29,'Paramètre DIVERS'!$A$29,IF(D259='Paramètre DIVERS'!$B$30,'Paramètre DIVERS'!$A$30,IF(D259='Paramètre DIVERS'!$B$31,'Paramètre DIVERS'!$A$31,IF(D259='Paramètre DIVERS'!$B$32,'Paramètre DIVERS'!$A$32,IF(D259='Paramètre DIVERS'!$B$33,'Paramètre DIVERS'!$A$33,"")))))))&amp;IF(D259='Paramètre DIVERS'!$B$36,'Paramètre DIVERS'!$A$36,IF(D259='Paramètre DIVERS'!$B$40,'Paramètre DIVERS'!$A$40,IF(D259='Paramètre DIVERS'!$B$41,'Paramètre DIVERS'!$A$41,IF(D259='Paramètre DIVERS'!$B$42,'Paramètre DIVERS'!$A$42,IF(D259='Paramètre DIVERS'!$B$43,'Paramètre DIVERS'!$A$43,IF(D259='Paramètre DIVERS'!$B$47,'Paramètre DIVERS'!$A$47,IF(D259='Paramètre DIVERS'!$B$48,'Paramètre DIVERS'!$A$48,"")))))))&amp;IF(D259='Paramètre DIVERS'!$B$49,'Paramètre DIVERS'!$A$49,IF(D259='Paramètre DIVERS'!$B$50,'Paramètre DIVERS'!$A$50,IF(D259='Paramètre DIVERS'!$B$51,'Paramètre DIVERS'!$A$51,IF(D259='Paramètre DIVERS'!$B$26,'Paramètre DIVERS'!$A$26,""))))&amp;IF(D259='Paramètre DIVERS'!$B$53,'Paramètre DIVERS'!$A$53,IF(D259='Paramètre DIVERS'!$B$54,'Paramètre DIVERS'!$A$53,IF(D259='Paramètre DIVERS'!$B$55,'Paramètre DIVERS'!$A$53,IF(D259='Paramètre DIVERS'!$B$56,'Paramètre DIVERS'!$A$53,IF(D259='Paramètre DIVERS'!$B$57,'Paramètre DIVERS'!$A$53,IF(D259='Paramètre DIVERS'!$B$58,'Paramètre DIVERS'!$A$53,""))))))</f>
        <v>ZMA</v>
      </c>
      <c r="H259" s="88">
        <f t="shared" si="98"/>
        <v>3</v>
      </c>
      <c r="I259" s="24" t="str">
        <f t="shared" si="124"/>
        <v/>
      </c>
      <c r="J259" s="24" t="str">
        <f t="shared" si="124"/>
        <v/>
      </c>
      <c r="K259" s="24" t="str">
        <f t="shared" si="124"/>
        <v>C</v>
      </c>
      <c r="L259" s="24" t="str">
        <f t="shared" si="124"/>
        <v>C</v>
      </c>
      <c r="M259" s="24" t="str">
        <f t="shared" si="124"/>
        <v/>
      </c>
      <c r="N259" s="24" t="str">
        <f t="shared" si="124"/>
        <v>C</v>
      </c>
      <c r="O259" s="24" t="str">
        <f t="shared" si="124"/>
        <v/>
      </c>
      <c r="P259" s="24" t="str">
        <f t="shared" si="124"/>
        <v/>
      </c>
      <c r="Q259" s="24" t="str">
        <f t="shared" si="124"/>
        <v/>
      </c>
      <c r="R259" s="24" t="str">
        <f t="shared" si="124"/>
        <v>C</v>
      </c>
      <c r="S259" s="24" t="str">
        <f t="shared" si="125"/>
        <v>C</v>
      </c>
      <c r="T259" s="24" t="str">
        <f t="shared" si="125"/>
        <v/>
      </c>
      <c r="U259" s="24" t="str">
        <f t="shared" si="125"/>
        <v>C</v>
      </c>
      <c r="V259" s="24" t="str">
        <f t="shared" si="125"/>
        <v/>
      </c>
      <c r="W259" s="24" t="str">
        <f t="shared" si="125"/>
        <v>C</v>
      </c>
      <c r="X259" s="24" t="str">
        <f t="shared" si="125"/>
        <v/>
      </c>
      <c r="Y259" s="24" t="str">
        <f t="shared" si="125"/>
        <v>C</v>
      </c>
      <c r="Z259" s="24" t="str">
        <f t="shared" si="125"/>
        <v>C</v>
      </c>
      <c r="AA259" s="24" t="str">
        <f t="shared" si="125"/>
        <v/>
      </c>
      <c r="AB259" s="24" t="str">
        <f t="shared" si="125"/>
        <v/>
      </c>
      <c r="AC259" s="24" t="str">
        <f t="shared" si="126"/>
        <v/>
      </c>
      <c r="AD259" s="24" t="str">
        <f t="shared" si="126"/>
        <v/>
      </c>
      <c r="AE259" s="24" t="str">
        <f t="shared" si="126"/>
        <v/>
      </c>
      <c r="AF259" s="24" t="str">
        <f t="shared" si="126"/>
        <v>C</v>
      </c>
      <c r="AG259" s="24" t="str">
        <f t="shared" si="126"/>
        <v>C</v>
      </c>
      <c r="AH259" s="24" t="str">
        <f t="shared" si="126"/>
        <v/>
      </c>
      <c r="AI259" s="24" t="str">
        <f t="shared" si="126"/>
        <v/>
      </c>
      <c r="AJ259" s="24" t="str">
        <f t="shared" si="126"/>
        <v/>
      </c>
      <c r="AK259" s="24" t="str">
        <f t="shared" si="126"/>
        <v/>
      </c>
      <c r="AL259" s="24" t="str">
        <f t="shared" si="126"/>
        <v/>
      </c>
      <c r="AM259" s="24" t="str">
        <f t="shared" si="127"/>
        <v>C</v>
      </c>
      <c r="AN259" s="24" t="str">
        <f t="shared" si="127"/>
        <v>C</v>
      </c>
      <c r="AO259" s="24" t="str">
        <f t="shared" si="127"/>
        <v/>
      </c>
      <c r="AP259" s="24" t="str">
        <f t="shared" si="127"/>
        <v/>
      </c>
      <c r="AQ259" s="24" t="str">
        <f t="shared" si="127"/>
        <v/>
      </c>
      <c r="AR259" s="24" t="str">
        <f t="shared" si="127"/>
        <v/>
      </c>
      <c r="AS259" s="24" t="str">
        <f t="shared" si="127"/>
        <v/>
      </c>
      <c r="AT259" s="24" t="str">
        <f t="shared" si="127"/>
        <v>C</v>
      </c>
      <c r="AU259" s="24" t="str">
        <f t="shared" si="127"/>
        <v>C</v>
      </c>
      <c r="AV259" s="24" t="str">
        <f t="shared" si="127"/>
        <v/>
      </c>
      <c r="AW259" s="24" t="str">
        <f t="shared" si="127"/>
        <v/>
      </c>
      <c r="AX259" s="89">
        <f t="shared" ca="1" si="118"/>
        <v>3</v>
      </c>
      <c r="AY259" s="89">
        <f t="shared" si="119"/>
        <v>3</v>
      </c>
    </row>
    <row r="260" spans="1:51" x14ac:dyDescent="0.3">
      <c r="A260" s="22" t="str">
        <f t="shared" si="105"/>
        <v>ZMA</v>
      </c>
      <c r="B260" s="25"/>
      <c r="C260" s="74" t="s">
        <v>31</v>
      </c>
      <c r="D260" s="26" t="s">
        <v>48</v>
      </c>
      <c r="E260" s="196">
        <v>42831</v>
      </c>
      <c r="F260" s="197">
        <v>42848</v>
      </c>
      <c r="G260" s="98" t="str">
        <f>IF(D260='Paramètre DIVERS'!$B$19,'Paramètre DIVERS'!$A$19,IF(D260='Paramètre DIVERS'!$B$20,'Paramètre DIVERS'!$A$20,IF(D260='Paramètre DIVERS'!$B$21,'Paramètre DIVERS'!$A$21,IF(D260='Paramètre DIVERS'!$B$22,'Paramètre DIVERS'!$A$22,IF(D260='Paramètre DIVERS'!$B$24,'Paramètre DIVERS'!$A$24,IF(D260='Paramètre DIVERS'!$B$25,'Paramètre DIVERS'!$A$25,""))))))&amp;IF(D260='Paramètre DIVERS'!$B$27,'Paramètre DIVERS'!$A$27,IF(D260='Paramètre DIVERS'!$B$28,'Paramètre DIVERS'!$A$28,IF(D260='Paramètre DIVERS'!$B$29,'Paramètre DIVERS'!$A$29,IF(D260='Paramètre DIVERS'!$B$30,'Paramètre DIVERS'!$A$30,IF(D260='Paramètre DIVERS'!$B$31,'Paramètre DIVERS'!$A$31,IF(D260='Paramètre DIVERS'!$B$32,'Paramètre DIVERS'!$A$32,IF(D260='Paramètre DIVERS'!$B$33,'Paramètre DIVERS'!$A$33,"")))))))&amp;IF(D260='Paramètre DIVERS'!$B$36,'Paramètre DIVERS'!$A$36,IF(D260='Paramètre DIVERS'!$B$40,'Paramètre DIVERS'!$A$40,IF(D260='Paramètre DIVERS'!$B$41,'Paramètre DIVERS'!$A$41,IF(D260='Paramètre DIVERS'!$B$42,'Paramètre DIVERS'!$A$42,IF(D260='Paramètre DIVERS'!$B$43,'Paramètre DIVERS'!$A$43,IF(D260='Paramètre DIVERS'!$B$47,'Paramètre DIVERS'!$A$47,IF(D260='Paramètre DIVERS'!$B$48,'Paramètre DIVERS'!$A$48,"")))))))&amp;IF(D260='Paramètre DIVERS'!$B$49,'Paramètre DIVERS'!$A$49,IF(D260='Paramètre DIVERS'!$B$50,'Paramètre DIVERS'!$A$50,IF(D260='Paramètre DIVERS'!$B$51,'Paramètre DIVERS'!$A$51,IF(D260='Paramètre DIVERS'!$B$26,'Paramètre DIVERS'!$A$26,""))))&amp;IF(D260='Paramètre DIVERS'!$B$53,'Paramètre DIVERS'!$A$53,IF(D260='Paramètre DIVERS'!$B$54,'Paramètre DIVERS'!$A$53,IF(D260='Paramètre DIVERS'!$B$55,'Paramètre DIVERS'!$A$53,IF(D260='Paramètre DIVERS'!$B$56,'Paramètre DIVERS'!$A$53,IF(D260='Paramètre DIVERS'!$B$57,'Paramètre DIVERS'!$A$53,IF(D260='Paramètre DIVERS'!$B$58,'Paramètre DIVERS'!$A$53,""))))))</f>
        <v>ZMA</v>
      </c>
      <c r="H260" s="88">
        <f t="shared" si="98"/>
        <v>11</v>
      </c>
      <c r="I260" s="24" t="str">
        <f t="shared" si="124"/>
        <v/>
      </c>
      <c r="J260" s="24" t="str">
        <f t="shared" si="124"/>
        <v/>
      </c>
      <c r="K260" s="24" t="str">
        <f t="shared" si="124"/>
        <v>C</v>
      </c>
      <c r="L260" s="24" t="str">
        <f t="shared" si="124"/>
        <v>C</v>
      </c>
      <c r="M260" s="24" t="str">
        <f t="shared" si="124"/>
        <v/>
      </c>
      <c r="N260" s="24" t="str">
        <f t="shared" si="124"/>
        <v>C</v>
      </c>
      <c r="O260" s="24" t="str">
        <f t="shared" si="124"/>
        <v/>
      </c>
      <c r="P260" s="24" t="str">
        <f t="shared" si="124"/>
        <v/>
      </c>
      <c r="Q260" s="24" t="str">
        <f t="shared" si="124"/>
        <v/>
      </c>
      <c r="R260" s="24" t="str">
        <f t="shared" si="124"/>
        <v>C</v>
      </c>
      <c r="S260" s="24" t="str">
        <f t="shared" si="125"/>
        <v>C</v>
      </c>
      <c r="T260" s="24" t="str">
        <f t="shared" si="125"/>
        <v/>
      </c>
      <c r="U260" s="24" t="str">
        <f t="shared" si="125"/>
        <v>C</v>
      </c>
      <c r="V260" s="24" t="str">
        <f t="shared" si="125"/>
        <v/>
      </c>
      <c r="W260" s="24" t="str">
        <f t="shared" si="125"/>
        <v>C</v>
      </c>
      <c r="X260" s="24" t="str">
        <f t="shared" si="125"/>
        <v/>
      </c>
      <c r="Y260" s="24" t="str">
        <f t="shared" si="125"/>
        <v>C</v>
      </c>
      <c r="Z260" s="24" t="str">
        <f t="shared" si="125"/>
        <v>C</v>
      </c>
      <c r="AA260" s="24" t="str">
        <f t="shared" si="125"/>
        <v/>
      </c>
      <c r="AB260" s="24" t="str">
        <f t="shared" si="125"/>
        <v/>
      </c>
      <c r="AC260" s="24" t="str">
        <f t="shared" si="126"/>
        <v/>
      </c>
      <c r="AD260" s="24" t="str">
        <f t="shared" si="126"/>
        <v/>
      </c>
      <c r="AE260" s="24" t="str">
        <f t="shared" si="126"/>
        <v/>
      </c>
      <c r="AF260" s="24" t="str">
        <f t="shared" si="126"/>
        <v>C</v>
      </c>
      <c r="AG260" s="24" t="str">
        <f t="shared" si="126"/>
        <v>C</v>
      </c>
      <c r="AH260" s="24" t="str">
        <f t="shared" si="126"/>
        <v/>
      </c>
      <c r="AI260" s="24" t="str">
        <f t="shared" si="126"/>
        <v/>
      </c>
      <c r="AJ260" s="24" t="str">
        <f t="shared" si="126"/>
        <v/>
      </c>
      <c r="AK260" s="24" t="str">
        <f t="shared" si="126"/>
        <v/>
      </c>
      <c r="AL260" s="24" t="str">
        <f t="shared" si="126"/>
        <v/>
      </c>
      <c r="AM260" s="24" t="str">
        <f t="shared" si="127"/>
        <v>C</v>
      </c>
      <c r="AN260" s="24" t="str">
        <f t="shared" si="127"/>
        <v>C</v>
      </c>
      <c r="AO260" s="24" t="str">
        <f t="shared" si="127"/>
        <v/>
      </c>
      <c r="AP260" s="24" t="str">
        <f t="shared" si="127"/>
        <v/>
      </c>
      <c r="AQ260" s="24" t="str">
        <f t="shared" si="127"/>
        <v/>
      </c>
      <c r="AR260" s="24" t="str">
        <f t="shared" si="127"/>
        <v/>
      </c>
      <c r="AS260" s="24" t="str">
        <f t="shared" si="127"/>
        <v/>
      </c>
      <c r="AT260" s="24" t="str">
        <f t="shared" si="127"/>
        <v>C</v>
      </c>
      <c r="AU260" s="24" t="str">
        <f t="shared" si="127"/>
        <v>C</v>
      </c>
      <c r="AV260" s="24" t="str">
        <f t="shared" si="127"/>
        <v/>
      </c>
      <c r="AW260" s="24" t="str">
        <f t="shared" si="127"/>
        <v/>
      </c>
      <c r="AX260" s="89">
        <f t="shared" ca="1" si="118"/>
        <v>14</v>
      </c>
      <c r="AY260" s="89">
        <f t="shared" si="119"/>
        <v>18</v>
      </c>
    </row>
    <row r="261" spans="1:51" x14ac:dyDescent="0.3">
      <c r="A261" s="22" t="str">
        <f t="shared" si="105"/>
        <v>ZMA</v>
      </c>
      <c r="B261" s="25"/>
      <c r="C261" s="74" t="s">
        <v>31</v>
      </c>
      <c r="D261" s="26" t="s">
        <v>48</v>
      </c>
      <c r="E261" s="196">
        <v>42864</v>
      </c>
      <c r="F261" s="197">
        <v>42869</v>
      </c>
      <c r="G261" s="98" t="str">
        <f>IF(D261='Paramètre DIVERS'!$B$19,'Paramètre DIVERS'!$A$19,IF(D261='Paramètre DIVERS'!$B$20,'Paramètre DIVERS'!$A$20,IF(D261='Paramètre DIVERS'!$B$21,'Paramètre DIVERS'!$A$21,IF(D261='Paramètre DIVERS'!$B$22,'Paramètre DIVERS'!$A$22,IF(D261='Paramètre DIVERS'!$B$24,'Paramètre DIVERS'!$A$24,IF(D261='Paramètre DIVERS'!$B$25,'Paramètre DIVERS'!$A$25,""))))))&amp;IF(D261='Paramètre DIVERS'!$B$27,'Paramètre DIVERS'!$A$27,IF(D261='Paramètre DIVERS'!$B$28,'Paramètre DIVERS'!$A$28,IF(D261='Paramètre DIVERS'!$B$29,'Paramètre DIVERS'!$A$29,IF(D261='Paramètre DIVERS'!$B$30,'Paramètre DIVERS'!$A$30,IF(D261='Paramètre DIVERS'!$B$31,'Paramètre DIVERS'!$A$31,IF(D261='Paramètre DIVERS'!$B$32,'Paramètre DIVERS'!$A$32,IF(D261='Paramètre DIVERS'!$B$33,'Paramètre DIVERS'!$A$33,"")))))))&amp;IF(D261='Paramètre DIVERS'!$B$36,'Paramètre DIVERS'!$A$36,IF(D261='Paramètre DIVERS'!$B$40,'Paramètre DIVERS'!$A$40,IF(D261='Paramètre DIVERS'!$B$41,'Paramètre DIVERS'!$A$41,IF(D261='Paramètre DIVERS'!$B$42,'Paramètre DIVERS'!$A$42,IF(D261='Paramètre DIVERS'!$B$43,'Paramètre DIVERS'!$A$43,IF(D261='Paramètre DIVERS'!$B$47,'Paramètre DIVERS'!$A$47,IF(D261='Paramètre DIVERS'!$B$48,'Paramètre DIVERS'!$A$48,"")))))))&amp;IF(D261='Paramètre DIVERS'!$B$49,'Paramètre DIVERS'!$A$49,IF(D261='Paramètre DIVERS'!$B$50,'Paramètre DIVERS'!$A$50,IF(D261='Paramètre DIVERS'!$B$51,'Paramètre DIVERS'!$A$51,IF(D261='Paramètre DIVERS'!$B$26,'Paramètre DIVERS'!$A$26,""))))&amp;IF(D261='Paramètre DIVERS'!$B$53,'Paramètre DIVERS'!$A$53,IF(D261='Paramètre DIVERS'!$B$54,'Paramètre DIVERS'!$A$53,IF(D261='Paramètre DIVERS'!$B$55,'Paramètre DIVERS'!$A$53,IF(D261='Paramètre DIVERS'!$B$56,'Paramètre DIVERS'!$A$53,IF(D261='Paramètre DIVERS'!$B$57,'Paramètre DIVERS'!$A$53,IF(D261='Paramètre DIVERS'!$B$58,'Paramètre DIVERS'!$A$53,""))))))</f>
        <v>ZMA</v>
      </c>
      <c r="H261" s="88">
        <f t="shared" si="98"/>
        <v>4</v>
      </c>
      <c r="I261" s="24" t="str">
        <f t="shared" si="124"/>
        <v/>
      </c>
      <c r="J261" s="24" t="str">
        <f t="shared" si="124"/>
        <v/>
      </c>
      <c r="K261" s="24" t="str">
        <f t="shared" si="124"/>
        <v>C</v>
      </c>
      <c r="L261" s="24" t="str">
        <f t="shared" si="124"/>
        <v>C</v>
      </c>
      <c r="M261" s="24" t="str">
        <f t="shared" si="124"/>
        <v/>
      </c>
      <c r="N261" s="24" t="str">
        <f t="shared" si="124"/>
        <v>C</v>
      </c>
      <c r="O261" s="24" t="str">
        <f t="shared" si="124"/>
        <v/>
      </c>
      <c r="P261" s="24" t="str">
        <f t="shared" si="124"/>
        <v/>
      </c>
      <c r="Q261" s="24" t="str">
        <f t="shared" si="124"/>
        <v/>
      </c>
      <c r="R261" s="24" t="str">
        <f t="shared" si="124"/>
        <v>C</v>
      </c>
      <c r="S261" s="24" t="str">
        <f t="shared" si="125"/>
        <v>C</v>
      </c>
      <c r="T261" s="24" t="str">
        <f t="shared" si="125"/>
        <v/>
      </c>
      <c r="U261" s="24" t="str">
        <f t="shared" si="125"/>
        <v>C</v>
      </c>
      <c r="V261" s="24" t="str">
        <f t="shared" si="125"/>
        <v/>
      </c>
      <c r="W261" s="24" t="str">
        <f t="shared" si="125"/>
        <v>C</v>
      </c>
      <c r="X261" s="24" t="str">
        <f t="shared" si="125"/>
        <v/>
      </c>
      <c r="Y261" s="24" t="str">
        <f t="shared" si="125"/>
        <v>C</v>
      </c>
      <c r="Z261" s="24" t="str">
        <f t="shared" si="125"/>
        <v>C</v>
      </c>
      <c r="AA261" s="24" t="str">
        <f t="shared" si="125"/>
        <v/>
      </c>
      <c r="AB261" s="24" t="str">
        <f t="shared" si="125"/>
        <v/>
      </c>
      <c r="AC261" s="24" t="str">
        <f t="shared" si="126"/>
        <v/>
      </c>
      <c r="AD261" s="24" t="str">
        <f t="shared" si="126"/>
        <v/>
      </c>
      <c r="AE261" s="24" t="str">
        <f t="shared" si="126"/>
        <v/>
      </c>
      <c r="AF261" s="24" t="str">
        <f t="shared" si="126"/>
        <v>C</v>
      </c>
      <c r="AG261" s="24" t="str">
        <f t="shared" si="126"/>
        <v>C</v>
      </c>
      <c r="AH261" s="24" t="str">
        <f t="shared" si="126"/>
        <v/>
      </c>
      <c r="AI261" s="24" t="str">
        <f t="shared" si="126"/>
        <v/>
      </c>
      <c r="AJ261" s="24" t="str">
        <f t="shared" si="126"/>
        <v/>
      </c>
      <c r="AK261" s="24" t="str">
        <f t="shared" si="126"/>
        <v/>
      </c>
      <c r="AL261" s="24" t="str">
        <f t="shared" si="126"/>
        <v/>
      </c>
      <c r="AM261" s="24" t="str">
        <f t="shared" si="127"/>
        <v>C</v>
      </c>
      <c r="AN261" s="24" t="str">
        <f t="shared" si="127"/>
        <v>C</v>
      </c>
      <c r="AO261" s="24" t="str">
        <f t="shared" si="127"/>
        <v/>
      </c>
      <c r="AP261" s="24" t="str">
        <f t="shared" si="127"/>
        <v/>
      </c>
      <c r="AQ261" s="24" t="str">
        <f t="shared" si="127"/>
        <v/>
      </c>
      <c r="AR261" s="24" t="str">
        <f t="shared" si="127"/>
        <v/>
      </c>
      <c r="AS261" s="24" t="str">
        <f t="shared" si="127"/>
        <v/>
      </c>
      <c r="AT261" s="24" t="str">
        <f t="shared" si="127"/>
        <v>C</v>
      </c>
      <c r="AU261" s="24" t="str">
        <f t="shared" si="127"/>
        <v>C</v>
      </c>
      <c r="AV261" s="24" t="str">
        <f t="shared" si="127"/>
        <v/>
      </c>
      <c r="AW261" s="24" t="str">
        <f t="shared" si="127"/>
        <v/>
      </c>
      <c r="AX261" s="89">
        <f t="shared" ca="1" si="118"/>
        <v>5</v>
      </c>
      <c r="AY261" s="89">
        <f t="shared" si="119"/>
        <v>6</v>
      </c>
    </row>
    <row r="262" spans="1:51" x14ac:dyDescent="0.3">
      <c r="A262" s="22" t="str">
        <f t="shared" si="105"/>
        <v>ZMA</v>
      </c>
      <c r="B262" s="25"/>
      <c r="C262" s="74" t="s">
        <v>31</v>
      </c>
      <c r="D262" s="26" t="s">
        <v>48</v>
      </c>
      <c r="E262" s="196">
        <v>42779</v>
      </c>
      <c r="F262" s="197">
        <v>42790</v>
      </c>
      <c r="G262" s="98" t="str">
        <f>IF(D262='Paramètre DIVERS'!$B$19,'Paramètre DIVERS'!$A$19,IF(D262='Paramètre DIVERS'!$B$20,'Paramètre DIVERS'!$A$20,IF(D262='Paramètre DIVERS'!$B$21,'Paramètre DIVERS'!$A$21,IF(D262='Paramètre DIVERS'!$B$22,'Paramètre DIVERS'!$A$22,IF(D262='Paramètre DIVERS'!$B$24,'Paramètre DIVERS'!$A$24,IF(D262='Paramètre DIVERS'!$B$25,'Paramètre DIVERS'!$A$25,""))))))&amp;IF(D262='Paramètre DIVERS'!$B$27,'Paramètre DIVERS'!$A$27,IF(D262='Paramètre DIVERS'!$B$28,'Paramètre DIVERS'!$A$28,IF(D262='Paramètre DIVERS'!$B$29,'Paramètre DIVERS'!$A$29,IF(D262='Paramètre DIVERS'!$B$30,'Paramètre DIVERS'!$A$30,IF(D262='Paramètre DIVERS'!$B$31,'Paramètre DIVERS'!$A$31,IF(D262='Paramètre DIVERS'!$B$32,'Paramètre DIVERS'!$A$32,IF(D262='Paramètre DIVERS'!$B$33,'Paramètre DIVERS'!$A$33,"")))))))&amp;IF(D262='Paramètre DIVERS'!$B$36,'Paramètre DIVERS'!$A$36,IF(D262='Paramètre DIVERS'!$B$40,'Paramètre DIVERS'!$A$40,IF(D262='Paramètre DIVERS'!$B$41,'Paramètre DIVERS'!$A$41,IF(D262='Paramètre DIVERS'!$B$42,'Paramètre DIVERS'!$A$42,IF(D262='Paramètre DIVERS'!$B$43,'Paramètre DIVERS'!$A$43,IF(D262='Paramètre DIVERS'!$B$47,'Paramètre DIVERS'!$A$47,IF(D262='Paramètre DIVERS'!$B$48,'Paramètre DIVERS'!$A$48,"")))))))&amp;IF(D262='Paramètre DIVERS'!$B$49,'Paramètre DIVERS'!$A$49,IF(D262='Paramètre DIVERS'!$B$50,'Paramètre DIVERS'!$A$50,IF(D262='Paramètre DIVERS'!$B$51,'Paramètre DIVERS'!$A$51,IF(D262='Paramètre DIVERS'!$B$26,'Paramètre DIVERS'!$A$26,""))))&amp;IF(D262='Paramètre DIVERS'!$B$53,'Paramètre DIVERS'!$A$53,IF(D262='Paramètre DIVERS'!$B$54,'Paramètre DIVERS'!$A$53,IF(D262='Paramètre DIVERS'!$B$55,'Paramètre DIVERS'!$A$53,IF(D262='Paramètre DIVERS'!$B$56,'Paramètre DIVERS'!$A$53,IF(D262='Paramètre DIVERS'!$B$57,'Paramètre DIVERS'!$A$53,IF(D262='Paramètre DIVERS'!$B$58,'Paramètre DIVERS'!$A$53,""))))))</f>
        <v>ZMA</v>
      </c>
      <c r="H262" s="88">
        <f t="shared" si="98"/>
        <v>10</v>
      </c>
      <c r="I262" s="24" t="str">
        <f t="shared" si="124"/>
        <v/>
      </c>
      <c r="J262" s="24" t="str">
        <f t="shared" si="124"/>
        <v/>
      </c>
      <c r="K262" s="24" t="str">
        <f t="shared" si="124"/>
        <v>C</v>
      </c>
      <c r="L262" s="24" t="str">
        <f t="shared" si="124"/>
        <v>C</v>
      </c>
      <c r="M262" s="24" t="str">
        <f t="shared" si="124"/>
        <v/>
      </c>
      <c r="N262" s="24" t="str">
        <f t="shared" si="124"/>
        <v>C</v>
      </c>
      <c r="O262" s="24" t="str">
        <f t="shared" si="124"/>
        <v/>
      </c>
      <c r="P262" s="24" t="str">
        <f t="shared" si="124"/>
        <v/>
      </c>
      <c r="Q262" s="24" t="str">
        <f t="shared" si="124"/>
        <v/>
      </c>
      <c r="R262" s="24" t="str">
        <f t="shared" si="124"/>
        <v>C</v>
      </c>
      <c r="S262" s="24" t="str">
        <f t="shared" si="125"/>
        <v>C</v>
      </c>
      <c r="T262" s="24" t="str">
        <f t="shared" si="125"/>
        <v/>
      </c>
      <c r="U262" s="24" t="str">
        <f t="shared" si="125"/>
        <v>C</v>
      </c>
      <c r="V262" s="24" t="str">
        <f t="shared" si="125"/>
        <v/>
      </c>
      <c r="W262" s="24" t="str">
        <f t="shared" si="125"/>
        <v>C</v>
      </c>
      <c r="X262" s="24" t="str">
        <f t="shared" si="125"/>
        <v/>
      </c>
      <c r="Y262" s="24" t="str">
        <f t="shared" si="125"/>
        <v>C</v>
      </c>
      <c r="Z262" s="24" t="str">
        <f t="shared" si="125"/>
        <v>C</v>
      </c>
      <c r="AA262" s="24" t="str">
        <f t="shared" si="125"/>
        <v/>
      </c>
      <c r="AB262" s="24" t="str">
        <f t="shared" si="125"/>
        <v/>
      </c>
      <c r="AC262" s="24" t="str">
        <f t="shared" si="126"/>
        <v/>
      </c>
      <c r="AD262" s="24" t="str">
        <f t="shared" si="126"/>
        <v/>
      </c>
      <c r="AE262" s="24" t="str">
        <f t="shared" si="126"/>
        <v/>
      </c>
      <c r="AF262" s="24" t="str">
        <f t="shared" si="126"/>
        <v>C</v>
      </c>
      <c r="AG262" s="24" t="str">
        <f t="shared" si="126"/>
        <v>C</v>
      </c>
      <c r="AH262" s="24" t="str">
        <f t="shared" si="126"/>
        <v/>
      </c>
      <c r="AI262" s="24" t="str">
        <f t="shared" si="126"/>
        <v/>
      </c>
      <c r="AJ262" s="24" t="str">
        <f t="shared" si="126"/>
        <v/>
      </c>
      <c r="AK262" s="24" t="str">
        <f t="shared" si="126"/>
        <v/>
      </c>
      <c r="AL262" s="24" t="str">
        <f t="shared" si="126"/>
        <v/>
      </c>
      <c r="AM262" s="24" t="str">
        <f t="shared" si="127"/>
        <v>C</v>
      </c>
      <c r="AN262" s="24" t="str">
        <f t="shared" si="127"/>
        <v>C</v>
      </c>
      <c r="AO262" s="24" t="str">
        <f t="shared" si="127"/>
        <v/>
      </c>
      <c r="AP262" s="24" t="str">
        <f t="shared" si="127"/>
        <v/>
      </c>
      <c r="AQ262" s="24" t="str">
        <f t="shared" si="127"/>
        <v/>
      </c>
      <c r="AR262" s="24" t="str">
        <f t="shared" si="127"/>
        <v/>
      </c>
      <c r="AS262" s="24" t="str">
        <f t="shared" si="127"/>
        <v/>
      </c>
      <c r="AT262" s="24" t="str">
        <f t="shared" si="127"/>
        <v>C</v>
      </c>
      <c r="AU262" s="24" t="str">
        <f t="shared" si="127"/>
        <v>C</v>
      </c>
      <c r="AV262" s="24" t="str">
        <f t="shared" si="127"/>
        <v/>
      </c>
      <c r="AW262" s="24" t="str">
        <f t="shared" si="127"/>
        <v/>
      </c>
      <c r="AX262" s="89">
        <f t="shared" ca="1" si="118"/>
        <v>11</v>
      </c>
      <c r="AY262" s="89">
        <f t="shared" si="119"/>
        <v>12</v>
      </c>
    </row>
    <row r="263" spans="1:51" x14ac:dyDescent="0.3">
      <c r="A263" s="22" t="str">
        <f t="shared" si="105"/>
        <v>ZMA</v>
      </c>
      <c r="B263" s="25"/>
      <c r="C263" s="74" t="s">
        <v>31</v>
      </c>
      <c r="D263" s="26" t="s">
        <v>48</v>
      </c>
      <c r="E263" s="196">
        <v>42877</v>
      </c>
      <c r="F263" s="197">
        <v>42916</v>
      </c>
      <c r="G263" s="98" t="str">
        <f>IF(D263='Paramètre DIVERS'!$B$19,'Paramètre DIVERS'!$A$19,IF(D263='Paramètre DIVERS'!$B$20,'Paramètre DIVERS'!$A$20,IF(D263='Paramètre DIVERS'!$B$21,'Paramètre DIVERS'!$A$21,IF(D263='Paramètre DIVERS'!$B$22,'Paramètre DIVERS'!$A$22,IF(D263='Paramètre DIVERS'!$B$24,'Paramètre DIVERS'!$A$24,IF(D263='Paramètre DIVERS'!$B$25,'Paramètre DIVERS'!$A$25,""))))))&amp;IF(D263='Paramètre DIVERS'!$B$27,'Paramètre DIVERS'!$A$27,IF(D263='Paramètre DIVERS'!$B$28,'Paramètre DIVERS'!$A$28,IF(D263='Paramètre DIVERS'!$B$29,'Paramètre DIVERS'!$A$29,IF(D263='Paramètre DIVERS'!$B$30,'Paramètre DIVERS'!$A$30,IF(D263='Paramètre DIVERS'!$B$31,'Paramètre DIVERS'!$A$31,IF(D263='Paramètre DIVERS'!$B$32,'Paramètre DIVERS'!$A$32,IF(D263='Paramètre DIVERS'!$B$33,'Paramètre DIVERS'!$A$33,"")))))))&amp;IF(D263='Paramètre DIVERS'!$B$36,'Paramètre DIVERS'!$A$36,IF(D263='Paramètre DIVERS'!$B$40,'Paramètre DIVERS'!$A$40,IF(D263='Paramètre DIVERS'!$B$41,'Paramètre DIVERS'!$A$41,IF(D263='Paramètre DIVERS'!$B$42,'Paramètre DIVERS'!$A$42,IF(D263='Paramètre DIVERS'!$B$43,'Paramètre DIVERS'!$A$43,IF(D263='Paramètre DIVERS'!$B$47,'Paramètre DIVERS'!$A$47,IF(D263='Paramètre DIVERS'!$B$48,'Paramètre DIVERS'!$A$48,"")))))))&amp;IF(D263='Paramètre DIVERS'!$B$49,'Paramètre DIVERS'!$A$49,IF(D263='Paramètre DIVERS'!$B$50,'Paramètre DIVERS'!$A$50,IF(D263='Paramètre DIVERS'!$B$51,'Paramètre DIVERS'!$A$51,IF(D263='Paramètre DIVERS'!$B$26,'Paramètre DIVERS'!$A$26,""))))&amp;IF(D263='Paramètre DIVERS'!$B$53,'Paramètre DIVERS'!$A$53,IF(D263='Paramètre DIVERS'!$B$54,'Paramètre DIVERS'!$A$53,IF(D263='Paramètre DIVERS'!$B$55,'Paramètre DIVERS'!$A$53,IF(D263='Paramètre DIVERS'!$B$56,'Paramètre DIVERS'!$A$53,IF(D263='Paramètre DIVERS'!$B$57,'Paramètre DIVERS'!$A$53,IF(D263='Paramètre DIVERS'!$B$58,'Paramètre DIVERS'!$A$53,""))))))</f>
        <v>ZMA</v>
      </c>
      <c r="H263" s="88">
        <f t="shared" si="98"/>
        <v>29</v>
      </c>
      <c r="I263" s="24" t="str">
        <f t="shared" si="124"/>
        <v/>
      </c>
      <c r="J263" s="24" t="str">
        <f t="shared" si="124"/>
        <v/>
      </c>
      <c r="K263" s="24" t="str">
        <f t="shared" si="124"/>
        <v>C</v>
      </c>
      <c r="L263" s="24" t="str">
        <f t="shared" si="124"/>
        <v>C</v>
      </c>
      <c r="M263" s="24" t="str">
        <f t="shared" si="124"/>
        <v/>
      </c>
      <c r="N263" s="24" t="str">
        <f t="shared" si="124"/>
        <v>C</v>
      </c>
      <c r="O263" s="24" t="str">
        <f t="shared" si="124"/>
        <v/>
      </c>
      <c r="P263" s="24" t="str">
        <f t="shared" si="124"/>
        <v/>
      </c>
      <c r="Q263" s="24" t="str">
        <f t="shared" si="124"/>
        <v/>
      </c>
      <c r="R263" s="24" t="str">
        <f t="shared" si="124"/>
        <v>C</v>
      </c>
      <c r="S263" s="24" t="str">
        <f t="shared" si="125"/>
        <v>C</v>
      </c>
      <c r="T263" s="24" t="str">
        <f t="shared" si="125"/>
        <v/>
      </c>
      <c r="U263" s="24" t="str">
        <f t="shared" si="125"/>
        <v>C</v>
      </c>
      <c r="V263" s="24" t="str">
        <f t="shared" si="125"/>
        <v/>
      </c>
      <c r="W263" s="24" t="str">
        <f t="shared" si="125"/>
        <v>C</v>
      </c>
      <c r="X263" s="24" t="str">
        <f t="shared" si="125"/>
        <v/>
      </c>
      <c r="Y263" s="24" t="str">
        <f t="shared" si="125"/>
        <v>C</v>
      </c>
      <c r="Z263" s="24" t="str">
        <f t="shared" si="125"/>
        <v>C</v>
      </c>
      <c r="AA263" s="24" t="str">
        <f t="shared" si="125"/>
        <v/>
      </c>
      <c r="AB263" s="24" t="str">
        <f t="shared" si="125"/>
        <v/>
      </c>
      <c r="AC263" s="24" t="str">
        <f t="shared" si="126"/>
        <v/>
      </c>
      <c r="AD263" s="24" t="str">
        <f t="shared" si="126"/>
        <v/>
      </c>
      <c r="AE263" s="24" t="str">
        <f t="shared" si="126"/>
        <v/>
      </c>
      <c r="AF263" s="24" t="str">
        <f t="shared" si="126"/>
        <v>C</v>
      </c>
      <c r="AG263" s="24" t="str">
        <f t="shared" si="126"/>
        <v>C</v>
      </c>
      <c r="AH263" s="24" t="str">
        <f t="shared" si="126"/>
        <v/>
      </c>
      <c r="AI263" s="24" t="str">
        <f t="shared" si="126"/>
        <v/>
      </c>
      <c r="AJ263" s="24" t="str">
        <f t="shared" si="126"/>
        <v/>
      </c>
      <c r="AK263" s="24" t="str">
        <f t="shared" si="126"/>
        <v/>
      </c>
      <c r="AL263" s="24" t="str">
        <f t="shared" si="126"/>
        <v/>
      </c>
      <c r="AM263" s="24" t="str">
        <f t="shared" si="127"/>
        <v>C</v>
      </c>
      <c r="AN263" s="24" t="str">
        <f t="shared" si="127"/>
        <v>C</v>
      </c>
      <c r="AO263" s="24" t="str">
        <f t="shared" si="127"/>
        <v/>
      </c>
      <c r="AP263" s="24" t="str">
        <f t="shared" si="127"/>
        <v/>
      </c>
      <c r="AQ263" s="24" t="str">
        <f t="shared" si="127"/>
        <v/>
      </c>
      <c r="AR263" s="24" t="str">
        <f t="shared" si="127"/>
        <v/>
      </c>
      <c r="AS263" s="24" t="str">
        <f t="shared" si="127"/>
        <v/>
      </c>
      <c r="AT263" s="24" t="str">
        <f t="shared" si="127"/>
        <v>C</v>
      </c>
      <c r="AU263" s="24" t="str">
        <f t="shared" si="127"/>
        <v>C</v>
      </c>
      <c r="AV263" s="24" t="str">
        <f t="shared" si="127"/>
        <v/>
      </c>
      <c r="AW263" s="24" t="str">
        <f t="shared" si="127"/>
        <v/>
      </c>
      <c r="AX263" s="89">
        <f t="shared" ca="1" si="118"/>
        <v>34</v>
      </c>
      <c r="AY263" s="89">
        <f t="shared" si="119"/>
        <v>40</v>
      </c>
    </row>
    <row r="264" spans="1:51" x14ac:dyDescent="0.3">
      <c r="A264" s="22" t="str">
        <f t="shared" si="105"/>
        <v>ZMA</v>
      </c>
      <c r="B264" s="25"/>
      <c r="C264" s="74" t="s">
        <v>31</v>
      </c>
      <c r="D264" s="26" t="s">
        <v>48</v>
      </c>
      <c r="E264" s="196">
        <v>43150</v>
      </c>
      <c r="F264" s="197">
        <v>43162</v>
      </c>
      <c r="G264" s="98" t="str">
        <f>IF(D264='Paramètre DIVERS'!$B$19,'Paramètre DIVERS'!$A$19,IF(D264='Paramètre DIVERS'!$B$20,'Paramètre DIVERS'!$A$20,IF(D264='Paramètre DIVERS'!$B$21,'Paramètre DIVERS'!$A$21,IF(D264='Paramètre DIVERS'!$B$22,'Paramètre DIVERS'!$A$22,IF(D264='Paramètre DIVERS'!$B$24,'Paramètre DIVERS'!$A$24,IF(D264='Paramètre DIVERS'!$B$25,'Paramètre DIVERS'!$A$25,""))))))&amp;IF(D264='Paramètre DIVERS'!$B$27,'Paramètre DIVERS'!$A$27,IF(D264='Paramètre DIVERS'!$B$28,'Paramètre DIVERS'!$A$28,IF(D264='Paramètre DIVERS'!$B$29,'Paramètre DIVERS'!$A$29,IF(D264='Paramètre DIVERS'!$B$30,'Paramètre DIVERS'!$A$30,IF(D264='Paramètre DIVERS'!$B$31,'Paramètre DIVERS'!$A$31,IF(D264='Paramètre DIVERS'!$B$32,'Paramètre DIVERS'!$A$32,IF(D264='Paramètre DIVERS'!$B$33,'Paramètre DIVERS'!$A$33,"")))))))&amp;IF(D264='Paramètre DIVERS'!$B$36,'Paramètre DIVERS'!$A$36,IF(D264='Paramètre DIVERS'!$B$40,'Paramètre DIVERS'!$A$40,IF(D264='Paramètre DIVERS'!$B$41,'Paramètre DIVERS'!$A$41,IF(D264='Paramètre DIVERS'!$B$42,'Paramètre DIVERS'!$A$42,IF(D264='Paramètre DIVERS'!$B$43,'Paramètre DIVERS'!$A$43,IF(D264='Paramètre DIVERS'!$B$47,'Paramètre DIVERS'!$A$47,IF(D264='Paramètre DIVERS'!$B$48,'Paramètre DIVERS'!$A$48,"")))))))&amp;IF(D264='Paramètre DIVERS'!$B$49,'Paramètre DIVERS'!$A$49,IF(D264='Paramètre DIVERS'!$B$50,'Paramètre DIVERS'!$A$50,IF(D264='Paramètre DIVERS'!$B$51,'Paramètre DIVERS'!$A$51,IF(D264='Paramètre DIVERS'!$B$26,'Paramètre DIVERS'!$A$26,""))))&amp;IF(D264='Paramètre DIVERS'!$B$53,'Paramètre DIVERS'!$A$53,IF(D264='Paramètre DIVERS'!$B$54,'Paramètre DIVERS'!$A$53,IF(D264='Paramètre DIVERS'!$B$55,'Paramètre DIVERS'!$A$53,IF(D264='Paramètre DIVERS'!$B$56,'Paramètre DIVERS'!$A$53,IF(D264='Paramètre DIVERS'!$B$57,'Paramètre DIVERS'!$A$53,IF(D264='Paramètre DIVERS'!$B$58,'Paramètre DIVERS'!$A$53,""))))))</f>
        <v>ZMA</v>
      </c>
      <c r="H264" s="88">
        <f t="shared" ref="H264:H328" si="128">IF(D264="demi-jour",NETWORKDAYS(E264,F264,jfdate)-0.5,NETWORKDAYS(E264,F264,jfdate))</f>
        <v>10</v>
      </c>
      <c r="I264" s="24" t="str">
        <f t="shared" si="124"/>
        <v/>
      </c>
      <c r="J264" s="24" t="str">
        <f t="shared" si="124"/>
        <v/>
      </c>
      <c r="K264" s="24" t="str">
        <f t="shared" si="124"/>
        <v>C</v>
      </c>
      <c r="L264" s="24" t="str">
        <f t="shared" si="124"/>
        <v>C</v>
      </c>
      <c r="M264" s="24" t="str">
        <f t="shared" si="124"/>
        <v/>
      </c>
      <c r="N264" s="24" t="str">
        <f t="shared" si="124"/>
        <v>C</v>
      </c>
      <c r="O264" s="24" t="str">
        <f t="shared" si="124"/>
        <v/>
      </c>
      <c r="P264" s="24" t="str">
        <f t="shared" si="124"/>
        <v/>
      </c>
      <c r="Q264" s="24" t="str">
        <f t="shared" si="124"/>
        <v/>
      </c>
      <c r="R264" s="24" t="str">
        <f t="shared" si="124"/>
        <v>C</v>
      </c>
      <c r="S264" s="24" t="str">
        <f t="shared" si="125"/>
        <v>C</v>
      </c>
      <c r="T264" s="24" t="str">
        <f t="shared" si="125"/>
        <v/>
      </c>
      <c r="U264" s="24" t="str">
        <f t="shared" si="125"/>
        <v>C</v>
      </c>
      <c r="V264" s="24" t="str">
        <f t="shared" si="125"/>
        <v/>
      </c>
      <c r="W264" s="24" t="str">
        <f t="shared" si="125"/>
        <v>C</v>
      </c>
      <c r="X264" s="24" t="str">
        <f t="shared" si="125"/>
        <v/>
      </c>
      <c r="Y264" s="24" t="str">
        <f t="shared" si="125"/>
        <v>C</v>
      </c>
      <c r="Z264" s="24" t="str">
        <f t="shared" si="125"/>
        <v>C</v>
      </c>
      <c r="AA264" s="24" t="str">
        <f t="shared" si="125"/>
        <v/>
      </c>
      <c r="AB264" s="24" t="str">
        <f t="shared" si="125"/>
        <v/>
      </c>
      <c r="AC264" s="24" t="str">
        <f t="shared" si="126"/>
        <v/>
      </c>
      <c r="AD264" s="24" t="str">
        <f t="shared" si="126"/>
        <v/>
      </c>
      <c r="AE264" s="24" t="str">
        <f t="shared" si="126"/>
        <v/>
      </c>
      <c r="AF264" s="24" t="str">
        <f t="shared" si="126"/>
        <v>C</v>
      </c>
      <c r="AG264" s="24" t="str">
        <f t="shared" si="126"/>
        <v>C</v>
      </c>
      <c r="AH264" s="24" t="str">
        <f t="shared" si="126"/>
        <v/>
      </c>
      <c r="AI264" s="24" t="str">
        <f t="shared" si="126"/>
        <v/>
      </c>
      <c r="AJ264" s="24" t="str">
        <f t="shared" si="126"/>
        <v/>
      </c>
      <c r="AK264" s="24" t="str">
        <f t="shared" si="126"/>
        <v/>
      </c>
      <c r="AL264" s="24" t="str">
        <f t="shared" si="126"/>
        <v/>
      </c>
      <c r="AM264" s="24" t="str">
        <f t="shared" si="127"/>
        <v>C</v>
      </c>
      <c r="AN264" s="24" t="str">
        <f t="shared" si="127"/>
        <v>C</v>
      </c>
      <c r="AO264" s="24" t="str">
        <f t="shared" si="127"/>
        <v/>
      </c>
      <c r="AP264" s="24" t="str">
        <f t="shared" si="127"/>
        <v/>
      </c>
      <c r="AQ264" s="24" t="str">
        <f t="shared" si="127"/>
        <v/>
      </c>
      <c r="AR264" s="24" t="str">
        <f t="shared" si="127"/>
        <v/>
      </c>
      <c r="AS264" s="24" t="str">
        <f t="shared" si="127"/>
        <v/>
      </c>
      <c r="AT264" s="24" t="str">
        <f t="shared" si="127"/>
        <v>C</v>
      </c>
      <c r="AU264" s="24" t="str">
        <f t="shared" si="127"/>
        <v>C</v>
      </c>
      <c r="AV264" s="24" t="str">
        <f t="shared" si="127"/>
        <v/>
      </c>
      <c r="AW264" s="24" t="str">
        <f t="shared" si="127"/>
        <v/>
      </c>
      <c r="AX264" s="89">
        <f t="shared" ca="1" si="118"/>
        <v>12</v>
      </c>
      <c r="AY264" s="89">
        <f t="shared" si="119"/>
        <v>13</v>
      </c>
    </row>
    <row r="265" spans="1:51" x14ac:dyDescent="0.3">
      <c r="A265" s="22" t="str">
        <f t="shared" si="105"/>
        <v>ZMA</v>
      </c>
      <c r="B265" s="25"/>
      <c r="C265" s="74" t="s">
        <v>31</v>
      </c>
      <c r="D265" s="26" t="s">
        <v>48</v>
      </c>
      <c r="E265" s="196">
        <v>42784</v>
      </c>
      <c r="F265" s="197">
        <v>42794</v>
      </c>
      <c r="G265" s="98" t="str">
        <f>IF(D265='Paramètre DIVERS'!$B$19,'Paramètre DIVERS'!$A$19,IF(D265='Paramètre DIVERS'!$B$20,'Paramètre DIVERS'!$A$20,IF(D265='Paramètre DIVERS'!$B$21,'Paramètre DIVERS'!$A$21,IF(D265='Paramètre DIVERS'!$B$22,'Paramètre DIVERS'!$A$22,IF(D265='Paramètre DIVERS'!$B$24,'Paramètre DIVERS'!$A$24,IF(D265='Paramètre DIVERS'!$B$25,'Paramètre DIVERS'!$A$25,""))))))&amp;IF(D265='Paramètre DIVERS'!$B$27,'Paramètre DIVERS'!$A$27,IF(D265='Paramètre DIVERS'!$B$28,'Paramètre DIVERS'!$A$28,IF(D265='Paramètre DIVERS'!$B$29,'Paramètre DIVERS'!$A$29,IF(D265='Paramètre DIVERS'!$B$30,'Paramètre DIVERS'!$A$30,IF(D265='Paramètre DIVERS'!$B$31,'Paramètre DIVERS'!$A$31,IF(D265='Paramètre DIVERS'!$B$32,'Paramètre DIVERS'!$A$32,IF(D265='Paramètre DIVERS'!$B$33,'Paramètre DIVERS'!$A$33,"")))))))&amp;IF(D265='Paramètre DIVERS'!$B$36,'Paramètre DIVERS'!$A$36,IF(D265='Paramètre DIVERS'!$B$40,'Paramètre DIVERS'!$A$40,IF(D265='Paramètre DIVERS'!$B$41,'Paramètre DIVERS'!$A$41,IF(D265='Paramètre DIVERS'!$B$42,'Paramètre DIVERS'!$A$42,IF(D265='Paramètre DIVERS'!$B$43,'Paramètre DIVERS'!$A$43,IF(D265='Paramètre DIVERS'!$B$47,'Paramètre DIVERS'!$A$47,IF(D265='Paramètre DIVERS'!$B$48,'Paramètre DIVERS'!$A$48,"")))))))&amp;IF(D265='Paramètre DIVERS'!$B$49,'Paramètre DIVERS'!$A$49,IF(D265='Paramètre DIVERS'!$B$50,'Paramètre DIVERS'!$A$50,IF(D265='Paramètre DIVERS'!$B$51,'Paramètre DIVERS'!$A$51,IF(D265='Paramètre DIVERS'!$B$26,'Paramètre DIVERS'!$A$26,""))))&amp;IF(D265='Paramètre DIVERS'!$B$53,'Paramètre DIVERS'!$A$53,IF(D265='Paramètre DIVERS'!$B$54,'Paramètre DIVERS'!$A$53,IF(D265='Paramètre DIVERS'!$B$55,'Paramètre DIVERS'!$A$53,IF(D265='Paramètre DIVERS'!$B$56,'Paramètre DIVERS'!$A$53,IF(D265='Paramètre DIVERS'!$B$57,'Paramètre DIVERS'!$A$53,IF(D265='Paramètre DIVERS'!$B$58,'Paramètre DIVERS'!$A$53,""))))))</f>
        <v>ZMA</v>
      </c>
      <c r="H265" s="88">
        <f t="shared" si="128"/>
        <v>7</v>
      </c>
      <c r="I265" s="24" t="str">
        <f t="shared" si="124"/>
        <v/>
      </c>
      <c r="J265" s="24" t="str">
        <f t="shared" si="124"/>
        <v/>
      </c>
      <c r="K265" s="24" t="str">
        <f t="shared" si="124"/>
        <v>C</v>
      </c>
      <c r="L265" s="24" t="str">
        <f t="shared" si="124"/>
        <v>C</v>
      </c>
      <c r="M265" s="24" t="str">
        <f t="shared" si="124"/>
        <v/>
      </c>
      <c r="N265" s="24" t="str">
        <f t="shared" si="124"/>
        <v>C</v>
      </c>
      <c r="O265" s="24" t="str">
        <f t="shared" si="124"/>
        <v/>
      </c>
      <c r="P265" s="24" t="str">
        <f t="shared" si="124"/>
        <v/>
      </c>
      <c r="Q265" s="24" t="str">
        <f t="shared" si="124"/>
        <v/>
      </c>
      <c r="R265" s="24" t="str">
        <f t="shared" si="124"/>
        <v>C</v>
      </c>
      <c r="S265" s="24" t="str">
        <f t="shared" si="125"/>
        <v>C</v>
      </c>
      <c r="T265" s="24" t="str">
        <f t="shared" si="125"/>
        <v/>
      </c>
      <c r="U265" s="24" t="str">
        <f t="shared" si="125"/>
        <v>C</v>
      </c>
      <c r="V265" s="24" t="str">
        <f t="shared" si="125"/>
        <v/>
      </c>
      <c r="W265" s="24" t="str">
        <f t="shared" si="125"/>
        <v>C</v>
      </c>
      <c r="X265" s="24" t="str">
        <f t="shared" si="125"/>
        <v/>
      </c>
      <c r="Y265" s="24" t="str">
        <f t="shared" si="125"/>
        <v>C</v>
      </c>
      <c r="Z265" s="24" t="str">
        <f t="shared" si="125"/>
        <v>C</v>
      </c>
      <c r="AA265" s="24" t="str">
        <f t="shared" si="125"/>
        <v/>
      </c>
      <c r="AB265" s="24" t="str">
        <f t="shared" si="125"/>
        <v/>
      </c>
      <c r="AC265" s="24" t="str">
        <f t="shared" si="126"/>
        <v/>
      </c>
      <c r="AD265" s="24" t="str">
        <f t="shared" si="126"/>
        <v/>
      </c>
      <c r="AE265" s="24" t="str">
        <f t="shared" si="126"/>
        <v/>
      </c>
      <c r="AF265" s="24" t="str">
        <f t="shared" si="126"/>
        <v>C</v>
      </c>
      <c r="AG265" s="24" t="str">
        <f t="shared" si="126"/>
        <v>C</v>
      </c>
      <c r="AH265" s="24" t="str">
        <f t="shared" si="126"/>
        <v/>
      </c>
      <c r="AI265" s="24" t="str">
        <f t="shared" si="126"/>
        <v/>
      </c>
      <c r="AJ265" s="24" t="str">
        <f t="shared" si="126"/>
        <v/>
      </c>
      <c r="AK265" s="24" t="str">
        <f t="shared" si="126"/>
        <v/>
      </c>
      <c r="AL265" s="24" t="str">
        <f t="shared" si="126"/>
        <v/>
      </c>
      <c r="AM265" s="24" t="str">
        <f t="shared" si="127"/>
        <v>C</v>
      </c>
      <c r="AN265" s="24" t="str">
        <f t="shared" si="127"/>
        <v>C</v>
      </c>
      <c r="AO265" s="24" t="str">
        <f t="shared" si="127"/>
        <v/>
      </c>
      <c r="AP265" s="24" t="str">
        <f t="shared" si="127"/>
        <v/>
      </c>
      <c r="AQ265" s="24" t="str">
        <f t="shared" si="127"/>
        <v/>
      </c>
      <c r="AR265" s="24" t="str">
        <f t="shared" si="127"/>
        <v/>
      </c>
      <c r="AS265" s="24" t="str">
        <f t="shared" si="127"/>
        <v/>
      </c>
      <c r="AT265" s="24" t="str">
        <f t="shared" si="127"/>
        <v>C</v>
      </c>
      <c r="AU265" s="24" t="str">
        <f t="shared" si="127"/>
        <v>C</v>
      </c>
      <c r="AV265" s="24" t="str">
        <f t="shared" si="127"/>
        <v/>
      </c>
      <c r="AW265" s="24" t="str">
        <f t="shared" si="127"/>
        <v/>
      </c>
      <c r="AX265" s="89">
        <f t="shared" ca="1" si="118"/>
        <v>9</v>
      </c>
      <c r="AY265" s="89">
        <f t="shared" si="119"/>
        <v>11</v>
      </c>
    </row>
    <row r="266" spans="1:51" x14ac:dyDescent="0.3">
      <c r="A266" s="22" t="str">
        <f t="shared" si="105"/>
        <v>ZMA</v>
      </c>
      <c r="B266" s="25"/>
      <c r="C266" s="74" t="s">
        <v>31</v>
      </c>
      <c r="D266" s="26" t="s">
        <v>48</v>
      </c>
      <c r="E266" s="196">
        <v>42833</v>
      </c>
      <c r="F266" s="197">
        <v>42848</v>
      </c>
      <c r="G266" s="98" t="str">
        <f>IF(D266='Paramètre DIVERS'!$B$19,'Paramètre DIVERS'!$A$19,IF(D266='Paramètre DIVERS'!$B$20,'Paramètre DIVERS'!$A$20,IF(D266='Paramètre DIVERS'!$B$21,'Paramètre DIVERS'!$A$21,IF(D266='Paramètre DIVERS'!$B$22,'Paramètre DIVERS'!$A$22,IF(D266='Paramètre DIVERS'!$B$24,'Paramètre DIVERS'!$A$24,IF(D266='Paramètre DIVERS'!$B$25,'Paramètre DIVERS'!$A$25,""))))))&amp;IF(D266='Paramètre DIVERS'!$B$27,'Paramètre DIVERS'!$A$27,IF(D266='Paramètre DIVERS'!$B$28,'Paramètre DIVERS'!$A$28,IF(D266='Paramètre DIVERS'!$B$29,'Paramètre DIVERS'!$A$29,IF(D266='Paramètre DIVERS'!$B$30,'Paramètre DIVERS'!$A$30,IF(D266='Paramètre DIVERS'!$B$31,'Paramètre DIVERS'!$A$31,IF(D266='Paramètre DIVERS'!$B$32,'Paramètre DIVERS'!$A$32,IF(D266='Paramètre DIVERS'!$B$33,'Paramètre DIVERS'!$A$33,"")))))))&amp;IF(D266='Paramètre DIVERS'!$B$36,'Paramètre DIVERS'!$A$36,IF(D266='Paramètre DIVERS'!$B$40,'Paramètre DIVERS'!$A$40,IF(D266='Paramètre DIVERS'!$B$41,'Paramètre DIVERS'!$A$41,IF(D266='Paramètre DIVERS'!$B$42,'Paramètre DIVERS'!$A$42,IF(D266='Paramètre DIVERS'!$B$43,'Paramètre DIVERS'!$A$43,IF(D266='Paramètre DIVERS'!$B$47,'Paramètre DIVERS'!$A$47,IF(D266='Paramètre DIVERS'!$B$48,'Paramètre DIVERS'!$A$48,"")))))))&amp;IF(D266='Paramètre DIVERS'!$B$49,'Paramètre DIVERS'!$A$49,IF(D266='Paramètre DIVERS'!$B$50,'Paramètre DIVERS'!$A$50,IF(D266='Paramètre DIVERS'!$B$51,'Paramètre DIVERS'!$A$51,IF(D266='Paramètre DIVERS'!$B$26,'Paramètre DIVERS'!$A$26,""))))&amp;IF(D266='Paramètre DIVERS'!$B$53,'Paramètre DIVERS'!$A$53,IF(D266='Paramètre DIVERS'!$B$54,'Paramètre DIVERS'!$A$53,IF(D266='Paramètre DIVERS'!$B$55,'Paramètre DIVERS'!$A$53,IF(D266='Paramètre DIVERS'!$B$56,'Paramètre DIVERS'!$A$53,IF(D266='Paramètre DIVERS'!$B$57,'Paramètre DIVERS'!$A$53,IF(D266='Paramètre DIVERS'!$B$58,'Paramètre DIVERS'!$A$53,""))))))</f>
        <v>ZMA</v>
      </c>
      <c r="H266" s="88">
        <f t="shared" si="128"/>
        <v>9</v>
      </c>
      <c r="I266" s="24" t="str">
        <f t="shared" si="124"/>
        <v/>
      </c>
      <c r="J266" s="24" t="str">
        <f t="shared" si="124"/>
        <v/>
      </c>
      <c r="K266" s="24" t="str">
        <f t="shared" si="124"/>
        <v>C</v>
      </c>
      <c r="L266" s="24" t="str">
        <f t="shared" si="124"/>
        <v>C</v>
      </c>
      <c r="M266" s="24" t="str">
        <f t="shared" si="124"/>
        <v/>
      </c>
      <c r="N266" s="24" t="str">
        <f t="shared" si="124"/>
        <v>C</v>
      </c>
      <c r="O266" s="24" t="str">
        <f t="shared" si="124"/>
        <v/>
      </c>
      <c r="P266" s="24" t="str">
        <f t="shared" si="124"/>
        <v/>
      </c>
      <c r="Q266" s="24" t="str">
        <f t="shared" si="124"/>
        <v/>
      </c>
      <c r="R266" s="24" t="str">
        <f t="shared" si="124"/>
        <v>C</v>
      </c>
      <c r="S266" s="24" t="str">
        <f t="shared" si="125"/>
        <v>C</v>
      </c>
      <c r="T266" s="24" t="str">
        <f t="shared" si="125"/>
        <v/>
      </c>
      <c r="U266" s="24" t="str">
        <f t="shared" si="125"/>
        <v>C</v>
      </c>
      <c r="V266" s="24" t="str">
        <f t="shared" si="125"/>
        <v/>
      </c>
      <c r="W266" s="24" t="str">
        <f t="shared" si="125"/>
        <v>C</v>
      </c>
      <c r="X266" s="24" t="str">
        <f t="shared" si="125"/>
        <v/>
      </c>
      <c r="Y266" s="24" t="str">
        <f t="shared" si="125"/>
        <v>C</v>
      </c>
      <c r="Z266" s="24" t="str">
        <f t="shared" si="125"/>
        <v>C</v>
      </c>
      <c r="AA266" s="24" t="str">
        <f t="shared" si="125"/>
        <v/>
      </c>
      <c r="AB266" s="24" t="str">
        <f t="shared" si="125"/>
        <v/>
      </c>
      <c r="AC266" s="24" t="str">
        <f t="shared" si="126"/>
        <v/>
      </c>
      <c r="AD266" s="24" t="str">
        <f t="shared" si="126"/>
        <v/>
      </c>
      <c r="AE266" s="24" t="str">
        <f t="shared" si="126"/>
        <v/>
      </c>
      <c r="AF266" s="24" t="str">
        <f t="shared" si="126"/>
        <v>C</v>
      </c>
      <c r="AG266" s="24" t="str">
        <f t="shared" si="126"/>
        <v>C</v>
      </c>
      <c r="AH266" s="24" t="str">
        <f t="shared" si="126"/>
        <v/>
      </c>
      <c r="AI266" s="24" t="str">
        <f t="shared" si="126"/>
        <v/>
      </c>
      <c r="AJ266" s="24" t="str">
        <f t="shared" si="126"/>
        <v/>
      </c>
      <c r="AK266" s="24" t="str">
        <f t="shared" si="126"/>
        <v/>
      </c>
      <c r="AL266" s="24" t="str">
        <f t="shared" si="126"/>
        <v/>
      </c>
      <c r="AM266" s="24" t="str">
        <f t="shared" si="127"/>
        <v>C</v>
      </c>
      <c r="AN266" s="24" t="str">
        <f t="shared" si="127"/>
        <v>C</v>
      </c>
      <c r="AO266" s="24" t="str">
        <f t="shared" si="127"/>
        <v/>
      </c>
      <c r="AP266" s="24" t="str">
        <f t="shared" si="127"/>
        <v/>
      </c>
      <c r="AQ266" s="24" t="str">
        <f t="shared" si="127"/>
        <v/>
      </c>
      <c r="AR266" s="24" t="str">
        <f t="shared" si="127"/>
        <v/>
      </c>
      <c r="AS266" s="24" t="str">
        <f t="shared" si="127"/>
        <v/>
      </c>
      <c r="AT266" s="24" t="str">
        <f t="shared" si="127"/>
        <v>C</v>
      </c>
      <c r="AU266" s="24" t="str">
        <f t="shared" si="127"/>
        <v>C</v>
      </c>
      <c r="AV266" s="24" t="str">
        <f t="shared" si="127"/>
        <v/>
      </c>
      <c r="AW266" s="24" t="str">
        <f t="shared" si="127"/>
        <v/>
      </c>
      <c r="AX266" s="89">
        <f t="shared" ca="1" si="118"/>
        <v>12</v>
      </c>
      <c r="AY266" s="89">
        <f t="shared" si="119"/>
        <v>16</v>
      </c>
    </row>
    <row r="267" spans="1:51" x14ac:dyDescent="0.3">
      <c r="A267" s="22" t="str">
        <f t="shared" si="105"/>
        <v>ZMA</v>
      </c>
      <c r="B267" s="25"/>
      <c r="C267" s="74" t="s">
        <v>31</v>
      </c>
      <c r="D267" s="26" t="s">
        <v>48</v>
      </c>
      <c r="E267" s="196">
        <v>43078</v>
      </c>
      <c r="F267" s="197">
        <v>43092</v>
      </c>
      <c r="G267" s="98" t="str">
        <f>IF(D267='Paramètre DIVERS'!$B$19,'Paramètre DIVERS'!$A$19,IF(D267='Paramètre DIVERS'!$B$20,'Paramètre DIVERS'!$A$20,IF(D267='Paramètre DIVERS'!$B$21,'Paramètre DIVERS'!$A$21,IF(D267='Paramètre DIVERS'!$B$22,'Paramètre DIVERS'!$A$22,IF(D267='Paramètre DIVERS'!$B$24,'Paramètre DIVERS'!$A$24,IF(D267='Paramètre DIVERS'!$B$25,'Paramètre DIVERS'!$A$25,""))))))&amp;IF(D267='Paramètre DIVERS'!$B$27,'Paramètre DIVERS'!$A$27,IF(D267='Paramètre DIVERS'!$B$28,'Paramètre DIVERS'!$A$28,IF(D267='Paramètre DIVERS'!$B$29,'Paramètre DIVERS'!$A$29,IF(D267='Paramètre DIVERS'!$B$30,'Paramètre DIVERS'!$A$30,IF(D267='Paramètre DIVERS'!$B$31,'Paramètre DIVERS'!$A$31,IF(D267='Paramètre DIVERS'!$B$32,'Paramètre DIVERS'!$A$32,IF(D267='Paramètre DIVERS'!$B$33,'Paramètre DIVERS'!$A$33,"")))))))&amp;IF(D267='Paramètre DIVERS'!$B$36,'Paramètre DIVERS'!$A$36,IF(D267='Paramètre DIVERS'!$B$40,'Paramètre DIVERS'!$A$40,IF(D267='Paramètre DIVERS'!$B$41,'Paramètre DIVERS'!$A$41,IF(D267='Paramètre DIVERS'!$B$42,'Paramètre DIVERS'!$A$42,IF(D267='Paramètre DIVERS'!$B$43,'Paramètre DIVERS'!$A$43,IF(D267='Paramètre DIVERS'!$B$47,'Paramètre DIVERS'!$A$47,IF(D267='Paramètre DIVERS'!$B$48,'Paramètre DIVERS'!$A$48,"")))))))&amp;IF(D267='Paramètre DIVERS'!$B$49,'Paramètre DIVERS'!$A$49,IF(D267='Paramètre DIVERS'!$B$50,'Paramètre DIVERS'!$A$50,IF(D267='Paramètre DIVERS'!$B$51,'Paramètre DIVERS'!$A$51,IF(D267='Paramètre DIVERS'!$B$26,'Paramètre DIVERS'!$A$26,""))))&amp;IF(D267='Paramètre DIVERS'!$B$53,'Paramètre DIVERS'!$A$53,IF(D267='Paramètre DIVERS'!$B$54,'Paramètre DIVERS'!$A$53,IF(D267='Paramètre DIVERS'!$B$55,'Paramètre DIVERS'!$A$53,IF(D267='Paramètre DIVERS'!$B$56,'Paramètre DIVERS'!$A$53,IF(D267='Paramètre DIVERS'!$B$57,'Paramètre DIVERS'!$A$53,IF(D267='Paramètre DIVERS'!$B$58,'Paramètre DIVERS'!$A$53,""))))))</f>
        <v>ZMA</v>
      </c>
      <c r="H267" s="88">
        <f t="shared" si="128"/>
        <v>10</v>
      </c>
      <c r="I267" s="24" t="str">
        <f t="shared" si="124"/>
        <v/>
      </c>
      <c r="J267" s="24" t="str">
        <f t="shared" si="124"/>
        <v/>
      </c>
      <c r="K267" s="24" t="str">
        <f t="shared" si="124"/>
        <v>C</v>
      </c>
      <c r="L267" s="24" t="str">
        <f t="shared" si="124"/>
        <v>C</v>
      </c>
      <c r="M267" s="24" t="str">
        <f t="shared" si="124"/>
        <v/>
      </c>
      <c r="N267" s="24" t="str">
        <f t="shared" si="124"/>
        <v>C</v>
      </c>
      <c r="O267" s="24" t="str">
        <f t="shared" si="124"/>
        <v/>
      </c>
      <c r="P267" s="24" t="str">
        <f t="shared" si="124"/>
        <v/>
      </c>
      <c r="Q267" s="24" t="str">
        <f t="shared" si="124"/>
        <v/>
      </c>
      <c r="R267" s="24" t="str">
        <f t="shared" si="124"/>
        <v>C</v>
      </c>
      <c r="S267" s="24" t="str">
        <f t="shared" si="125"/>
        <v>C</v>
      </c>
      <c r="T267" s="24" t="str">
        <f t="shared" si="125"/>
        <v/>
      </c>
      <c r="U267" s="24" t="str">
        <f t="shared" si="125"/>
        <v>C</v>
      </c>
      <c r="V267" s="24" t="str">
        <f t="shared" si="125"/>
        <v/>
      </c>
      <c r="W267" s="24" t="str">
        <f t="shared" si="125"/>
        <v>C</v>
      </c>
      <c r="X267" s="24" t="str">
        <f t="shared" si="125"/>
        <v/>
      </c>
      <c r="Y267" s="24" t="str">
        <f t="shared" si="125"/>
        <v>C</v>
      </c>
      <c r="Z267" s="24" t="str">
        <f t="shared" si="125"/>
        <v>C</v>
      </c>
      <c r="AA267" s="24" t="str">
        <f t="shared" si="125"/>
        <v/>
      </c>
      <c r="AB267" s="24" t="str">
        <f t="shared" si="125"/>
        <v/>
      </c>
      <c r="AC267" s="24" t="str">
        <f t="shared" si="126"/>
        <v/>
      </c>
      <c r="AD267" s="24" t="str">
        <f t="shared" si="126"/>
        <v/>
      </c>
      <c r="AE267" s="24" t="str">
        <f t="shared" si="126"/>
        <v/>
      </c>
      <c r="AF267" s="24" t="str">
        <f t="shared" si="126"/>
        <v>C</v>
      </c>
      <c r="AG267" s="24" t="str">
        <f t="shared" si="126"/>
        <v>C</v>
      </c>
      <c r="AH267" s="24" t="str">
        <f t="shared" si="126"/>
        <v/>
      </c>
      <c r="AI267" s="24" t="str">
        <f t="shared" si="126"/>
        <v/>
      </c>
      <c r="AJ267" s="24" t="str">
        <f t="shared" si="126"/>
        <v/>
      </c>
      <c r="AK267" s="24" t="str">
        <f t="shared" si="126"/>
        <v/>
      </c>
      <c r="AL267" s="24" t="str">
        <f t="shared" si="126"/>
        <v/>
      </c>
      <c r="AM267" s="24" t="str">
        <f t="shared" si="127"/>
        <v>C</v>
      </c>
      <c r="AN267" s="24" t="str">
        <f t="shared" si="127"/>
        <v>C</v>
      </c>
      <c r="AO267" s="24" t="str">
        <f t="shared" si="127"/>
        <v/>
      </c>
      <c r="AP267" s="24" t="str">
        <f t="shared" si="127"/>
        <v/>
      </c>
      <c r="AQ267" s="24" t="str">
        <f t="shared" si="127"/>
        <v/>
      </c>
      <c r="AR267" s="24" t="str">
        <f t="shared" si="127"/>
        <v/>
      </c>
      <c r="AS267" s="24" t="str">
        <f t="shared" si="127"/>
        <v/>
      </c>
      <c r="AT267" s="24" t="str">
        <f t="shared" si="127"/>
        <v>C</v>
      </c>
      <c r="AU267" s="24" t="str">
        <f t="shared" si="127"/>
        <v>C</v>
      </c>
      <c r="AV267" s="24" t="str">
        <f t="shared" si="127"/>
        <v/>
      </c>
      <c r="AW267" s="24" t="str">
        <f t="shared" si="127"/>
        <v/>
      </c>
      <c r="AX267" s="89">
        <f t="shared" ca="1" si="118"/>
        <v>13</v>
      </c>
      <c r="AY267" s="89">
        <f t="shared" si="119"/>
        <v>15</v>
      </c>
    </row>
    <row r="268" spans="1:51" x14ac:dyDescent="0.3">
      <c r="A268" s="22" t="str">
        <f t="shared" si="105"/>
        <v>ZMA</v>
      </c>
      <c r="B268" s="25"/>
      <c r="C268" s="74" t="s">
        <v>31</v>
      </c>
      <c r="D268" s="26" t="s">
        <v>48</v>
      </c>
      <c r="E268" s="196">
        <v>43145</v>
      </c>
      <c r="F268" s="197">
        <v>43159</v>
      </c>
      <c r="G268" s="98" t="str">
        <f>IF(D268='Paramètre DIVERS'!$B$19,'Paramètre DIVERS'!$A$19,IF(D268='Paramètre DIVERS'!$B$20,'Paramètre DIVERS'!$A$20,IF(D268='Paramètre DIVERS'!$B$21,'Paramètre DIVERS'!$A$21,IF(D268='Paramètre DIVERS'!$B$22,'Paramètre DIVERS'!$A$22,IF(D268='Paramètre DIVERS'!$B$24,'Paramètre DIVERS'!$A$24,IF(D268='Paramètre DIVERS'!$B$25,'Paramètre DIVERS'!$A$25,""))))))&amp;IF(D268='Paramètre DIVERS'!$B$27,'Paramètre DIVERS'!$A$27,IF(D268='Paramètre DIVERS'!$B$28,'Paramètre DIVERS'!$A$28,IF(D268='Paramètre DIVERS'!$B$29,'Paramètre DIVERS'!$A$29,IF(D268='Paramètre DIVERS'!$B$30,'Paramètre DIVERS'!$A$30,IF(D268='Paramètre DIVERS'!$B$31,'Paramètre DIVERS'!$A$31,IF(D268='Paramètre DIVERS'!$B$32,'Paramètre DIVERS'!$A$32,IF(D268='Paramètre DIVERS'!$B$33,'Paramètre DIVERS'!$A$33,"")))))))&amp;IF(D268='Paramètre DIVERS'!$B$36,'Paramètre DIVERS'!$A$36,IF(D268='Paramètre DIVERS'!$B$40,'Paramètre DIVERS'!$A$40,IF(D268='Paramètre DIVERS'!$B$41,'Paramètre DIVERS'!$A$41,IF(D268='Paramètre DIVERS'!$B$42,'Paramètre DIVERS'!$A$42,IF(D268='Paramètre DIVERS'!$B$43,'Paramètre DIVERS'!$A$43,IF(D268='Paramètre DIVERS'!$B$47,'Paramètre DIVERS'!$A$47,IF(D268='Paramètre DIVERS'!$B$48,'Paramètre DIVERS'!$A$48,"")))))))&amp;IF(D268='Paramètre DIVERS'!$B$49,'Paramètre DIVERS'!$A$49,IF(D268='Paramètre DIVERS'!$B$50,'Paramètre DIVERS'!$A$50,IF(D268='Paramètre DIVERS'!$B$51,'Paramètre DIVERS'!$A$51,IF(D268='Paramètre DIVERS'!$B$26,'Paramètre DIVERS'!$A$26,""))))&amp;IF(D268='Paramètre DIVERS'!$B$53,'Paramètre DIVERS'!$A$53,IF(D268='Paramètre DIVERS'!$B$54,'Paramètre DIVERS'!$A$53,IF(D268='Paramètre DIVERS'!$B$55,'Paramètre DIVERS'!$A$53,IF(D268='Paramètre DIVERS'!$B$56,'Paramètre DIVERS'!$A$53,IF(D268='Paramètre DIVERS'!$B$57,'Paramètre DIVERS'!$A$53,IF(D268='Paramètre DIVERS'!$B$58,'Paramètre DIVERS'!$A$53,""))))))</f>
        <v>ZMA</v>
      </c>
      <c r="H268" s="88">
        <f t="shared" si="128"/>
        <v>11</v>
      </c>
      <c r="I268" s="24" t="str">
        <f t="shared" ref="I268:R277" si="129">IF(OR(I$7="s",I$7="f",I$7="d"),"C",IF(AND(I$6&gt;=$E268,I$6&lt;=$F268,$G268="ZCP"),$G268,IF(AND(I$6&gt;=$E268,I$6&lt;=$F268,$G268="ZPM"),$G268,IF(AND(I$6&gt;=$E268,I$6&lt;=$F268,$G268="ZMA"),$G268,IF(AND(I$6&gt;=$E268,I$6&lt;=$F268,$G268="ZMP"),$G268,IF(AND(I$6&gt;=$E268,I$6&lt;=$F268,$G268="ZMT"),$G268,IF(AND(I$6&gt;=$E268,I$6&lt;=$F268,$G268="ZFO"),$G268,IF(AND(I$6&gt;=$E268,I$6&lt;=$F268,$G268="ZRJ"),$G268,IF(AND(I$6&gt;=$E268,I$6&lt;=$F268,$G268="ZAT"),$G268,IF(AND(I$6&gt;=$E268,I$6&lt;=$F268,$G268="TPT"),$G268,""))))))))))</f>
        <v/>
      </c>
      <c r="J268" s="24" t="str">
        <f t="shared" si="129"/>
        <v/>
      </c>
      <c r="K268" s="24" t="str">
        <f t="shared" si="129"/>
        <v>C</v>
      </c>
      <c r="L268" s="24" t="str">
        <f t="shared" si="129"/>
        <v>C</v>
      </c>
      <c r="M268" s="24" t="str">
        <f t="shared" si="129"/>
        <v/>
      </c>
      <c r="N268" s="24" t="str">
        <f t="shared" si="129"/>
        <v>C</v>
      </c>
      <c r="O268" s="24" t="str">
        <f t="shared" si="129"/>
        <v/>
      </c>
      <c r="P268" s="24" t="str">
        <f t="shared" si="129"/>
        <v/>
      </c>
      <c r="Q268" s="24" t="str">
        <f t="shared" si="129"/>
        <v/>
      </c>
      <c r="R268" s="24" t="str">
        <f t="shared" si="129"/>
        <v>C</v>
      </c>
      <c r="S268" s="24" t="str">
        <f t="shared" ref="S268:AB277" si="130">IF(OR(S$7="s",S$7="f",S$7="d"),"C",IF(AND(S$6&gt;=$E268,S$6&lt;=$F268,$G268="ZCP"),$G268,IF(AND(S$6&gt;=$E268,S$6&lt;=$F268,$G268="ZPM"),$G268,IF(AND(S$6&gt;=$E268,S$6&lt;=$F268,$G268="ZMA"),$G268,IF(AND(S$6&gt;=$E268,S$6&lt;=$F268,$G268="ZMP"),$G268,IF(AND(S$6&gt;=$E268,S$6&lt;=$F268,$G268="ZMT"),$G268,IF(AND(S$6&gt;=$E268,S$6&lt;=$F268,$G268="ZFO"),$G268,IF(AND(S$6&gt;=$E268,S$6&lt;=$F268,$G268="ZRJ"),$G268,IF(AND(S$6&gt;=$E268,S$6&lt;=$F268,$G268="ZAT"),$G268,IF(AND(S$6&gt;=$E268,S$6&lt;=$F268,$G268="TPT"),$G268,""))))))))))</f>
        <v>C</v>
      </c>
      <c r="T268" s="24" t="str">
        <f t="shared" si="130"/>
        <v/>
      </c>
      <c r="U268" s="24" t="str">
        <f t="shared" si="130"/>
        <v>C</v>
      </c>
      <c r="V268" s="24" t="str">
        <f t="shared" si="130"/>
        <v/>
      </c>
      <c r="W268" s="24" t="str">
        <f t="shared" si="130"/>
        <v>C</v>
      </c>
      <c r="X268" s="24" t="str">
        <f t="shared" si="130"/>
        <v/>
      </c>
      <c r="Y268" s="24" t="str">
        <f t="shared" si="130"/>
        <v>C</v>
      </c>
      <c r="Z268" s="24" t="str">
        <f t="shared" si="130"/>
        <v>C</v>
      </c>
      <c r="AA268" s="24" t="str">
        <f t="shared" si="130"/>
        <v/>
      </c>
      <c r="AB268" s="24" t="str">
        <f t="shared" si="130"/>
        <v/>
      </c>
      <c r="AC268" s="24" t="str">
        <f t="shared" ref="AC268:AL277" si="131">IF(OR(AC$7="s",AC$7="f",AC$7="d"),"C",IF(AND(AC$6&gt;=$E268,AC$6&lt;=$F268,$G268="ZCP"),$G268,IF(AND(AC$6&gt;=$E268,AC$6&lt;=$F268,$G268="ZPM"),$G268,IF(AND(AC$6&gt;=$E268,AC$6&lt;=$F268,$G268="ZMA"),$G268,IF(AND(AC$6&gt;=$E268,AC$6&lt;=$F268,$G268="ZMP"),$G268,IF(AND(AC$6&gt;=$E268,AC$6&lt;=$F268,$G268="ZMT"),$G268,IF(AND(AC$6&gt;=$E268,AC$6&lt;=$F268,$G268="ZFO"),$G268,IF(AND(AC$6&gt;=$E268,AC$6&lt;=$F268,$G268="ZRJ"),$G268,IF(AND(AC$6&gt;=$E268,AC$6&lt;=$F268,$G268="ZAT"),$G268,IF(AND(AC$6&gt;=$E268,AC$6&lt;=$F268,$G268="TPT"),$G268,""))))))))))</f>
        <v/>
      </c>
      <c r="AD268" s="24" t="str">
        <f t="shared" si="131"/>
        <v/>
      </c>
      <c r="AE268" s="24" t="str">
        <f t="shared" si="131"/>
        <v/>
      </c>
      <c r="AF268" s="24" t="str">
        <f t="shared" si="131"/>
        <v>C</v>
      </c>
      <c r="AG268" s="24" t="str">
        <f t="shared" si="131"/>
        <v>C</v>
      </c>
      <c r="AH268" s="24" t="str">
        <f t="shared" si="131"/>
        <v/>
      </c>
      <c r="AI268" s="24" t="str">
        <f t="shared" si="131"/>
        <v/>
      </c>
      <c r="AJ268" s="24" t="str">
        <f t="shared" si="131"/>
        <v/>
      </c>
      <c r="AK268" s="24" t="str">
        <f t="shared" si="131"/>
        <v/>
      </c>
      <c r="AL268" s="24" t="str">
        <f t="shared" si="131"/>
        <v/>
      </c>
      <c r="AM268" s="24" t="str">
        <f t="shared" ref="AM268:AW277" si="132">IF(OR(AM$7="s",AM$7="f",AM$7="d"),"C",IF(AND(AM$6&gt;=$E268,AM$6&lt;=$F268,$G268="ZCP"),$G268,IF(AND(AM$6&gt;=$E268,AM$6&lt;=$F268,$G268="ZPM"),$G268,IF(AND(AM$6&gt;=$E268,AM$6&lt;=$F268,$G268="ZMA"),$G268,IF(AND(AM$6&gt;=$E268,AM$6&lt;=$F268,$G268="ZMP"),$G268,IF(AND(AM$6&gt;=$E268,AM$6&lt;=$F268,$G268="ZMT"),$G268,IF(AND(AM$6&gt;=$E268,AM$6&lt;=$F268,$G268="ZFO"),$G268,IF(AND(AM$6&gt;=$E268,AM$6&lt;=$F268,$G268="ZRJ"),$G268,IF(AND(AM$6&gt;=$E268,AM$6&lt;=$F268,$G268="ZAT"),$G268,IF(AND(AM$6&gt;=$E268,AM$6&lt;=$F268,$G268="TPT"),$G268,""))))))))))</f>
        <v>C</v>
      </c>
      <c r="AN268" s="24" t="str">
        <f t="shared" si="132"/>
        <v>C</v>
      </c>
      <c r="AO268" s="24" t="str">
        <f t="shared" si="132"/>
        <v/>
      </c>
      <c r="AP268" s="24" t="str">
        <f t="shared" si="132"/>
        <v/>
      </c>
      <c r="AQ268" s="24" t="str">
        <f t="shared" si="132"/>
        <v/>
      </c>
      <c r="AR268" s="24" t="str">
        <f t="shared" si="132"/>
        <v/>
      </c>
      <c r="AS268" s="24" t="str">
        <f t="shared" si="132"/>
        <v/>
      </c>
      <c r="AT268" s="24" t="str">
        <f t="shared" si="132"/>
        <v>C</v>
      </c>
      <c r="AU268" s="24" t="str">
        <f t="shared" si="132"/>
        <v>C</v>
      </c>
      <c r="AV268" s="24" t="str">
        <f t="shared" si="132"/>
        <v/>
      </c>
      <c r="AW268" s="24" t="str">
        <f t="shared" si="132"/>
        <v/>
      </c>
      <c r="AX268" s="89">
        <f t="shared" ca="1" si="118"/>
        <v>13</v>
      </c>
      <c r="AY268" s="89">
        <f t="shared" si="119"/>
        <v>15</v>
      </c>
    </row>
    <row r="269" spans="1:51" x14ac:dyDescent="0.3">
      <c r="A269" s="22" t="str">
        <f t="shared" si="105"/>
        <v>ZMA</v>
      </c>
      <c r="B269" s="25"/>
      <c r="C269" s="74" t="s">
        <v>31</v>
      </c>
      <c r="D269" s="26" t="s">
        <v>48</v>
      </c>
      <c r="E269" s="196">
        <v>43111</v>
      </c>
      <c r="F269" s="197">
        <v>43112</v>
      </c>
      <c r="G269" s="98" t="str">
        <f>IF(D269='Paramètre DIVERS'!$B$19,'Paramètre DIVERS'!$A$19,IF(D269='Paramètre DIVERS'!$B$20,'Paramètre DIVERS'!$A$20,IF(D269='Paramètre DIVERS'!$B$21,'Paramètre DIVERS'!$A$21,IF(D269='Paramètre DIVERS'!$B$22,'Paramètre DIVERS'!$A$22,IF(D269='Paramètre DIVERS'!$B$24,'Paramètre DIVERS'!$A$24,IF(D269='Paramètre DIVERS'!$B$25,'Paramètre DIVERS'!$A$25,""))))))&amp;IF(D269='Paramètre DIVERS'!$B$27,'Paramètre DIVERS'!$A$27,IF(D269='Paramètre DIVERS'!$B$28,'Paramètre DIVERS'!$A$28,IF(D269='Paramètre DIVERS'!$B$29,'Paramètre DIVERS'!$A$29,IF(D269='Paramètre DIVERS'!$B$30,'Paramètre DIVERS'!$A$30,IF(D269='Paramètre DIVERS'!$B$31,'Paramètre DIVERS'!$A$31,IF(D269='Paramètre DIVERS'!$B$32,'Paramètre DIVERS'!$A$32,IF(D269='Paramètre DIVERS'!$B$33,'Paramètre DIVERS'!$A$33,"")))))))&amp;IF(D269='Paramètre DIVERS'!$B$36,'Paramètre DIVERS'!$A$36,IF(D269='Paramètre DIVERS'!$B$40,'Paramètre DIVERS'!$A$40,IF(D269='Paramètre DIVERS'!$B$41,'Paramètre DIVERS'!$A$41,IF(D269='Paramètre DIVERS'!$B$42,'Paramètre DIVERS'!$A$42,IF(D269='Paramètre DIVERS'!$B$43,'Paramètre DIVERS'!$A$43,IF(D269='Paramètre DIVERS'!$B$47,'Paramètre DIVERS'!$A$47,IF(D269='Paramètre DIVERS'!$B$48,'Paramètre DIVERS'!$A$48,"")))))))&amp;IF(D269='Paramètre DIVERS'!$B$49,'Paramètre DIVERS'!$A$49,IF(D269='Paramètre DIVERS'!$B$50,'Paramètre DIVERS'!$A$50,IF(D269='Paramètre DIVERS'!$B$51,'Paramètre DIVERS'!$A$51,IF(D269='Paramètre DIVERS'!$B$26,'Paramètre DIVERS'!$A$26,""))))&amp;IF(D269='Paramètre DIVERS'!$B$53,'Paramètre DIVERS'!$A$53,IF(D269='Paramètre DIVERS'!$B$54,'Paramètre DIVERS'!$A$53,IF(D269='Paramètre DIVERS'!$B$55,'Paramètre DIVERS'!$A$53,IF(D269='Paramètre DIVERS'!$B$56,'Paramètre DIVERS'!$A$53,IF(D269='Paramètre DIVERS'!$B$57,'Paramètre DIVERS'!$A$53,IF(D269='Paramètre DIVERS'!$B$58,'Paramètre DIVERS'!$A$53,""))))))</f>
        <v>ZMA</v>
      </c>
      <c r="H269" s="88">
        <f t="shared" si="128"/>
        <v>2</v>
      </c>
      <c r="I269" s="24" t="str">
        <f t="shared" si="129"/>
        <v/>
      </c>
      <c r="J269" s="24" t="str">
        <f t="shared" si="129"/>
        <v/>
      </c>
      <c r="K269" s="24" t="str">
        <f t="shared" si="129"/>
        <v>C</v>
      </c>
      <c r="L269" s="24" t="str">
        <f t="shared" si="129"/>
        <v>C</v>
      </c>
      <c r="M269" s="24" t="str">
        <f t="shared" si="129"/>
        <v/>
      </c>
      <c r="N269" s="24" t="str">
        <f t="shared" si="129"/>
        <v>C</v>
      </c>
      <c r="O269" s="24" t="str">
        <f t="shared" si="129"/>
        <v/>
      </c>
      <c r="P269" s="24" t="str">
        <f t="shared" si="129"/>
        <v/>
      </c>
      <c r="Q269" s="24" t="str">
        <f t="shared" si="129"/>
        <v/>
      </c>
      <c r="R269" s="24" t="str">
        <f t="shared" si="129"/>
        <v>C</v>
      </c>
      <c r="S269" s="24" t="str">
        <f t="shared" si="130"/>
        <v>C</v>
      </c>
      <c r="T269" s="24" t="str">
        <f t="shared" si="130"/>
        <v/>
      </c>
      <c r="U269" s="24" t="str">
        <f t="shared" si="130"/>
        <v>C</v>
      </c>
      <c r="V269" s="24" t="str">
        <f t="shared" si="130"/>
        <v/>
      </c>
      <c r="W269" s="24" t="str">
        <f t="shared" si="130"/>
        <v>C</v>
      </c>
      <c r="X269" s="24" t="str">
        <f t="shared" si="130"/>
        <v/>
      </c>
      <c r="Y269" s="24" t="str">
        <f t="shared" si="130"/>
        <v>C</v>
      </c>
      <c r="Z269" s="24" t="str">
        <f t="shared" si="130"/>
        <v>C</v>
      </c>
      <c r="AA269" s="24" t="str">
        <f t="shared" si="130"/>
        <v/>
      </c>
      <c r="AB269" s="24" t="str">
        <f t="shared" si="130"/>
        <v/>
      </c>
      <c r="AC269" s="24" t="str">
        <f t="shared" si="131"/>
        <v/>
      </c>
      <c r="AD269" s="24" t="str">
        <f t="shared" si="131"/>
        <v/>
      </c>
      <c r="AE269" s="24" t="str">
        <f t="shared" si="131"/>
        <v/>
      </c>
      <c r="AF269" s="24" t="str">
        <f t="shared" si="131"/>
        <v>C</v>
      </c>
      <c r="AG269" s="24" t="str">
        <f t="shared" si="131"/>
        <v>C</v>
      </c>
      <c r="AH269" s="24" t="str">
        <f t="shared" si="131"/>
        <v/>
      </c>
      <c r="AI269" s="24" t="str">
        <f t="shared" si="131"/>
        <v/>
      </c>
      <c r="AJ269" s="24" t="str">
        <f t="shared" si="131"/>
        <v/>
      </c>
      <c r="AK269" s="24" t="str">
        <f t="shared" si="131"/>
        <v/>
      </c>
      <c r="AL269" s="24" t="str">
        <f t="shared" si="131"/>
        <v/>
      </c>
      <c r="AM269" s="24" t="str">
        <f t="shared" si="132"/>
        <v>C</v>
      </c>
      <c r="AN269" s="24" t="str">
        <f t="shared" si="132"/>
        <v>C</v>
      </c>
      <c r="AO269" s="24" t="str">
        <f t="shared" si="132"/>
        <v/>
      </c>
      <c r="AP269" s="24" t="str">
        <f t="shared" si="132"/>
        <v/>
      </c>
      <c r="AQ269" s="24" t="str">
        <f t="shared" si="132"/>
        <v/>
      </c>
      <c r="AR269" s="24" t="str">
        <f t="shared" si="132"/>
        <v/>
      </c>
      <c r="AS269" s="24" t="str">
        <f t="shared" si="132"/>
        <v/>
      </c>
      <c r="AT269" s="24" t="str">
        <f t="shared" si="132"/>
        <v>C</v>
      </c>
      <c r="AU269" s="24" t="str">
        <f t="shared" si="132"/>
        <v>C</v>
      </c>
      <c r="AV269" s="24" t="str">
        <f t="shared" si="132"/>
        <v/>
      </c>
      <c r="AW269" s="24" t="str">
        <f t="shared" si="132"/>
        <v/>
      </c>
      <c r="AX269" s="89">
        <f t="shared" ref="AX269:AX333" ca="1" si="133">IF(C269="","",SUMPRODUCT((WEEKDAY(ROW(INDIRECT(E269&amp;":"&amp;F269)),2)&lt;7)*(COUNTIF(jfdate,ROW(INDIRECT(E269&amp;":"&amp;F269)))=0)
))</f>
        <v>2</v>
      </c>
      <c r="AY269" s="89">
        <f t="shared" si="119"/>
        <v>2</v>
      </c>
    </row>
    <row r="270" spans="1:51" x14ac:dyDescent="0.3">
      <c r="A270" s="22" t="str">
        <f t="shared" si="105"/>
        <v>ZMA</v>
      </c>
      <c r="B270" s="25"/>
      <c r="C270" s="74" t="s">
        <v>31</v>
      </c>
      <c r="D270" s="26" t="s">
        <v>48</v>
      </c>
      <c r="E270" s="196">
        <v>43123</v>
      </c>
      <c r="F270" s="197">
        <v>43123</v>
      </c>
      <c r="G270" s="98" t="str">
        <f>IF(D270='Paramètre DIVERS'!$B$19,'Paramètre DIVERS'!$A$19,IF(D270='Paramètre DIVERS'!$B$20,'Paramètre DIVERS'!$A$20,IF(D270='Paramètre DIVERS'!$B$21,'Paramètre DIVERS'!$A$21,IF(D270='Paramètre DIVERS'!$B$22,'Paramètre DIVERS'!$A$22,IF(D270='Paramètre DIVERS'!$B$24,'Paramètre DIVERS'!$A$24,IF(D270='Paramètre DIVERS'!$B$25,'Paramètre DIVERS'!$A$25,""))))))&amp;IF(D270='Paramètre DIVERS'!$B$27,'Paramètre DIVERS'!$A$27,IF(D270='Paramètre DIVERS'!$B$28,'Paramètre DIVERS'!$A$28,IF(D270='Paramètre DIVERS'!$B$29,'Paramètre DIVERS'!$A$29,IF(D270='Paramètre DIVERS'!$B$30,'Paramètre DIVERS'!$A$30,IF(D270='Paramètre DIVERS'!$B$31,'Paramètre DIVERS'!$A$31,IF(D270='Paramètre DIVERS'!$B$32,'Paramètre DIVERS'!$A$32,IF(D270='Paramètre DIVERS'!$B$33,'Paramètre DIVERS'!$A$33,"")))))))&amp;IF(D270='Paramètre DIVERS'!$B$36,'Paramètre DIVERS'!$A$36,IF(D270='Paramètre DIVERS'!$B$40,'Paramètre DIVERS'!$A$40,IF(D270='Paramètre DIVERS'!$B$41,'Paramètre DIVERS'!$A$41,IF(D270='Paramètre DIVERS'!$B$42,'Paramètre DIVERS'!$A$42,IF(D270='Paramètre DIVERS'!$B$43,'Paramètre DIVERS'!$A$43,IF(D270='Paramètre DIVERS'!$B$47,'Paramètre DIVERS'!$A$47,IF(D270='Paramètre DIVERS'!$B$48,'Paramètre DIVERS'!$A$48,"")))))))&amp;IF(D270='Paramètre DIVERS'!$B$49,'Paramètre DIVERS'!$A$49,IF(D270='Paramètre DIVERS'!$B$50,'Paramètre DIVERS'!$A$50,IF(D270='Paramètre DIVERS'!$B$51,'Paramètre DIVERS'!$A$51,IF(D270='Paramètre DIVERS'!$B$26,'Paramètre DIVERS'!$A$26,""))))&amp;IF(D270='Paramètre DIVERS'!$B$53,'Paramètre DIVERS'!$A$53,IF(D270='Paramètre DIVERS'!$B$54,'Paramètre DIVERS'!$A$53,IF(D270='Paramètre DIVERS'!$B$55,'Paramètre DIVERS'!$A$53,IF(D270='Paramètre DIVERS'!$B$56,'Paramètre DIVERS'!$A$53,IF(D270='Paramètre DIVERS'!$B$57,'Paramètre DIVERS'!$A$53,IF(D270='Paramètre DIVERS'!$B$58,'Paramètre DIVERS'!$A$53,""))))))</f>
        <v>ZMA</v>
      </c>
      <c r="H270" s="88">
        <f t="shared" si="128"/>
        <v>1</v>
      </c>
      <c r="I270" s="24" t="str">
        <f t="shared" si="129"/>
        <v/>
      </c>
      <c r="J270" s="24" t="str">
        <f t="shared" si="129"/>
        <v/>
      </c>
      <c r="K270" s="24" t="str">
        <f t="shared" si="129"/>
        <v>C</v>
      </c>
      <c r="L270" s="24" t="str">
        <f t="shared" si="129"/>
        <v>C</v>
      </c>
      <c r="M270" s="24" t="str">
        <f t="shared" si="129"/>
        <v/>
      </c>
      <c r="N270" s="24" t="str">
        <f t="shared" si="129"/>
        <v>C</v>
      </c>
      <c r="O270" s="24" t="str">
        <f t="shared" si="129"/>
        <v/>
      </c>
      <c r="P270" s="24" t="str">
        <f t="shared" si="129"/>
        <v/>
      </c>
      <c r="Q270" s="24" t="str">
        <f t="shared" si="129"/>
        <v/>
      </c>
      <c r="R270" s="24" t="str">
        <f t="shared" si="129"/>
        <v>C</v>
      </c>
      <c r="S270" s="24" t="str">
        <f t="shared" si="130"/>
        <v>C</v>
      </c>
      <c r="T270" s="24" t="str">
        <f t="shared" si="130"/>
        <v/>
      </c>
      <c r="U270" s="24" t="str">
        <f t="shared" si="130"/>
        <v>C</v>
      </c>
      <c r="V270" s="24" t="str">
        <f t="shared" si="130"/>
        <v/>
      </c>
      <c r="W270" s="24" t="str">
        <f t="shared" si="130"/>
        <v>C</v>
      </c>
      <c r="X270" s="24" t="str">
        <f t="shared" si="130"/>
        <v/>
      </c>
      <c r="Y270" s="24" t="str">
        <f t="shared" si="130"/>
        <v>C</v>
      </c>
      <c r="Z270" s="24" t="str">
        <f t="shared" si="130"/>
        <v>C</v>
      </c>
      <c r="AA270" s="24" t="str">
        <f t="shared" si="130"/>
        <v/>
      </c>
      <c r="AB270" s="24" t="str">
        <f t="shared" si="130"/>
        <v/>
      </c>
      <c r="AC270" s="24" t="str">
        <f t="shared" si="131"/>
        <v/>
      </c>
      <c r="AD270" s="24" t="str">
        <f t="shared" si="131"/>
        <v/>
      </c>
      <c r="AE270" s="24" t="str">
        <f t="shared" si="131"/>
        <v/>
      </c>
      <c r="AF270" s="24" t="str">
        <f t="shared" si="131"/>
        <v>C</v>
      </c>
      <c r="AG270" s="24" t="str">
        <f t="shared" si="131"/>
        <v>C</v>
      </c>
      <c r="AH270" s="24" t="str">
        <f t="shared" si="131"/>
        <v/>
      </c>
      <c r="AI270" s="24" t="str">
        <f t="shared" si="131"/>
        <v/>
      </c>
      <c r="AJ270" s="24" t="str">
        <f t="shared" si="131"/>
        <v/>
      </c>
      <c r="AK270" s="24" t="str">
        <f t="shared" si="131"/>
        <v/>
      </c>
      <c r="AL270" s="24" t="str">
        <f t="shared" si="131"/>
        <v/>
      </c>
      <c r="AM270" s="24" t="str">
        <f t="shared" si="132"/>
        <v>C</v>
      </c>
      <c r="AN270" s="24" t="str">
        <f t="shared" si="132"/>
        <v>C</v>
      </c>
      <c r="AO270" s="24" t="str">
        <f t="shared" si="132"/>
        <v/>
      </c>
      <c r="AP270" s="24" t="str">
        <f t="shared" si="132"/>
        <v/>
      </c>
      <c r="AQ270" s="24" t="str">
        <f t="shared" si="132"/>
        <v/>
      </c>
      <c r="AR270" s="24" t="str">
        <f t="shared" si="132"/>
        <v/>
      </c>
      <c r="AS270" s="24" t="str">
        <f t="shared" si="132"/>
        <v/>
      </c>
      <c r="AT270" s="24" t="str">
        <f t="shared" si="132"/>
        <v>C</v>
      </c>
      <c r="AU270" s="24" t="str">
        <f t="shared" si="132"/>
        <v>C</v>
      </c>
      <c r="AV270" s="24" t="str">
        <f t="shared" si="132"/>
        <v/>
      </c>
      <c r="AW270" s="24" t="str">
        <f t="shared" si="132"/>
        <v/>
      </c>
      <c r="AX270" s="89">
        <f t="shared" ca="1" si="133"/>
        <v>1</v>
      </c>
      <c r="AY270" s="89">
        <f t="shared" ref="AY270:AY334" si="134">IF(C270="","",DATEDIF(E270,F270,"d")+1)</f>
        <v>1</v>
      </c>
    </row>
    <row r="271" spans="1:51" x14ac:dyDescent="0.3">
      <c r="A271" s="22" t="str">
        <f t="shared" si="105"/>
        <v>ZMA</v>
      </c>
      <c r="B271" s="25"/>
      <c r="C271" s="74" t="s">
        <v>31</v>
      </c>
      <c r="D271" s="26" t="s">
        <v>48</v>
      </c>
      <c r="E271" s="196">
        <v>43089</v>
      </c>
      <c r="F271" s="197">
        <v>43091</v>
      </c>
      <c r="G271" s="98" t="str">
        <f>IF(D271='Paramètre DIVERS'!$B$19,'Paramètre DIVERS'!$A$19,IF(D271='Paramètre DIVERS'!$B$20,'Paramètre DIVERS'!$A$20,IF(D271='Paramètre DIVERS'!$B$21,'Paramètre DIVERS'!$A$21,IF(D271='Paramètre DIVERS'!$B$22,'Paramètre DIVERS'!$A$22,IF(D271='Paramètre DIVERS'!$B$24,'Paramètre DIVERS'!$A$24,IF(D271='Paramètre DIVERS'!$B$25,'Paramètre DIVERS'!$A$25,""))))))&amp;IF(D271='Paramètre DIVERS'!$B$27,'Paramètre DIVERS'!$A$27,IF(D271='Paramètre DIVERS'!$B$28,'Paramètre DIVERS'!$A$28,IF(D271='Paramètre DIVERS'!$B$29,'Paramètre DIVERS'!$A$29,IF(D271='Paramètre DIVERS'!$B$30,'Paramètre DIVERS'!$A$30,IF(D271='Paramètre DIVERS'!$B$31,'Paramètre DIVERS'!$A$31,IF(D271='Paramètre DIVERS'!$B$32,'Paramètre DIVERS'!$A$32,IF(D271='Paramètre DIVERS'!$B$33,'Paramètre DIVERS'!$A$33,"")))))))&amp;IF(D271='Paramètre DIVERS'!$B$36,'Paramètre DIVERS'!$A$36,IF(D271='Paramètre DIVERS'!$B$40,'Paramètre DIVERS'!$A$40,IF(D271='Paramètre DIVERS'!$B$41,'Paramètre DIVERS'!$A$41,IF(D271='Paramètre DIVERS'!$B$42,'Paramètre DIVERS'!$A$42,IF(D271='Paramètre DIVERS'!$B$43,'Paramètre DIVERS'!$A$43,IF(D271='Paramètre DIVERS'!$B$47,'Paramètre DIVERS'!$A$47,IF(D271='Paramètre DIVERS'!$B$48,'Paramètre DIVERS'!$A$48,"")))))))&amp;IF(D271='Paramètre DIVERS'!$B$49,'Paramètre DIVERS'!$A$49,IF(D271='Paramètre DIVERS'!$B$50,'Paramètre DIVERS'!$A$50,IF(D271='Paramètre DIVERS'!$B$51,'Paramètre DIVERS'!$A$51,IF(D271='Paramètre DIVERS'!$B$26,'Paramètre DIVERS'!$A$26,""))))&amp;IF(D271='Paramètre DIVERS'!$B$53,'Paramètre DIVERS'!$A$53,IF(D271='Paramètre DIVERS'!$B$54,'Paramètre DIVERS'!$A$53,IF(D271='Paramètre DIVERS'!$B$55,'Paramètre DIVERS'!$A$53,IF(D271='Paramètre DIVERS'!$B$56,'Paramètre DIVERS'!$A$53,IF(D271='Paramètre DIVERS'!$B$57,'Paramètre DIVERS'!$A$53,IF(D271='Paramètre DIVERS'!$B$58,'Paramètre DIVERS'!$A$53,""))))))</f>
        <v>ZMA</v>
      </c>
      <c r="H271" s="88">
        <f t="shared" si="128"/>
        <v>3</v>
      </c>
      <c r="I271" s="24" t="str">
        <f t="shared" si="129"/>
        <v/>
      </c>
      <c r="J271" s="24" t="str">
        <f t="shared" si="129"/>
        <v/>
      </c>
      <c r="K271" s="24" t="str">
        <f t="shared" si="129"/>
        <v>C</v>
      </c>
      <c r="L271" s="24" t="str">
        <f t="shared" si="129"/>
        <v>C</v>
      </c>
      <c r="M271" s="24" t="str">
        <f t="shared" si="129"/>
        <v/>
      </c>
      <c r="N271" s="24" t="str">
        <f t="shared" si="129"/>
        <v>C</v>
      </c>
      <c r="O271" s="24" t="str">
        <f t="shared" si="129"/>
        <v/>
      </c>
      <c r="P271" s="24" t="str">
        <f t="shared" si="129"/>
        <v/>
      </c>
      <c r="Q271" s="24" t="str">
        <f t="shared" si="129"/>
        <v/>
      </c>
      <c r="R271" s="24" t="str">
        <f t="shared" si="129"/>
        <v>C</v>
      </c>
      <c r="S271" s="24" t="str">
        <f t="shared" si="130"/>
        <v>C</v>
      </c>
      <c r="T271" s="24" t="str">
        <f t="shared" si="130"/>
        <v/>
      </c>
      <c r="U271" s="24" t="str">
        <f t="shared" si="130"/>
        <v>C</v>
      </c>
      <c r="V271" s="24" t="str">
        <f t="shared" si="130"/>
        <v/>
      </c>
      <c r="W271" s="24" t="str">
        <f t="shared" si="130"/>
        <v>C</v>
      </c>
      <c r="X271" s="24" t="str">
        <f t="shared" si="130"/>
        <v/>
      </c>
      <c r="Y271" s="24" t="str">
        <f t="shared" si="130"/>
        <v>C</v>
      </c>
      <c r="Z271" s="24" t="str">
        <f t="shared" si="130"/>
        <v>C</v>
      </c>
      <c r="AA271" s="24" t="str">
        <f t="shared" si="130"/>
        <v/>
      </c>
      <c r="AB271" s="24" t="str">
        <f t="shared" si="130"/>
        <v/>
      </c>
      <c r="AC271" s="24" t="str">
        <f t="shared" si="131"/>
        <v/>
      </c>
      <c r="AD271" s="24" t="str">
        <f t="shared" si="131"/>
        <v/>
      </c>
      <c r="AE271" s="24" t="str">
        <f t="shared" si="131"/>
        <v/>
      </c>
      <c r="AF271" s="24" t="str">
        <f t="shared" si="131"/>
        <v>C</v>
      </c>
      <c r="AG271" s="24" t="str">
        <f t="shared" si="131"/>
        <v>C</v>
      </c>
      <c r="AH271" s="24" t="str">
        <f t="shared" si="131"/>
        <v/>
      </c>
      <c r="AI271" s="24" t="str">
        <f t="shared" si="131"/>
        <v/>
      </c>
      <c r="AJ271" s="24" t="str">
        <f t="shared" si="131"/>
        <v/>
      </c>
      <c r="AK271" s="24" t="str">
        <f t="shared" si="131"/>
        <v/>
      </c>
      <c r="AL271" s="24" t="str">
        <f t="shared" si="131"/>
        <v/>
      </c>
      <c r="AM271" s="24" t="str">
        <f t="shared" si="132"/>
        <v>C</v>
      </c>
      <c r="AN271" s="24" t="str">
        <f t="shared" si="132"/>
        <v>C</v>
      </c>
      <c r="AO271" s="24" t="str">
        <f t="shared" si="132"/>
        <v/>
      </c>
      <c r="AP271" s="24" t="str">
        <f t="shared" si="132"/>
        <v/>
      </c>
      <c r="AQ271" s="24" t="str">
        <f t="shared" si="132"/>
        <v/>
      </c>
      <c r="AR271" s="24" t="str">
        <f t="shared" si="132"/>
        <v/>
      </c>
      <c r="AS271" s="24" t="str">
        <f t="shared" si="132"/>
        <v/>
      </c>
      <c r="AT271" s="24" t="str">
        <f t="shared" si="132"/>
        <v>C</v>
      </c>
      <c r="AU271" s="24" t="str">
        <f t="shared" si="132"/>
        <v>C</v>
      </c>
      <c r="AV271" s="24" t="str">
        <f t="shared" si="132"/>
        <v/>
      </c>
      <c r="AW271" s="24" t="str">
        <f t="shared" si="132"/>
        <v/>
      </c>
      <c r="AX271" s="89">
        <f t="shared" ca="1" si="133"/>
        <v>3</v>
      </c>
      <c r="AY271" s="89">
        <f t="shared" si="134"/>
        <v>3</v>
      </c>
    </row>
    <row r="272" spans="1:51" x14ac:dyDescent="0.3">
      <c r="A272" s="22" t="str">
        <f t="shared" si="105"/>
        <v>ZMA</v>
      </c>
      <c r="B272" s="25"/>
      <c r="C272" s="74" t="s">
        <v>31</v>
      </c>
      <c r="D272" s="26" t="s">
        <v>48</v>
      </c>
      <c r="E272" s="196">
        <v>42736</v>
      </c>
      <c r="F272" s="197">
        <v>42748</v>
      </c>
      <c r="G272" s="98" t="str">
        <f>IF(D272='Paramètre DIVERS'!$B$19,'Paramètre DIVERS'!$A$19,IF(D272='Paramètre DIVERS'!$B$20,'Paramètre DIVERS'!$A$20,IF(D272='Paramètre DIVERS'!$B$21,'Paramètre DIVERS'!$A$21,IF(D272='Paramètre DIVERS'!$B$22,'Paramètre DIVERS'!$A$22,IF(D272='Paramètre DIVERS'!$B$24,'Paramètre DIVERS'!$A$24,IF(D272='Paramètre DIVERS'!$B$25,'Paramètre DIVERS'!$A$25,""))))))&amp;IF(D272='Paramètre DIVERS'!$B$27,'Paramètre DIVERS'!$A$27,IF(D272='Paramètre DIVERS'!$B$28,'Paramètre DIVERS'!$A$28,IF(D272='Paramètre DIVERS'!$B$29,'Paramètre DIVERS'!$A$29,IF(D272='Paramètre DIVERS'!$B$30,'Paramètre DIVERS'!$A$30,IF(D272='Paramètre DIVERS'!$B$31,'Paramètre DIVERS'!$A$31,IF(D272='Paramètre DIVERS'!$B$32,'Paramètre DIVERS'!$A$32,IF(D272='Paramètre DIVERS'!$B$33,'Paramètre DIVERS'!$A$33,"")))))))&amp;IF(D272='Paramètre DIVERS'!$B$36,'Paramètre DIVERS'!$A$36,IF(D272='Paramètre DIVERS'!$B$40,'Paramètre DIVERS'!$A$40,IF(D272='Paramètre DIVERS'!$B$41,'Paramètre DIVERS'!$A$41,IF(D272='Paramètre DIVERS'!$B$42,'Paramètre DIVERS'!$A$42,IF(D272='Paramètre DIVERS'!$B$43,'Paramètre DIVERS'!$A$43,IF(D272='Paramètre DIVERS'!$B$47,'Paramètre DIVERS'!$A$47,IF(D272='Paramètre DIVERS'!$B$48,'Paramètre DIVERS'!$A$48,"")))))))&amp;IF(D272='Paramètre DIVERS'!$B$49,'Paramètre DIVERS'!$A$49,IF(D272='Paramètre DIVERS'!$B$50,'Paramètre DIVERS'!$A$50,IF(D272='Paramètre DIVERS'!$B$51,'Paramètre DIVERS'!$A$51,IF(D272='Paramètre DIVERS'!$B$26,'Paramètre DIVERS'!$A$26,""))))&amp;IF(D272='Paramètre DIVERS'!$B$53,'Paramètre DIVERS'!$A$53,IF(D272='Paramètre DIVERS'!$B$54,'Paramètre DIVERS'!$A$53,IF(D272='Paramètre DIVERS'!$B$55,'Paramètre DIVERS'!$A$53,IF(D272='Paramètre DIVERS'!$B$56,'Paramètre DIVERS'!$A$53,IF(D272='Paramètre DIVERS'!$B$57,'Paramètre DIVERS'!$A$53,IF(D272='Paramètre DIVERS'!$B$58,'Paramètre DIVERS'!$A$53,""))))))</f>
        <v>ZMA</v>
      </c>
      <c r="H272" s="88">
        <f t="shared" si="128"/>
        <v>10</v>
      </c>
      <c r="I272" s="24" t="str">
        <f t="shared" si="129"/>
        <v/>
      </c>
      <c r="J272" s="24" t="str">
        <f t="shared" si="129"/>
        <v/>
      </c>
      <c r="K272" s="24" t="str">
        <f t="shared" si="129"/>
        <v>C</v>
      </c>
      <c r="L272" s="24" t="str">
        <f t="shared" si="129"/>
        <v>C</v>
      </c>
      <c r="M272" s="24" t="str">
        <f t="shared" si="129"/>
        <v/>
      </c>
      <c r="N272" s="24" t="str">
        <f t="shared" si="129"/>
        <v>C</v>
      </c>
      <c r="O272" s="24" t="str">
        <f t="shared" si="129"/>
        <v/>
      </c>
      <c r="P272" s="24" t="str">
        <f t="shared" si="129"/>
        <v/>
      </c>
      <c r="Q272" s="24" t="str">
        <f t="shared" si="129"/>
        <v/>
      </c>
      <c r="R272" s="24" t="str">
        <f t="shared" si="129"/>
        <v>C</v>
      </c>
      <c r="S272" s="24" t="str">
        <f t="shared" si="130"/>
        <v>C</v>
      </c>
      <c r="T272" s="24" t="str">
        <f t="shared" si="130"/>
        <v/>
      </c>
      <c r="U272" s="24" t="str">
        <f t="shared" si="130"/>
        <v>C</v>
      </c>
      <c r="V272" s="24" t="str">
        <f t="shared" si="130"/>
        <v/>
      </c>
      <c r="W272" s="24" t="str">
        <f t="shared" si="130"/>
        <v>C</v>
      </c>
      <c r="X272" s="24" t="str">
        <f t="shared" si="130"/>
        <v/>
      </c>
      <c r="Y272" s="24" t="str">
        <f t="shared" si="130"/>
        <v>C</v>
      </c>
      <c r="Z272" s="24" t="str">
        <f t="shared" si="130"/>
        <v>C</v>
      </c>
      <c r="AA272" s="24" t="str">
        <f t="shared" si="130"/>
        <v/>
      </c>
      <c r="AB272" s="24" t="str">
        <f t="shared" si="130"/>
        <v/>
      </c>
      <c r="AC272" s="24" t="str">
        <f t="shared" si="131"/>
        <v/>
      </c>
      <c r="AD272" s="24" t="str">
        <f t="shared" si="131"/>
        <v/>
      </c>
      <c r="AE272" s="24" t="str">
        <f t="shared" si="131"/>
        <v/>
      </c>
      <c r="AF272" s="24" t="str">
        <f t="shared" si="131"/>
        <v>C</v>
      </c>
      <c r="AG272" s="24" t="str">
        <f t="shared" si="131"/>
        <v>C</v>
      </c>
      <c r="AH272" s="24" t="str">
        <f t="shared" si="131"/>
        <v/>
      </c>
      <c r="AI272" s="24" t="str">
        <f t="shared" si="131"/>
        <v/>
      </c>
      <c r="AJ272" s="24" t="str">
        <f t="shared" si="131"/>
        <v/>
      </c>
      <c r="AK272" s="24" t="str">
        <f t="shared" si="131"/>
        <v/>
      </c>
      <c r="AL272" s="24" t="str">
        <f t="shared" si="131"/>
        <v/>
      </c>
      <c r="AM272" s="24" t="str">
        <f t="shared" si="132"/>
        <v>C</v>
      </c>
      <c r="AN272" s="24" t="str">
        <f t="shared" si="132"/>
        <v>C</v>
      </c>
      <c r="AO272" s="24" t="str">
        <f t="shared" si="132"/>
        <v/>
      </c>
      <c r="AP272" s="24" t="str">
        <f t="shared" si="132"/>
        <v/>
      </c>
      <c r="AQ272" s="24" t="str">
        <f t="shared" si="132"/>
        <v/>
      </c>
      <c r="AR272" s="24" t="str">
        <f t="shared" si="132"/>
        <v/>
      </c>
      <c r="AS272" s="24" t="str">
        <f t="shared" si="132"/>
        <v/>
      </c>
      <c r="AT272" s="24" t="str">
        <f t="shared" si="132"/>
        <v>C</v>
      </c>
      <c r="AU272" s="24" t="str">
        <f t="shared" si="132"/>
        <v>C</v>
      </c>
      <c r="AV272" s="24" t="str">
        <f t="shared" si="132"/>
        <v/>
      </c>
      <c r="AW272" s="24" t="str">
        <f t="shared" si="132"/>
        <v/>
      </c>
      <c r="AX272" s="89">
        <f t="shared" ca="1" si="133"/>
        <v>11</v>
      </c>
      <c r="AY272" s="89">
        <f t="shared" si="134"/>
        <v>13</v>
      </c>
    </row>
    <row r="273" spans="1:51" x14ac:dyDescent="0.3">
      <c r="A273" s="22" t="str">
        <f t="shared" si="105"/>
        <v>ZMA</v>
      </c>
      <c r="B273" s="25"/>
      <c r="C273" s="74" t="s">
        <v>31</v>
      </c>
      <c r="D273" s="26" t="s">
        <v>48</v>
      </c>
      <c r="E273" s="196">
        <v>43041</v>
      </c>
      <c r="F273" s="197">
        <v>43046</v>
      </c>
      <c r="G273" s="98" t="str">
        <f>IF(D273='Paramètre DIVERS'!$B$19,'Paramètre DIVERS'!$A$19,IF(D273='Paramètre DIVERS'!$B$20,'Paramètre DIVERS'!$A$20,IF(D273='Paramètre DIVERS'!$B$21,'Paramètre DIVERS'!$A$21,IF(D273='Paramètre DIVERS'!$B$22,'Paramètre DIVERS'!$A$22,IF(D273='Paramètre DIVERS'!$B$24,'Paramètre DIVERS'!$A$24,IF(D273='Paramètre DIVERS'!$B$25,'Paramètre DIVERS'!$A$25,""))))))&amp;IF(D273='Paramètre DIVERS'!$B$27,'Paramètre DIVERS'!$A$27,IF(D273='Paramètre DIVERS'!$B$28,'Paramètre DIVERS'!$A$28,IF(D273='Paramètre DIVERS'!$B$29,'Paramètre DIVERS'!$A$29,IF(D273='Paramètre DIVERS'!$B$30,'Paramètre DIVERS'!$A$30,IF(D273='Paramètre DIVERS'!$B$31,'Paramètre DIVERS'!$A$31,IF(D273='Paramètre DIVERS'!$B$32,'Paramètre DIVERS'!$A$32,IF(D273='Paramètre DIVERS'!$B$33,'Paramètre DIVERS'!$A$33,"")))))))&amp;IF(D273='Paramètre DIVERS'!$B$36,'Paramètre DIVERS'!$A$36,IF(D273='Paramètre DIVERS'!$B$40,'Paramètre DIVERS'!$A$40,IF(D273='Paramètre DIVERS'!$B$41,'Paramètre DIVERS'!$A$41,IF(D273='Paramètre DIVERS'!$B$42,'Paramètre DIVERS'!$A$42,IF(D273='Paramètre DIVERS'!$B$43,'Paramètre DIVERS'!$A$43,IF(D273='Paramètre DIVERS'!$B$47,'Paramètre DIVERS'!$A$47,IF(D273='Paramètre DIVERS'!$B$48,'Paramètre DIVERS'!$A$48,"")))))))&amp;IF(D273='Paramètre DIVERS'!$B$49,'Paramètre DIVERS'!$A$49,IF(D273='Paramètre DIVERS'!$B$50,'Paramètre DIVERS'!$A$50,IF(D273='Paramètre DIVERS'!$B$51,'Paramètre DIVERS'!$A$51,IF(D273='Paramètre DIVERS'!$B$26,'Paramètre DIVERS'!$A$26,""))))&amp;IF(D273='Paramètre DIVERS'!$B$53,'Paramètre DIVERS'!$A$53,IF(D273='Paramètre DIVERS'!$B$54,'Paramètre DIVERS'!$A$53,IF(D273='Paramètre DIVERS'!$B$55,'Paramètre DIVERS'!$A$53,IF(D273='Paramètre DIVERS'!$B$56,'Paramètre DIVERS'!$A$53,IF(D273='Paramètre DIVERS'!$B$57,'Paramètre DIVERS'!$A$53,IF(D273='Paramètre DIVERS'!$B$58,'Paramètre DIVERS'!$A$53,""))))))</f>
        <v>ZMA</v>
      </c>
      <c r="H273" s="88">
        <f t="shared" si="128"/>
        <v>4</v>
      </c>
      <c r="I273" s="24" t="str">
        <f t="shared" si="129"/>
        <v/>
      </c>
      <c r="J273" s="24" t="str">
        <f t="shared" si="129"/>
        <v/>
      </c>
      <c r="K273" s="24" t="str">
        <f t="shared" si="129"/>
        <v>C</v>
      </c>
      <c r="L273" s="24" t="str">
        <f t="shared" si="129"/>
        <v>C</v>
      </c>
      <c r="M273" s="24" t="str">
        <f t="shared" si="129"/>
        <v/>
      </c>
      <c r="N273" s="24" t="str">
        <f t="shared" si="129"/>
        <v>C</v>
      </c>
      <c r="O273" s="24" t="str">
        <f t="shared" si="129"/>
        <v/>
      </c>
      <c r="P273" s="24" t="str">
        <f t="shared" si="129"/>
        <v/>
      </c>
      <c r="Q273" s="24" t="str">
        <f t="shared" si="129"/>
        <v/>
      </c>
      <c r="R273" s="24" t="str">
        <f t="shared" si="129"/>
        <v>C</v>
      </c>
      <c r="S273" s="24" t="str">
        <f t="shared" si="130"/>
        <v>C</v>
      </c>
      <c r="T273" s="24" t="str">
        <f t="shared" si="130"/>
        <v/>
      </c>
      <c r="U273" s="24" t="str">
        <f t="shared" si="130"/>
        <v>C</v>
      </c>
      <c r="V273" s="24" t="str">
        <f t="shared" si="130"/>
        <v/>
      </c>
      <c r="W273" s="24" t="str">
        <f t="shared" si="130"/>
        <v>C</v>
      </c>
      <c r="X273" s="24" t="str">
        <f t="shared" si="130"/>
        <v/>
      </c>
      <c r="Y273" s="24" t="str">
        <f t="shared" si="130"/>
        <v>C</v>
      </c>
      <c r="Z273" s="24" t="str">
        <f t="shared" si="130"/>
        <v>C</v>
      </c>
      <c r="AA273" s="24" t="str">
        <f t="shared" si="130"/>
        <v/>
      </c>
      <c r="AB273" s="24" t="str">
        <f t="shared" si="130"/>
        <v/>
      </c>
      <c r="AC273" s="24" t="str">
        <f t="shared" si="131"/>
        <v/>
      </c>
      <c r="AD273" s="24" t="str">
        <f t="shared" si="131"/>
        <v/>
      </c>
      <c r="AE273" s="24" t="str">
        <f t="shared" si="131"/>
        <v/>
      </c>
      <c r="AF273" s="24" t="str">
        <f t="shared" si="131"/>
        <v>C</v>
      </c>
      <c r="AG273" s="24" t="str">
        <f t="shared" si="131"/>
        <v>C</v>
      </c>
      <c r="AH273" s="24" t="str">
        <f t="shared" si="131"/>
        <v/>
      </c>
      <c r="AI273" s="24" t="str">
        <f t="shared" si="131"/>
        <v/>
      </c>
      <c r="AJ273" s="24" t="str">
        <f t="shared" si="131"/>
        <v/>
      </c>
      <c r="AK273" s="24" t="str">
        <f t="shared" si="131"/>
        <v/>
      </c>
      <c r="AL273" s="24" t="str">
        <f t="shared" si="131"/>
        <v/>
      </c>
      <c r="AM273" s="24" t="str">
        <f t="shared" si="132"/>
        <v>C</v>
      </c>
      <c r="AN273" s="24" t="str">
        <f t="shared" si="132"/>
        <v>C</v>
      </c>
      <c r="AO273" s="24" t="str">
        <f t="shared" si="132"/>
        <v/>
      </c>
      <c r="AP273" s="24" t="str">
        <f t="shared" si="132"/>
        <v/>
      </c>
      <c r="AQ273" s="24" t="str">
        <f t="shared" si="132"/>
        <v/>
      </c>
      <c r="AR273" s="24" t="str">
        <f t="shared" si="132"/>
        <v/>
      </c>
      <c r="AS273" s="24" t="str">
        <f t="shared" si="132"/>
        <v/>
      </c>
      <c r="AT273" s="24" t="str">
        <f t="shared" si="132"/>
        <v>C</v>
      </c>
      <c r="AU273" s="24" t="str">
        <f t="shared" si="132"/>
        <v>C</v>
      </c>
      <c r="AV273" s="24" t="str">
        <f t="shared" si="132"/>
        <v/>
      </c>
      <c r="AW273" s="24" t="str">
        <f t="shared" si="132"/>
        <v/>
      </c>
      <c r="AX273" s="89">
        <f t="shared" ca="1" si="133"/>
        <v>5</v>
      </c>
      <c r="AY273" s="89">
        <f t="shared" si="134"/>
        <v>6</v>
      </c>
    </row>
    <row r="274" spans="1:51" x14ac:dyDescent="0.3">
      <c r="A274" s="22" t="str">
        <f t="shared" si="105"/>
        <v>ZMA</v>
      </c>
      <c r="B274" s="25"/>
      <c r="C274" s="74" t="s">
        <v>31</v>
      </c>
      <c r="D274" s="26" t="s">
        <v>48</v>
      </c>
      <c r="E274" s="196">
        <v>43109</v>
      </c>
      <c r="F274" s="197">
        <v>43112</v>
      </c>
      <c r="G274" s="98" t="str">
        <f>IF(D274='Paramètre DIVERS'!$B$19,'Paramètre DIVERS'!$A$19,IF(D274='Paramètre DIVERS'!$B$20,'Paramètre DIVERS'!$A$20,IF(D274='Paramètre DIVERS'!$B$21,'Paramètre DIVERS'!$A$21,IF(D274='Paramètre DIVERS'!$B$22,'Paramètre DIVERS'!$A$22,IF(D274='Paramètre DIVERS'!$B$24,'Paramètre DIVERS'!$A$24,IF(D274='Paramètre DIVERS'!$B$25,'Paramètre DIVERS'!$A$25,""))))))&amp;IF(D274='Paramètre DIVERS'!$B$27,'Paramètre DIVERS'!$A$27,IF(D274='Paramètre DIVERS'!$B$28,'Paramètre DIVERS'!$A$28,IF(D274='Paramètre DIVERS'!$B$29,'Paramètre DIVERS'!$A$29,IF(D274='Paramètre DIVERS'!$B$30,'Paramètre DIVERS'!$A$30,IF(D274='Paramètre DIVERS'!$B$31,'Paramètre DIVERS'!$A$31,IF(D274='Paramètre DIVERS'!$B$32,'Paramètre DIVERS'!$A$32,IF(D274='Paramètre DIVERS'!$B$33,'Paramètre DIVERS'!$A$33,"")))))))&amp;IF(D274='Paramètre DIVERS'!$B$36,'Paramètre DIVERS'!$A$36,IF(D274='Paramètre DIVERS'!$B$40,'Paramètre DIVERS'!$A$40,IF(D274='Paramètre DIVERS'!$B$41,'Paramètre DIVERS'!$A$41,IF(D274='Paramètre DIVERS'!$B$42,'Paramètre DIVERS'!$A$42,IF(D274='Paramètre DIVERS'!$B$43,'Paramètre DIVERS'!$A$43,IF(D274='Paramètre DIVERS'!$B$47,'Paramètre DIVERS'!$A$47,IF(D274='Paramètre DIVERS'!$B$48,'Paramètre DIVERS'!$A$48,"")))))))&amp;IF(D274='Paramètre DIVERS'!$B$49,'Paramètre DIVERS'!$A$49,IF(D274='Paramètre DIVERS'!$B$50,'Paramètre DIVERS'!$A$50,IF(D274='Paramètre DIVERS'!$B$51,'Paramètre DIVERS'!$A$51,IF(D274='Paramètre DIVERS'!$B$26,'Paramètre DIVERS'!$A$26,""))))&amp;IF(D274='Paramètre DIVERS'!$B$53,'Paramètre DIVERS'!$A$53,IF(D274='Paramètre DIVERS'!$B$54,'Paramètre DIVERS'!$A$53,IF(D274='Paramètre DIVERS'!$B$55,'Paramètre DIVERS'!$A$53,IF(D274='Paramètre DIVERS'!$B$56,'Paramètre DIVERS'!$A$53,IF(D274='Paramètre DIVERS'!$B$57,'Paramètre DIVERS'!$A$53,IF(D274='Paramètre DIVERS'!$B$58,'Paramètre DIVERS'!$A$53,""))))))</f>
        <v>ZMA</v>
      </c>
      <c r="H274" s="88">
        <f t="shared" si="128"/>
        <v>4</v>
      </c>
      <c r="I274" s="24" t="str">
        <f t="shared" si="129"/>
        <v/>
      </c>
      <c r="J274" s="24" t="str">
        <f t="shared" si="129"/>
        <v/>
      </c>
      <c r="K274" s="24" t="str">
        <f t="shared" si="129"/>
        <v>C</v>
      </c>
      <c r="L274" s="24" t="str">
        <f t="shared" si="129"/>
        <v>C</v>
      </c>
      <c r="M274" s="24" t="str">
        <f t="shared" si="129"/>
        <v/>
      </c>
      <c r="N274" s="24" t="str">
        <f t="shared" si="129"/>
        <v>C</v>
      </c>
      <c r="O274" s="24" t="str">
        <f t="shared" si="129"/>
        <v/>
      </c>
      <c r="P274" s="24" t="str">
        <f t="shared" si="129"/>
        <v/>
      </c>
      <c r="Q274" s="24" t="str">
        <f t="shared" si="129"/>
        <v/>
      </c>
      <c r="R274" s="24" t="str">
        <f t="shared" si="129"/>
        <v>C</v>
      </c>
      <c r="S274" s="24" t="str">
        <f t="shared" si="130"/>
        <v>C</v>
      </c>
      <c r="T274" s="24" t="str">
        <f t="shared" si="130"/>
        <v/>
      </c>
      <c r="U274" s="24" t="str">
        <f t="shared" si="130"/>
        <v>C</v>
      </c>
      <c r="V274" s="24" t="str">
        <f t="shared" si="130"/>
        <v/>
      </c>
      <c r="W274" s="24" t="str">
        <f t="shared" si="130"/>
        <v>C</v>
      </c>
      <c r="X274" s="24" t="str">
        <f t="shared" si="130"/>
        <v/>
      </c>
      <c r="Y274" s="24" t="str">
        <f t="shared" si="130"/>
        <v>C</v>
      </c>
      <c r="Z274" s="24" t="str">
        <f t="shared" si="130"/>
        <v>C</v>
      </c>
      <c r="AA274" s="24" t="str">
        <f t="shared" si="130"/>
        <v/>
      </c>
      <c r="AB274" s="24" t="str">
        <f t="shared" si="130"/>
        <v/>
      </c>
      <c r="AC274" s="24" t="str">
        <f t="shared" si="131"/>
        <v/>
      </c>
      <c r="AD274" s="24" t="str">
        <f t="shared" si="131"/>
        <v/>
      </c>
      <c r="AE274" s="24" t="str">
        <f t="shared" si="131"/>
        <v/>
      </c>
      <c r="AF274" s="24" t="str">
        <f t="shared" si="131"/>
        <v>C</v>
      </c>
      <c r="AG274" s="24" t="str">
        <f t="shared" si="131"/>
        <v>C</v>
      </c>
      <c r="AH274" s="24" t="str">
        <f t="shared" si="131"/>
        <v/>
      </c>
      <c r="AI274" s="24" t="str">
        <f t="shared" si="131"/>
        <v/>
      </c>
      <c r="AJ274" s="24" t="str">
        <f t="shared" si="131"/>
        <v/>
      </c>
      <c r="AK274" s="24" t="str">
        <f t="shared" si="131"/>
        <v/>
      </c>
      <c r="AL274" s="24" t="str">
        <f t="shared" si="131"/>
        <v/>
      </c>
      <c r="AM274" s="24" t="str">
        <f t="shared" si="132"/>
        <v>C</v>
      </c>
      <c r="AN274" s="24" t="str">
        <f t="shared" si="132"/>
        <v>C</v>
      </c>
      <c r="AO274" s="24" t="str">
        <f t="shared" si="132"/>
        <v/>
      </c>
      <c r="AP274" s="24" t="str">
        <f t="shared" si="132"/>
        <v/>
      </c>
      <c r="AQ274" s="24" t="str">
        <f t="shared" si="132"/>
        <v/>
      </c>
      <c r="AR274" s="24" t="str">
        <f t="shared" si="132"/>
        <v/>
      </c>
      <c r="AS274" s="24" t="str">
        <f t="shared" si="132"/>
        <v/>
      </c>
      <c r="AT274" s="24" t="str">
        <f t="shared" si="132"/>
        <v>C</v>
      </c>
      <c r="AU274" s="24" t="str">
        <f t="shared" si="132"/>
        <v>C</v>
      </c>
      <c r="AV274" s="24" t="str">
        <f t="shared" si="132"/>
        <v/>
      </c>
      <c r="AW274" s="24" t="str">
        <f t="shared" si="132"/>
        <v/>
      </c>
      <c r="AX274" s="89">
        <f t="shared" ca="1" si="133"/>
        <v>4</v>
      </c>
      <c r="AY274" s="89">
        <f t="shared" si="134"/>
        <v>4</v>
      </c>
    </row>
    <row r="275" spans="1:51" x14ac:dyDescent="0.3">
      <c r="A275" s="22" t="str">
        <f t="shared" si="105"/>
        <v>ZMA</v>
      </c>
      <c r="B275" s="190"/>
      <c r="C275" s="74" t="s">
        <v>31</v>
      </c>
      <c r="D275" s="26" t="s">
        <v>48</v>
      </c>
      <c r="E275" s="196">
        <v>43124</v>
      </c>
      <c r="F275" s="197">
        <v>43133</v>
      </c>
      <c r="G275" s="98" t="str">
        <f>IF(D275='Paramètre DIVERS'!$B$19,'Paramètre DIVERS'!$A$19,IF(D275='Paramètre DIVERS'!$B$20,'Paramètre DIVERS'!$A$20,IF(D275='Paramètre DIVERS'!$B$21,'Paramètre DIVERS'!$A$21,IF(D275='Paramètre DIVERS'!$B$22,'Paramètre DIVERS'!$A$22,IF(D275='Paramètre DIVERS'!$B$24,'Paramètre DIVERS'!$A$24,IF(D275='Paramètre DIVERS'!$B$25,'Paramètre DIVERS'!$A$25,""))))))&amp;IF(D275='Paramètre DIVERS'!$B$27,'Paramètre DIVERS'!$A$27,IF(D275='Paramètre DIVERS'!$B$28,'Paramètre DIVERS'!$A$28,IF(D275='Paramètre DIVERS'!$B$29,'Paramètre DIVERS'!$A$29,IF(D275='Paramètre DIVERS'!$B$30,'Paramètre DIVERS'!$A$30,IF(D275='Paramètre DIVERS'!$B$31,'Paramètre DIVERS'!$A$31,IF(D275='Paramètre DIVERS'!$B$32,'Paramètre DIVERS'!$A$32,IF(D275='Paramètre DIVERS'!$B$33,'Paramètre DIVERS'!$A$33,"")))))))&amp;IF(D275='Paramètre DIVERS'!$B$36,'Paramètre DIVERS'!$A$36,IF(D275='Paramètre DIVERS'!$B$40,'Paramètre DIVERS'!$A$40,IF(D275='Paramètre DIVERS'!$B$41,'Paramètre DIVERS'!$A$41,IF(D275='Paramètre DIVERS'!$B$42,'Paramètre DIVERS'!$A$42,IF(D275='Paramètre DIVERS'!$B$43,'Paramètre DIVERS'!$A$43,IF(D275='Paramètre DIVERS'!$B$47,'Paramètre DIVERS'!$A$47,IF(D275='Paramètre DIVERS'!$B$48,'Paramètre DIVERS'!$A$48,"")))))))&amp;IF(D275='Paramètre DIVERS'!$B$49,'Paramètre DIVERS'!$A$49,IF(D275='Paramètre DIVERS'!$B$50,'Paramètre DIVERS'!$A$50,IF(D275='Paramètre DIVERS'!$B$51,'Paramètre DIVERS'!$A$51,IF(D275='Paramètre DIVERS'!$B$26,'Paramètre DIVERS'!$A$26,""))))&amp;IF(D275='Paramètre DIVERS'!$B$53,'Paramètre DIVERS'!$A$53,IF(D275='Paramètre DIVERS'!$B$54,'Paramètre DIVERS'!$A$53,IF(D275='Paramètre DIVERS'!$B$55,'Paramètre DIVERS'!$A$53,IF(D275='Paramètre DIVERS'!$B$56,'Paramètre DIVERS'!$A$53,IF(D275='Paramètre DIVERS'!$B$57,'Paramètre DIVERS'!$A$53,IF(D275='Paramètre DIVERS'!$B$58,'Paramètre DIVERS'!$A$53,""))))))</f>
        <v>ZMA</v>
      </c>
      <c r="H275" s="88">
        <f t="shared" si="128"/>
        <v>8</v>
      </c>
      <c r="I275" s="24" t="str">
        <f t="shared" si="129"/>
        <v/>
      </c>
      <c r="J275" s="24" t="str">
        <f t="shared" si="129"/>
        <v/>
      </c>
      <c r="K275" s="24" t="str">
        <f t="shared" si="129"/>
        <v>C</v>
      </c>
      <c r="L275" s="24" t="str">
        <f t="shared" si="129"/>
        <v>C</v>
      </c>
      <c r="M275" s="24" t="str">
        <f t="shared" si="129"/>
        <v/>
      </c>
      <c r="N275" s="24" t="str">
        <f t="shared" si="129"/>
        <v>C</v>
      </c>
      <c r="O275" s="24" t="str">
        <f t="shared" si="129"/>
        <v/>
      </c>
      <c r="P275" s="24" t="str">
        <f t="shared" si="129"/>
        <v/>
      </c>
      <c r="Q275" s="24" t="str">
        <f t="shared" si="129"/>
        <v/>
      </c>
      <c r="R275" s="24" t="str">
        <f t="shared" si="129"/>
        <v>C</v>
      </c>
      <c r="S275" s="24" t="str">
        <f t="shared" si="130"/>
        <v>C</v>
      </c>
      <c r="T275" s="24" t="str">
        <f t="shared" si="130"/>
        <v/>
      </c>
      <c r="U275" s="24" t="str">
        <f t="shared" si="130"/>
        <v>C</v>
      </c>
      <c r="V275" s="24" t="str">
        <f t="shared" si="130"/>
        <v/>
      </c>
      <c r="W275" s="24" t="str">
        <f t="shared" si="130"/>
        <v>C</v>
      </c>
      <c r="X275" s="24" t="str">
        <f t="shared" si="130"/>
        <v/>
      </c>
      <c r="Y275" s="24" t="str">
        <f t="shared" si="130"/>
        <v>C</v>
      </c>
      <c r="Z275" s="24" t="str">
        <f t="shared" si="130"/>
        <v>C</v>
      </c>
      <c r="AA275" s="24" t="str">
        <f t="shared" si="130"/>
        <v/>
      </c>
      <c r="AB275" s="24" t="str">
        <f t="shared" si="130"/>
        <v/>
      </c>
      <c r="AC275" s="24" t="str">
        <f t="shared" si="131"/>
        <v/>
      </c>
      <c r="AD275" s="24" t="str">
        <f t="shared" si="131"/>
        <v/>
      </c>
      <c r="AE275" s="24" t="str">
        <f t="shared" si="131"/>
        <v/>
      </c>
      <c r="AF275" s="24" t="str">
        <f t="shared" si="131"/>
        <v>C</v>
      </c>
      <c r="AG275" s="24" t="str">
        <f t="shared" si="131"/>
        <v>C</v>
      </c>
      <c r="AH275" s="24" t="str">
        <f t="shared" si="131"/>
        <v/>
      </c>
      <c r="AI275" s="24" t="str">
        <f t="shared" si="131"/>
        <v/>
      </c>
      <c r="AJ275" s="24" t="str">
        <f t="shared" si="131"/>
        <v/>
      </c>
      <c r="AK275" s="24" t="str">
        <f t="shared" si="131"/>
        <v/>
      </c>
      <c r="AL275" s="24" t="str">
        <f t="shared" si="131"/>
        <v/>
      </c>
      <c r="AM275" s="24" t="str">
        <f t="shared" si="132"/>
        <v>C</v>
      </c>
      <c r="AN275" s="24" t="str">
        <f t="shared" si="132"/>
        <v>C</v>
      </c>
      <c r="AO275" s="24" t="str">
        <f t="shared" si="132"/>
        <v/>
      </c>
      <c r="AP275" s="24" t="str">
        <f t="shared" si="132"/>
        <v/>
      </c>
      <c r="AQ275" s="24" t="str">
        <f t="shared" si="132"/>
        <v/>
      </c>
      <c r="AR275" s="24" t="str">
        <f t="shared" si="132"/>
        <v/>
      </c>
      <c r="AS275" s="24" t="str">
        <f t="shared" si="132"/>
        <v/>
      </c>
      <c r="AT275" s="24" t="str">
        <f t="shared" si="132"/>
        <v>C</v>
      </c>
      <c r="AU275" s="24" t="str">
        <f t="shared" si="132"/>
        <v>C</v>
      </c>
      <c r="AV275" s="24" t="str">
        <f t="shared" si="132"/>
        <v/>
      </c>
      <c r="AW275" s="24" t="str">
        <f t="shared" si="132"/>
        <v/>
      </c>
      <c r="AX275" s="89">
        <f t="shared" ca="1" si="133"/>
        <v>9</v>
      </c>
      <c r="AY275" s="89">
        <f t="shared" si="134"/>
        <v>10</v>
      </c>
    </row>
    <row r="276" spans="1:51" x14ac:dyDescent="0.3">
      <c r="A276" s="22" t="str">
        <f t="shared" si="105"/>
        <v>ZMA</v>
      </c>
      <c r="B276" s="25"/>
      <c r="C276" s="74" t="s">
        <v>31</v>
      </c>
      <c r="D276" s="26" t="s">
        <v>48</v>
      </c>
      <c r="E276" s="196">
        <v>43153</v>
      </c>
      <c r="F276" s="197">
        <v>43154</v>
      </c>
      <c r="G276" s="98" t="str">
        <f>IF(D276='Paramètre DIVERS'!$B$19,'Paramètre DIVERS'!$A$19,IF(D276='Paramètre DIVERS'!$B$20,'Paramètre DIVERS'!$A$20,IF(D276='Paramètre DIVERS'!$B$21,'Paramètre DIVERS'!$A$21,IF(D276='Paramètre DIVERS'!$B$22,'Paramètre DIVERS'!$A$22,IF(D276='Paramètre DIVERS'!$B$24,'Paramètre DIVERS'!$A$24,IF(D276='Paramètre DIVERS'!$B$25,'Paramètre DIVERS'!$A$25,""))))))&amp;IF(D276='Paramètre DIVERS'!$B$27,'Paramètre DIVERS'!$A$27,IF(D276='Paramètre DIVERS'!$B$28,'Paramètre DIVERS'!$A$28,IF(D276='Paramètre DIVERS'!$B$29,'Paramètre DIVERS'!$A$29,IF(D276='Paramètre DIVERS'!$B$30,'Paramètre DIVERS'!$A$30,IF(D276='Paramètre DIVERS'!$B$31,'Paramètre DIVERS'!$A$31,IF(D276='Paramètre DIVERS'!$B$32,'Paramètre DIVERS'!$A$32,IF(D276='Paramètre DIVERS'!$B$33,'Paramètre DIVERS'!$A$33,"")))))))&amp;IF(D276='Paramètre DIVERS'!$B$36,'Paramètre DIVERS'!$A$36,IF(D276='Paramètre DIVERS'!$B$40,'Paramètre DIVERS'!$A$40,IF(D276='Paramètre DIVERS'!$B$41,'Paramètre DIVERS'!$A$41,IF(D276='Paramètre DIVERS'!$B$42,'Paramètre DIVERS'!$A$42,IF(D276='Paramètre DIVERS'!$B$43,'Paramètre DIVERS'!$A$43,IF(D276='Paramètre DIVERS'!$B$47,'Paramètre DIVERS'!$A$47,IF(D276='Paramètre DIVERS'!$B$48,'Paramètre DIVERS'!$A$48,"")))))))&amp;IF(D276='Paramètre DIVERS'!$B$49,'Paramètre DIVERS'!$A$49,IF(D276='Paramètre DIVERS'!$B$50,'Paramètre DIVERS'!$A$50,IF(D276='Paramètre DIVERS'!$B$51,'Paramètre DIVERS'!$A$51,IF(D276='Paramètre DIVERS'!$B$26,'Paramètre DIVERS'!$A$26,""))))&amp;IF(D276='Paramètre DIVERS'!$B$53,'Paramètre DIVERS'!$A$53,IF(D276='Paramètre DIVERS'!$B$54,'Paramètre DIVERS'!$A$53,IF(D276='Paramètre DIVERS'!$B$55,'Paramètre DIVERS'!$A$53,IF(D276='Paramètre DIVERS'!$B$56,'Paramètre DIVERS'!$A$53,IF(D276='Paramètre DIVERS'!$B$57,'Paramètre DIVERS'!$A$53,IF(D276='Paramètre DIVERS'!$B$58,'Paramètre DIVERS'!$A$53,""))))))</f>
        <v>ZMA</v>
      </c>
      <c r="H276" s="88">
        <f t="shared" si="128"/>
        <v>2</v>
      </c>
      <c r="I276" s="24" t="str">
        <f t="shared" si="129"/>
        <v/>
      </c>
      <c r="J276" s="24" t="str">
        <f t="shared" si="129"/>
        <v/>
      </c>
      <c r="K276" s="24" t="str">
        <f t="shared" si="129"/>
        <v>C</v>
      </c>
      <c r="L276" s="24" t="str">
        <f t="shared" si="129"/>
        <v>C</v>
      </c>
      <c r="M276" s="24" t="str">
        <f t="shared" si="129"/>
        <v/>
      </c>
      <c r="N276" s="24" t="str">
        <f t="shared" si="129"/>
        <v>C</v>
      </c>
      <c r="O276" s="24" t="str">
        <f t="shared" si="129"/>
        <v/>
      </c>
      <c r="P276" s="24" t="str">
        <f t="shared" si="129"/>
        <v/>
      </c>
      <c r="Q276" s="24" t="str">
        <f t="shared" si="129"/>
        <v/>
      </c>
      <c r="R276" s="24" t="str">
        <f t="shared" si="129"/>
        <v>C</v>
      </c>
      <c r="S276" s="24" t="str">
        <f t="shared" si="130"/>
        <v>C</v>
      </c>
      <c r="T276" s="24" t="str">
        <f t="shared" si="130"/>
        <v/>
      </c>
      <c r="U276" s="24" t="str">
        <f t="shared" si="130"/>
        <v>C</v>
      </c>
      <c r="V276" s="24" t="str">
        <f t="shared" si="130"/>
        <v/>
      </c>
      <c r="W276" s="24" t="str">
        <f t="shared" si="130"/>
        <v>C</v>
      </c>
      <c r="X276" s="24" t="str">
        <f t="shared" si="130"/>
        <v/>
      </c>
      <c r="Y276" s="24" t="str">
        <f t="shared" si="130"/>
        <v>C</v>
      </c>
      <c r="Z276" s="24" t="str">
        <f t="shared" si="130"/>
        <v>C</v>
      </c>
      <c r="AA276" s="24" t="str">
        <f t="shared" si="130"/>
        <v/>
      </c>
      <c r="AB276" s="24" t="str">
        <f t="shared" si="130"/>
        <v/>
      </c>
      <c r="AC276" s="24" t="str">
        <f t="shared" si="131"/>
        <v/>
      </c>
      <c r="AD276" s="24" t="str">
        <f t="shared" si="131"/>
        <v/>
      </c>
      <c r="AE276" s="24" t="str">
        <f t="shared" si="131"/>
        <v/>
      </c>
      <c r="AF276" s="24" t="str">
        <f t="shared" si="131"/>
        <v>C</v>
      </c>
      <c r="AG276" s="24" t="str">
        <f t="shared" si="131"/>
        <v>C</v>
      </c>
      <c r="AH276" s="24" t="str">
        <f t="shared" si="131"/>
        <v/>
      </c>
      <c r="AI276" s="24" t="str">
        <f t="shared" si="131"/>
        <v/>
      </c>
      <c r="AJ276" s="24" t="str">
        <f t="shared" si="131"/>
        <v/>
      </c>
      <c r="AK276" s="24" t="str">
        <f t="shared" si="131"/>
        <v/>
      </c>
      <c r="AL276" s="24" t="str">
        <f t="shared" si="131"/>
        <v/>
      </c>
      <c r="AM276" s="24" t="str">
        <f t="shared" si="132"/>
        <v>C</v>
      </c>
      <c r="AN276" s="24" t="str">
        <f t="shared" si="132"/>
        <v>C</v>
      </c>
      <c r="AO276" s="24" t="str">
        <f t="shared" si="132"/>
        <v/>
      </c>
      <c r="AP276" s="24" t="str">
        <f t="shared" si="132"/>
        <v/>
      </c>
      <c r="AQ276" s="24" t="str">
        <f t="shared" si="132"/>
        <v/>
      </c>
      <c r="AR276" s="24" t="str">
        <f t="shared" si="132"/>
        <v/>
      </c>
      <c r="AS276" s="24" t="str">
        <f t="shared" si="132"/>
        <v/>
      </c>
      <c r="AT276" s="24" t="str">
        <f t="shared" si="132"/>
        <v>C</v>
      </c>
      <c r="AU276" s="24" t="str">
        <f t="shared" si="132"/>
        <v>C</v>
      </c>
      <c r="AV276" s="24" t="str">
        <f t="shared" si="132"/>
        <v/>
      </c>
      <c r="AW276" s="24" t="str">
        <f t="shared" si="132"/>
        <v/>
      </c>
      <c r="AX276" s="89">
        <f t="shared" ca="1" si="133"/>
        <v>2</v>
      </c>
      <c r="AY276" s="89">
        <f t="shared" si="134"/>
        <v>2</v>
      </c>
    </row>
    <row r="277" spans="1:51" x14ac:dyDescent="0.3">
      <c r="A277" s="22" t="str">
        <f t="shared" si="105"/>
        <v>ZMA</v>
      </c>
      <c r="B277" s="176"/>
      <c r="C277" s="74" t="s">
        <v>31</v>
      </c>
      <c r="D277" s="26" t="s">
        <v>48</v>
      </c>
      <c r="E277" s="196">
        <v>43007</v>
      </c>
      <c r="F277" s="197">
        <v>43035</v>
      </c>
      <c r="G277" s="98" t="str">
        <f>IF(D277='Paramètre DIVERS'!$B$19,'Paramètre DIVERS'!$A$19,IF(D277='Paramètre DIVERS'!$B$20,'Paramètre DIVERS'!$A$20,IF(D277='Paramètre DIVERS'!$B$21,'Paramètre DIVERS'!$A$21,IF(D277='Paramètre DIVERS'!$B$22,'Paramètre DIVERS'!$A$22,IF(D277='Paramètre DIVERS'!$B$24,'Paramètre DIVERS'!$A$24,IF(D277='Paramètre DIVERS'!$B$25,'Paramètre DIVERS'!$A$25,""))))))&amp;IF(D277='Paramètre DIVERS'!$B$27,'Paramètre DIVERS'!$A$27,IF(D277='Paramètre DIVERS'!$B$28,'Paramètre DIVERS'!$A$28,IF(D277='Paramètre DIVERS'!$B$29,'Paramètre DIVERS'!$A$29,IF(D277='Paramètre DIVERS'!$B$30,'Paramètre DIVERS'!$A$30,IF(D277='Paramètre DIVERS'!$B$31,'Paramètre DIVERS'!$A$31,IF(D277='Paramètre DIVERS'!$B$32,'Paramètre DIVERS'!$A$32,IF(D277='Paramètre DIVERS'!$B$33,'Paramètre DIVERS'!$A$33,"")))))))&amp;IF(D277='Paramètre DIVERS'!$B$36,'Paramètre DIVERS'!$A$36,IF(D277='Paramètre DIVERS'!$B$40,'Paramètre DIVERS'!$A$40,IF(D277='Paramètre DIVERS'!$B$41,'Paramètre DIVERS'!$A$41,IF(D277='Paramètre DIVERS'!$B$42,'Paramètre DIVERS'!$A$42,IF(D277='Paramètre DIVERS'!$B$43,'Paramètre DIVERS'!$A$43,IF(D277='Paramètre DIVERS'!$B$47,'Paramètre DIVERS'!$A$47,IF(D277='Paramètre DIVERS'!$B$48,'Paramètre DIVERS'!$A$48,"")))))))&amp;IF(D277='Paramètre DIVERS'!$B$49,'Paramètre DIVERS'!$A$49,IF(D277='Paramètre DIVERS'!$B$50,'Paramètre DIVERS'!$A$50,IF(D277='Paramètre DIVERS'!$B$51,'Paramètre DIVERS'!$A$51,IF(D277='Paramètre DIVERS'!$B$26,'Paramètre DIVERS'!$A$26,""))))&amp;IF(D277='Paramètre DIVERS'!$B$53,'Paramètre DIVERS'!$A$53,IF(D277='Paramètre DIVERS'!$B$54,'Paramètre DIVERS'!$A$53,IF(D277='Paramètre DIVERS'!$B$55,'Paramètre DIVERS'!$A$53,IF(D277='Paramètre DIVERS'!$B$56,'Paramètre DIVERS'!$A$53,IF(D277='Paramètre DIVERS'!$B$57,'Paramètre DIVERS'!$A$53,IF(D277='Paramètre DIVERS'!$B$58,'Paramètre DIVERS'!$A$53,""))))))</f>
        <v>ZMA</v>
      </c>
      <c r="H277" s="88">
        <f t="shared" si="128"/>
        <v>21</v>
      </c>
      <c r="I277" s="24" t="str">
        <f t="shared" si="129"/>
        <v/>
      </c>
      <c r="J277" s="24" t="str">
        <f t="shared" si="129"/>
        <v/>
      </c>
      <c r="K277" s="24" t="str">
        <f t="shared" si="129"/>
        <v>C</v>
      </c>
      <c r="L277" s="24" t="str">
        <f t="shared" si="129"/>
        <v>C</v>
      </c>
      <c r="M277" s="24" t="str">
        <f t="shared" si="129"/>
        <v/>
      </c>
      <c r="N277" s="24" t="str">
        <f t="shared" si="129"/>
        <v>C</v>
      </c>
      <c r="O277" s="24" t="str">
        <f t="shared" si="129"/>
        <v/>
      </c>
      <c r="P277" s="24" t="str">
        <f t="shared" si="129"/>
        <v/>
      </c>
      <c r="Q277" s="24" t="str">
        <f t="shared" si="129"/>
        <v/>
      </c>
      <c r="R277" s="24" t="str">
        <f t="shared" si="129"/>
        <v>C</v>
      </c>
      <c r="S277" s="24" t="str">
        <f t="shared" si="130"/>
        <v>C</v>
      </c>
      <c r="T277" s="24" t="str">
        <f t="shared" si="130"/>
        <v/>
      </c>
      <c r="U277" s="24" t="str">
        <f t="shared" si="130"/>
        <v>C</v>
      </c>
      <c r="V277" s="24" t="str">
        <f t="shared" si="130"/>
        <v/>
      </c>
      <c r="W277" s="24" t="str">
        <f t="shared" si="130"/>
        <v>C</v>
      </c>
      <c r="X277" s="24" t="str">
        <f t="shared" si="130"/>
        <v/>
      </c>
      <c r="Y277" s="24" t="str">
        <f t="shared" si="130"/>
        <v>C</v>
      </c>
      <c r="Z277" s="24" t="str">
        <f t="shared" si="130"/>
        <v>C</v>
      </c>
      <c r="AA277" s="24" t="str">
        <f t="shared" si="130"/>
        <v/>
      </c>
      <c r="AB277" s="24" t="str">
        <f t="shared" si="130"/>
        <v/>
      </c>
      <c r="AC277" s="24" t="str">
        <f t="shared" si="131"/>
        <v/>
      </c>
      <c r="AD277" s="24" t="str">
        <f t="shared" si="131"/>
        <v/>
      </c>
      <c r="AE277" s="24" t="str">
        <f t="shared" si="131"/>
        <v/>
      </c>
      <c r="AF277" s="24" t="str">
        <f t="shared" si="131"/>
        <v>C</v>
      </c>
      <c r="AG277" s="24" t="str">
        <f t="shared" si="131"/>
        <v>C</v>
      </c>
      <c r="AH277" s="24" t="str">
        <f t="shared" si="131"/>
        <v/>
      </c>
      <c r="AI277" s="24" t="str">
        <f t="shared" si="131"/>
        <v/>
      </c>
      <c r="AJ277" s="24" t="str">
        <f t="shared" si="131"/>
        <v/>
      </c>
      <c r="AK277" s="24" t="str">
        <f t="shared" si="131"/>
        <v/>
      </c>
      <c r="AL277" s="24" t="str">
        <f t="shared" si="131"/>
        <v/>
      </c>
      <c r="AM277" s="24" t="str">
        <f t="shared" si="132"/>
        <v>C</v>
      </c>
      <c r="AN277" s="24" t="str">
        <f t="shared" si="132"/>
        <v>C</v>
      </c>
      <c r="AO277" s="24" t="str">
        <f t="shared" si="132"/>
        <v/>
      </c>
      <c r="AP277" s="24" t="str">
        <f t="shared" si="132"/>
        <v/>
      </c>
      <c r="AQ277" s="24" t="str">
        <f t="shared" si="132"/>
        <v/>
      </c>
      <c r="AR277" s="24" t="str">
        <f t="shared" si="132"/>
        <v/>
      </c>
      <c r="AS277" s="24" t="str">
        <f t="shared" si="132"/>
        <v/>
      </c>
      <c r="AT277" s="24" t="str">
        <f t="shared" si="132"/>
        <v>C</v>
      </c>
      <c r="AU277" s="24" t="str">
        <f t="shared" si="132"/>
        <v>C</v>
      </c>
      <c r="AV277" s="24" t="str">
        <f t="shared" si="132"/>
        <v/>
      </c>
      <c r="AW277" s="24" t="str">
        <f t="shared" si="132"/>
        <v/>
      </c>
      <c r="AX277" s="89">
        <f t="shared" ca="1" si="133"/>
        <v>25</v>
      </c>
      <c r="AY277" s="89">
        <f t="shared" si="134"/>
        <v>29</v>
      </c>
    </row>
    <row r="278" spans="1:51" x14ac:dyDescent="0.3">
      <c r="A278" s="22" t="str">
        <f t="shared" si="105"/>
        <v>ZMA</v>
      </c>
      <c r="B278" s="176"/>
      <c r="C278" s="74" t="s">
        <v>31</v>
      </c>
      <c r="D278" s="26" t="s">
        <v>48</v>
      </c>
      <c r="E278" s="197">
        <v>43060</v>
      </c>
      <c r="F278" s="197">
        <v>43113</v>
      </c>
      <c r="G278" s="98" t="str">
        <f>IF(D278='Paramètre DIVERS'!$B$19,'Paramètre DIVERS'!$A$19,IF(D278='Paramètre DIVERS'!$B$20,'Paramètre DIVERS'!$A$20,IF(D278='Paramètre DIVERS'!$B$21,'Paramètre DIVERS'!$A$21,IF(D278='Paramètre DIVERS'!$B$22,'Paramètre DIVERS'!$A$22,IF(D278='Paramètre DIVERS'!$B$24,'Paramètre DIVERS'!$A$24,IF(D278='Paramètre DIVERS'!$B$25,'Paramètre DIVERS'!$A$25,""))))))&amp;IF(D278='Paramètre DIVERS'!$B$27,'Paramètre DIVERS'!$A$27,IF(D278='Paramètre DIVERS'!$B$28,'Paramètre DIVERS'!$A$28,IF(D278='Paramètre DIVERS'!$B$29,'Paramètre DIVERS'!$A$29,IF(D278='Paramètre DIVERS'!$B$30,'Paramètre DIVERS'!$A$30,IF(D278='Paramètre DIVERS'!$B$31,'Paramètre DIVERS'!$A$31,IF(D278='Paramètre DIVERS'!$B$32,'Paramètre DIVERS'!$A$32,IF(D278='Paramètre DIVERS'!$B$33,'Paramètre DIVERS'!$A$33,"")))))))&amp;IF(D278='Paramètre DIVERS'!$B$36,'Paramètre DIVERS'!$A$36,IF(D278='Paramètre DIVERS'!$B$40,'Paramètre DIVERS'!$A$40,IF(D278='Paramètre DIVERS'!$B$41,'Paramètre DIVERS'!$A$41,IF(D278='Paramètre DIVERS'!$B$42,'Paramètre DIVERS'!$A$42,IF(D278='Paramètre DIVERS'!$B$43,'Paramètre DIVERS'!$A$43,IF(D278='Paramètre DIVERS'!$B$47,'Paramètre DIVERS'!$A$47,IF(D278='Paramètre DIVERS'!$B$48,'Paramètre DIVERS'!$A$48,"")))))))&amp;IF(D278='Paramètre DIVERS'!$B$49,'Paramètre DIVERS'!$A$49,IF(D278='Paramètre DIVERS'!$B$50,'Paramètre DIVERS'!$A$50,IF(D278='Paramètre DIVERS'!$B$51,'Paramètre DIVERS'!$A$51,IF(D278='Paramètre DIVERS'!$B$26,'Paramètre DIVERS'!$A$26,""))))&amp;IF(D278='Paramètre DIVERS'!$B$53,'Paramètre DIVERS'!$A$53,IF(D278='Paramètre DIVERS'!$B$54,'Paramètre DIVERS'!$A$53,IF(D278='Paramètre DIVERS'!$B$55,'Paramètre DIVERS'!$A$53,IF(D278='Paramètre DIVERS'!$B$56,'Paramètre DIVERS'!$A$53,IF(D278='Paramètre DIVERS'!$B$57,'Paramètre DIVERS'!$A$53,IF(D278='Paramètre DIVERS'!$B$58,'Paramètre DIVERS'!$A$53,""))))))</f>
        <v>ZMA</v>
      </c>
      <c r="H278" s="88">
        <f t="shared" si="128"/>
        <v>37</v>
      </c>
      <c r="I278" s="24" t="str">
        <f t="shared" ref="I278:R287" si="135">IF(OR(I$7="s",I$7="f",I$7="d"),"C",IF(AND(I$6&gt;=$E278,I$6&lt;=$F278,$G278="ZCP"),$G278,IF(AND(I$6&gt;=$E278,I$6&lt;=$F278,$G278="ZPM"),$G278,IF(AND(I$6&gt;=$E278,I$6&lt;=$F278,$G278="ZMA"),$G278,IF(AND(I$6&gt;=$E278,I$6&lt;=$F278,$G278="ZMP"),$G278,IF(AND(I$6&gt;=$E278,I$6&lt;=$F278,$G278="ZMT"),$G278,IF(AND(I$6&gt;=$E278,I$6&lt;=$F278,$G278="ZFO"),$G278,IF(AND(I$6&gt;=$E278,I$6&lt;=$F278,$G278="ZRJ"),$G278,IF(AND(I$6&gt;=$E278,I$6&lt;=$F278,$G278="ZAT"),$G278,IF(AND(I$6&gt;=$E278,I$6&lt;=$F278,$G278="TPT"),$G278,""))))))))))</f>
        <v/>
      </c>
      <c r="J278" s="24" t="str">
        <f t="shared" si="135"/>
        <v/>
      </c>
      <c r="K278" s="24" t="str">
        <f t="shared" si="135"/>
        <v>C</v>
      </c>
      <c r="L278" s="24" t="str">
        <f t="shared" si="135"/>
        <v>C</v>
      </c>
      <c r="M278" s="24" t="str">
        <f t="shared" si="135"/>
        <v/>
      </c>
      <c r="N278" s="24" t="str">
        <f t="shared" si="135"/>
        <v>C</v>
      </c>
      <c r="O278" s="24" t="str">
        <f t="shared" si="135"/>
        <v/>
      </c>
      <c r="P278" s="24" t="str">
        <f t="shared" si="135"/>
        <v/>
      </c>
      <c r="Q278" s="24" t="str">
        <f t="shared" si="135"/>
        <v/>
      </c>
      <c r="R278" s="24" t="str">
        <f t="shared" si="135"/>
        <v>C</v>
      </c>
      <c r="S278" s="24" t="str">
        <f t="shared" ref="S278:AB287" si="136">IF(OR(S$7="s",S$7="f",S$7="d"),"C",IF(AND(S$6&gt;=$E278,S$6&lt;=$F278,$G278="ZCP"),$G278,IF(AND(S$6&gt;=$E278,S$6&lt;=$F278,$G278="ZPM"),$G278,IF(AND(S$6&gt;=$E278,S$6&lt;=$F278,$G278="ZMA"),$G278,IF(AND(S$6&gt;=$E278,S$6&lt;=$F278,$G278="ZMP"),$G278,IF(AND(S$6&gt;=$E278,S$6&lt;=$F278,$G278="ZMT"),$G278,IF(AND(S$6&gt;=$E278,S$6&lt;=$F278,$G278="ZFO"),$G278,IF(AND(S$6&gt;=$E278,S$6&lt;=$F278,$G278="ZRJ"),$G278,IF(AND(S$6&gt;=$E278,S$6&lt;=$F278,$G278="ZAT"),$G278,IF(AND(S$6&gt;=$E278,S$6&lt;=$F278,$G278="TPT"),$G278,""))))))))))</f>
        <v>C</v>
      </c>
      <c r="T278" s="24" t="str">
        <f t="shared" si="136"/>
        <v/>
      </c>
      <c r="U278" s="24" t="str">
        <f t="shared" si="136"/>
        <v>C</v>
      </c>
      <c r="V278" s="24" t="str">
        <f t="shared" si="136"/>
        <v/>
      </c>
      <c r="W278" s="24" t="str">
        <f t="shared" si="136"/>
        <v>C</v>
      </c>
      <c r="X278" s="24" t="str">
        <f t="shared" si="136"/>
        <v/>
      </c>
      <c r="Y278" s="24" t="str">
        <f t="shared" si="136"/>
        <v>C</v>
      </c>
      <c r="Z278" s="24" t="str">
        <f t="shared" si="136"/>
        <v>C</v>
      </c>
      <c r="AA278" s="24" t="str">
        <f t="shared" si="136"/>
        <v/>
      </c>
      <c r="AB278" s="24" t="str">
        <f t="shared" si="136"/>
        <v/>
      </c>
      <c r="AC278" s="24" t="str">
        <f t="shared" ref="AC278:AL287" si="137">IF(OR(AC$7="s",AC$7="f",AC$7="d"),"C",IF(AND(AC$6&gt;=$E278,AC$6&lt;=$F278,$G278="ZCP"),$G278,IF(AND(AC$6&gt;=$E278,AC$6&lt;=$F278,$G278="ZPM"),$G278,IF(AND(AC$6&gt;=$E278,AC$6&lt;=$F278,$G278="ZMA"),$G278,IF(AND(AC$6&gt;=$E278,AC$6&lt;=$F278,$G278="ZMP"),$G278,IF(AND(AC$6&gt;=$E278,AC$6&lt;=$F278,$G278="ZMT"),$G278,IF(AND(AC$6&gt;=$E278,AC$6&lt;=$F278,$G278="ZFO"),$G278,IF(AND(AC$6&gt;=$E278,AC$6&lt;=$F278,$G278="ZRJ"),$G278,IF(AND(AC$6&gt;=$E278,AC$6&lt;=$F278,$G278="ZAT"),$G278,IF(AND(AC$6&gt;=$E278,AC$6&lt;=$F278,$G278="TPT"),$G278,""))))))))))</f>
        <v/>
      </c>
      <c r="AD278" s="24" t="str">
        <f t="shared" si="137"/>
        <v/>
      </c>
      <c r="AE278" s="24" t="str">
        <f t="shared" si="137"/>
        <v/>
      </c>
      <c r="AF278" s="24" t="str">
        <f t="shared" si="137"/>
        <v>C</v>
      </c>
      <c r="AG278" s="24" t="str">
        <f t="shared" si="137"/>
        <v>C</v>
      </c>
      <c r="AH278" s="24" t="str">
        <f t="shared" si="137"/>
        <v/>
      </c>
      <c r="AI278" s="24" t="str">
        <f t="shared" si="137"/>
        <v/>
      </c>
      <c r="AJ278" s="24" t="str">
        <f t="shared" si="137"/>
        <v/>
      </c>
      <c r="AK278" s="24" t="str">
        <f t="shared" si="137"/>
        <v/>
      </c>
      <c r="AL278" s="24" t="str">
        <f t="shared" si="137"/>
        <v/>
      </c>
      <c r="AM278" s="24" t="str">
        <f t="shared" ref="AM278:AW287" si="138">IF(OR(AM$7="s",AM$7="f",AM$7="d"),"C",IF(AND(AM$6&gt;=$E278,AM$6&lt;=$F278,$G278="ZCP"),$G278,IF(AND(AM$6&gt;=$E278,AM$6&lt;=$F278,$G278="ZPM"),$G278,IF(AND(AM$6&gt;=$E278,AM$6&lt;=$F278,$G278="ZMA"),$G278,IF(AND(AM$6&gt;=$E278,AM$6&lt;=$F278,$G278="ZMP"),$G278,IF(AND(AM$6&gt;=$E278,AM$6&lt;=$F278,$G278="ZMT"),$G278,IF(AND(AM$6&gt;=$E278,AM$6&lt;=$F278,$G278="ZFO"),$G278,IF(AND(AM$6&gt;=$E278,AM$6&lt;=$F278,$G278="ZRJ"),$G278,IF(AND(AM$6&gt;=$E278,AM$6&lt;=$F278,$G278="ZAT"),$G278,IF(AND(AM$6&gt;=$E278,AM$6&lt;=$F278,$G278="TPT"),$G278,""))))))))))</f>
        <v>C</v>
      </c>
      <c r="AN278" s="24" t="str">
        <f t="shared" si="138"/>
        <v>C</v>
      </c>
      <c r="AO278" s="24" t="str">
        <f t="shared" si="138"/>
        <v/>
      </c>
      <c r="AP278" s="24" t="str">
        <f t="shared" si="138"/>
        <v/>
      </c>
      <c r="AQ278" s="24" t="str">
        <f t="shared" si="138"/>
        <v/>
      </c>
      <c r="AR278" s="24" t="str">
        <f t="shared" si="138"/>
        <v/>
      </c>
      <c r="AS278" s="24" t="str">
        <f t="shared" si="138"/>
        <v/>
      </c>
      <c r="AT278" s="24" t="str">
        <f t="shared" si="138"/>
        <v>C</v>
      </c>
      <c r="AU278" s="24" t="str">
        <f t="shared" si="138"/>
        <v>C</v>
      </c>
      <c r="AV278" s="24" t="str">
        <f t="shared" si="138"/>
        <v/>
      </c>
      <c r="AW278" s="24" t="str">
        <f t="shared" si="138"/>
        <v/>
      </c>
      <c r="AX278" s="89">
        <f t="shared" ca="1" si="133"/>
        <v>45</v>
      </c>
      <c r="AY278" s="89">
        <f t="shared" si="134"/>
        <v>54</v>
      </c>
    </row>
    <row r="279" spans="1:51" x14ac:dyDescent="0.3">
      <c r="A279" s="22" t="str">
        <f t="shared" si="105"/>
        <v>ZMA</v>
      </c>
      <c r="B279" s="25"/>
      <c r="C279" s="74" t="s">
        <v>31</v>
      </c>
      <c r="D279" s="26" t="s">
        <v>48</v>
      </c>
      <c r="E279" s="196">
        <v>42736</v>
      </c>
      <c r="F279" s="197">
        <v>43011</v>
      </c>
      <c r="G279" s="98" t="str">
        <f>IF(D279='Paramètre DIVERS'!$B$19,'Paramètre DIVERS'!$A$19,IF(D279='Paramètre DIVERS'!$B$20,'Paramètre DIVERS'!$A$20,IF(D279='Paramètre DIVERS'!$B$21,'Paramètre DIVERS'!$A$21,IF(D279='Paramètre DIVERS'!$B$22,'Paramètre DIVERS'!$A$22,IF(D279='Paramètre DIVERS'!$B$24,'Paramètre DIVERS'!$A$24,IF(D279='Paramètre DIVERS'!$B$25,'Paramètre DIVERS'!$A$25,""))))))&amp;IF(D279='Paramètre DIVERS'!$B$27,'Paramètre DIVERS'!$A$27,IF(D279='Paramètre DIVERS'!$B$28,'Paramètre DIVERS'!$A$28,IF(D279='Paramètre DIVERS'!$B$29,'Paramètre DIVERS'!$A$29,IF(D279='Paramètre DIVERS'!$B$30,'Paramètre DIVERS'!$A$30,IF(D279='Paramètre DIVERS'!$B$31,'Paramètre DIVERS'!$A$31,IF(D279='Paramètre DIVERS'!$B$32,'Paramètre DIVERS'!$A$32,IF(D279='Paramètre DIVERS'!$B$33,'Paramètre DIVERS'!$A$33,"")))))))&amp;IF(D279='Paramètre DIVERS'!$B$36,'Paramètre DIVERS'!$A$36,IF(D279='Paramètre DIVERS'!$B$40,'Paramètre DIVERS'!$A$40,IF(D279='Paramètre DIVERS'!$B$41,'Paramètre DIVERS'!$A$41,IF(D279='Paramètre DIVERS'!$B$42,'Paramètre DIVERS'!$A$42,IF(D279='Paramètre DIVERS'!$B$43,'Paramètre DIVERS'!$A$43,IF(D279='Paramètre DIVERS'!$B$47,'Paramètre DIVERS'!$A$47,IF(D279='Paramètre DIVERS'!$B$48,'Paramètre DIVERS'!$A$48,"")))))))&amp;IF(D279='Paramètre DIVERS'!$B$49,'Paramètre DIVERS'!$A$49,IF(D279='Paramètre DIVERS'!$B$50,'Paramètre DIVERS'!$A$50,IF(D279='Paramètre DIVERS'!$B$51,'Paramètre DIVERS'!$A$51,IF(D279='Paramètre DIVERS'!$B$26,'Paramètre DIVERS'!$A$26,""))))&amp;IF(D279='Paramètre DIVERS'!$B$53,'Paramètre DIVERS'!$A$53,IF(D279='Paramètre DIVERS'!$B$54,'Paramètre DIVERS'!$A$53,IF(D279='Paramètre DIVERS'!$B$55,'Paramètre DIVERS'!$A$53,IF(D279='Paramètre DIVERS'!$B$56,'Paramètre DIVERS'!$A$53,IF(D279='Paramètre DIVERS'!$B$57,'Paramètre DIVERS'!$A$53,IF(D279='Paramètre DIVERS'!$B$58,'Paramètre DIVERS'!$A$53,""))))))</f>
        <v>ZMA</v>
      </c>
      <c r="H279" s="88">
        <f t="shared" si="128"/>
        <v>191</v>
      </c>
      <c r="I279" s="24" t="str">
        <f t="shared" si="135"/>
        <v/>
      </c>
      <c r="J279" s="24" t="str">
        <f t="shared" si="135"/>
        <v/>
      </c>
      <c r="K279" s="24" t="str">
        <f t="shared" si="135"/>
        <v>C</v>
      </c>
      <c r="L279" s="24" t="str">
        <f t="shared" si="135"/>
        <v>C</v>
      </c>
      <c r="M279" s="24" t="str">
        <f t="shared" si="135"/>
        <v/>
      </c>
      <c r="N279" s="24" t="str">
        <f t="shared" si="135"/>
        <v>C</v>
      </c>
      <c r="O279" s="24" t="str">
        <f t="shared" si="135"/>
        <v/>
      </c>
      <c r="P279" s="24" t="str">
        <f t="shared" si="135"/>
        <v/>
      </c>
      <c r="Q279" s="24" t="str">
        <f t="shared" si="135"/>
        <v/>
      </c>
      <c r="R279" s="24" t="str">
        <f t="shared" si="135"/>
        <v>C</v>
      </c>
      <c r="S279" s="24" t="str">
        <f t="shared" si="136"/>
        <v>C</v>
      </c>
      <c r="T279" s="24" t="str">
        <f t="shared" si="136"/>
        <v/>
      </c>
      <c r="U279" s="24" t="str">
        <f t="shared" si="136"/>
        <v>C</v>
      </c>
      <c r="V279" s="24" t="str">
        <f t="shared" si="136"/>
        <v/>
      </c>
      <c r="W279" s="24" t="str">
        <f t="shared" si="136"/>
        <v>C</v>
      </c>
      <c r="X279" s="24" t="str">
        <f t="shared" si="136"/>
        <v/>
      </c>
      <c r="Y279" s="24" t="str">
        <f t="shared" si="136"/>
        <v>C</v>
      </c>
      <c r="Z279" s="24" t="str">
        <f t="shared" si="136"/>
        <v>C</v>
      </c>
      <c r="AA279" s="24" t="str">
        <f t="shared" si="136"/>
        <v/>
      </c>
      <c r="AB279" s="24" t="str">
        <f t="shared" si="136"/>
        <v/>
      </c>
      <c r="AC279" s="24" t="str">
        <f t="shared" si="137"/>
        <v/>
      </c>
      <c r="AD279" s="24" t="str">
        <f t="shared" si="137"/>
        <v/>
      </c>
      <c r="AE279" s="24" t="str">
        <f t="shared" si="137"/>
        <v/>
      </c>
      <c r="AF279" s="24" t="str">
        <f t="shared" si="137"/>
        <v>C</v>
      </c>
      <c r="AG279" s="24" t="str">
        <f t="shared" si="137"/>
        <v>C</v>
      </c>
      <c r="AH279" s="24" t="str">
        <f t="shared" si="137"/>
        <v/>
      </c>
      <c r="AI279" s="24" t="str">
        <f t="shared" si="137"/>
        <v/>
      </c>
      <c r="AJ279" s="24" t="str">
        <f t="shared" si="137"/>
        <v/>
      </c>
      <c r="AK279" s="24" t="str">
        <f t="shared" si="137"/>
        <v/>
      </c>
      <c r="AL279" s="24" t="str">
        <f t="shared" si="137"/>
        <v/>
      </c>
      <c r="AM279" s="24" t="str">
        <f t="shared" si="138"/>
        <v>C</v>
      </c>
      <c r="AN279" s="24" t="str">
        <f t="shared" si="138"/>
        <v>C</v>
      </c>
      <c r="AO279" s="24" t="str">
        <f t="shared" si="138"/>
        <v/>
      </c>
      <c r="AP279" s="24" t="str">
        <f t="shared" si="138"/>
        <v/>
      </c>
      <c r="AQ279" s="24" t="str">
        <f t="shared" si="138"/>
        <v/>
      </c>
      <c r="AR279" s="24" t="str">
        <f t="shared" si="138"/>
        <v/>
      </c>
      <c r="AS279" s="24" t="str">
        <f t="shared" si="138"/>
        <v/>
      </c>
      <c r="AT279" s="24" t="str">
        <f t="shared" si="138"/>
        <v>C</v>
      </c>
      <c r="AU279" s="24" t="str">
        <f t="shared" si="138"/>
        <v>C</v>
      </c>
      <c r="AV279" s="24" t="str">
        <f t="shared" si="138"/>
        <v/>
      </c>
      <c r="AW279" s="24" t="str">
        <f t="shared" si="138"/>
        <v/>
      </c>
      <c r="AX279" s="89">
        <f t="shared" ca="1" si="133"/>
        <v>230</v>
      </c>
      <c r="AY279" s="89">
        <f t="shared" si="134"/>
        <v>276</v>
      </c>
    </row>
    <row r="280" spans="1:51" x14ac:dyDescent="0.3">
      <c r="A280" s="22" t="str">
        <f t="shared" si="105"/>
        <v>ZMA</v>
      </c>
      <c r="B280" s="25"/>
      <c r="C280" s="74" t="s">
        <v>31</v>
      </c>
      <c r="D280" s="26" t="s">
        <v>48</v>
      </c>
      <c r="E280" s="196">
        <v>43137</v>
      </c>
      <c r="F280" s="197">
        <v>43141</v>
      </c>
      <c r="G280" s="98" t="str">
        <f>IF(D280='Paramètre DIVERS'!$B$19,'Paramètre DIVERS'!$A$19,IF(D280='Paramètre DIVERS'!$B$20,'Paramètre DIVERS'!$A$20,IF(D280='Paramètre DIVERS'!$B$21,'Paramètre DIVERS'!$A$21,IF(D280='Paramètre DIVERS'!$B$22,'Paramètre DIVERS'!$A$22,IF(D280='Paramètre DIVERS'!$B$24,'Paramètre DIVERS'!$A$24,IF(D280='Paramètre DIVERS'!$B$25,'Paramètre DIVERS'!$A$25,""))))))&amp;IF(D280='Paramètre DIVERS'!$B$27,'Paramètre DIVERS'!$A$27,IF(D280='Paramètre DIVERS'!$B$28,'Paramètre DIVERS'!$A$28,IF(D280='Paramètre DIVERS'!$B$29,'Paramètre DIVERS'!$A$29,IF(D280='Paramètre DIVERS'!$B$30,'Paramètre DIVERS'!$A$30,IF(D280='Paramètre DIVERS'!$B$31,'Paramètre DIVERS'!$A$31,IF(D280='Paramètre DIVERS'!$B$32,'Paramètre DIVERS'!$A$32,IF(D280='Paramètre DIVERS'!$B$33,'Paramètre DIVERS'!$A$33,"")))))))&amp;IF(D280='Paramètre DIVERS'!$B$36,'Paramètre DIVERS'!$A$36,IF(D280='Paramètre DIVERS'!$B$40,'Paramètre DIVERS'!$A$40,IF(D280='Paramètre DIVERS'!$B$41,'Paramètre DIVERS'!$A$41,IF(D280='Paramètre DIVERS'!$B$42,'Paramètre DIVERS'!$A$42,IF(D280='Paramètre DIVERS'!$B$43,'Paramètre DIVERS'!$A$43,IF(D280='Paramètre DIVERS'!$B$47,'Paramètre DIVERS'!$A$47,IF(D280='Paramètre DIVERS'!$B$48,'Paramètre DIVERS'!$A$48,"")))))))&amp;IF(D280='Paramètre DIVERS'!$B$49,'Paramètre DIVERS'!$A$49,IF(D280='Paramètre DIVERS'!$B$50,'Paramètre DIVERS'!$A$50,IF(D280='Paramètre DIVERS'!$B$51,'Paramètre DIVERS'!$A$51,IF(D280='Paramètre DIVERS'!$B$26,'Paramètre DIVERS'!$A$26,""))))&amp;IF(D280='Paramètre DIVERS'!$B$53,'Paramètre DIVERS'!$A$53,IF(D280='Paramètre DIVERS'!$B$54,'Paramètre DIVERS'!$A$53,IF(D280='Paramètre DIVERS'!$B$55,'Paramètre DIVERS'!$A$53,IF(D280='Paramètre DIVERS'!$B$56,'Paramètre DIVERS'!$A$53,IF(D280='Paramètre DIVERS'!$B$57,'Paramètre DIVERS'!$A$53,IF(D280='Paramètre DIVERS'!$B$58,'Paramètre DIVERS'!$A$53,""))))))</f>
        <v>ZMA</v>
      </c>
      <c r="H280" s="88">
        <f t="shared" si="128"/>
        <v>4</v>
      </c>
      <c r="I280" s="24" t="str">
        <f t="shared" si="135"/>
        <v/>
      </c>
      <c r="J280" s="24" t="str">
        <f t="shared" si="135"/>
        <v/>
      </c>
      <c r="K280" s="24" t="str">
        <f t="shared" si="135"/>
        <v>C</v>
      </c>
      <c r="L280" s="24" t="str">
        <f t="shared" si="135"/>
        <v>C</v>
      </c>
      <c r="M280" s="24" t="str">
        <f t="shared" si="135"/>
        <v/>
      </c>
      <c r="N280" s="24" t="str">
        <f t="shared" si="135"/>
        <v>C</v>
      </c>
      <c r="O280" s="24" t="str">
        <f t="shared" si="135"/>
        <v/>
      </c>
      <c r="P280" s="24" t="str">
        <f t="shared" si="135"/>
        <v/>
      </c>
      <c r="Q280" s="24" t="str">
        <f t="shared" si="135"/>
        <v/>
      </c>
      <c r="R280" s="24" t="str">
        <f t="shared" si="135"/>
        <v>C</v>
      </c>
      <c r="S280" s="24" t="str">
        <f t="shared" si="136"/>
        <v>C</v>
      </c>
      <c r="T280" s="24" t="str">
        <f t="shared" si="136"/>
        <v/>
      </c>
      <c r="U280" s="24" t="str">
        <f t="shared" si="136"/>
        <v>C</v>
      </c>
      <c r="V280" s="24" t="str">
        <f t="shared" si="136"/>
        <v/>
      </c>
      <c r="W280" s="24" t="str">
        <f t="shared" si="136"/>
        <v>C</v>
      </c>
      <c r="X280" s="24" t="str">
        <f t="shared" si="136"/>
        <v/>
      </c>
      <c r="Y280" s="24" t="str">
        <f t="shared" si="136"/>
        <v>C</v>
      </c>
      <c r="Z280" s="24" t="str">
        <f t="shared" si="136"/>
        <v>C</v>
      </c>
      <c r="AA280" s="24" t="str">
        <f t="shared" si="136"/>
        <v/>
      </c>
      <c r="AB280" s="24" t="str">
        <f t="shared" si="136"/>
        <v/>
      </c>
      <c r="AC280" s="24" t="str">
        <f t="shared" si="137"/>
        <v/>
      </c>
      <c r="AD280" s="24" t="str">
        <f t="shared" si="137"/>
        <v/>
      </c>
      <c r="AE280" s="24" t="str">
        <f t="shared" si="137"/>
        <v/>
      </c>
      <c r="AF280" s="24" t="str">
        <f t="shared" si="137"/>
        <v>C</v>
      </c>
      <c r="AG280" s="24" t="str">
        <f t="shared" si="137"/>
        <v>C</v>
      </c>
      <c r="AH280" s="24" t="str">
        <f t="shared" si="137"/>
        <v/>
      </c>
      <c r="AI280" s="24" t="str">
        <f t="shared" si="137"/>
        <v/>
      </c>
      <c r="AJ280" s="24" t="str">
        <f t="shared" si="137"/>
        <v/>
      </c>
      <c r="AK280" s="24" t="str">
        <f t="shared" si="137"/>
        <v/>
      </c>
      <c r="AL280" s="24" t="str">
        <f t="shared" si="137"/>
        <v/>
      </c>
      <c r="AM280" s="24" t="str">
        <f t="shared" si="138"/>
        <v>C</v>
      </c>
      <c r="AN280" s="24" t="str">
        <f t="shared" si="138"/>
        <v>C</v>
      </c>
      <c r="AO280" s="24" t="str">
        <f t="shared" si="138"/>
        <v/>
      </c>
      <c r="AP280" s="24" t="str">
        <f t="shared" si="138"/>
        <v/>
      </c>
      <c r="AQ280" s="24" t="str">
        <f t="shared" si="138"/>
        <v/>
      </c>
      <c r="AR280" s="24" t="str">
        <f t="shared" si="138"/>
        <v/>
      </c>
      <c r="AS280" s="24" t="str">
        <f t="shared" si="138"/>
        <v/>
      </c>
      <c r="AT280" s="24" t="str">
        <f t="shared" si="138"/>
        <v>C</v>
      </c>
      <c r="AU280" s="24" t="str">
        <f t="shared" si="138"/>
        <v>C</v>
      </c>
      <c r="AV280" s="24" t="str">
        <f t="shared" si="138"/>
        <v/>
      </c>
      <c r="AW280" s="24" t="str">
        <f t="shared" si="138"/>
        <v/>
      </c>
      <c r="AX280" s="89">
        <f t="shared" ca="1" si="133"/>
        <v>5</v>
      </c>
      <c r="AY280" s="89">
        <f t="shared" si="134"/>
        <v>5</v>
      </c>
    </row>
    <row r="281" spans="1:51" x14ac:dyDescent="0.3">
      <c r="A281" s="22" t="str">
        <f t="shared" ref="A281:A345" si="139">+B281&amp;G281</f>
        <v>ZMA</v>
      </c>
      <c r="B281" s="25"/>
      <c r="C281" s="74" t="s">
        <v>31</v>
      </c>
      <c r="D281" s="26" t="s">
        <v>48</v>
      </c>
      <c r="E281" s="196">
        <v>42794</v>
      </c>
      <c r="F281" s="197">
        <v>42844</v>
      </c>
      <c r="G281" s="98" t="str">
        <f>IF(D281='Paramètre DIVERS'!$B$19,'Paramètre DIVERS'!$A$19,IF(D281='Paramètre DIVERS'!$B$20,'Paramètre DIVERS'!$A$20,IF(D281='Paramètre DIVERS'!$B$21,'Paramètre DIVERS'!$A$21,IF(D281='Paramètre DIVERS'!$B$22,'Paramètre DIVERS'!$A$22,IF(D281='Paramètre DIVERS'!$B$24,'Paramètre DIVERS'!$A$24,IF(D281='Paramètre DIVERS'!$B$25,'Paramètre DIVERS'!$A$25,""))))))&amp;IF(D281='Paramètre DIVERS'!$B$27,'Paramètre DIVERS'!$A$27,IF(D281='Paramètre DIVERS'!$B$28,'Paramètre DIVERS'!$A$28,IF(D281='Paramètre DIVERS'!$B$29,'Paramètre DIVERS'!$A$29,IF(D281='Paramètre DIVERS'!$B$30,'Paramètre DIVERS'!$A$30,IF(D281='Paramètre DIVERS'!$B$31,'Paramètre DIVERS'!$A$31,IF(D281='Paramètre DIVERS'!$B$32,'Paramètre DIVERS'!$A$32,IF(D281='Paramètre DIVERS'!$B$33,'Paramètre DIVERS'!$A$33,"")))))))&amp;IF(D281='Paramètre DIVERS'!$B$36,'Paramètre DIVERS'!$A$36,IF(D281='Paramètre DIVERS'!$B$40,'Paramètre DIVERS'!$A$40,IF(D281='Paramètre DIVERS'!$B$41,'Paramètre DIVERS'!$A$41,IF(D281='Paramètre DIVERS'!$B$42,'Paramètre DIVERS'!$A$42,IF(D281='Paramètre DIVERS'!$B$43,'Paramètre DIVERS'!$A$43,IF(D281='Paramètre DIVERS'!$B$47,'Paramètre DIVERS'!$A$47,IF(D281='Paramètre DIVERS'!$B$48,'Paramètre DIVERS'!$A$48,"")))))))&amp;IF(D281='Paramètre DIVERS'!$B$49,'Paramètre DIVERS'!$A$49,IF(D281='Paramètre DIVERS'!$B$50,'Paramètre DIVERS'!$A$50,IF(D281='Paramètre DIVERS'!$B$51,'Paramètre DIVERS'!$A$51,IF(D281='Paramètre DIVERS'!$B$26,'Paramètre DIVERS'!$A$26,""))))&amp;IF(D281='Paramètre DIVERS'!$B$53,'Paramètre DIVERS'!$A$53,IF(D281='Paramètre DIVERS'!$B$54,'Paramètre DIVERS'!$A$53,IF(D281='Paramètre DIVERS'!$B$55,'Paramètre DIVERS'!$A$53,IF(D281='Paramètre DIVERS'!$B$56,'Paramètre DIVERS'!$A$53,IF(D281='Paramètre DIVERS'!$B$57,'Paramètre DIVERS'!$A$53,IF(D281='Paramètre DIVERS'!$B$58,'Paramètre DIVERS'!$A$53,""))))))</f>
        <v>ZMA</v>
      </c>
      <c r="H281" s="88">
        <f t="shared" si="128"/>
        <v>36</v>
      </c>
      <c r="I281" s="24" t="str">
        <f t="shared" si="135"/>
        <v/>
      </c>
      <c r="J281" s="24" t="str">
        <f t="shared" si="135"/>
        <v/>
      </c>
      <c r="K281" s="24" t="str">
        <f t="shared" si="135"/>
        <v>C</v>
      </c>
      <c r="L281" s="24" t="str">
        <f t="shared" si="135"/>
        <v>C</v>
      </c>
      <c r="M281" s="24" t="str">
        <f t="shared" si="135"/>
        <v/>
      </c>
      <c r="N281" s="24" t="str">
        <f t="shared" si="135"/>
        <v>C</v>
      </c>
      <c r="O281" s="24" t="str">
        <f t="shared" si="135"/>
        <v/>
      </c>
      <c r="P281" s="24" t="str">
        <f t="shared" si="135"/>
        <v/>
      </c>
      <c r="Q281" s="24" t="str">
        <f t="shared" si="135"/>
        <v/>
      </c>
      <c r="R281" s="24" t="str">
        <f t="shared" si="135"/>
        <v>C</v>
      </c>
      <c r="S281" s="24" t="str">
        <f t="shared" si="136"/>
        <v>C</v>
      </c>
      <c r="T281" s="24" t="str">
        <f t="shared" si="136"/>
        <v/>
      </c>
      <c r="U281" s="24" t="str">
        <f t="shared" si="136"/>
        <v>C</v>
      </c>
      <c r="V281" s="24" t="str">
        <f t="shared" si="136"/>
        <v/>
      </c>
      <c r="W281" s="24" t="str">
        <f t="shared" si="136"/>
        <v>C</v>
      </c>
      <c r="X281" s="24" t="str">
        <f t="shared" si="136"/>
        <v/>
      </c>
      <c r="Y281" s="24" t="str">
        <f t="shared" si="136"/>
        <v>C</v>
      </c>
      <c r="Z281" s="24" t="str">
        <f t="shared" si="136"/>
        <v>C</v>
      </c>
      <c r="AA281" s="24" t="str">
        <f t="shared" si="136"/>
        <v/>
      </c>
      <c r="AB281" s="24" t="str">
        <f t="shared" si="136"/>
        <v/>
      </c>
      <c r="AC281" s="24" t="str">
        <f t="shared" si="137"/>
        <v/>
      </c>
      <c r="AD281" s="24" t="str">
        <f t="shared" si="137"/>
        <v/>
      </c>
      <c r="AE281" s="24" t="str">
        <f t="shared" si="137"/>
        <v/>
      </c>
      <c r="AF281" s="24" t="str">
        <f t="shared" si="137"/>
        <v>C</v>
      </c>
      <c r="AG281" s="24" t="str">
        <f t="shared" si="137"/>
        <v>C</v>
      </c>
      <c r="AH281" s="24" t="str">
        <f t="shared" si="137"/>
        <v/>
      </c>
      <c r="AI281" s="24" t="str">
        <f t="shared" si="137"/>
        <v/>
      </c>
      <c r="AJ281" s="24" t="str">
        <f t="shared" si="137"/>
        <v/>
      </c>
      <c r="AK281" s="24" t="str">
        <f t="shared" si="137"/>
        <v/>
      </c>
      <c r="AL281" s="24" t="str">
        <f t="shared" si="137"/>
        <v/>
      </c>
      <c r="AM281" s="24" t="str">
        <f t="shared" si="138"/>
        <v>C</v>
      </c>
      <c r="AN281" s="24" t="str">
        <f t="shared" si="138"/>
        <v>C</v>
      </c>
      <c r="AO281" s="24" t="str">
        <f t="shared" si="138"/>
        <v/>
      </c>
      <c r="AP281" s="24" t="str">
        <f t="shared" si="138"/>
        <v/>
      </c>
      <c r="AQ281" s="24" t="str">
        <f t="shared" si="138"/>
        <v/>
      </c>
      <c r="AR281" s="24" t="str">
        <f t="shared" si="138"/>
        <v/>
      </c>
      <c r="AS281" s="24" t="str">
        <f t="shared" si="138"/>
        <v/>
      </c>
      <c r="AT281" s="24" t="str">
        <f t="shared" si="138"/>
        <v>C</v>
      </c>
      <c r="AU281" s="24" t="str">
        <f t="shared" si="138"/>
        <v>C</v>
      </c>
      <c r="AV281" s="24" t="str">
        <f t="shared" si="138"/>
        <v/>
      </c>
      <c r="AW281" s="24" t="str">
        <f t="shared" si="138"/>
        <v/>
      </c>
      <c r="AX281" s="89">
        <f t="shared" ca="1" si="133"/>
        <v>43</v>
      </c>
      <c r="AY281" s="89">
        <f t="shared" si="134"/>
        <v>51</v>
      </c>
    </row>
    <row r="282" spans="1:51" x14ac:dyDescent="0.3">
      <c r="A282" s="22" t="str">
        <f t="shared" si="139"/>
        <v>ZMA</v>
      </c>
      <c r="B282" s="25"/>
      <c r="C282" s="74" t="s">
        <v>31</v>
      </c>
      <c r="D282" s="26" t="s">
        <v>48</v>
      </c>
      <c r="E282" s="196">
        <v>42866</v>
      </c>
      <c r="F282" s="197">
        <v>42942</v>
      </c>
      <c r="G282" s="98" t="str">
        <f>IF(D282='Paramètre DIVERS'!$B$19,'Paramètre DIVERS'!$A$19,IF(D282='Paramètre DIVERS'!$B$20,'Paramètre DIVERS'!$A$20,IF(D282='Paramètre DIVERS'!$B$21,'Paramètre DIVERS'!$A$21,IF(D282='Paramètre DIVERS'!$B$22,'Paramètre DIVERS'!$A$22,IF(D282='Paramètre DIVERS'!$B$24,'Paramètre DIVERS'!$A$24,IF(D282='Paramètre DIVERS'!$B$25,'Paramètre DIVERS'!$A$25,""))))))&amp;IF(D282='Paramètre DIVERS'!$B$27,'Paramètre DIVERS'!$A$27,IF(D282='Paramètre DIVERS'!$B$28,'Paramètre DIVERS'!$A$28,IF(D282='Paramètre DIVERS'!$B$29,'Paramètre DIVERS'!$A$29,IF(D282='Paramètre DIVERS'!$B$30,'Paramètre DIVERS'!$A$30,IF(D282='Paramètre DIVERS'!$B$31,'Paramètre DIVERS'!$A$31,IF(D282='Paramètre DIVERS'!$B$32,'Paramètre DIVERS'!$A$32,IF(D282='Paramètre DIVERS'!$B$33,'Paramètre DIVERS'!$A$33,"")))))))&amp;IF(D282='Paramètre DIVERS'!$B$36,'Paramètre DIVERS'!$A$36,IF(D282='Paramètre DIVERS'!$B$40,'Paramètre DIVERS'!$A$40,IF(D282='Paramètre DIVERS'!$B$41,'Paramètre DIVERS'!$A$41,IF(D282='Paramètre DIVERS'!$B$42,'Paramètre DIVERS'!$A$42,IF(D282='Paramètre DIVERS'!$B$43,'Paramètre DIVERS'!$A$43,IF(D282='Paramètre DIVERS'!$B$47,'Paramètre DIVERS'!$A$47,IF(D282='Paramètre DIVERS'!$B$48,'Paramètre DIVERS'!$A$48,"")))))))&amp;IF(D282='Paramètre DIVERS'!$B$49,'Paramètre DIVERS'!$A$49,IF(D282='Paramètre DIVERS'!$B$50,'Paramètre DIVERS'!$A$50,IF(D282='Paramètre DIVERS'!$B$51,'Paramètre DIVERS'!$A$51,IF(D282='Paramètre DIVERS'!$B$26,'Paramètre DIVERS'!$A$26,""))))&amp;IF(D282='Paramètre DIVERS'!$B$53,'Paramètre DIVERS'!$A$53,IF(D282='Paramètre DIVERS'!$B$54,'Paramètre DIVERS'!$A$53,IF(D282='Paramètre DIVERS'!$B$55,'Paramètre DIVERS'!$A$53,IF(D282='Paramètre DIVERS'!$B$56,'Paramètre DIVERS'!$A$53,IF(D282='Paramètre DIVERS'!$B$57,'Paramètre DIVERS'!$A$53,IF(D282='Paramètre DIVERS'!$B$58,'Paramètre DIVERS'!$A$53,""))))))</f>
        <v>ZMA</v>
      </c>
      <c r="H282" s="88">
        <f t="shared" si="128"/>
        <v>53</v>
      </c>
      <c r="I282" s="24" t="str">
        <f t="shared" si="135"/>
        <v/>
      </c>
      <c r="J282" s="24" t="str">
        <f t="shared" si="135"/>
        <v/>
      </c>
      <c r="K282" s="24" t="str">
        <f t="shared" si="135"/>
        <v>C</v>
      </c>
      <c r="L282" s="24" t="str">
        <f t="shared" si="135"/>
        <v>C</v>
      </c>
      <c r="M282" s="24" t="str">
        <f t="shared" si="135"/>
        <v/>
      </c>
      <c r="N282" s="24" t="str">
        <f t="shared" si="135"/>
        <v>C</v>
      </c>
      <c r="O282" s="24" t="str">
        <f t="shared" si="135"/>
        <v/>
      </c>
      <c r="P282" s="24" t="str">
        <f t="shared" si="135"/>
        <v/>
      </c>
      <c r="Q282" s="24" t="str">
        <f t="shared" si="135"/>
        <v/>
      </c>
      <c r="R282" s="24" t="str">
        <f t="shared" si="135"/>
        <v>C</v>
      </c>
      <c r="S282" s="24" t="str">
        <f t="shared" si="136"/>
        <v>C</v>
      </c>
      <c r="T282" s="24" t="str">
        <f t="shared" si="136"/>
        <v/>
      </c>
      <c r="U282" s="24" t="str">
        <f t="shared" si="136"/>
        <v>C</v>
      </c>
      <c r="V282" s="24" t="str">
        <f t="shared" si="136"/>
        <v/>
      </c>
      <c r="W282" s="24" t="str">
        <f t="shared" si="136"/>
        <v>C</v>
      </c>
      <c r="X282" s="24" t="str">
        <f t="shared" si="136"/>
        <v/>
      </c>
      <c r="Y282" s="24" t="str">
        <f t="shared" si="136"/>
        <v>C</v>
      </c>
      <c r="Z282" s="24" t="str">
        <f t="shared" si="136"/>
        <v>C</v>
      </c>
      <c r="AA282" s="24" t="str">
        <f t="shared" si="136"/>
        <v/>
      </c>
      <c r="AB282" s="24" t="str">
        <f t="shared" si="136"/>
        <v/>
      </c>
      <c r="AC282" s="24" t="str">
        <f t="shared" si="137"/>
        <v/>
      </c>
      <c r="AD282" s="24" t="str">
        <f t="shared" si="137"/>
        <v/>
      </c>
      <c r="AE282" s="24" t="str">
        <f t="shared" si="137"/>
        <v/>
      </c>
      <c r="AF282" s="24" t="str">
        <f t="shared" si="137"/>
        <v>C</v>
      </c>
      <c r="AG282" s="24" t="str">
        <f t="shared" si="137"/>
        <v>C</v>
      </c>
      <c r="AH282" s="24" t="str">
        <f t="shared" si="137"/>
        <v/>
      </c>
      <c r="AI282" s="24" t="str">
        <f t="shared" si="137"/>
        <v/>
      </c>
      <c r="AJ282" s="24" t="str">
        <f t="shared" si="137"/>
        <v/>
      </c>
      <c r="AK282" s="24" t="str">
        <f t="shared" si="137"/>
        <v/>
      </c>
      <c r="AL282" s="24" t="str">
        <f t="shared" si="137"/>
        <v/>
      </c>
      <c r="AM282" s="24" t="str">
        <f t="shared" si="138"/>
        <v>C</v>
      </c>
      <c r="AN282" s="24" t="str">
        <f t="shared" si="138"/>
        <v>C</v>
      </c>
      <c r="AO282" s="24" t="str">
        <f t="shared" si="138"/>
        <v/>
      </c>
      <c r="AP282" s="24" t="str">
        <f t="shared" si="138"/>
        <v/>
      </c>
      <c r="AQ282" s="24" t="str">
        <f t="shared" si="138"/>
        <v/>
      </c>
      <c r="AR282" s="24" t="str">
        <f t="shared" si="138"/>
        <v/>
      </c>
      <c r="AS282" s="24" t="str">
        <f t="shared" si="138"/>
        <v/>
      </c>
      <c r="AT282" s="24" t="str">
        <f t="shared" si="138"/>
        <v>C</v>
      </c>
      <c r="AU282" s="24" t="str">
        <f t="shared" si="138"/>
        <v>C</v>
      </c>
      <c r="AV282" s="24" t="str">
        <f t="shared" si="138"/>
        <v/>
      </c>
      <c r="AW282" s="24" t="str">
        <f t="shared" si="138"/>
        <v/>
      </c>
      <c r="AX282" s="89">
        <f t="shared" ca="1" si="133"/>
        <v>64</v>
      </c>
      <c r="AY282" s="89">
        <f t="shared" si="134"/>
        <v>77</v>
      </c>
    </row>
    <row r="283" spans="1:51" x14ac:dyDescent="0.3">
      <c r="A283" s="22" t="str">
        <f t="shared" si="139"/>
        <v>ZMA</v>
      </c>
      <c r="B283" s="25"/>
      <c r="C283" s="74" t="s">
        <v>31</v>
      </c>
      <c r="D283" s="26" t="s">
        <v>48</v>
      </c>
      <c r="E283" s="196">
        <v>43112</v>
      </c>
      <c r="F283" s="197">
        <v>43119</v>
      </c>
      <c r="G283" s="98" t="str">
        <f>IF(D283='Paramètre DIVERS'!$B$19,'Paramètre DIVERS'!$A$19,IF(D283='Paramètre DIVERS'!$B$20,'Paramètre DIVERS'!$A$20,IF(D283='Paramètre DIVERS'!$B$21,'Paramètre DIVERS'!$A$21,IF(D283='Paramètre DIVERS'!$B$22,'Paramètre DIVERS'!$A$22,IF(D283='Paramètre DIVERS'!$B$24,'Paramètre DIVERS'!$A$24,IF(D283='Paramètre DIVERS'!$B$25,'Paramètre DIVERS'!$A$25,""))))))&amp;IF(D283='Paramètre DIVERS'!$B$27,'Paramètre DIVERS'!$A$27,IF(D283='Paramètre DIVERS'!$B$28,'Paramètre DIVERS'!$A$28,IF(D283='Paramètre DIVERS'!$B$29,'Paramètre DIVERS'!$A$29,IF(D283='Paramètre DIVERS'!$B$30,'Paramètre DIVERS'!$A$30,IF(D283='Paramètre DIVERS'!$B$31,'Paramètre DIVERS'!$A$31,IF(D283='Paramètre DIVERS'!$B$32,'Paramètre DIVERS'!$A$32,IF(D283='Paramètre DIVERS'!$B$33,'Paramètre DIVERS'!$A$33,"")))))))&amp;IF(D283='Paramètre DIVERS'!$B$36,'Paramètre DIVERS'!$A$36,IF(D283='Paramètre DIVERS'!$B$40,'Paramètre DIVERS'!$A$40,IF(D283='Paramètre DIVERS'!$B$41,'Paramètre DIVERS'!$A$41,IF(D283='Paramètre DIVERS'!$B$42,'Paramètre DIVERS'!$A$42,IF(D283='Paramètre DIVERS'!$B$43,'Paramètre DIVERS'!$A$43,IF(D283='Paramètre DIVERS'!$B$47,'Paramètre DIVERS'!$A$47,IF(D283='Paramètre DIVERS'!$B$48,'Paramètre DIVERS'!$A$48,"")))))))&amp;IF(D283='Paramètre DIVERS'!$B$49,'Paramètre DIVERS'!$A$49,IF(D283='Paramètre DIVERS'!$B$50,'Paramètre DIVERS'!$A$50,IF(D283='Paramètre DIVERS'!$B$51,'Paramètre DIVERS'!$A$51,IF(D283='Paramètre DIVERS'!$B$26,'Paramètre DIVERS'!$A$26,""))))&amp;IF(D283='Paramètre DIVERS'!$B$53,'Paramètre DIVERS'!$A$53,IF(D283='Paramètre DIVERS'!$B$54,'Paramètre DIVERS'!$A$53,IF(D283='Paramètre DIVERS'!$B$55,'Paramètre DIVERS'!$A$53,IF(D283='Paramètre DIVERS'!$B$56,'Paramètre DIVERS'!$A$53,IF(D283='Paramètre DIVERS'!$B$57,'Paramètre DIVERS'!$A$53,IF(D283='Paramètre DIVERS'!$B$58,'Paramètre DIVERS'!$A$53,""))))))</f>
        <v>ZMA</v>
      </c>
      <c r="H283" s="88">
        <f t="shared" si="128"/>
        <v>6</v>
      </c>
      <c r="I283" s="24" t="str">
        <f t="shared" si="135"/>
        <v/>
      </c>
      <c r="J283" s="24" t="str">
        <f t="shared" si="135"/>
        <v/>
      </c>
      <c r="K283" s="24" t="str">
        <f t="shared" si="135"/>
        <v>C</v>
      </c>
      <c r="L283" s="24" t="str">
        <f t="shared" si="135"/>
        <v>C</v>
      </c>
      <c r="M283" s="24" t="str">
        <f t="shared" si="135"/>
        <v/>
      </c>
      <c r="N283" s="24" t="str">
        <f t="shared" si="135"/>
        <v>C</v>
      </c>
      <c r="O283" s="24" t="str">
        <f t="shared" si="135"/>
        <v/>
      </c>
      <c r="P283" s="24" t="str">
        <f t="shared" si="135"/>
        <v/>
      </c>
      <c r="Q283" s="24" t="str">
        <f t="shared" si="135"/>
        <v/>
      </c>
      <c r="R283" s="24" t="str">
        <f t="shared" si="135"/>
        <v>C</v>
      </c>
      <c r="S283" s="24" t="str">
        <f t="shared" si="136"/>
        <v>C</v>
      </c>
      <c r="T283" s="24" t="str">
        <f t="shared" si="136"/>
        <v/>
      </c>
      <c r="U283" s="24" t="str">
        <f t="shared" si="136"/>
        <v>C</v>
      </c>
      <c r="V283" s="24" t="str">
        <f t="shared" si="136"/>
        <v/>
      </c>
      <c r="W283" s="24" t="str">
        <f t="shared" si="136"/>
        <v>C</v>
      </c>
      <c r="X283" s="24" t="str">
        <f t="shared" si="136"/>
        <v/>
      </c>
      <c r="Y283" s="24" t="str">
        <f t="shared" si="136"/>
        <v>C</v>
      </c>
      <c r="Z283" s="24" t="str">
        <f t="shared" si="136"/>
        <v>C</v>
      </c>
      <c r="AA283" s="24" t="str">
        <f t="shared" si="136"/>
        <v/>
      </c>
      <c r="AB283" s="24" t="str">
        <f t="shared" si="136"/>
        <v/>
      </c>
      <c r="AC283" s="24" t="str">
        <f t="shared" si="137"/>
        <v/>
      </c>
      <c r="AD283" s="24" t="str">
        <f t="shared" si="137"/>
        <v/>
      </c>
      <c r="AE283" s="24" t="str">
        <f t="shared" si="137"/>
        <v/>
      </c>
      <c r="AF283" s="24" t="str">
        <f t="shared" si="137"/>
        <v>C</v>
      </c>
      <c r="AG283" s="24" t="str">
        <f t="shared" si="137"/>
        <v>C</v>
      </c>
      <c r="AH283" s="24" t="str">
        <f t="shared" si="137"/>
        <v/>
      </c>
      <c r="AI283" s="24" t="str">
        <f t="shared" si="137"/>
        <v/>
      </c>
      <c r="AJ283" s="24" t="str">
        <f t="shared" si="137"/>
        <v/>
      </c>
      <c r="AK283" s="24" t="str">
        <f t="shared" si="137"/>
        <v/>
      </c>
      <c r="AL283" s="24" t="str">
        <f t="shared" si="137"/>
        <v/>
      </c>
      <c r="AM283" s="24" t="str">
        <f t="shared" si="138"/>
        <v>C</v>
      </c>
      <c r="AN283" s="24" t="str">
        <f t="shared" si="138"/>
        <v>C</v>
      </c>
      <c r="AO283" s="24" t="str">
        <f t="shared" si="138"/>
        <v/>
      </c>
      <c r="AP283" s="24" t="str">
        <f t="shared" si="138"/>
        <v/>
      </c>
      <c r="AQ283" s="24" t="str">
        <f t="shared" si="138"/>
        <v/>
      </c>
      <c r="AR283" s="24" t="str">
        <f t="shared" si="138"/>
        <v/>
      </c>
      <c r="AS283" s="24" t="str">
        <f t="shared" si="138"/>
        <v/>
      </c>
      <c r="AT283" s="24" t="str">
        <f t="shared" si="138"/>
        <v>C</v>
      </c>
      <c r="AU283" s="24" t="str">
        <f t="shared" si="138"/>
        <v>C</v>
      </c>
      <c r="AV283" s="24" t="str">
        <f t="shared" si="138"/>
        <v/>
      </c>
      <c r="AW283" s="24" t="str">
        <f t="shared" si="138"/>
        <v/>
      </c>
      <c r="AX283" s="89">
        <f t="shared" ca="1" si="133"/>
        <v>7</v>
      </c>
      <c r="AY283" s="89">
        <f t="shared" si="134"/>
        <v>8</v>
      </c>
    </row>
    <row r="284" spans="1:51" x14ac:dyDescent="0.3">
      <c r="A284" s="22" t="str">
        <f t="shared" si="139"/>
        <v>ZMA</v>
      </c>
      <c r="B284" s="25"/>
      <c r="C284" s="74" t="s">
        <v>31</v>
      </c>
      <c r="D284" s="26" t="s">
        <v>48</v>
      </c>
      <c r="E284" s="196">
        <v>43159</v>
      </c>
      <c r="F284" s="197">
        <v>43162</v>
      </c>
      <c r="G284" s="98" t="str">
        <f>IF(D284='Paramètre DIVERS'!$B$19,'Paramètre DIVERS'!$A$19,IF(D284='Paramètre DIVERS'!$B$20,'Paramètre DIVERS'!$A$20,IF(D284='Paramètre DIVERS'!$B$21,'Paramètre DIVERS'!$A$21,IF(D284='Paramètre DIVERS'!$B$22,'Paramètre DIVERS'!$A$22,IF(D284='Paramètre DIVERS'!$B$24,'Paramètre DIVERS'!$A$24,IF(D284='Paramètre DIVERS'!$B$25,'Paramètre DIVERS'!$A$25,""))))))&amp;IF(D284='Paramètre DIVERS'!$B$27,'Paramètre DIVERS'!$A$27,IF(D284='Paramètre DIVERS'!$B$28,'Paramètre DIVERS'!$A$28,IF(D284='Paramètre DIVERS'!$B$29,'Paramètre DIVERS'!$A$29,IF(D284='Paramètre DIVERS'!$B$30,'Paramètre DIVERS'!$A$30,IF(D284='Paramètre DIVERS'!$B$31,'Paramètre DIVERS'!$A$31,IF(D284='Paramètre DIVERS'!$B$32,'Paramètre DIVERS'!$A$32,IF(D284='Paramètre DIVERS'!$B$33,'Paramètre DIVERS'!$A$33,"")))))))&amp;IF(D284='Paramètre DIVERS'!$B$36,'Paramètre DIVERS'!$A$36,IF(D284='Paramètre DIVERS'!$B$40,'Paramètre DIVERS'!$A$40,IF(D284='Paramètre DIVERS'!$B$41,'Paramètre DIVERS'!$A$41,IF(D284='Paramètre DIVERS'!$B$42,'Paramètre DIVERS'!$A$42,IF(D284='Paramètre DIVERS'!$B$43,'Paramètre DIVERS'!$A$43,IF(D284='Paramètre DIVERS'!$B$47,'Paramètre DIVERS'!$A$47,IF(D284='Paramètre DIVERS'!$B$48,'Paramètre DIVERS'!$A$48,"")))))))&amp;IF(D284='Paramètre DIVERS'!$B$49,'Paramètre DIVERS'!$A$49,IF(D284='Paramètre DIVERS'!$B$50,'Paramètre DIVERS'!$A$50,IF(D284='Paramètre DIVERS'!$B$51,'Paramètre DIVERS'!$A$51,IF(D284='Paramètre DIVERS'!$B$26,'Paramètre DIVERS'!$A$26,""))))&amp;IF(D284='Paramètre DIVERS'!$B$53,'Paramètre DIVERS'!$A$53,IF(D284='Paramètre DIVERS'!$B$54,'Paramètre DIVERS'!$A$53,IF(D284='Paramètre DIVERS'!$B$55,'Paramètre DIVERS'!$A$53,IF(D284='Paramètre DIVERS'!$B$56,'Paramètre DIVERS'!$A$53,IF(D284='Paramètre DIVERS'!$B$57,'Paramètre DIVERS'!$A$53,IF(D284='Paramètre DIVERS'!$B$58,'Paramètre DIVERS'!$A$53,""))))))</f>
        <v>ZMA</v>
      </c>
      <c r="H284" s="88">
        <f t="shared" si="128"/>
        <v>3</v>
      </c>
      <c r="I284" s="24" t="str">
        <f t="shared" si="135"/>
        <v/>
      </c>
      <c r="J284" s="24" t="str">
        <f t="shared" si="135"/>
        <v/>
      </c>
      <c r="K284" s="24" t="str">
        <f t="shared" si="135"/>
        <v>C</v>
      </c>
      <c r="L284" s="24" t="str">
        <f t="shared" si="135"/>
        <v>C</v>
      </c>
      <c r="M284" s="24" t="str">
        <f t="shared" si="135"/>
        <v/>
      </c>
      <c r="N284" s="24" t="str">
        <f t="shared" si="135"/>
        <v>C</v>
      </c>
      <c r="O284" s="24" t="str">
        <f t="shared" si="135"/>
        <v/>
      </c>
      <c r="P284" s="24" t="str">
        <f t="shared" si="135"/>
        <v/>
      </c>
      <c r="Q284" s="24" t="str">
        <f t="shared" si="135"/>
        <v/>
      </c>
      <c r="R284" s="24" t="str">
        <f t="shared" si="135"/>
        <v>C</v>
      </c>
      <c r="S284" s="24" t="str">
        <f t="shared" si="136"/>
        <v>C</v>
      </c>
      <c r="T284" s="24" t="str">
        <f t="shared" si="136"/>
        <v/>
      </c>
      <c r="U284" s="24" t="str">
        <f t="shared" si="136"/>
        <v>C</v>
      </c>
      <c r="V284" s="24" t="str">
        <f t="shared" si="136"/>
        <v/>
      </c>
      <c r="W284" s="24" t="str">
        <f t="shared" si="136"/>
        <v>C</v>
      </c>
      <c r="X284" s="24" t="str">
        <f t="shared" si="136"/>
        <v/>
      </c>
      <c r="Y284" s="24" t="str">
        <f t="shared" si="136"/>
        <v>C</v>
      </c>
      <c r="Z284" s="24" t="str">
        <f t="shared" si="136"/>
        <v>C</v>
      </c>
      <c r="AA284" s="24" t="str">
        <f t="shared" si="136"/>
        <v/>
      </c>
      <c r="AB284" s="24" t="str">
        <f t="shared" si="136"/>
        <v/>
      </c>
      <c r="AC284" s="24" t="str">
        <f t="shared" si="137"/>
        <v/>
      </c>
      <c r="AD284" s="24" t="str">
        <f t="shared" si="137"/>
        <v/>
      </c>
      <c r="AE284" s="24" t="str">
        <f t="shared" si="137"/>
        <v/>
      </c>
      <c r="AF284" s="24" t="str">
        <f t="shared" si="137"/>
        <v>C</v>
      </c>
      <c r="AG284" s="24" t="str">
        <f t="shared" si="137"/>
        <v>C</v>
      </c>
      <c r="AH284" s="24" t="str">
        <f t="shared" si="137"/>
        <v/>
      </c>
      <c r="AI284" s="24" t="str">
        <f t="shared" si="137"/>
        <v/>
      </c>
      <c r="AJ284" s="24" t="str">
        <f t="shared" si="137"/>
        <v/>
      </c>
      <c r="AK284" s="24" t="str">
        <f t="shared" si="137"/>
        <v/>
      </c>
      <c r="AL284" s="24" t="str">
        <f t="shared" si="137"/>
        <v/>
      </c>
      <c r="AM284" s="24" t="str">
        <f t="shared" si="138"/>
        <v>C</v>
      </c>
      <c r="AN284" s="24" t="str">
        <f t="shared" si="138"/>
        <v>C</v>
      </c>
      <c r="AO284" s="24" t="str">
        <f t="shared" si="138"/>
        <v/>
      </c>
      <c r="AP284" s="24" t="str">
        <f t="shared" si="138"/>
        <v/>
      </c>
      <c r="AQ284" s="24" t="str">
        <f t="shared" si="138"/>
        <v/>
      </c>
      <c r="AR284" s="24" t="str">
        <f t="shared" si="138"/>
        <v/>
      </c>
      <c r="AS284" s="24" t="str">
        <f t="shared" si="138"/>
        <v/>
      </c>
      <c r="AT284" s="24" t="str">
        <f t="shared" si="138"/>
        <v>C</v>
      </c>
      <c r="AU284" s="24" t="str">
        <f t="shared" si="138"/>
        <v>C</v>
      </c>
      <c r="AV284" s="24" t="str">
        <f t="shared" si="138"/>
        <v/>
      </c>
      <c r="AW284" s="24" t="str">
        <f t="shared" si="138"/>
        <v/>
      </c>
      <c r="AX284" s="89">
        <f t="shared" ca="1" si="133"/>
        <v>4</v>
      </c>
      <c r="AY284" s="89">
        <f t="shared" si="134"/>
        <v>4</v>
      </c>
    </row>
    <row r="285" spans="1:51" x14ac:dyDescent="0.3">
      <c r="A285" s="22" t="str">
        <f t="shared" si="139"/>
        <v>ZMA</v>
      </c>
      <c r="B285" s="25"/>
      <c r="C285" s="74" t="s">
        <v>31</v>
      </c>
      <c r="D285" s="26" t="s">
        <v>48</v>
      </c>
      <c r="E285" s="196">
        <v>43066</v>
      </c>
      <c r="F285" s="197">
        <v>43079</v>
      </c>
      <c r="G285" s="98" t="str">
        <f>IF(D285='Paramètre DIVERS'!$B$19,'Paramètre DIVERS'!$A$19,IF(D285='Paramètre DIVERS'!$B$20,'Paramètre DIVERS'!$A$20,IF(D285='Paramètre DIVERS'!$B$21,'Paramètre DIVERS'!$A$21,IF(D285='Paramètre DIVERS'!$B$22,'Paramètre DIVERS'!$A$22,IF(D285='Paramètre DIVERS'!$B$24,'Paramètre DIVERS'!$A$24,IF(D285='Paramètre DIVERS'!$B$25,'Paramètre DIVERS'!$A$25,""))))))&amp;IF(D285='Paramètre DIVERS'!$B$27,'Paramètre DIVERS'!$A$27,IF(D285='Paramètre DIVERS'!$B$28,'Paramètre DIVERS'!$A$28,IF(D285='Paramètre DIVERS'!$B$29,'Paramètre DIVERS'!$A$29,IF(D285='Paramètre DIVERS'!$B$30,'Paramètre DIVERS'!$A$30,IF(D285='Paramètre DIVERS'!$B$31,'Paramètre DIVERS'!$A$31,IF(D285='Paramètre DIVERS'!$B$32,'Paramètre DIVERS'!$A$32,IF(D285='Paramètre DIVERS'!$B$33,'Paramètre DIVERS'!$A$33,"")))))))&amp;IF(D285='Paramètre DIVERS'!$B$36,'Paramètre DIVERS'!$A$36,IF(D285='Paramètre DIVERS'!$B$40,'Paramètre DIVERS'!$A$40,IF(D285='Paramètre DIVERS'!$B$41,'Paramètre DIVERS'!$A$41,IF(D285='Paramètre DIVERS'!$B$42,'Paramètre DIVERS'!$A$42,IF(D285='Paramètre DIVERS'!$B$43,'Paramètre DIVERS'!$A$43,IF(D285='Paramètre DIVERS'!$B$47,'Paramètre DIVERS'!$A$47,IF(D285='Paramètre DIVERS'!$B$48,'Paramètre DIVERS'!$A$48,"")))))))&amp;IF(D285='Paramètre DIVERS'!$B$49,'Paramètre DIVERS'!$A$49,IF(D285='Paramètre DIVERS'!$B$50,'Paramètre DIVERS'!$A$50,IF(D285='Paramètre DIVERS'!$B$51,'Paramètre DIVERS'!$A$51,IF(D285='Paramètre DIVERS'!$B$26,'Paramètre DIVERS'!$A$26,""))))&amp;IF(D285='Paramètre DIVERS'!$B$53,'Paramètre DIVERS'!$A$53,IF(D285='Paramètre DIVERS'!$B$54,'Paramètre DIVERS'!$A$53,IF(D285='Paramètre DIVERS'!$B$55,'Paramètre DIVERS'!$A$53,IF(D285='Paramètre DIVERS'!$B$56,'Paramètre DIVERS'!$A$53,IF(D285='Paramètre DIVERS'!$B$57,'Paramètre DIVERS'!$A$53,IF(D285='Paramètre DIVERS'!$B$58,'Paramètre DIVERS'!$A$53,""))))))</f>
        <v>ZMA</v>
      </c>
      <c r="H285" s="88">
        <f t="shared" si="128"/>
        <v>10</v>
      </c>
      <c r="I285" s="24" t="str">
        <f t="shared" si="135"/>
        <v/>
      </c>
      <c r="J285" s="24" t="str">
        <f t="shared" si="135"/>
        <v/>
      </c>
      <c r="K285" s="24" t="str">
        <f t="shared" si="135"/>
        <v>C</v>
      </c>
      <c r="L285" s="24" t="str">
        <f t="shared" si="135"/>
        <v>C</v>
      </c>
      <c r="M285" s="24" t="str">
        <f t="shared" si="135"/>
        <v/>
      </c>
      <c r="N285" s="24" t="str">
        <f t="shared" si="135"/>
        <v>C</v>
      </c>
      <c r="O285" s="24" t="str">
        <f t="shared" si="135"/>
        <v/>
      </c>
      <c r="P285" s="24" t="str">
        <f t="shared" si="135"/>
        <v/>
      </c>
      <c r="Q285" s="24" t="str">
        <f t="shared" si="135"/>
        <v/>
      </c>
      <c r="R285" s="24" t="str">
        <f t="shared" si="135"/>
        <v>C</v>
      </c>
      <c r="S285" s="24" t="str">
        <f t="shared" si="136"/>
        <v>C</v>
      </c>
      <c r="T285" s="24" t="str">
        <f t="shared" si="136"/>
        <v/>
      </c>
      <c r="U285" s="24" t="str">
        <f t="shared" si="136"/>
        <v>C</v>
      </c>
      <c r="V285" s="24" t="str">
        <f t="shared" si="136"/>
        <v/>
      </c>
      <c r="W285" s="24" t="str">
        <f t="shared" si="136"/>
        <v>C</v>
      </c>
      <c r="X285" s="24" t="str">
        <f t="shared" si="136"/>
        <v/>
      </c>
      <c r="Y285" s="24" t="str">
        <f t="shared" si="136"/>
        <v>C</v>
      </c>
      <c r="Z285" s="24" t="str">
        <f t="shared" si="136"/>
        <v>C</v>
      </c>
      <c r="AA285" s="24" t="str">
        <f t="shared" si="136"/>
        <v/>
      </c>
      <c r="AB285" s="24" t="str">
        <f t="shared" si="136"/>
        <v/>
      </c>
      <c r="AC285" s="24" t="str">
        <f t="shared" si="137"/>
        <v/>
      </c>
      <c r="AD285" s="24" t="str">
        <f t="shared" si="137"/>
        <v/>
      </c>
      <c r="AE285" s="24" t="str">
        <f t="shared" si="137"/>
        <v/>
      </c>
      <c r="AF285" s="24" t="str">
        <f t="shared" si="137"/>
        <v>C</v>
      </c>
      <c r="AG285" s="24" t="str">
        <f t="shared" si="137"/>
        <v>C</v>
      </c>
      <c r="AH285" s="24" t="str">
        <f t="shared" si="137"/>
        <v/>
      </c>
      <c r="AI285" s="24" t="str">
        <f t="shared" si="137"/>
        <v/>
      </c>
      <c r="AJ285" s="24" t="str">
        <f t="shared" si="137"/>
        <v/>
      </c>
      <c r="AK285" s="24" t="str">
        <f t="shared" si="137"/>
        <v/>
      </c>
      <c r="AL285" s="24" t="str">
        <f t="shared" si="137"/>
        <v/>
      </c>
      <c r="AM285" s="24" t="str">
        <f t="shared" si="138"/>
        <v>C</v>
      </c>
      <c r="AN285" s="24" t="str">
        <f t="shared" si="138"/>
        <v>C</v>
      </c>
      <c r="AO285" s="24" t="str">
        <f t="shared" si="138"/>
        <v/>
      </c>
      <c r="AP285" s="24" t="str">
        <f t="shared" si="138"/>
        <v/>
      </c>
      <c r="AQ285" s="24" t="str">
        <f t="shared" si="138"/>
        <v/>
      </c>
      <c r="AR285" s="24" t="str">
        <f t="shared" si="138"/>
        <v/>
      </c>
      <c r="AS285" s="24" t="str">
        <f t="shared" si="138"/>
        <v/>
      </c>
      <c r="AT285" s="24" t="str">
        <f t="shared" si="138"/>
        <v>C</v>
      </c>
      <c r="AU285" s="24" t="str">
        <f t="shared" si="138"/>
        <v>C</v>
      </c>
      <c r="AV285" s="24" t="str">
        <f t="shared" si="138"/>
        <v/>
      </c>
      <c r="AW285" s="24" t="str">
        <f t="shared" si="138"/>
        <v/>
      </c>
      <c r="AX285" s="89">
        <f t="shared" ca="1" si="133"/>
        <v>12</v>
      </c>
      <c r="AY285" s="89">
        <f t="shared" si="134"/>
        <v>14</v>
      </c>
    </row>
    <row r="286" spans="1:51" x14ac:dyDescent="0.3">
      <c r="A286" s="22" t="str">
        <f t="shared" si="139"/>
        <v>ZMA</v>
      </c>
      <c r="B286" s="25"/>
      <c r="C286" s="74" t="s">
        <v>31</v>
      </c>
      <c r="D286" s="26" t="s">
        <v>48</v>
      </c>
      <c r="E286" s="196">
        <v>43164</v>
      </c>
      <c r="F286" s="197">
        <v>43169</v>
      </c>
      <c r="G286" s="98" t="str">
        <f>IF(D286='Paramètre DIVERS'!$B$19,'Paramètre DIVERS'!$A$19,IF(D286='Paramètre DIVERS'!$B$20,'Paramètre DIVERS'!$A$20,IF(D286='Paramètre DIVERS'!$B$21,'Paramètre DIVERS'!$A$21,IF(D286='Paramètre DIVERS'!$B$22,'Paramètre DIVERS'!$A$22,IF(D286='Paramètre DIVERS'!$B$24,'Paramètre DIVERS'!$A$24,IF(D286='Paramètre DIVERS'!$B$25,'Paramètre DIVERS'!$A$25,""))))))&amp;IF(D286='Paramètre DIVERS'!$B$27,'Paramètre DIVERS'!$A$27,IF(D286='Paramètre DIVERS'!$B$28,'Paramètre DIVERS'!$A$28,IF(D286='Paramètre DIVERS'!$B$29,'Paramètre DIVERS'!$A$29,IF(D286='Paramètre DIVERS'!$B$30,'Paramètre DIVERS'!$A$30,IF(D286='Paramètre DIVERS'!$B$31,'Paramètre DIVERS'!$A$31,IF(D286='Paramètre DIVERS'!$B$32,'Paramètre DIVERS'!$A$32,IF(D286='Paramètre DIVERS'!$B$33,'Paramètre DIVERS'!$A$33,"")))))))&amp;IF(D286='Paramètre DIVERS'!$B$36,'Paramètre DIVERS'!$A$36,IF(D286='Paramètre DIVERS'!$B$40,'Paramètre DIVERS'!$A$40,IF(D286='Paramètre DIVERS'!$B$41,'Paramètre DIVERS'!$A$41,IF(D286='Paramètre DIVERS'!$B$42,'Paramètre DIVERS'!$A$42,IF(D286='Paramètre DIVERS'!$B$43,'Paramètre DIVERS'!$A$43,IF(D286='Paramètre DIVERS'!$B$47,'Paramètre DIVERS'!$A$47,IF(D286='Paramètre DIVERS'!$B$48,'Paramètre DIVERS'!$A$48,"")))))))&amp;IF(D286='Paramètre DIVERS'!$B$49,'Paramètre DIVERS'!$A$49,IF(D286='Paramètre DIVERS'!$B$50,'Paramètre DIVERS'!$A$50,IF(D286='Paramètre DIVERS'!$B$51,'Paramètre DIVERS'!$A$51,IF(D286='Paramètre DIVERS'!$B$26,'Paramètre DIVERS'!$A$26,""))))&amp;IF(D286='Paramètre DIVERS'!$B$53,'Paramètre DIVERS'!$A$53,IF(D286='Paramètre DIVERS'!$B$54,'Paramètre DIVERS'!$A$53,IF(D286='Paramètre DIVERS'!$B$55,'Paramètre DIVERS'!$A$53,IF(D286='Paramètre DIVERS'!$B$56,'Paramètre DIVERS'!$A$53,IF(D286='Paramètre DIVERS'!$B$57,'Paramètre DIVERS'!$A$53,IF(D286='Paramètre DIVERS'!$B$58,'Paramètre DIVERS'!$A$53,""))))))</f>
        <v>ZMA</v>
      </c>
      <c r="H286" s="88">
        <f t="shared" si="128"/>
        <v>5</v>
      </c>
      <c r="I286" s="24" t="str">
        <f t="shared" si="135"/>
        <v/>
      </c>
      <c r="J286" s="24" t="str">
        <f t="shared" si="135"/>
        <v/>
      </c>
      <c r="K286" s="24" t="str">
        <f t="shared" si="135"/>
        <v>C</v>
      </c>
      <c r="L286" s="24" t="str">
        <f t="shared" si="135"/>
        <v>C</v>
      </c>
      <c r="M286" s="24" t="str">
        <f t="shared" si="135"/>
        <v/>
      </c>
      <c r="N286" s="24" t="str">
        <f t="shared" si="135"/>
        <v>C</v>
      </c>
      <c r="O286" s="24" t="str">
        <f t="shared" si="135"/>
        <v/>
      </c>
      <c r="P286" s="24" t="str">
        <f t="shared" si="135"/>
        <v/>
      </c>
      <c r="Q286" s="24" t="str">
        <f t="shared" si="135"/>
        <v/>
      </c>
      <c r="R286" s="24" t="str">
        <f t="shared" si="135"/>
        <v>C</v>
      </c>
      <c r="S286" s="24" t="str">
        <f t="shared" si="136"/>
        <v>C</v>
      </c>
      <c r="T286" s="24" t="str">
        <f t="shared" si="136"/>
        <v/>
      </c>
      <c r="U286" s="24" t="str">
        <f t="shared" si="136"/>
        <v>C</v>
      </c>
      <c r="V286" s="24" t="str">
        <f t="shared" si="136"/>
        <v/>
      </c>
      <c r="W286" s="24" t="str">
        <f t="shared" si="136"/>
        <v>C</v>
      </c>
      <c r="X286" s="24" t="str">
        <f t="shared" si="136"/>
        <v/>
      </c>
      <c r="Y286" s="24" t="str">
        <f t="shared" si="136"/>
        <v>C</v>
      </c>
      <c r="Z286" s="24" t="str">
        <f t="shared" si="136"/>
        <v>C</v>
      </c>
      <c r="AA286" s="24" t="str">
        <f t="shared" si="136"/>
        <v/>
      </c>
      <c r="AB286" s="24" t="str">
        <f t="shared" si="136"/>
        <v/>
      </c>
      <c r="AC286" s="24" t="str">
        <f t="shared" si="137"/>
        <v/>
      </c>
      <c r="AD286" s="24" t="str">
        <f t="shared" si="137"/>
        <v/>
      </c>
      <c r="AE286" s="24" t="str">
        <f t="shared" si="137"/>
        <v/>
      </c>
      <c r="AF286" s="24" t="str">
        <f t="shared" si="137"/>
        <v>C</v>
      </c>
      <c r="AG286" s="24" t="str">
        <f t="shared" si="137"/>
        <v>C</v>
      </c>
      <c r="AH286" s="24" t="str">
        <f t="shared" si="137"/>
        <v/>
      </c>
      <c r="AI286" s="24" t="str">
        <f t="shared" si="137"/>
        <v/>
      </c>
      <c r="AJ286" s="24" t="str">
        <f t="shared" si="137"/>
        <v/>
      </c>
      <c r="AK286" s="24" t="str">
        <f t="shared" si="137"/>
        <v/>
      </c>
      <c r="AL286" s="24" t="str">
        <f t="shared" si="137"/>
        <v/>
      </c>
      <c r="AM286" s="24" t="str">
        <f t="shared" si="138"/>
        <v>C</v>
      </c>
      <c r="AN286" s="24" t="str">
        <f t="shared" si="138"/>
        <v>C</v>
      </c>
      <c r="AO286" s="24" t="str">
        <f t="shared" si="138"/>
        <v/>
      </c>
      <c r="AP286" s="24" t="str">
        <f t="shared" si="138"/>
        <v/>
      </c>
      <c r="AQ286" s="24" t="str">
        <f t="shared" si="138"/>
        <v/>
      </c>
      <c r="AR286" s="24" t="str">
        <f t="shared" si="138"/>
        <v/>
      </c>
      <c r="AS286" s="24" t="str">
        <f t="shared" si="138"/>
        <v/>
      </c>
      <c r="AT286" s="24" t="str">
        <f t="shared" si="138"/>
        <v>C</v>
      </c>
      <c r="AU286" s="24" t="str">
        <f t="shared" si="138"/>
        <v>C</v>
      </c>
      <c r="AV286" s="24" t="str">
        <f t="shared" si="138"/>
        <v/>
      </c>
      <c r="AW286" s="24" t="str">
        <f t="shared" si="138"/>
        <v/>
      </c>
      <c r="AX286" s="89">
        <f t="shared" ca="1" si="133"/>
        <v>6</v>
      </c>
      <c r="AY286" s="89">
        <f t="shared" si="134"/>
        <v>6</v>
      </c>
    </row>
    <row r="287" spans="1:51" x14ac:dyDescent="0.3">
      <c r="A287" s="22" t="str">
        <f t="shared" si="139"/>
        <v>ZMA</v>
      </c>
      <c r="B287" s="25"/>
      <c r="C287" s="74" t="s">
        <v>31</v>
      </c>
      <c r="D287" s="26" t="s">
        <v>48</v>
      </c>
      <c r="E287" s="196">
        <v>42766</v>
      </c>
      <c r="F287" s="197">
        <v>42768</v>
      </c>
      <c r="G287" s="98" t="str">
        <f>IF(D287='Paramètre DIVERS'!$B$19,'Paramètre DIVERS'!$A$19,IF(D287='Paramètre DIVERS'!$B$20,'Paramètre DIVERS'!$A$20,IF(D287='Paramètre DIVERS'!$B$21,'Paramètre DIVERS'!$A$21,IF(D287='Paramètre DIVERS'!$B$22,'Paramètre DIVERS'!$A$22,IF(D287='Paramètre DIVERS'!$B$24,'Paramètre DIVERS'!$A$24,IF(D287='Paramètre DIVERS'!$B$25,'Paramètre DIVERS'!$A$25,""))))))&amp;IF(D287='Paramètre DIVERS'!$B$27,'Paramètre DIVERS'!$A$27,IF(D287='Paramètre DIVERS'!$B$28,'Paramètre DIVERS'!$A$28,IF(D287='Paramètre DIVERS'!$B$29,'Paramètre DIVERS'!$A$29,IF(D287='Paramètre DIVERS'!$B$30,'Paramètre DIVERS'!$A$30,IF(D287='Paramètre DIVERS'!$B$31,'Paramètre DIVERS'!$A$31,IF(D287='Paramètre DIVERS'!$B$32,'Paramètre DIVERS'!$A$32,IF(D287='Paramètre DIVERS'!$B$33,'Paramètre DIVERS'!$A$33,"")))))))&amp;IF(D287='Paramètre DIVERS'!$B$36,'Paramètre DIVERS'!$A$36,IF(D287='Paramètre DIVERS'!$B$40,'Paramètre DIVERS'!$A$40,IF(D287='Paramètre DIVERS'!$B$41,'Paramètre DIVERS'!$A$41,IF(D287='Paramètre DIVERS'!$B$42,'Paramètre DIVERS'!$A$42,IF(D287='Paramètre DIVERS'!$B$43,'Paramètre DIVERS'!$A$43,IF(D287='Paramètre DIVERS'!$B$47,'Paramètre DIVERS'!$A$47,IF(D287='Paramètre DIVERS'!$B$48,'Paramètre DIVERS'!$A$48,"")))))))&amp;IF(D287='Paramètre DIVERS'!$B$49,'Paramètre DIVERS'!$A$49,IF(D287='Paramètre DIVERS'!$B$50,'Paramètre DIVERS'!$A$50,IF(D287='Paramètre DIVERS'!$B$51,'Paramètre DIVERS'!$A$51,IF(D287='Paramètre DIVERS'!$B$26,'Paramètre DIVERS'!$A$26,""))))&amp;IF(D287='Paramètre DIVERS'!$B$53,'Paramètre DIVERS'!$A$53,IF(D287='Paramètre DIVERS'!$B$54,'Paramètre DIVERS'!$A$53,IF(D287='Paramètre DIVERS'!$B$55,'Paramètre DIVERS'!$A$53,IF(D287='Paramètre DIVERS'!$B$56,'Paramètre DIVERS'!$A$53,IF(D287='Paramètre DIVERS'!$B$57,'Paramètre DIVERS'!$A$53,IF(D287='Paramètre DIVERS'!$B$58,'Paramètre DIVERS'!$A$53,""))))))</f>
        <v>ZMA</v>
      </c>
      <c r="H287" s="88">
        <f t="shared" si="128"/>
        <v>3</v>
      </c>
      <c r="I287" s="24" t="str">
        <f t="shared" si="135"/>
        <v/>
      </c>
      <c r="J287" s="24" t="str">
        <f t="shared" si="135"/>
        <v/>
      </c>
      <c r="K287" s="24" t="str">
        <f t="shared" si="135"/>
        <v>C</v>
      </c>
      <c r="L287" s="24" t="str">
        <f t="shared" si="135"/>
        <v>C</v>
      </c>
      <c r="M287" s="24" t="str">
        <f t="shared" si="135"/>
        <v/>
      </c>
      <c r="N287" s="24" t="str">
        <f t="shared" si="135"/>
        <v>C</v>
      </c>
      <c r="O287" s="24" t="str">
        <f t="shared" si="135"/>
        <v/>
      </c>
      <c r="P287" s="24" t="str">
        <f t="shared" si="135"/>
        <v/>
      </c>
      <c r="Q287" s="24" t="str">
        <f t="shared" si="135"/>
        <v/>
      </c>
      <c r="R287" s="24" t="str">
        <f t="shared" si="135"/>
        <v>C</v>
      </c>
      <c r="S287" s="24" t="str">
        <f t="shared" si="136"/>
        <v>C</v>
      </c>
      <c r="T287" s="24" t="str">
        <f t="shared" si="136"/>
        <v/>
      </c>
      <c r="U287" s="24" t="str">
        <f t="shared" si="136"/>
        <v>C</v>
      </c>
      <c r="V287" s="24" t="str">
        <f t="shared" si="136"/>
        <v/>
      </c>
      <c r="W287" s="24" t="str">
        <f t="shared" si="136"/>
        <v>C</v>
      </c>
      <c r="X287" s="24" t="str">
        <f t="shared" si="136"/>
        <v/>
      </c>
      <c r="Y287" s="24" t="str">
        <f t="shared" si="136"/>
        <v>C</v>
      </c>
      <c r="Z287" s="24" t="str">
        <f t="shared" si="136"/>
        <v>C</v>
      </c>
      <c r="AA287" s="24" t="str">
        <f t="shared" si="136"/>
        <v/>
      </c>
      <c r="AB287" s="24" t="str">
        <f t="shared" si="136"/>
        <v/>
      </c>
      <c r="AC287" s="24" t="str">
        <f t="shared" si="137"/>
        <v/>
      </c>
      <c r="AD287" s="24" t="str">
        <f t="shared" si="137"/>
        <v/>
      </c>
      <c r="AE287" s="24" t="str">
        <f t="shared" si="137"/>
        <v/>
      </c>
      <c r="AF287" s="24" t="str">
        <f t="shared" si="137"/>
        <v>C</v>
      </c>
      <c r="AG287" s="24" t="str">
        <f t="shared" si="137"/>
        <v>C</v>
      </c>
      <c r="AH287" s="24" t="str">
        <f t="shared" si="137"/>
        <v/>
      </c>
      <c r="AI287" s="24" t="str">
        <f t="shared" si="137"/>
        <v/>
      </c>
      <c r="AJ287" s="24" t="str">
        <f t="shared" si="137"/>
        <v/>
      </c>
      <c r="AK287" s="24" t="str">
        <f t="shared" si="137"/>
        <v/>
      </c>
      <c r="AL287" s="24" t="str">
        <f t="shared" si="137"/>
        <v/>
      </c>
      <c r="AM287" s="24" t="str">
        <f t="shared" si="138"/>
        <v>C</v>
      </c>
      <c r="AN287" s="24" t="str">
        <f t="shared" si="138"/>
        <v>C</v>
      </c>
      <c r="AO287" s="24" t="str">
        <f t="shared" si="138"/>
        <v/>
      </c>
      <c r="AP287" s="24" t="str">
        <f t="shared" si="138"/>
        <v/>
      </c>
      <c r="AQ287" s="24" t="str">
        <f t="shared" si="138"/>
        <v/>
      </c>
      <c r="AR287" s="24" t="str">
        <f t="shared" si="138"/>
        <v/>
      </c>
      <c r="AS287" s="24" t="str">
        <f t="shared" si="138"/>
        <v/>
      </c>
      <c r="AT287" s="24" t="str">
        <f t="shared" si="138"/>
        <v>C</v>
      </c>
      <c r="AU287" s="24" t="str">
        <f t="shared" si="138"/>
        <v>C</v>
      </c>
      <c r="AV287" s="24" t="str">
        <f t="shared" si="138"/>
        <v/>
      </c>
      <c r="AW287" s="24" t="str">
        <f t="shared" si="138"/>
        <v/>
      </c>
      <c r="AX287" s="89">
        <f t="shared" ca="1" si="133"/>
        <v>3</v>
      </c>
      <c r="AY287" s="89">
        <f t="shared" si="134"/>
        <v>3</v>
      </c>
    </row>
    <row r="288" spans="1:51" x14ac:dyDescent="0.3">
      <c r="A288" s="22" t="str">
        <f t="shared" si="139"/>
        <v>ZMA</v>
      </c>
      <c r="B288" s="25"/>
      <c r="C288" s="74" t="s">
        <v>31</v>
      </c>
      <c r="D288" s="26" t="s">
        <v>48</v>
      </c>
      <c r="E288" s="196">
        <v>42926</v>
      </c>
      <c r="F288" s="197">
        <v>42937</v>
      </c>
      <c r="G288" s="98" t="str">
        <f>IF(D288='Paramètre DIVERS'!$B$19,'Paramètre DIVERS'!$A$19,IF(D288='Paramètre DIVERS'!$B$20,'Paramètre DIVERS'!$A$20,IF(D288='Paramètre DIVERS'!$B$21,'Paramètre DIVERS'!$A$21,IF(D288='Paramètre DIVERS'!$B$22,'Paramètre DIVERS'!$A$22,IF(D288='Paramètre DIVERS'!$B$24,'Paramètre DIVERS'!$A$24,IF(D288='Paramètre DIVERS'!$B$25,'Paramètre DIVERS'!$A$25,""))))))&amp;IF(D288='Paramètre DIVERS'!$B$27,'Paramètre DIVERS'!$A$27,IF(D288='Paramètre DIVERS'!$B$28,'Paramètre DIVERS'!$A$28,IF(D288='Paramètre DIVERS'!$B$29,'Paramètre DIVERS'!$A$29,IF(D288='Paramètre DIVERS'!$B$30,'Paramètre DIVERS'!$A$30,IF(D288='Paramètre DIVERS'!$B$31,'Paramètre DIVERS'!$A$31,IF(D288='Paramètre DIVERS'!$B$32,'Paramètre DIVERS'!$A$32,IF(D288='Paramètre DIVERS'!$B$33,'Paramètre DIVERS'!$A$33,"")))))))&amp;IF(D288='Paramètre DIVERS'!$B$36,'Paramètre DIVERS'!$A$36,IF(D288='Paramètre DIVERS'!$B$40,'Paramètre DIVERS'!$A$40,IF(D288='Paramètre DIVERS'!$B$41,'Paramètre DIVERS'!$A$41,IF(D288='Paramètre DIVERS'!$B$42,'Paramètre DIVERS'!$A$42,IF(D288='Paramètre DIVERS'!$B$43,'Paramètre DIVERS'!$A$43,IF(D288='Paramètre DIVERS'!$B$47,'Paramètre DIVERS'!$A$47,IF(D288='Paramètre DIVERS'!$B$48,'Paramètre DIVERS'!$A$48,"")))))))&amp;IF(D288='Paramètre DIVERS'!$B$49,'Paramètre DIVERS'!$A$49,IF(D288='Paramètre DIVERS'!$B$50,'Paramètre DIVERS'!$A$50,IF(D288='Paramètre DIVERS'!$B$51,'Paramètre DIVERS'!$A$51,IF(D288='Paramètre DIVERS'!$B$26,'Paramètre DIVERS'!$A$26,""))))&amp;IF(D288='Paramètre DIVERS'!$B$53,'Paramètre DIVERS'!$A$53,IF(D288='Paramètre DIVERS'!$B$54,'Paramètre DIVERS'!$A$53,IF(D288='Paramètre DIVERS'!$B$55,'Paramètre DIVERS'!$A$53,IF(D288='Paramètre DIVERS'!$B$56,'Paramètre DIVERS'!$A$53,IF(D288='Paramètre DIVERS'!$B$57,'Paramètre DIVERS'!$A$53,IF(D288='Paramètre DIVERS'!$B$58,'Paramètre DIVERS'!$A$53,""))))))</f>
        <v>ZMA</v>
      </c>
      <c r="H288" s="88">
        <f t="shared" si="128"/>
        <v>9</v>
      </c>
      <c r="I288" s="24" t="str">
        <f t="shared" ref="I288:R297" si="140">IF(OR(I$7="s",I$7="f",I$7="d"),"C",IF(AND(I$6&gt;=$E288,I$6&lt;=$F288,$G288="ZCP"),$G288,IF(AND(I$6&gt;=$E288,I$6&lt;=$F288,$G288="ZPM"),$G288,IF(AND(I$6&gt;=$E288,I$6&lt;=$F288,$G288="ZMA"),$G288,IF(AND(I$6&gt;=$E288,I$6&lt;=$F288,$G288="ZMP"),$G288,IF(AND(I$6&gt;=$E288,I$6&lt;=$F288,$G288="ZMT"),$G288,IF(AND(I$6&gt;=$E288,I$6&lt;=$F288,$G288="ZFO"),$G288,IF(AND(I$6&gt;=$E288,I$6&lt;=$F288,$G288="ZRJ"),$G288,IF(AND(I$6&gt;=$E288,I$6&lt;=$F288,$G288="ZAT"),$G288,IF(AND(I$6&gt;=$E288,I$6&lt;=$F288,$G288="TPT"),$G288,""))))))))))</f>
        <v/>
      </c>
      <c r="J288" s="24" t="str">
        <f t="shared" si="140"/>
        <v/>
      </c>
      <c r="K288" s="24" t="str">
        <f t="shared" si="140"/>
        <v>C</v>
      </c>
      <c r="L288" s="24" t="str">
        <f t="shared" si="140"/>
        <v>C</v>
      </c>
      <c r="M288" s="24" t="str">
        <f t="shared" si="140"/>
        <v/>
      </c>
      <c r="N288" s="24" t="str">
        <f t="shared" si="140"/>
        <v>C</v>
      </c>
      <c r="O288" s="24" t="str">
        <f t="shared" si="140"/>
        <v/>
      </c>
      <c r="P288" s="24" t="str">
        <f t="shared" si="140"/>
        <v/>
      </c>
      <c r="Q288" s="24" t="str">
        <f t="shared" si="140"/>
        <v/>
      </c>
      <c r="R288" s="24" t="str">
        <f t="shared" si="140"/>
        <v>C</v>
      </c>
      <c r="S288" s="24" t="str">
        <f t="shared" ref="S288:AB297" si="141">IF(OR(S$7="s",S$7="f",S$7="d"),"C",IF(AND(S$6&gt;=$E288,S$6&lt;=$F288,$G288="ZCP"),$G288,IF(AND(S$6&gt;=$E288,S$6&lt;=$F288,$G288="ZPM"),$G288,IF(AND(S$6&gt;=$E288,S$6&lt;=$F288,$G288="ZMA"),$G288,IF(AND(S$6&gt;=$E288,S$6&lt;=$F288,$G288="ZMP"),$G288,IF(AND(S$6&gt;=$E288,S$6&lt;=$F288,$G288="ZMT"),$G288,IF(AND(S$6&gt;=$E288,S$6&lt;=$F288,$G288="ZFO"),$G288,IF(AND(S$6&gt;=$E288,S$6&lt;=$F288,$G288="ZRJ"),$G288,IF(AND(S$6&gt;=$E288,S$6&lt;=$F288,$G288="ZAT"),$G288,IF(AND(S$6&gt;=$E288,S$6&lt;=$F288,$G288="TPT"),$G288,""))))))))))</f>
        <v>C</v>
      </c>
      <c r="T288" s="24" t="str">
        <f t="shared" si="141"/>
        <v/>
      </c>
      <c r="U288" s="24" t="str">
        <f t="shared" si="141"/>
        <v>C</v>
      </c>
      <c r="V288" s="24" t="str">
        <f t="shared" si="141"/>
        <v/>
      </c>
      <c r="W288" s="24" t="str">
        <f t="shared" si="141"/>
        <v>C</v>
      </c>
      <c r="X288" s="24" t="str">
        <f t="shared" si="141"/>
        <v/>
      </c>
      <c r="Y288" s="24" t="str">
        <f t="shared" si="141"/>
        <v>C</v>
      </c>
      <c r="Z288" s="24" t="str">
        <f t="shared" si="141"/>
        <v>C</v>
      </c>
      <c r="AA288" s="24" t="str">
        <f t="shared" si="141"/>
        <v/>
      </c>
      <c r="AB288" s="24" t="str">
        <f t="shared" si="141"/>
        <v/>
      </c>
      <c r="AC288" s="24" t="str">
        <f t="shared" ref="AC288:AL297" si="142">IF(OR(AC$7="s",AC$7="f",AC$7="d"),"C",IF(AND(AC$6&gt;=$E288,AC$6&lt;=$F288,$G288="ZCP"),$G288,IF(AND(AC$6&gt;=$E288,AC$6&lt;=$F288,$G288="ZPM"),$G288,IF(AND(AC$6&gt;=$E288,AC$6&lt;=$F288,$G288="ZMA"),$G288,IF(AND(AC$6&gt;=$E288,AC$6&lt;=$F288,$G288="ZMP"),$G288,IF(AND(AC$6&gt;=$E288,AC$6&lt;=$F288,$G288="ZMT"),$G288,IF(AND(AC$6&gt;=$E288,AC$6&lt;=$F288,$G288="ZFO"),$G288,IF(AND(AC$6&gt;=$E288,AC$6&lt;=$F288,$G288="ZRJ"),$G288,IF(AND(AC$6&gt;=$E288,AC$6&lt;=$F288,$G288="ZAT"),$G288,IF(AND(AC$6&gt;=$E288,AC$6&lt;=$F288,$G288="TPT"),$G288,""))))))))))</f>
        <v/>
      </c>
      <c r="AD288" s="24" t="str">
        <f t="shared" si="142"/>
        <v/>
      </c>
      <c r="AE288" s="24" t="str">
        <f t="shared" si="142"/>
        <v/>
      </c>
      <c r="AF288" s="24" t="str">
        <f t="shared" si="142"/>
        <v>C</v>
      </c>
      <c r="AG288" s="24" t="str">
        <f t="shared" si="142"/>
        <v>C</v>
      </c>
      <c r="AH288" s="24" t="str">
        <f t="shared" si="142"/>
        <v/>
      </c>
      <c r="AI288" s="24" t="str">
        <f t="shared" si="142"/>
        <v/>
      </c>
      <c r="AJ288" s="24" t="str">
        <f t="shared" si="142"/>
        <v/>
      </c>
      <c r="AK288" s="24" t="str">
        <f t="shared" si="142"/>
        <v/>
      </c>
      <c r="AL288" s="24" t="str">
        <f t="shared" si="142"/>
        <v/>
      </c>
      <c r="AM288" s="24" t="str">
        <f t="shared" ref="AM288:AW297" si="143">IF(OR(AM$7="s",AM$7="f",AM$7="d"),"C",IF(AND(AM$6&gt;=$E288,AM$6&lt;=$F288,$G288="ZCP"),$G288,IF(AND(AM$6&gt;=$E288,AM$6&lt;=$F288,$G288="ZPM"),$G288,IF(AND(AM$6&gt;=$E288,AM$6&lt;=$F288,$G288="ZMA"),$G288,IF(AND(AM$6&gt;=$E288,AM$6&lt;=$F288,$G288="ZMP"),$G288,IF(AND(AM$6&gt;=$E288,AM$6&lt;=$F288,$G288="ZMT"),$G288,IF(AND(AM$6&gt;=$E288,AM$6&lt;=$F288,$G288="ZFO"),$G288,IF(AND(AM$6&gt;=$E288,AM$6&lt;=$F288,$G288="ZRJ"),$G288,IF(AND(AM$6&gt;=$E288,AM$6&lt;=$F288,$G288="ZAT"),$G288,IF(AND(AM$6&gt;=$E288,AM$6&lt;=$F288,$G288="TPT"),$G288,""))))))))))</f>
        <v>C</v>
      </c>
      <c r="AN288" s="24" t="str">
        <f t="shared" si="143"/>
        <v>C</v>
      </c>
      <c r="AO288" s="24" t="str">
        <f t="shared" si="143"/>
        <v/>
      </c>
      <c r="AP288" s="24" t="str">
        <f t="shared" si="143"/>
        <v/>
      </c>
      <c r="AQ288" s="24" t="str">
        <f t="shared" si="143"/>
        <v/>
      </c>
      <c r="AR288" s="24" t="str">
        <f t="shared" si="143"/>
        <v/>
      </c>
      <c r="AS288" s="24" t="str">
        <f t="shared" si="143"/>
        <v/>
      </c>
      <c r="AT288" s="24" t="str">
        <f t="shared" si="143"/>
        <v>C</v>
      </c>
      <c r="AU288" s="24" t="str">
        <f t="shared" si="143"/>
        <v>C</v>
      </c>
      <c r="AV288" s="24" t="str">
        <f t="shared" si="143"/>
        <v/>
      </c>
      <c r="AW288" s="24" t="str">
        <f t="shared" si="143"/>
        <v/>
      </c>
      <c r="AX288" s="89">
        <f t="shared" ca="1" si="133"/>
        <v>10</v>
      </c>
      <c r="AY288" s="89">
        <f t="shared" si="134"/>
        <v>12</v>
      </c>
    </row>
    <row r="289" spans="1:51" x14ac:dyDescent="0.3">
      <c r="A289" s="22" t="str">
        <f t="shared" si="139"/>
        <v>ZMA</v>
      </c>
      <c r="B289" s="25"/>
      <c r="C289" s="74" t="s">
        <v>31</v>
      </c>
      <c r="D289" s="26" t="s">
        <v>48</v>
      </c>
      <c r="E289" s="196">
        <v>42939</v>
      </c>
      <c r="F289" s="197">
        <v>42953</v>
      </c>
      <c r="G289" s="98" t="str">
        <f>IF(D289='Paramètre DIVERS'!$B$19,'Paramètre DIVERS'!$A$19,IF(D289='Paramètre DIVERS'!$B$20,'Paramètre DIVERS'!$A$20,IF(D289='Paramètre DIVERS'!$B$21,'Paramètre DIVERS'!$A$21,IF(D289='Paramètre DIVERS'!$B$22,'Paramètre DIVERS'!$A$22,IF(D289='Paramètre DIVERS'!$B$24,'Paramètre DIVERS'!$A$24,IF(D289='Paramètre DIVERS'!$B$25,'Paramètre DIVERS'!$A$25,""))))))&amp;IF(D289='Paramètre DIVERS'!$B$27,'Paramètre DIVERS'!$A$27,IF(D289='Paramètre DIVERS'!$B$28,'Paramètre DIVERS'!$A$28,IF(D289='Paramètre DIVERS'!$B$29,'Paramètre DIVERS'!$A$29,IF(D289='Paramètre DIVERS'!$B$30,'Paramètre DIVERS'!$A$30,IF(D289='Paramètre DIVERS'!$B$31,'Paramètre DIVERS'!$A$31,IF(D289='Paramètre DIVERS'!$B$32,'Paramètre DIVERS'!$A$32,IF(D289='Paramètre DIVERS'!$B$33,'Paramètre DIVERS'!$A$33,"")))))))&amp;IF(D289='Paramètre DIVERS'!$B$36,'Paramètre DIVERS'!$A$36,IF(D289='Paramètre DIVERS'!$B$40,'Paramètre DIVERS'!$A$40,IF(D289='Paramètre DIVERS'!$B$41,'Paramètre DIVERS'!$A$41,IF(D289='Paramètre DIVERS'!$B$42,'Paramètre DIVERS'!$A$42,IF(D289='Paramètre DIVERS'!$B$43,'Paramètre DIVERS'!$A$43,IF(D289='Paramètre DIVERS'!$B$47,'Paramètre DIVERS'!$A$47,IF(D289='Paramètre DIVERS'!$B$48,'Paramètre DIVERS'!$A$48,"")))))))&amp;IF(D289='Paramètre DIVERS'!$B$49,'Paramètre DIVERS'!$A$49,IF(D289='Paramètre DIVERS'!$B$50,'Paramètre DIVERS'!$A$50,IF(D289='Paramètre DIVERS'!$B$51,'Paramètre DIVERS'!$A$51,IF(D289='Paramètre DIVERS'!$B$26,'Paramètre DIVERS'!$A$26,""))))&amp;IF(D289='Paramètre DIVERS'!$B$53,'Paramètre DIVERS'!$A$53,IF(D289='Paramètre DIVERS'!$B$54,'Paramètre DIVERS'!$A$53,IF(D289='Paramètre DIVERS'!$B$55,'Paramètre DIVERS'!$A$53,IF(D289='Paramètre DIVERS'!$B$56,'Paramètre DIVERS'!$A$53,IF(D289='Paramètre DIVERS'!$B$57,'Paramètre DIVERS'!$A$53,IF(D289='Paramètre DIVERS'!$B$58,'Paramètre DIVERS'!$A$53,""))))))</f>
        <v>ZMA</v>
      </c>
      <c r="H289" s="88">
        <f t="shared" si="128"/>
        <v>10</v>
      </c>
      <c r="I289" s="24" t="str">
        <f t="shared" si="140"/>
        <v/>
      </c>
      <c r="J289" s="24" t="str">
        <f t="shared" si="140"/>
        <v/>
      </c>
      <c r="K289" s="24" t="str">
        <f t="shared" si="140"/>
        <v>C</v>
      </c>
      <c r="L289" s="24" t="str">
        <f t="shared" si="140"/>
        <v>C</v>
      </c>
      <c r="M289" s="24" t="str">
        <f t="shared" si="140"/>
        <v/>
      </c>
      <c r="N289" s="24" t="str">
        <f t="shared" si="140"/>
        <v>C</v>
      </c>
      <c r="O289" s="24" t="str">
        <f t="shared" si="140"/>
        <v/>
      </c>
      <c r="P289" s="24" t="str">
        <f t="shared" si="140"/>
        <v/>
      </c>
      <c r="Q289" s="24" t="str">
        <f t="shared" si="140"/>
        <v/>
      </c>
      <c r="R289" s="24" t="str">
        <f t="shared" si="140"/>
        <v>C</v>
      </c>
      <c r="S289" s="24" t="str">
        <f t="shared" si="141"/>
        <v>C</v>
      </c>
      <c r="T289" s="24" t="str">
        <f t="shared" si="141"/>
        <v/>
      </c>
      <c r="U289" s="24" t="str">
        <f t="shared" si="141"/>
        <v>C</v>
      </c>
      <c r="V289" s="24" t="str">
        <f t="shared" si="141"/>
        <v/>
      </c>
      <c r="W289" s="24" t="str">
        <f t="shared" si="141"/>
        <v>C</v>
      </c>
      <c r="X289" s="24" t="str">
        <f t="shared" si="141"/>
        <v/>
      </c>
      <c r="Y289" s="24" t="str">
        <f t="shared" si="141"/>
        <v>C</v>
      </c>
      <c r="Z289" s="24" t="str">
        <f t="shared" si="141"/>
        <v>C</v>
      </c>
      <c r="AA289" s="24" t="str">
        <f t="shared" si="141"/>
        <v/>
      </c>
      <c r="AB289" s="24" t="str">
        <f t="shared" si="141"/>
        <v/>
      </c>
      <c r="AC289" s="24" t="str">
        <f t="shared" si="142"/>
        <v/>
      </c>
      <c r="AD289" s="24" t="str">
        <f t="shared" si="142"/>
        <v/>
      </c>
      <c r="AE289" s="24" t="str">
        <f t="shared" si="142"/>
        <v/>
      </c>
      <c r="AF289" s="24" t="str">
        <f t="shared" si="142"/>
        <v>C</v>
      </c>
      <c r="AG289" s="24" t="str">
        <f t="shared" si="142"/>
        <v>C</v>
      </c>
      <c r="AH289" s="24" t="str">
        <f t="shared" si="142"/>
        <v/>
      </c>
      <c r="AI289" s="24" t="str">
        <f t="shared" si="142"/>
        <v/>
      </c>
      <c r="AJ289" s="24" t="str">
        <f t="shared" si="142"/>
        <v/>
      </c>
      <c r="AK289" s="24" t="str">
        <f t="shared" si="142"/>
        <v/>
      </c>
      <c r="AL289" s="24" t="str">
        <f t="shared" si="142"/>
        <v/>
      </c>
      <c r="AM289" s="24" t="str">
        <f t="shared" si="143"/>
        <v>C</v>
      </c>
      <c r="AN289" s="24" t="str">
        <f t="shared" si="143"/>
        <v>C</v>
      </c>
      <c r="AO289" s="24" t="str">
        <f t="shared" si="143"/>
        <v/>
      </c>
      <c r="AP289" s="24" t="str">
        <f t="shared" si="143"/>
        <v/>
      </c>
      <c r="AQ289" s="24" t="str">
        <f t="shared" si="143"/>
        <v/>
      </c>
      <c r="AR289" s="24" t="str">
        <f t="shared" si="143"/>
        <v/>
      </c>
      <c r="AS289" s="24" t="str">
        <f t="shared" si="143"/>
        <v/>
      </c>
      <c r="AT289" s="24" t="str">
        <f t="shared" si="143"/>
        <v>C</v>
      </c>
      <c r="AU289" s="24" t="str">
        <f t="shared" si="143"/>
        <v>C</v>
      </c>
      <c r="AV289" s="24" t="str">
        <f t="shared" si="143"/>
        <v/>
      </c>
      <c r="AW289" s="24" t="str">
        <f t="shared" si="143"/>
        <v/>
      </c>
      <c r="AX289" s="89">
        <f t="shared" ca="1" si="133"/>
        <v>12</v>
      </c>
      <c r="AY289" s="89">
        <f t="shared" si="134"/>
        <v>15</v>
      </c>
    </row>
    <row r="290" spans="1:51" x14ac:dyDescent="0.3">
      <c r="A290" s="22" t="str">
        <f t="shared" si="139"/>
        <v>ZMA</v>
      </c>
      <c r="B290" s="25"/>
      <c r="C290" s="74" t="s">
        <v>31</v>
      </c>
      <c r="D290" s="26" t="s">
        <v>48</v>
      </c>
      <c r="E290" s="196">
        <v>42793</v>
      </c>
      <c r="F290" s="197">
        <v>42797</v>
      </c>
      <c r="G290" s="98" t="str">
        <f>IF(D290='Paramètre DIVERS'!$B$19,'Paramètre DIVERS'!$A$19,IF(D290='Paramètre DIVERS'!$B$20,'Paramètre DIVERS'!$A$20,IF(D290='Paramètre DIVERS'!$B$21,'Paramètre DIVERS'!$A$21,IF(D290='Paramètre DIVERS'!$B$22,'Paramètre DIVERS'!$A$22,IF(D290='Paramètre DIVERS'!$B$24,'Paramètre DIVERS'!$A$24,IF(D290='Paramètre DIVERS'!$B$25,'Paramètre DIVERS'!$A$25,""))))))&amp;IF(D290='Paramètre DIVERS'!$B$27,'Paramètre DIVERS'!$A$27,IF(D290='Paramètre DIVERS'!$B$28,'Paramètre DIVERS'!$A$28,IF(D290='Paramètre DIVERS'!$B$29,'Paramètre DIVERS'!$A$29,IF(D290='Paramètre DIVERS'!$B$30,'Paramètre DIVERS'!$A$30,IF(D290='Paramètre DIVERS'!$B$31,'Paramètre DIVERS'!$A$31,IF(D290='Paramètre DIVERS'!$B$32,'Paramètre DIVERS'!$A$32,IF(D290='Paramètre DIVERS'!$B$33,'Paramètre DIVERS'!$A$33,"")))))))&amp;IF(D290='Paramètre DIVERS'!$B$36,'Paramètre DIVERS'!$A$36,IF(D290='Paramètre DIVERS'!$B$40,'Paramètre DIVERS'!$A$40,IF(D290='Paramètre DIVERS'!$B$41,'Paramètre DIVERS'!$A$41,IF(D290='Paramètre DIVERS'!$B$42,'Paramètre DIVERS'!$A$42,IF(D290='Paramètre DIVERS'!$B$43,'Paramètre DIVERS'!$A$43,IF(D290='Paramètre DIVERS'!$B$47,'Paramètre DIVERS'!$A$47,IF(D290='Paramètre DIVERS'!$B$48,'Paramètre DIVERS'!$A$48,"")))))))&amp;IF(D290='Paramètre DIVERS'!$B$49,'Paramètre DIVERS'!$A$49,IF(D290='Paramètre DIVERS'!$B$50,'Paramètre DIVERS'!$A$50,IF(D290='Paramètre DIVERS'!$B$51,'Paramètre DIVERS'!$A$51,IF(D290='Paramètre DIVERS'!$B$26,'Paramètre DIVERS'!$A$26,""))))&amp;IF(D290='Paramètre DIVERS'!$B$53,'Paramètre DIVERS'!$A$53,IF(D290='Paramètre DIVERS'!$B$54,'Paramètre DIVERS'!$A$53,IF(D290='Paramètre DIVERS'!$B$55,'Paramètre DIVERS'!$A$53,IF(D290='Paramètre DIVERS'!$B$56,'Paramètre DIVERS'!$A$53,IF(D290='Paramètre DIVERS'!$B$57,'Paramètre DIVERS'!$A$53,IF(D290='Paramètre DIVERS'!$B$58,'Paramètre DIVERS'!$A$53,""))))))</f>
        <v>ZMA</v>
      </c>
      <c r="H290" s="88">
        <f t="shared" si="128"/>
        <v>5</v>
      </c>
      <c r="I290" s="24" t="str">
        <f t="shared" si="140"/>
        <v/>
      </c>
      <c r="J290" s="24" t="str">
        <f t="shared" si="140"/>
        <v/>
      </c>
      <c r="K290" s="24" t="str">
        <f t="shared" si="140"/>
        <v>C</v>
      </c>
      <c r="L290" s="24" t="str">
        <f t="shared" si="140"/>
        <v>C</v>
      </c>
      <c r="M290" s="24" t="str">
        <f t="shared" si="140"/>
        <v/>
      </c>
      <c r="N290" s="24" t="str">
        <f t="shared" si="140"/>
        <v>C</v>
      </c>
      <c r="O290" s="24" t="str">
        <f t="shared" si="140"/>
        <v/>
      </c>
      <c r="P290" s="24" t="str">
        <f t="shared" si="140"/>
        <v/>
      </c>
      <c r="Q290" s="24" t="str">
        <f t="shared" si="140"/>
        <v/>
      </c>
      <c r="R290" s="24" t="str">
        <f t="shared" si="140"/>
        <v>C</v>
      </c>
      <c r="S290" s="24" t="str">
        <f t="shared" si="141"/>
        <v>C</v>
      </c>
      <c r="T290" s="24" t="str">
        <f t="shared" si="141"/>
        <v/>
      </c>
      <c r="U290" s="24" t="str">
        <f t="shared" si="141"/>
        <v>C</v>
      </c>
      <c r="V290" s="24" t="str">
        <f t="shared" si="141"/>
        <v/>
      </c>
      <c r="W290" s="24" t="str">
        <f t="shared" si="141"/>
        <v>C</v>
      </c>
      <c r="X290" s="24" t="str">
        <f t="shared" si="141"/>
        <v/>
      </c>
      <c r="Y290" s="24" t="str">
        <f t="shared" si="141"/>
        <v>C</v>
      </c>
      <c r="Z290" s="24" t="str">
        <f t="shared" si="141"/>
        <v>C</v>
      </c>
      <c r="AA290" s="24" t="str">
        <f t="shared" si="141"/>
        <v/>
      </c>
      <c r="AB290" s="24" t="str">
        <f t="shared" si="141"/>
        <v/>
      </c>
      <c r="AC290" s="24" t="str">
        <f t="shared" si="142"/>
        <v/>
      </c>
      <c r="AD290" s="24" t="str">
        <f t="shared" si="142"/>
        <v/>
      </c>
      <c r="AE290" s="24" t="str">
        <f t="shared" si="142"/>
        <v/>
      </c>
      <c r="AF290" s="24" t="str">
        <f t="shared" si="142"/>
        <v>C</v>
      </c>
      <c r="AG290" s="24" t="str">
        <f t="shared" si="142"/>
        <v>C</v>
      </c>
      <c r="AH290" s="24" t="str">
        <f t="shared" si="142"/>
        <v/>
      </c>
      <c r="AI290" s="24" t="str">
        <f t="shared" si="142"/>
        <v/>
      </c>
      <c r="AJ290" s="24" t="str">
        <f t="shared" si="142"/>
        <v/>
      </c>
      <c r="AK290" s="24" t="str">
        <f t="shared" si="142"/>
        <v/>
      </c>
      <c r="AL290" s="24" t="str">
        <f t="shared" si="142"/>
        <v/>
      </c>
      <c r="AM290" s="24" t="str">
        <f t="shared" si="143"/>
        <v>C</v>
      </c>
      <c r="AN290" s="24" t="str">
        <f t="shared" si="143"/>
        <v>C</v>
      </c>
      <c r="AO290" s="24" t="str">
        <f t="shared" si="143"/>
        <v/>
      </c>
      <c r="AP290" s="24" t="str">
        <f t="shared" si="143"/>
        <v/>
      </c>
      <c r="AQ290" s="24" t="str">
        <f t="shared" si="143"/>
        <v/>
      </c>
      <c r="AR290" s="24" t="str">
        <f t="shared" si="143"/>
        <v/>
      </c>
      <c r="AS290" s="24" t="str">
        <f t="shared" si="143"/>
        <v/>
      </c>
      <c r="AT290" s="24" t="str">
        <f t="shared" si="143"/>
        <v>C</v>
      </c>
      <c r="AU290" s="24" t="str">
        <f t="shared" si="143"/>
        <v>C</v>
      </c>
      <c r="AV290" s="24" t="str">
        <f t="shared" si="143"/>
        <v/>
      </c>
      <c r="AW290" s="24" t="str">
        <f t="shared" si="143"/>
        <v/>
      </c>
      <c r="AX290" s="89">
        <f t="shared" ca="1" si="133"/>
        <v>5</v>
      </c>
      <c r="AY290" s="89">
        <f t="shared" si="134"/>
        <v>5</v>
      </c>
    </row>
    <row r="291" spans="1:51" x14ac:dyDescent="0.3">
      <c r="A291" s="22" t="str">
        <f t="shared" si="139"/>
        <v>ZMA</v>
      </c>
      <c r="B291" s="25"/>
      <c r="C291" s="74" t="s">
        <v>31</v>
      </c>
      <c r="D291" s="26" t="s">
        <v>48</v>
      </c>
      <c r="E291" s="196">
        <v>43027</v>
      </c>
      <c r="F291" s="197">
        <v>43035</v>
      </c>
      <c r="G291" s="98" t="str">
        <f>IF(D291='Paramètre DIVERS'!$B$19,'Paramètre DIVERS'!$A$19,IF(D291='Paramètre DIVERS'!$B$20,'Paramètre DIVERS'!$A$20,IF(D291='Paramètre DIVERS'!$B$21,'Paramètre DIVERS'!$A$21,IF(D291='Paramètre DIVERS'!$B$22,'Paramètre DIVERS'!$A$22,IF(D291='Paramètre DIVERS'!$B$24,'Paramètre DIVERS'!$A$24,IF(D291='Paramètre DIVERS'!$B$25,'Paramètre DIVERS'!$A$25,""))))))&amp;IF(D291='Paramètre DIVERS'!$B$27,'Paramètre DIVERS'!$A$27,IF(D291='Paramètre DIVERS'!$B$28,'Paramètre DIVERS'!$A$28,IF(D291='Paramètre DIVERS'!$B$29,'Paramètre DIVERS'!$A$29,IF(D291='Paramètre DIVERS'!$B$30,'Paramètre DIVERS'!$A$30,IF(D291='Paramètre DIVERS'!$B$31,'Paramètre DIVERS'!$A$31,IF(D291='Paramètre DIVERS'!$B$32,'Paramètre DIVERS'!$A$32,IF(D291='Paramètre DIVERS'!$B$33,'Paramètre DIVERS'!$A$33,"")))))))&amp;IF(D291='Paramètre DIVERS'!$B$36,'Paramètre DIVERS'!$A$36,IF(D291='Paramètre DIVERS'!$B$40,'Paramètre DIVERS'!$A$40,IF(D291='Paramètre DIVERS'!$B$41,'Paramètre DIVERS'!$A$41,IF(D291='Paramètre DIVERS'!$B$42,'Paramètre DIVERS'!$A$42,IF(D291='Paramètre DIVERS'!$B$43,'Paramètre DIVERS'!$A$43,IF(D291='Paramètre DIVERS'!$B$47,'Paramètre DIVERS'!$A$47,IF(D291='Paramètre DIVERS'!$B$48,'Paramètre DIVERS'!$A$48,"")))))))&amp;IF(D291='Paramètre DIVERS'!$B$49,'Paramètre DIVERS'!$A$49,IF(D291='Paramètre DIVERS'!$B$50,'Paramètre DIVERS'!$A$50,IF(D291='Paramètre DIVERS'!$B$51,'Paramètre DIVERS'!$A$51,IF(D291='Paramètre DIVERS'!$B$26,'Paramètre DIVERS'!$A$26,""))))&amp;IF(D291='Paramètre DIVERS'!$B$53,'Paramètre DIVERS'!$A$53,IF(D291='Paramètre DIVERS'!$B$54,'Paramètre DIVERS'!$A$53,IF(D291='Paramètre DIVERS'!$B$55,'Paramètre DIVERS'!$A$53,IF(D291='Paramètre DIVERS'!$B$56,'Paramètre DIVERS'!$A$53,IF(D291='Paramètre DIVERS'!$B$57,'Paramètre DIVERS'!$A$53,IF(D291='Paramètre DIVERS'!$B$58,'Paramètre DIVERS'!$A$53,""))))))</f>
        <v>ZMA</v>
      </c>
      <c r="H291" s="88">
        <f t="shared" si="128"/>
        <v>7</v>
      </c>
      <c r="I291" s="24" t="str">
        <f t="shared" si="140"/>
        <v/>
      </c>
      <c r="J291" s="24" t="str">
        <f t="shared" si="140"/>
        <v/>
      </c>
      <c r="K291" s="24" t="str">
        <f t="shared" si="140"/>
        <v>C</v>
      </c>
      <c r="L291" s="24" t="str">
        <f t="shared" si="140"/>
        <v>C</v>
      </c>
      <c r="M291" s="24" t="str">
        <f t="shared" si="140"/>
        <v/>
      </c>
      <c r="N291" s="24" t="str">
        <f t="shared" si="140"/>
        <v>C</v>
      </c>
      <c r="O291" s="24" t="str">
        <f t="shared" si="140"/>
        <v/>
      </c>
      <c r="P291" s="24" t="str">
        <f t="shared" si="140"/>
        <v/>
      </c>
      <c r="Q291" s="24" t="str">
        <f t="shared" si="140"/>
        <v/>
      </c>
      <c r="R291" s="24" t="str">
        <f t="shared" si="140"/>
        <v>C</v>
      </c>
      <c r="S291" s="24" t="str">
        <f t="shared" si="141"/>
        <v>C</v>
      </c>
      <c r="T291" s="24" t="str">
        <f t="shared" si="141"/>
        <v/>
      </c>
      <c r="U291" s="24" t="str">
        <f t="shared" si="141"/>
        <v>C</v>
      </c>
      <c r="V291" s="24" t="str">
        <f t="shared" si="141"/>
        <v/>
      </c>
      <c r="W291" s="24" t="str">
        <f t="shared" si="141"/>
        <v>C</v>
      </c>
      <c r="X291" s="24" t="str">
        <f t="shared" si="141"/>
        <v/>
      </c>
      <c r="Y291" s="24" t="str">
        <f t="shared" si="141"/>
        <v>C</v>
      </c>
      <c r="Z291" s="24" t="str">
        <f t="shared" si="141"/>
        <v>C</v>
      </c>
      <c r="AA291" s="24" t="str">
        <f t="shared" si="141"/>
        <v/>
      </c>
      <c r="AB291" s="24" t="str">
        <f t="shared" si="141"/>
        <v/>
      </c>
      <c r="AC291" s="24" t="str">
        <f t="shared" si="142"/>
        <v/>
      </c>
      <c r="AD291" s="24" t="str">
        <f t="shared" si="142"/>
        <v/>
      </c>
      <c r="AE291" s="24" t="str">
        <f t="shared" si="142"/>
        <v/>
      </c>
      <c r="AF291" s="24" t="str">
        <f t="shared" si="142"/>
        <v>C</v>
      </c>
      <c r="AG291" s="24" t="str">
        <f t="shared" si="142"/>
        <v>C</v>
      </c>
      <c r="AH291" s="24" t="str">
        <f t="shared" si="142"/>
        <v/>
      </c>
      <c r="AI291" s="24" t="str">
        <f t="shared" si="142"/>
        <v/>
      </c>
      <c r="AJ291" s="24" t="str">
        <f t="shared" si="142"/>
        <v/>
      </c>
      <c r="AK291" s="24" t="str">
        <f t="shared" si="142"/>
        <v/>
      </c>
      <c r="AL291" s="24" t="str">
        <f t="shared" si="142"/>
        <v/>
      </c>
      <c r="AM291" s="24" t="str">
        <f t="shared" si="143"/>
        <v>C</v>
      </c>
      <c r="AN291" s="24" t="str">
        <f t="shared" si="143"/>
        <v>C</v>
      </c>
      <c r="AO291" s="24" t="str">
        <f t="shared" si="143"/>
        <v/>
      </c>
      <c r="AP291" s="24" t="str">
        <f t="shared" si="143"/>
        <v/>
      </c>
      <c r="AQ291" s="24" t="str">
        <f t="shared" si="143"/>
        <v/>
      </c>
      <c r="AR291" s="24" t="str">
        <f t="shared" si="143"/>
        <v/>
      </c>
      <c r="AS291" s="24" t="str">
        <f t="shared" si="143"/>
        <v/>
      </c>
      <c r="AT291" s="24" t="str">
        <f t="shared" si="143"/>
        <v>C</v>
      </c>
      <c r="AU291" s="24" t="str">
        <f t="shared" si="143"/>
        <v>C</v>
      </c>
      <c r="AV291" s="24" t="str">
        <f t="shared" si="143"/>
        <v/>
      </c>
      <c r="AW291" s="24" t="str">
        <f t="shared" si="143"/>
        <v/>
      </c>
      <c r="AX291" s="89">
        <f t="shared" ca="1" si="133"/>
        <v>8</v>
      </c>
      <c r="AY291" s="89">
        <f t="shared" si="134"/>
        <v>9</v>
      </c>
    </row>
    <row r="292" spans="1:51" x14ac:dyDescent="0.3">
      <c r="A292" s="22" t="str">
        <f t="shared" si="139"/>
        <v>ZMA</v>
      </c>
      <c r="B292" s="25"/>
      <c r="C292" s="74" t="s">
        <v>31</v>
      </c>
      <c r="D292" s="26" t="s">
        <v>48</v>
      </c>
      <c r="E292" s="196">
        <v>42759</v>
      </c>
      <c r="F292" s="197">
        <v>42761</v>
      </c>
      <c r="G292" s="98" t="str">
        <f>IF(D292='Paramètre DIVERS'!$B$19,'Paramètre DIVERS'!$A$19,IF(D292='Paramètre DIVERS'!$B$20,'Paramètre DIVERS'!$A$20,IF(D292='Paramètre DIVERS'!$B$21,'Paramètre DIVERS'!$A$21,IF(D292='Paramètre DIVERS'!$B$22,'Paramètre DIVERS'!$A$22,IF(D292='Paramètre DIVERS'!$B$24,'Paramètre DIVERS'!$A$24,IF(D292='Paramètre DIVERS'!$B$25,'Paramètre DIVERS'!$A$25,""))))))&amp;IF(D292='Paramètre DIVERS'!$B$27,'Paramètre DIVERS'!$A$27,IF(D292='Paramètre DIVERS'!$B$28,'Paramètre DIVERS'!$A$28,IF(D292='Paramètre DIVERS'!$B$29,'Paramètre DIVERS'!$A$29,IF(D292='Paramètre DIVERS'!$B$30,'Paramètre DIVERS'!$A$30,IF(D292='Paramètre DIVERS'!$B$31,'Paramètre DIVERS'!$A$31,IF(D292='Paramètre DIVERS'!$B$32,'Paramètre DIVERS'!$A$32,IF(D292='Paramètre DIVERS'!$B$33,'Paramètre DIVERS'!$A$33,"")))))))&amp;IF(D292='Paramètre DIVERS'!$B$36,'Paramètre DIVERS'!$A$36,IF(D292='Paramètre DIVERS'!$B$40,'Paramètre DIVERS'!$A$40,IF(D292='Paramètre DIVERS'!$B$41,'Paramètre DIVERS'!$A$41,IF(D292='Paramètre DIVERS'!$B$42,'Paramètre DIVERS'!$A$42,IF(D292='Paramètre DIVERS'!$B$43,'Paramètre DIVERS'!$A$43,IF(D292='Paramètre DIVERS'!$B$47,'Paramètre DIVERS'!$A$47,IF(D292='Paramètre DIVERS'!$B$48,'Paramètre DIVERS'!$A$48,"")))))))&amp;IF(D292='Paramètre DIVERS'!$B$49,'Paramètre DIVERS'!$A$49,IF(D292='Paramètre DIVERS'!$B$50,'Paramètre DIVERS'!$A$50,IF(D292='Paramètre DIVERS'!$B$51,'Paramètre DIVERS'!$A$51,IF(D292='Paramètre DIVERS'!$B$26,'Paramètre DIVERS'!$A$26,""))))&amp;IF(D292='Paramètre DIVERS'!$B$53,'Paramètre DIVERS'!$A$53,IF(D292='Paramètre DIVERS'!$B$54,'Paramètre DIVERS'!$A$53,IF(D292='Paramètre DIVERS'!$B$55,'Paramètre DIVERS'!$A$53,IF(D292='Paramètre DIVERS'!$B$56,'Paramètre DIVERS'!$A$53,IF(D292='Paramètre DIVERS'!$B$57,'Paramètre DIVERS'!$A$53,IF(D292='Paramètre DIVERS'!$B$58,'Paramètre DIVERS'!$A$53,""))))))</f>
        <v>ZMA</v>
      </c>
      <c r="H292" s="88">
        <f t="shared" si="128"/>
        <v>3</v>
      </c>
      <c r="I292" s="24" t="str">
        <f t="shared" si="140"/>
        <v/>
      </c>
      <c r="J292" s="24" t="str">
        <f t="shared" si="140"/>
        <v/>
      </c>
      <c r="K292" s="24" t="str">
        <f t="shared" si="140"/>
        <v>C</v>
      </c>
      <c r="L292" s="24" t="str">
        <f t="shared" si="140"/>
        <v>C</v>
      </c>
      <c r="M292" s="24" t="str">
        <f t="shared" si="140"/>
        <v/>
      </c>
      <c r="N292" s="24" t="str">
        <f t="shared" si="140"/>
        <v>C</v>
      </c>
      <c r="O292" s="24" t="str">
        <f t="shared" si="140"/>
        <v/>
      </c>
      <c r="P292" s="24" t="str">
        <f t="shared" si="140"/>
        <v/>
      </c>
      <c r="Q292" s="24" t="str">
        <f t="shared" si="140"/>
        <v/>
      </c>
      <c r="R292" s="24" t="str">
        <f t="shared" si="140"/>
        <v>C</v>
      </c>
      <c r="S292" s="24" t="str">
        <f t="shared" si="141"/>
        <v>C</v>
      </c>
      <c r="T292" s="24" t="str">
        <f t="shared" si="141"/>
        <v/>
      </c>
      <c r="U292" s="24" t="str">
        <f t="shared" si="141"/>
        <v>C</v>
      </c>
      <c r="V292" s="24" t="str">
        <f t="shared" si="141"/>
        <v/>
      </c>
      <c r="W292" s="24" t="str">
        <f t="shared" si="141"/>
        <v>C</v>
      </c>
      <c r="X292" s="24" t="str">
        <f t="shared" si="141"/>
        <v/>
      </c>
      <c r="Y292" s="24" t="str">
        <f t="shared" si="141"/>
        <v>C</v>
      </c>
      <c r="Z292" s="24" t="str">
        <f t="shared" si="141"/>
        <v>C</v>
      </c>
      <c r="AA292" s="24" t="str">
        <f t="shared" si="141"/>
        <v/>
      </c>
      <c r="AB292" s="24" t="str">
        <f t="shared" si="141"/>
        <v/>
      </c>
      <c r="AC292" s="24" t="str">
        <f t="shared" si="142"/>
        <v/>
      </c>
      <c r="AD292" s="24" t="str">
        <f t="shared" si="142"/>
        <v/>
      </c>
      <c r="AE292" s="24" t="str">
        <f t="shared" si="142"/>
        <v/>
      </c>
      <c r="AF292" s="24" t="str">
        <f t="shared" si="142"/>
        <v>C</v>
      </c>
      <c r="AG292" s="24" t="str">
        <f t="shared" si="142"/>
        <v>C</v>
      </c>
      <c r="AH292" s="24" t="str">
        <f t="shared" si="142"/>
        <v/>
      </c>
      <c r="AI292" s="24" t="str">
        <f t="shared" si="142"/>
        <v/>
      </c>
      <c r="AJ292" s="24" t="str">
        <f t="shared" si="142"/>
        <v/>
      </c>
      <c r="AK292" s="24" t="str">
        <f t="shared" si="142"/>
        <v/>
      </c>
      <c r="AL292" s="24" t="str">
        <f t="shared" si="142"/>
        <v/>
      </c>
      <c r="AM292" s="24" t="str">
        <f t="shared" si="143"/>
        <v>C</v>
      </c>
      <c r="AN292" s="24" t="str">
        <f t="shared" si="143"/>
        <v>C</v>
      </c>
      <c r="AO292" s="24" t="str">
        <f t="shared" si="143"/>
        <v/>
      </c>
      <c r="AP292" s="24" t="str">
        <f t="shared" si="143"/>
        <v/>
      </c>
      <c r="AQ292" s="24" t="str">
        <f t="shared" si="143"/>
        <v/>
      </c>
      <c r="AR292" s="24" t="str">
        <f t="shared" si="143"/>
        <v/>
      </c>
      <c r="AS292" s="24" t="str">
        <f t="shared" si="143"/>
        <v/>
      </c>
      <c r="AT292" s="24" t="str">
        <f t="shared" si="143"/>
        <v>C</v>
      </c>
      <c r="AU292" s="24" t="str">
        <f t="shared" si="143"/>
        <v>C</v>
      </c>
      <c r="AV292" s="24" t="str">
        <f t="shared" si="143"/>
        <v/>
      </c>
      <c r="AW292" s="24" t="str">
        <f t="shared" si="143"/>
        <v/>
      </c>
      <c r="AX292" s="89">
        <f t="shared" ca="1" si="133"/>
        <v>3</v>
      </c>
      <c r="AY292" s="89">
        <f t="shared" si="134"/>
        <v>3</v>
      </c>
    </row>
    <row r="293" spans="1:51" x14ac:dyDescent="0.3">
      <c r="A293" s="22" t="str">
        <f t="shared" si="139"/>
        <v>ZMA</v>
      </c>
      <c r="B293" s="25"/>
      <c r="C293" s="74" t="s">
        <v>31</v>
      </c>
      <c r="D293" s="26" t="s">
        <v>48</v>
      </c>
      <c r="E293" s="196">
        <v>42947</v>
      </c>
      <c r="F293" s="197">
        <v>43033</v>
      </c>
      <c r="G293" s="98" t="str">
        <f>IF(D293='Paramètre DIVERS'!$B$19,'Paramètre DIVERS'!$A$19,IF(D293='Paramètre DIVERS'!$B$20,'Paramètre DIVERS'!$A$20,IF(D293='Paramètre DIVERS'!$B$21,'Paramètre DIVERS'!$A$21,IF(D293='Paramètre DIVERS'!$B$22,'Paramètre DIVERS'!$A$22,IF(D293='Paramètre DIVERS'!$B$24,'Paramètre DIVERS'!$A$24,IF(D293='Paramètre DIVERS'!$B$25,'Paramètre DIVERS'!$A$25,""))))))&amp;IF(D293='Paramètre DIVERS'!$B$27,'Paramètre DIVERS'!$A$27,IF(D293='Paramètre DIVERS'!$B$28,'Paramètre DIVERS'!$A$28,IF(D293='Paramètre DIVERS'!$B$29,'Paramètre DIVERS'!$A$29,IF(D293='Paramètre DIVERS'!$B$30,'Paramètre DIVERS'!$A$30,IF(D293='Paramètre DIVERS'!$B$31,'Paramètre DIVERS'!$A$31,IF(D293='Paramètre DIVERS'!$B$32,'Paramètre DIVERS'!$A$32,IF(D293='Paramètre DIVERS'!$B$33,'Paramètre DIVERS'!$A$33,"")))))))&amp;IF(D293='Paramètre DIVERS'!$B$36,'Paramètre DIVERS'!$A$36,IF(D293='Paramètre DIVERS'!$B$40,'Paramètre DIVERS'!$A$40,IF(D293='Paramètre DIVERS'!$B$41,'Paramètre DIVERS'!$A$41,IF(D293='Paramètre DIVERS'!$B$42,'Paramètre DIVERS'!$A$42,IF(D293='Paramètre DIVERS'!$B$43,'Paramètre DIVERS'!$A$43,IF(D293='Paramètre DIVERS'!$B$47,'Paramètre DIVERS'!$A$47,IF(D293='Paramètre DIVERS'!$B$48,'Paramètre DIVERS'!$A$48,"")))))))&amp;IF(D293='Paramètre DIVERS'!$B$49,'Paramètre DIVERS'!$A$49,IF(D293='Paramètre DIVERS'!$B$50,'Paramètre DIVERS'!$A$50,IF(D293='Paramètre DIVERS'!$B$51,'Paramètre DIVERS'!$A$51,IF(D293='Paramètre DIVERS'!$B$26,'Paramètre DIVERS'!$A$26,""))))&amp;IF(D293='Paramètre DIVERS'!$B$53,'Paramètre DIVERS'!$A$53,IF(D293='Paramètre DIVERS'!$B$54,'Paramètre DIVERS'!$A$53,IF(D293='Paramètre DIVERS'!$B$55,'Paramètre DIVERS'!$A$53,IF(D293='Paramètre DIVERS'!$B$56,'Paramètre DIVERS'!$A$53,IF(D293='Paramètre DIVERS'!$B$57,'Paramètre DIVERS'!$A$53,IF(D293='Paramètre DIVERS'!$B$58,'Paramètre DIVERS'!$A$53,""))))))</f>
        <v>ZMA</v>
      </c>
      <c r="H293" s="88">
        <f t="shared" si="128"/>
        <v>62</v>
      </c>
      <c r="I293" s="24" t="str">
        <f t="shared" si="140"/>
        <v/>
      </c>
      <c r="J293" s="24" t="str">
        <f t="shared" si="140"/>
        <v/>
      </c>
      <c r="K293" s="24" t="str">
        <f t="shared" si="140"/>
        <v>C</v>
      </c>
      <c r="L293" s="24" t="str">
        <f t="shared" si="140"/>
        <v>C</v>
      </c>
      <c r="M293" s="24" t="str">
        <f t="shared" si="140"/>
        <v/>
      </c>
      <c r="N293" s="24" t="str">
        <f t="shared" si="140"/>
        <v>C</v>
      </c>
      <c r="O293" s="24" t="str">
        <f t="shared" si="140"/>
        <v/>
      </c>
      <c r="P293" s="24" t="str">
        <f t="shared" si="140"/>
        <v/>
      </c>
      <c r="Q293" s="24" t="str">
        <f t="shared" si="140"/>
        <v/>
      </c>
      <c r="R293" s="24" t="str">
        <f t="shared" si="140"/>
        <v>C</v>
      </c>
      <c r="S293" s="24" t="str">
        <f t="shared" si="141"/>
        <v>C</v>
      </c>
      <c r="T293" s="24" t="str">
        <f t="shared" si="141"/>
        <v/>
      </c>
      <c r="U293" s="24" t="str">
        <f t="shared" si="141"/>
        <v>C</v>
      </c>
      <c r="V293" s="24" t="str">
        <f t="shared" si="141"/>
        <v/>
      </c>
      <c r="W293" s="24" t="str">
        <f t="shared" si="141"/>
        <v>C</v>
      </c>
      <c r="X293" s="24" t="str">
        <f t="shared" si="141"/>
        <v/>
      </c>
      <c r="Y293" s="24" t="str">
        <f t="shared" si="141"/>
        <v>C</v>
      </c>
      <c r="Z293" s="24" t="str">
        <f t="shared" si="141"/>
        <v>C</v>
      </c>
      <c r="AA293" s="24" t="str">
        <f t="shared" si="141"/>
        <v/>
      </c>
      <c r="AB293" s="24" t="str">
        <f t="shared" si="141"/>
        <v/>
      </c>
      <c r="AC293" s="24" t="str">
        <f t="shared" si="142"/>
        <v/>
      </c>
      <c r="AD293" s="24" t="str">
        <f t="shared" si="142"/>
        <v/>
      </c>
      <c r="AE293" s="24" t="str">
        <f t="shared" si="142"/>
        <v/>
      </c>
      <c r="AF293" s="24" t="str">
        <f t="shared" si="142"/>
        <v>C</v>
      </c>
      <c r="AG293" s="24" t="str">
        <f t="shared" si="142"/>
        <v>C</v>
      </c>
      <c r="AH293" s="24" t="str">
        <f t="shared" si="142"/>
        <v/>
      </c>
      <c r="AI293" s="24" t="str">
        <f t="shared" si="142"/>
        <v/>
      </c>
      <c r="AJ293" s="24" t="str">
        <f t="shared" si="142"/>
        <v/>
      </c>
      <c r="AK293" s="24" t="str">
        <f t="shared" si="142"/>
        <v/>
      </c>
      <c r="AL293" s="24" t="str">
        <f t="shared" si="142"/>
        <v/>
      </c>
      <c r="AM293" s="24" t="str">
        <f t="shared" si="143"/>
        <v>C</v>
      </c>
      <c r="AN293" s="24" t="str">
        <f t="shared" si="143"/>
        <v>C</v>
      </c>
      <c r="AO293" s="24" t="str">
        <f t="shared" si="143"/>
        <v/>
      </c>
      <c r="AP293" s="24" t="str">
        <f t="shared" si="143"/>
        <v/>
      </c>
      <c r="AQ293" s="24" t="str">
        <f t="shared" si="143"/>
        <v/>
      </c>
      <c r="AR293" s="24" t="str">
        <f t="shared" si="143"/>
        <v/>
      </c>
      <c r="AS293" s="24" t="str">
        <f t="shared" si="143"/>
        <v/>
      </c>
      <c r="AT293" s="24" t="str">
        <f t="shared" si="143"/>
        <v>C</v>
      </c>
      <c r="AU293" s="24" t="str">
        <f t="shared" si="143"/>
        <v>C</v>
      </c>
      <c r="AV293" s="24" t="str">
        <f t="shared" si="143"/>
        <v/>
      </c>
      <c r="AW293" s="24" t="str">
        <f t="shared" si="143"/>
        <v/>
      </c>
      <c r="AX293" s="89">
        <f t="shared" ca="1" si="133"/>
        <v>74</v>
      </c>
      <c r="AY293" s="89">
        <f t="shared" si="134"/>
        <v>87</v>
      </c>
    </row>
    <row r="294" spans="1:51" x14ac:dyDescent="0.3">
      <c r="A294" s="22" t="str">
        <f t="shared" si="139"/>
        <v>ZMA</v>
      </c>
      <c r="B294" s="25"/>
      <c r="C294" s="74" t="s">
        <v>31</v>
      </c>
      <c r="D294" s="26" t="s">
        <v>48</v>
      </c>
      <c r="E294" s="196">
        <v>42861</v>
      </c>
      <c r="F294" s="197">
        <v>42869</v>
      </c>
      <c r="G294" s="98" t="str">
        <f>IF(D294='Paramètre DIVERS'!$B$19,'Paramètre DIVERS'!$A$19,IF(D294='Paramètre DIVERS'!$B$20,'Paramètre DIVERS'!$A$20,IF(D294='Paramètre DIVERS'!$B$21,'Paramètre DIVERS'!$A$21,IF(D294='Paramètre DIVERS'!$B$22,'Paramètre DIVERS'!$A$22,IF(D294='Paramètre DIVERS'!$B$24,'Paramètre DIVERS'!$A$24,IF(D294='Paramètre DIVERS'!$B$25,'Paramètre DIVERS'!$A$25,""))))))&amp;IF(D294='Paramètre DIVERS'!$B$27,'Paramètre DIVERS'!$A$27,IF(D294='Paramètre DIVERS'!$B$28,'Paramètre DIVERS'!$A$28,IF(D294='Paramètre DIVERS'!$B$29,'Paramètre DIVERS'!$A$29,IF(D294='Paramètre DIVERS'!$B$30,'Paramètre DIVERS'!$A$30,IF(D294='Paramètre DIVERS'!$B$31,'Paramètre DIVERS'!$A$31,IF(D294='Paramètre DIVERS'!$B$32,'Paramètre DIVERS'!$A$32,IF(D294='Paramètre DIVERS'!$B$33,'Paramètre DIVERS'!$A$33,"")))))))&amp;IF(D294='Paramètre DIVERS'!$B$36,'Paramètre DIVERS'!$A$36,IF(D294='Paramètre DIVERS'!$B$40,'Paramètre DIVERS'!$A$40,IF(D294='Paramètre DIVERS'!$B$41,'Paramètre DIVERS'!$A$41,IF(D294='Paramètre DIVERS'!$B$42,'Paramètre DIVERS'!$A$42,IF(D294='Paramètre DIVERS'!$B$43,'Paramètre DIVERS'!$A$43,IF(D294='Paramètre DIVERS'!$B$47,'Paramètre DIVERS'!$A$47,IF(D294='Paramètre DIVERS'!$B$48,'Paramètre DIVERS'!$A$48,"")))))))&amp;IF(D294='Paramètre DIVERS'!$B$49,'Paramètre DIVERS'!$A$49,IF(D294='Paramètre DIVERS'!$B$50,'Paramètre DIVERS'!$A$50,IF(D294='Paramètre DIVERS'!$B$51,'Paramètre DIVERS'!$A$51,IF(D294='Paramètre DIVERS'!$B$26,'Paramètre DIVERS'!$A$26,""))))&amp;IF(D294='Paramètre DIVERS'!$B$53,'Paramètre DIVERS'!$A$53,IF(D294='Paramètre DIVERS'!$B$54,'Paramètre DIVERS'!$A$53,IF(D294='Paramètre DIVERS'!$B$55,'Paramètre DIVERS'!$A$53,IF(D294='Paramètre DIVERS'!$B$56,'Paramètre DIVERS'!$A$53,IF(D294='Paramètre DIVERS'!$B$57,'Paramètre DIVERS'!$A$53,IF(D294='Paramètre DIVERS'!$B$58,'Paramètre DIVERS'!$A$53,""))))))</f>
        <v>ZMA</v>
      </c>
      <c r="H294" s="88">
        <f t="shared" si="128"/>
        <v>4</v>
      </c>
      <c r="I294" s="24" t="str">
        <f t="shared" si="140"/>
        <v/>
      </c>
      <c r="J294" s="24" t="str">
        <f t="shared" si="140"/>
        <v/>
      </c>
      <c r="K294" s="24" t="str">
        <f t="shared" si="140"/>
        <v>C</v>
      </c>
      <c r="L294" s="24" t="str">
        <f t="shared" si="140"/>
        <v>C</v>
      </c>
      <c r="M294" s="24" t="str">
        <f t="shared" si="140"/>
        <v/>
      </c>
      <c r="N294" s="24" t="str">
        <f t="shared" si="140"/>
        <v>C</v>
      </c>
      <c r="O294" s="24" t="str">
        <f t="shared" si="140"/>
        <v/>
      </c>
      <c r="P294" s="24" t="str">
        <f t="shared" si="140"/>
        <v/>
      </c>
      <c r="Q294" s="24" t="str">
        <f t="shared" si="140"/>
        <v/>
      </c>
      <c r="R294" s="24" t="str">
        <f t="shared" si="140"/>
        <v>C</v>
      </c>
      <c r="S294" s="24" t="str">
        <f t="shared" si="141"/>
        <v>C</v>
      </c>
      <c r="T294" s="24" t="str">
        <f t="shared" si="141"/>
        <v/>
      </c>
      <c r="U294" s="24" t="str">
        <f t="shared" si="141"/>
        <v>C</v>
      </c>
      <c r="V294" s="24" t="str">
        <f t="shared" si="141"/>
        <v/>
      </c>
      <c r="W294" s="24" t="str">
        <f t="shared" si="141"/>
        <v>C</v>
      </c>
      <c r="X294" s="24" t="str">
        <f t="shared" si="141"/>
        <v/>
      </c>
      <c r="Y294" s="24" t="str">
        <f t="shared" si="141"/>
        <v>C</v>
      </c>
      <c r="Z294" s="24" t="str">
        <f t="shared" si="141"/>
        <v>C</v>
      </c>
      <c r="AA294" s="24" t="str">
        <f t="shared" si="141"/>
        <v/>
      </c>
      <c r="AB294" s="24" t="str">
        <f t="shared" si="141"/>
        <v/>
      </c>
      <c r="AC294" s="24" t="str">
        <f t="shared" si="142"/>
        <v/>
      </c>
      <c r="AD294" s="24" t="str">
        <f t="shared" si="142"/>
        <v/>
      </c>
      <c r="AE294" s="24" t="str">
        <f t="shared" si="142"/>
        <v/>
      </c>
      <c r="AF294" s="24" t="str">
        <f t="shared" si="142"/>
        <v>C</v>
      </c>
      <c r="AG294" s="24" t="str">
        <f t="shared" si="142"/>
        <v>C</v>
      </c>
      <c r="AH294" s="24" t="str">
        <f t="shared" si="142"/>
        <v/>
      </c>
      <c r="AI294" s="24" t="str">
        <f t="shared" si="142"/>
        <v/>
      </c>
      <c r="AJ294" s="24" t="str">
        <f t="shared" si="142"/>
        <v/>
      </c>
      <c r="AK294" s="24" t="str">
        <f t="shared" si="142"/>
        <v/>
      </c>
      <c r="AL294" s="24" t="str">
        <f t="shared" si="142"/>
        <v/>
      </c>
      <c r="AM294" s="24" t="str">
        <f t="shared" si="143"/>
        <v>C</v>
      </c>
      <c r="AN294" s="24" t="str">
        <f t="shared" si="143"/>
        <v>C</v>
      </c>
      <c r="AO294" s="24" t="str">
        <f t="shared" si="143"/>
        <v/>
      </c>
      <c r="AP294" s="24" t="str">
        <f t="shared" si="143"/>
        <v/>
      </c>
      <c r="AQ294" s="24" t="str">
        <f t="shared" si="143"/>
        <v/>
      </c>
      <c r="AR294" s="24" t="str">
        <f t="shared" si="143"/>
        <v/>
      </c>
      <c r="AS294" s="24" t="str">
        <f t="shared" si="143"/>
        <v/>
      </c>
      <c r="AT294" s="24" t="str">
        <f t="shared" si="143"/>
        <v>C</v>
      </c>
      <c r="AU294" s="24" t="str">
        <f t="shared" si="143"/>
        <v>C</v>
      </c>
      <c r="AV294" s="24" t="str">
        <f t="shared" si="143"/>
        <v/>
      </c>
      <c r="AW294" s="24" t="str">
        <f t="shared" si="143"/>
        <v/>
      </c>
      <c r="AX294" s="89">
        <f t="shared" ca="1" si="133"/>
        <v>6</v>
      </c>
      <c r="AY294" s="89">
        <f t="shared" si="134"/>
        <v>9</v>
      </c>
    </row>
    <row r="295" spans="1:51" x14ac:dyDescent="0.3">
      <c r="A295" s="22" t="str">
        <f t="shared" si="139"/>
        <v>ZMA</v>
      </c>
      <c r="B295" s="25"/>
      <c r="C295" s="74" t="s">
        <v>31</v>
      </c>
      <c r="D295" s="26" t="s">
        <v>48</v>
      </c>
      <c r="E295" s="196">
        <v>42807</v>
      </c>
      <c r="F295" s="197">
        <v>42812</v>
      </c>
      <c r="G295" s="98" t="str">
        <f>IF(D295='Paramètre DIVERS'!$B$19,'Paramètre DIVERS'!$A$19,IF(D295='Paramètre DIVERS'!$B$20,'Paramètre DIVERS'!$A$20,IF(D295='Paramètre DIVERS'!$B$21,'Paramètre DIVERS'!$A$21,IF(D295='Paramètre DIVERS'!$B$22,'Paramètre DIVERS'!$A$22,IF(D295='Paramètre DIVERS'!$B$24,'Paramètre DIVERS'!$A$24,IF(D295='Paramètre DIVERS'!$B$25,'Paramètre DIVERS'!$A$25,""))))))&amp;IF(D295='Paramètre DIVERS'!$B$27,'Paramètre DIVERS'!$A$27,IF(D295='Paramètre DIVERS'!$B$28,'Paramètre DIVERS'!$A$28,IF(D295='Paramètre DIVERS'!$B$29,'Paramètre DIVERS'!$A$29,IF(D295='Paramètre DIVERS'!$B$30,'Paramètre DIVERS'!$A$30,IF(D295='Paramètre DIVERS'!$B$31,'Paramètre DIVERS'!$A$31,IF(D295='Paramètre DIVERS'!$B$32,'Paramètre DIVERS'!$A$32,IF(D295='Paramètre DIVERS'!$B$33,'Paramètre DIVERS'!$A$33,"")))))))&amp;IF(D295='Paramètre DIVERS'!$B$36,'Paramètre DIVERS'!$A$36,IF(D295='Paramètre DIVERS'!$B$40,'Paramètre DIVERS'!$A$40,IF(D295='Paramètre DIVERS'!$B$41,'Paramètre DIVERS'!$A$41,IF(D295='Paramètre DIVERS'!$B$42,'Paramètre DIVERS'!$A$42,IF(D295='Paramètre DIVERS'!$B$43,'Paramètre DIVERS'!$A$43,IF(D295='Paramètre DIVERS'!$B$47,'Paramètre DIVERS'!$A$47,IF(D295='Paramètre DIVERS'!$B$48,'Paramètre DIVERS'!$A$48,"")))))))&amp;IF(D295='Paramètre DIVERS'!$B$49,'Paramètre DIVERS'!$A$49,IF(D295='Paramètre DIVERS'!$B$50,'Paramètre DIVERS'!$A$50,IF(D295='Paramètre DIVERS'!$B$51,'Paramètre DIVERS'!$A$51,IF(D295='Paramètre DIVERS'!$B$26,'Paramètre DIVERS'!$A$26,""))))&amp;IF(D295='Paramètre DIVERS'!$B$53,'Paramètre DIVERS'!$A$53,IF(D295='Paramètre DIVERS'!$B$54,'Paramètre DIVERS'!$A$53,IF(D295='Paramètre DIVERS'!$B$55,'Paramètre DIVERS'!$A$53,IF(D295='Paramètre DIVERS'!$B$56,'Paramètre DIVERS'!$A$53,IF(D295='Paramètre DIVERS'!$B$57,'Paramètre DIVERS'!$A$53,IF(D295='Paramètre DIVERS'!$B$58,'Paramètre DIVERS'!$A$53,""))))))</f>
        <v>ZMA</v>
      </c>
      <c r="H295" s="88">
        <f t="shared" si="128"/>
        <v>5</v>
      </c>
      <c r="I295" s="24" t="str">
        <f t="shared" si="140"/>
        <v/>
      </c>
      <c r="J295" s="24" t="str">
        <f t="shared" si="140"/>
        <v/>
      </c>
      <c r="K295" s="24" t="str">
        <f t="shared" si="140"/>
        <v>C</v>
      </c>
      <c r="L295" s="24" t="str">
        <f t="shared" si="140"/>
        <v>C</v>
      </c>
      <c r="M295" s="24" t="str">
        <f t="shared" si="140"/>
        <v/>
      </c>
      <c r="N295" s="24" t="str">
        <f t="shared" si="140"/>
        <v>C</v>
      </c>
      <c r="O295" s="24" t="str">
        <f t="shared" si="140"/>
        <v/>
      </c>
      <c r="P295" s="24" t="str">
        <f t="shared" si="140"/>
        <v/>
      </c>
      <c r="Q295" s="24" t="str">
        <f t="shared" si="140"/>
        <v/>
      </c>
      <c r="R295" s="24" t="str">
        <f t="shared" si="140"/>
        <v>C</v>
      </c>
      <c r="S295" s="24" t="str">
        <f t="shared" si="141"/>
        <v>C</v>
      </c>
      <c r="T295" s="24" t="str">
        <f t="shared" si="141"/>
        <v/>
      </c>
      <c r="U295" s="24" t="str">
        <f t="shared" si="141"/>
        <v>C</v>
      </c>
      <c r="V295" s="24" t="str">
        <f t="shared" si="141"/>
        <v/>
      </c>
      <c r="W295" s="24" t="str">
        <f t="shared" si="141"/>
        <v>C</v>
      </c>
      <c r="X295" s="24" t="str">
        <f t="shared" si="141"/>
        <v/>
      </c>
      <c r="Y295" s="24" t="str">
        <f t="shared" si="141"/>
        <v>C</v>
      </c>
      <c r="Z295" s="24" t="str">
        <f t="shared" si="141"/>
        <v>C</v>
      </c>
      <c r="AA295" s="24" t="str">
        <f t="shared" si="141"/>
        <v/>
      </c>
      <c r="AB295" s="24" t="str">
        <f t="shared" si="141"/>
        <v/>
      </c>
      <c r="AC295" s="24" t="str">
        <f t="shared" si="142"/>
        <v/>
      </c>
      <c r="AD295" s="24" t="str">
        <f t="shared" si="142"/>
        <v/>
      </c>
      <c r="AE295" s="24" t="str">
        <f t="shared" si="142"/>
        <v/>
      </c>
      <c r="AF295" s="24" t="str">
        <f t="shared" si="142"/>
        <v>C</v>
      </c>
      <c r="AG295" s="24" t="str">
        <f t="shared" si="142"/>
        <v>C</v>
      </c>
      <c r="AH295" s="24" t="str">
        <f t="shared" si="142"/>
        <v/>
      </c>
      <c r="AI295" s="24" t="str">
        <f t="shared" si="142"/>
        <v/>
      </c>
      <c r="AJ295" s="24" t="str">
        <f t="shared" si="142"/>
        <v/>
      </c>
      <c r="AK295" s="24" t="str">
        <f t="shared" si="142"/>
        <v/>
      </c>
      <c r="AL295" s="24" t="str">
        <f t="shared" si="142"/>
        <v/>
      </c>
      <c r="AM295" s="24" t="str">
        <f t="shared" si="143"/>
        <v>C</v>
      </c>
      <c r="AN295" s="24" t="str">
        <f t="shared" si="143"/>
        <v>C</v>
      </c>
      <c r="AO295" s="24" t="str">
        <f t="shared" si="143"/>
        <v/>
      </c>
      <c r="AP295" s="24" t="str">
        <f t="shared" si="143"/>
        <v/>
      </c>
      <c r="AQ295" s="24" t="str">
        <f t="shared" si="143"/>
        <v/>
      </c>
      <c r="AR295" s="24" t="str">
        <f t="shared" si="143"/>
        <v/>
      </c>
      <c r="AS295" s="24" t="str">
        <f t="shared" si="143"/>
        <v/>
      </c>
      <c r="AT295" s="24" t="str">
        <f t="shared" si="143"/>
        <v>C</v>
      </c>
      <c r="AU295" s="24" t="str">
        <f t="shared" si="143"/>
        <v>C</v>
      </c>
      <c r="AV295" s="24" t="str">
        <f t="shared" si="143"/>
        <v/>
      </c>
      <c r="AW295" s="24" t="str">
        <f t="shared" si="143"/>
        <v/>
      </c>
      <c r="AX295" s="89">
        <f t="shared" ca="1" si="133"/>
        <v>6</v>
      </c>
      <c r="AY295" s="89">
        <f t="shared" si="134"/>
        <v>6</v>
      </c>
    </row>
    <row r="296" spans="1:51" x14ac:dyDescent="0.3">
      <c r="A296" s="22" t="str">
        <f t="shared" si="139"/>
        <v>ZMA</v>
      </c>
      <c r="B296" s="25"/>
      <c r="C296" s="74" t="s">
        <v>31</v>
      </c>
      <c r="D296" s="26" t="s">
        <v>48</v>
      </c>
      <c r="E296" s="196">
        <v>43040</v>
      </c>
      <c r="F296" s="197">
        <v>43042</v>
      </c>
      <c r="G296" s="98" t="str">
        <f>IF(D296='Paramètre DIVERS'!$B$19,'Paramètre DIVERS'!$A$19,IF(D296='Paramètre DIVERS'!$B$20,'Paramètre DIVERS'!$A$20,IF(D296='Paramètre DIVERS'!$B$21,'Paramètre DIVERS'!$A$21,IF(D296='Paramètre DIVERS'!$B$22,'Paramètre DIVERS'!$A$22,IF(D296='Paramètre DIVERS'!$B$24,'Paramètre DIVERS'!$A$24,IF(D296='Paramètre DIVERS'!$B$25,'Paramètre DIVERS'!$A$25,""))))))&amp;IF(D296='Paramètre DIVERS'!$B$27,'Paramètre DIVERS'!$A$27,IF(D296='Paramètre DIVERS'!$B$28,'Paramètre DIVERS'!$A$28,IF(D296='Paramètre DIVERS'!$B$29,'Paramètre DIVERS'!$A$29,IF(D296='Paramètre DIVERS'!$B$30,'Paramètre DIVERS'!$A$30,IF(D296='Paramètre DIVERS'!$B$31,'Paramètre DIVERS'!$A$31,IF(D296='Paramètre DIVERS'!$B$32,'Paramètre DIVERS'!$A$32,IF(D296='Paramètre DIVERS'!$B$33,'Paramètre DIVERS'!$A$33,"")))))))&amp;IF(D296='Paramètre DIVERS'!$B$36,'Paramètre DIVERS'!$A$36,IF(D296='Paramètre DIVERS'!$B$40,'Paramètre DIVERS'!$A$40,IF(D296='Paramètre DIVERS'!$B$41,'Paramètre DIVERS'!$A$41,IF(D296='Paramètre DIVERS'!$B$42,'Paramètre DIVERS'!$A$42,IF(D296='Paramètre DIVERS'!$B$43,'Paramètre DIVERS'!$A$43,IF(D296='Paramètre DIVERS'!$B$47,'Paramètre DIVERS'!$A$47,IF(D296='Paramètre DIVERS'!$B$48,'Paramètre DIVERS'!$A$48,"")))))))&amp;IF(D296='Paramètre DIVERS'!$B$49,'Paramètre DIVERS'!$A$49,IF(D296='Paramètre DIVERS'!$B$50,'Paramètre DIVERS'!$A$50,IF(D296='Paramètre DIVERS'!$B$51,'Paramètre DIVERS'!$A$51,IF(D296='Paramètre DIVERS'!$B$26,'Paramètre DIVERS'!$A$26,""))))&amp;IF(D296='Paramètre DIVERS'!$B$53,'Paramètre DIVERS'!$A$53,IF(D296='Paramètre DIVERS'!$B$54,'Paramètre DIVERS'!$A$53,IF(D296='Paramètre DIVERS'!$B$55,'Paramètre DIVERS'!$A$53,IF(D296='Paramètre DIVERS'!$B$56,'Paramètre DIVERS'!$A$53,IF(D296='Paramètre DIVERS'!$B$57,'Paramètre DIVERS'!$A$53,IF(D296='Paramètre DIVERS'!$B$58,'Paramètre DIVERS'!$A$53,""))))))</f>
        <v>ZMA</v>
      </c>
      <c r="H296" s="88">
        <f t="shared" si="128"/>
        <v>2</v>
      </c>
      <c r="I296" s="24" t="str">
        <f t="shared" si="140"/>
        <v/>
      </c>
      <c r="J296" s="24" t="str">
        <f t="shared" si="140"/>
        <v/>
      </c>
      <c r="K296" s="24" t="str">
        <f t="shared" si="140"/>
        <v>C</v>
      </c>
      <c r="L296" s="24" t="str">
        <f t="shared" si="140"/>
        <v>C</v>
      </c>
      <c r="M296" s="24" t="str">
        <f t="shared" si="140"/>
        <v/>
      </c>
      <c r="N296" s="24" t="str">
        <f t="shared" si="140"/>
        <v>C</v>
      </c>
      <c r="O296" s="24" t="str">
        <f t="shared" si="140"/>
        <v/>
      </c>
      <c r="P296" s="24" t="str">
        <f t="shared" si="140"/>
        <v/>
      </c>
      <c r="Q296" s="24" t="str">
        <f t="shared" si="140"/>
        <v/>
      </c>
      <c r="R296" s="24" t="str">
        <f t="shared" si="140"/>
        <v>C</v>
      </c>
      <c r="S296" s="24" t="str">
        <f t="shared" si="141"/>
        <v>C</v>
      </c>
      <c r="T296" s="24" t="str">
        <f t="shared" si="141"/>
        <v/>
      </c>
      <c r="U296" s="24" t="str">
        <f t="shared" si="141"/>
        <v>C</v>
      </c>
      <c r="V296" s="24" t="str">
        <f t="shared" si="141"/>
        <v/>
      </c>
      <c r="W296" s="24" t="str">
        <f t="shared" si="141"/>
        <v>C</v>
      </c>
      <c r="X296" s="24" t="str">
        <f t="shared" si="141"/>
        <v/>
      </c>
      <c r="Y296" s="24" t="str">
        <f t="shared" si="141"/>
        <v>C</v>
      </c>
      <c r="Z296" s="24" t="str">
        <f t="shared" si="141"/>
        <v>C</v>
      </c>
      <c r="AA296" s="24" t="str">
        <f t="shared" si="141"/>
        <v/>
      </c>
      <c r="AB296" s="24" t="str">
        <f t="shared" si="141"/>
        <v/>
      </c>
      <c r="AC296" s="24" t="str">
        <f t="shared" si="142"/>
        <v/>
      </c>
      <c r="AD296" s="24" t="str">
        <f t="shared" si="142"/>
        <v/>
      </c>
      <c r="AE296" s="24" t="str">
        <f t="shared" si="142"/>
        <v/>
      </c>
      <c r="AF296" s="24" t="str">
        <f t="shared" si="142"/>
        <v>C</v>
      </c>
      <c r="AG296" s="24" t="str">
        <f t="shared" si="142"/>
        <v>C</v>
      </c>
      <c r="AH296" s="24" t="str">
        <f t="shared" si="142"/>
        <v/>
      </c>
      <c r="AI296" s="24" t="str">
        <f t="shared" si="142"/>
        <v/>
      </c>
      <c r="AJ296" s="24" t="str">
        <f t="shared" si="142"/>
        <v/>
      </c>
      <c r="AK296" s="24" t="str">
        <f t="shared" si="142"/>
        <v/>
      </c>
      <c r="AL296" s="24" t="str">
        <f t="shared" si="142"/>
        <v/>
      </c>
      <c r="AM296" s="24" t="str">
        <f t="shared" si="143"/>
        <v>C</v>
      </c>
      <c r="AN296" s="24" t="str">
        <f t="shared" si="143"/>
        <v>C</v>
      </c>
      <c r="AO296" s="24" t="str">
        <f t="shared" si="143"/>
        <v/>
      </c>
      <c r="AP296" s="24" t="str">
        <f t="shared" si="143"/>
        <v/>
      </c>
      <c r="AQ296" s="24" t="str">
        <f t="shared" si="143"/>
        <v/>
      </c>
      <c r="AR296" s="24" t="str">
        <f t="shared" si="143"/>
        <v/>
      </c>
      <c r="AS296" s="24" t="str">
        <f t="shared" si="143"/>
        <v/>
      </c>
      <c r="AT296" s="24" t="str">
        <f t="shared" si="143"/>
        <v>C</v>
      </c>
      <c r="AU296" s="24" t="str">
        <f t="shared" si="143"/>
        <v>C</v>
      </c>
      <c r="AV296" s="24" t="str">
        <f t="shared" si="143"/>
        <v/>
      </c>
      <c r="AW296" s="24" t="str">
        <f t="shared" si="143"/>
        <v/>
      </c>
      <c r="AX296" s="89">
        <f t="shared" ca="1" si="133"/>
        <v>2</v>
      </c>
      <c r="AY296" s="89">
        <f t="shared" si="134"/>
        <v>3</v>
      </c>
    </row>
    <row r="297" spans="1:51" x14ac:dyDescent="0.3">
      <c r="A297" s="22" t="str">
        <f t="shared" si="139"/>
        <v>ZMA</v>
      </c>
      <c r="B297" s="25"/>
      <c r="C297" s="74" t="s">
        <v>31</v>
      </c>
      <c r="D297" s="26" t="s">
        <v>48</v>
      </c>
      <c r="E297" s="196">
        <v>43042</v>
      </c>
      <c r="F297" s="197">
        <v>43251</v>
      </c>
      <c r="G297" s="98" t="str">
        <f>IF(D297='Paramètre DIVERS'!$B$19,'Paramètre DIVERS'!$A$19,IF(D297='Paramètre DIVERS'!$B$20,'Paramètre DIVERS'!$A$20,IF(D297='Paramètre DIVERS'!$B$21,'Paramètre DIVERS'!$A$21,IF(D297='Paramètre DIVERS'!$B$22,'Paramètre DIVERS'!$A$22,IF(D297='Paramètre DIVERS'!$B$24,'Paramètre DIVERS'!$A$24,IF(D297='Paramètre DIVERS'!$B$25,'Paramètre DIVERS'!$A$25,""))))))&amp;IF(D297='Paramètre DIVERS'!$B$27,'Paramètre DIVERS'!$A$27,IF(D297='Paramètre DIVERS'!$B$28,'Paramètre DIVERS'!$A$28,IF(D297='Paramètre DIVERS'!$B$29,'Paramètre DIVERS'!$A$29,IF(D297='Paramètre DIVERS'!$B$30,'Paramètre DIVERS'!$A$30,IF(D297='Paramètre DIVERS'!$B$31,'Paramètre DIVERS'!$A$31,IF(D297='Paramètre DIVERS'!$B$32,'Paramètre DIVERS'!$A$32,IF(D297='Paramètre DIVERS'!$B$33,'Paramètre DIVERS'!$A$33,"")))))))&amp;IF(D297='Paramètre DIVERS'!$B$36,'Paramètre DIVERS'!$A$36,IF(D297='Paramètre DIVERS'!$B$40,'Paramètre DIVERS'!$A$40,IF(D297='Paramètre DIVERS'!$B$41,'Paramètre DIVERS'!$A$41,IF(D297='Paramètre DIVERS'!$B$42,'Paramètre DIVERS'!$A$42,IF(D297='Paramètre DIVERS'!$B$43,'Paramètre DIVERS'!$A$43,IF(D297='Paramètre DIVERS'!$B$47,'Paramètre DIVERS'!$A$47,IF(D297='Paramètre DIVERS'!$B$48,'Paramètre DIVERS'!$A$48,"")))))))&amp;IF(D297='Paramètre DIVERS'!$B$49,'Paramètre DIVERS'!$A$49,IF(D297='Paramètre DIVERS'!$B$50,'Paramètre DIVERS'!$A$50,IF(D297='Paramètre DIVERS'!$B$51,'Paramètre DIVERS'!$A$51,IF(D297='Paramètre DIVERS'!$B$26,'Paramètre DIVERS'!$A$26,""))))&amp;IF(D297='Paramètre DIVERS'!$B$53,'Paramètre DIVERS'!$A$53,IF(D297='Paramètre DIVERS'!$B$54,'Paramètre DIVERS'!$A$53,IF(D297='Paramètre DIVERS'!$B$55,'Paramètre DIVERS'!$A$53,IF(D297='Paramètre DIVERS'!$B$56,'Paramètre DIVERS'!$A$53,IF(D297='Paramètre DIVERS'!$B$57,'Paramètre DIVERS'!$A$53,IF(D297='Paramètre DIVERS'!$B$58,'Paramètre DIVERS'!$A$53,""))))))</f>
        <v>ZMA</v>
      </c>
      <c r="H297" s="88">
        <f t="shared" si="128"/>
        <v>144</v>
      </c>
      <c r="I297" s="24" t="str">
        <f t="shared" si="140"/>
        <v>ZMA</v>
      </c>
      <c r="J297" s="24" t="str">
        <f t="shared" si="140"/>
        <v>ZMA</v>
      </c>
      <c r="K297" s="24" t="str">
        <f t="shared" si="140"/>
        <v>C</v>
      </c>
      <c r="L297" s="24" t="str">
        <f t="shared" si="140"/>
        <v>C</v>
      </c>
      <c r="M297" s="24" t="str">
        <f t="shared" si="140"/>
        <v>ZMA</v>
      </c>
      <c r="N297" s="24" t="str">
        <f t="shared" si="140"/>
        <v>C</v>
      </c>
      <c r="O297" s="24" t="str">
        <f t="shared" si="140"/>
        <v>ZMA</v>
      </c>
      <c r="P297" s="24" t="str">
        <f t="shared" si="140"/>
        <v>ZMA</v>
      </c>
      <c r="Q297" s="24" t="str">
        <f t="shared" si="140"/>
        <v>ZMA</v>
      </c>
      <c r="R297" s="24" t="str">
        <f t="shared" si="140"/>
        <v>C</v>
      </c>
      <c r="S297" s="24" t="str">
        <f t="shared" si="141"/>
        <v>C</v>
      </c>
      <c r="T297" s="24" t="str">
        <f t="shared" si="141"/>
        <v>ZMA</v>
      </c>
      <c r="U297" s="24" t="str">
        <f t="shared" si="141"/>
        <v>C</v>
      </c>
      <c r="V297" s="24" t="str">
        <f t="shared" si="141"/>
        <v>ZMA</v>
      </c>
      <c r="W297" s="24" t="str">
        <f t="shared" si="141"/>
        <v>C</v>
      </c>
      <c r="X297" s="24" t="str">
        <f t="shared" si="141"/>
        <v>ZMA</v>
      </c>
      <c r="Y297" s="24" t="str">
        <f t="shared" si="141"/>
        <v>C</v>
      </c>
      <c r="Z297" s="24" t="str">
        <f t="shared" si="141"/>
        <v>C</v>
      </c>
      <c r="AA297" s="24" t="str">
        <f t="shared" si="141"/>
        <v>ZMA</v>
      </c>
      <c r="AB297" s="24" t="str">
        <f t="shared" si="141"/>
        <v>ZMA</v>
      </c>
      <c r="AC297" s="24" t="str">
        <f t="shared" si="142"/>
        <v>ZMA</v>
      </c>
      <c r="AD297" s="24" t="str">
        <f t="shared" si="142"/>
        <v>ZMA</v>
      </c>
      <c r="AE297" s="24" t="str">
        <f t="shared" si="142"/>
        <v>ZMA</v>
      </c>
      <c r="AF297" s="24" t="str">
        <f t="shared" si="142"/>
        <v>C</v>
      </c>
      <c r="AG297" s="24" t="str">
        <f t="shared" si="142"/>
        <v>C</v>
      </c>
      <c r="AH297" s="24" t="str">
        <f t="shared" si="142"/>
        <v>ZMA</v>
      </c>
      <c r="AI297" s="24" t="str">
        <f t="shared" si="142"/>
        <v>ZMA</v>
      </c>
      <c r="AJ297" s="24" t="str">
        <f t="shared" si="142"/>
        <v>ZMA</v>
      </c>
      <c r="AK297" s="24" t="str">
        <f t="shared" si="142"/>
        <v>ZMA</v>
      </c>
      <c r="AL297" s="24" t="str">
        <f t="shared" si="142"/>
        <v>ZMA</v>
      </c>
      <c r="AM297" s="24" t="str">
        <f t="shared" si="143"/>
        <v>C</v>
      </c>
      <c r="AN297" s="24" t="str">
        <f t="shared" si="143"/>
        <v>C</v>
      </c>
      <c r="AO297" s="24" t="str">
        <f t="shared" si="143"/>
        <v>ZMA</v>
      </c>
      <c r="AP297" s="24" t="str">
        <f t="shared" si="143"/>
        <v>ZMA</v>
      </c>
      <c r="AQ297" s="24" t="str">
        <f t="shared" si="143"/>
        <v>ZMA</v>
      </c>
      <c r="AR297" s="24" t="str">
        <f t="shared" si="143"/>
        <v>ZMA</v>
      </c>
      <c r="AS297" s="24" t="str">
        <f t="shared" si="143"/>
        <v/>
      </c>
      <c r="AT297" s="24" t="str">
        <f t="shared" si="143"/>
        <v>C</v>
      </c>
      <c r="AU297" s="24" t="str">
        <f t="shared" si="143"/>
        <v>C</v>
      </c>
      <c r="AV297" s="24" t="str">
        <f t="shared" si="143"/>
        <v/>
      </c>
      <c r="AW297" s="24" t="str">
        <f t="shared" si="143"/>
        <v/>
      </c>
      <c r="AX297" s="89">
        <f t="shared" ca="1" si="133"/>
        <v>173</v>
      </c>
      <c r="AY297" s="89">
        <f t="shared" si="134"/>
        <v>210</v>
      </c>
    </row>
    <row r="298" spans="1:51" x14ac:dyDescent="0.3">
      <c r="A298" s="22" t="str">
        <f t="shared" si="139"/>
        <v>ZMA</v>
      </c>
      <c r="B298" s="25"/>
      <c r="C298" s="74" t="s">
        <v>31</v>
      </c>
      <c r="D298" s="26" t="s">
        <v>48</v>
      </c>
      <c r="E298" s="196">
        <v>43111</v>
      </c>
      <c r="F298" s="197">
        <v>43115</v>
      </c>
      <c r="G298" s="98" t="str">
        <f>IF(D298='Paramètre DIVERS'!$B$19,'Paramètre DIVERS'!$A$19,IF(D298='Paramètre DIVERS'!$B$20,'Paramètre DIVERS'!$A$20,IF(D298='Paramètre DIVERS'!$B$21,'Paramètre DIVERS'!$A$21,IF(D298='Paramètre DIVERS'!$B$22,'Paramètre DIVERS'!$A$22,IF(D298='Paramètre DIVERS'!$B$24,'Paramètre DIVERS'!$A$24,IF(D298='Paramètre DIVERS'!$B$25,'Paramètre DIVERS'!$A$25,""))))))&amp;IF(D298='Paramètre DIVERS'!$B$27,'Paramètre DIVERS'!$A$27,IF(D298='Paramètre DIVERS'!$B$28,'Paramètre DIVERS'!$A$28,IF(D298='Paramètre DIVERS'!$B$29,'Paramètre DIVERS'!$A$29,IF(D298='Paramètre DIVERS'!$B$30,'Paramètre DIVERS'!$A$30,IF(D298='Paramètre DIVERS'!$B$31,'Paramètre DIVERS'!$A$31,IF(D298='Paramètre DIVERS'!$B$32,'Paramètre DIVERS'!$A$32,IF(D298='Paramètre DIVERS'!$B$33,'Paramètre DIVERS'!$A$33,"")))))))&amp;IF(D298='Paramètre DIVERS'!$B$36,'Paramètre DIVERS'!$A$36,IF(D298='Paramètre DIVERS'!$B$40,'Paramètre DIVERS'!$A$40,IF(D298='Paramètre DIVERS'!$B$41,'Paramètre DIVERS'!$A$41,IF(D298='Paramètre DIVERS'!$B$42,'Paramètre DIVERS'!$A$42,IF(D298='Paramètre DIVERS'!$B$43,'Paramètre DIVERS'!$A$43,IF(D298='Paramètre DIVERS'!$B$47,'Paramètre DIVERS'!$A$47,IF(D298='Paramètre DIVERS'!$B$48,'Paramètre DIVERS'!$A$48,"")))))))&amp;IF(D298='Paramètre DIVERS'!$B$49,'Paramètre DIVERS'!$A$49,IF(D298='Paramètre DIVERS'!$B$50,'Paramètre DIVERS'!$A$50,IF(D298='Paramètre DIVERS'!$B$51,'Paramètre DIVERS'!$A$51,IF(D298='Paramètre DIVERS'!$B$26,'Paramètre DIVERS'!$A$26,""))))&amp;IF(D298='Paramètre DIVERS'!$B$53,'Paramètre DIVERS'!$A$53,IF(D298='Paramètre DIVERS'!$B$54,'Paramètre DIVERS'!$A$53,IF(D298='Paramètre DIVERS'!$B$55,'Paramètre DIVERS'!$A$53,IF(D298='Paramètre DIVERS'!$B$56,'Paramètre DIVERS'!$A$53,IF(D298='Paramètre DIVERS'!$B$57,'Paramètre DIVERS'!$A$53,IF(D298='Paramètre DIVERS'!$B$58,'Paramètre DIVERS'!$A$53,""))))))</f>
        <v>ZMA</v>
      </c>
      <c r="H298" s="88">
        <f t="shared" si="128"/>
        <v>3</v>
      </c>
      <c r="I298" s="24" t="str">
        <f t="shared" ref="I298:R307" si="144">IF(OR(I$7="s",I$7="f",I$7="d"),"C",IF(AND(I$6&gt;=$E298,I$6&lt;=$F298,$G298="ZCP"),$G298,IF(AND(I$6&gt;=$E298,I$6&lt;=$F298,$G298="ZPM"),$G298,IF(AND(I$6&gt;=$E298,I$6&lt;=$F298,$G298="ZMA"),$G298,IF(AND(I$6&gt;=$E298,I$6&lt;=$F298,$G298="ZMP"),$G298,IF(AND(I$6&gt;=$E298,I$6&lt;=$F298,$G298="ZMT"),$G298,IF(AND(I$6&gt;=$E298,I$6&lt;=$F298,$G298="ZFO"),$G298,IF(AND(I$6&gt;=$E298,I$6&lt;=$F298,$G298="ZRJ"),$G298,IF(AND(I$6&gt;=$E298,I$6&lt;=$F298,$G298="ZAT"),$G298,IF(AND(I$6&gt;=$E298,I$6&lt;=$F298,$G298="TPT"),$G298,""))))))))))</f>
        <v/>
      </c>
      <c r="J298" s="24" t="str">
        <f t="shared" si="144"/>
        <v/>
      </c>
      <c r="K298" s="24" t="str">
        <f t="shared" si="144"/>
        <v>C</v>
      </c>
      <c r="L298" s="24" t="str">
        <f t="shared" si="144"/>
        <v>C</v>
      </c>
      <c r="M298" s="24" t="str">
        <f t="shared" si="144"/>
        <v/>
      </c>
      <c r="N298" s="24" t="str">
        <f t="shared" si="144"/>
        <v>C</v>
      </c>
      <c r="O298" s="24" t="str">
        <f t="shared" si="144"/>
        <v/>
      </c>
      <c r="P298" s="24" t="str">
        <f t="shared" si="144"/>
        <v/>
      </c>
      <c r="Q298" s="24" t="str">
        <f t="shared" si="144"/>
        <v/>
      </c>
      <c r="R298" s="24" t="str">
        <f t="shared" si="144"/>
        <v>C</v>
      </c>
      <c r="S298" s="24" t="str">
        <f t="shared" ref="S298:AB307" si="145">IF(OR(S$7="s",S$7="f",S$7="d"),"C",IF(AND(S$6&gt;=$E298,S$6&lt;=$F298,$G298="ZCP"),$G298,IF(AND(S$6&gt;=$E298,S$6&lt;=$F298,$G298="ZPM"),$G298,IF(AND(S$6&gt;=$E298,S$6&lt;=$F298,$G298="ZMA"),$G298,IF(AND(S$6&gt;=$E298,S$6&lt;=$F298,$G298="ZMP"),$G298,IF(AND(S$6&gt;=$E298,S$6&lt;=$F298,$G298="ZMT"),$G298,IF(AND(S$6&gt;=$E298,S$6&lt;=$F298,$G298="ZFO"),$G298,IF(AND(S$6&gt;=$E298,S$6&lt;=$F298,$G298="ZRJ"),$G298,IF(AND(S$6&gt;=$E298,S$6&lt;=$F298,$G298="ZAT"),$G298,IF(AND(S$6&gt;=$E298,S$6&lt;=$F298,$G298="TPT"),$G298,""))))))))))</f>
        <v>C</v>
      </c>
      <c r="T298" s="24" t="str">
        <f t="shared" si="145"/>
        <v/>
      </c>
      <c r="U298" s="24" t="str">
        <f t="shared" si="145"/>
        <v>C</v>
      </c>
      <c r="V298" s="24" t="str">
        <f t="shared" si="145"/>
        <v/>
      </c>
      <c r="W298" s="24" t="str">
        <f t="shared" si="145"/>
        <v>C</v>
      </c>
      <c r="X298" s="24" t="str">
        <f t="shared" si="145"/>
        <v/>
      </c>
      <c r="Y298" s="24" t="str">
        <f t="shared" si="145"/>
        <v>C</v>
      </c>
      <c r="Z298" s="24" t="str">
        <f t="shared" si="145"/>
        <v>C</v>
      </c>
      <c r="AA298" s="24" t="str">
        <f t="shared" si="145"/>
        <v/>
      </c>
      <c r="AB298" s="24" t="str">
        <f t="shared" si="145"/>
        <v/>
      </c>
      <c r="AC298" s="24" t="str">
        <f t="shared" ref="AC298:AL307" si="146">IF(OR(AC$7="s",AC$7="f",AC$7="d"),"C",IF(AND(AC$6&gt;=$E298,AC$6&lt;=$F298,$G298="ZCP"),$G298,IF(AND(AC$6&gt;=$E298,AC$6&lt;=$F298,$G298="ZPM"),$G298,IF(AND(AC$6&gt;=$E298,AC$6&lt;=$F298,$G298="ZMA"),$G298,IF(AND(AC$6&gt;=$E298,AC$6&lt;=$F298,$G298="ZMP"),$G298,IF(AND(AC$6&gt;=$E298,AC$6&lt;=$F298,$G298="ZMT"),$G298,IF(AND(AC$6&gt;=$E298,AC$6&lt;=$F298,$G298="ZFO"),$G298,IF(AND(AC$6&gt;=$E298,AC$6&lt;=$F298,$G298="ZRJ"),$G298,IF(AND(AC$6&gt;=$E298,AC$6&lt;=$F298,$G298="ZAT"),$G298,IF(AND(AC$6&gt;=$E298,AC$6&lt;=$F298,$G298="TPT"),$G298,""))))))))))</f>
        <v/>
      </c>
      <c r="AD298" s="24" t="str">
        <f t="shared" si="146"/>
        <v/>
      </c>
      <c r="AE298" s="24" t="str">
        <f t="shared" si="146"/>
        <v/>
      </c>
      <c r="AF298" s="24" t="str">
        <f t="shared" si="146"/>
        <v>C</v>
      </c>
      <c r="AG298" s="24" t="str">
        <f t="shared" si="146"/>
        <v>C</v>
      </c>
      <c r="AH298" s="24" t="str">
        <f t="shared" si="146"/>
        <v/>
      </c>
      <c r="AI298" s="24" t="str">
        <f t="shared" si="146"/>
        <v/>
      </c>
      <c r="AJ298" s="24" t="str">
        <f t="shared" si="146"/>
        <v/>
      </c>
      <c r="AK298" s="24" t="str">
        <f t="shared" si="146"/>
        <v/>
      </c>
      <c r="AL298" s="24" t="str">
        <f t="shared" si="146"/>
        <v/>
      </c>
      <c r="AM298" s="24" t="str">
        <f t="shared" ref="AM298:AW307" si="147">IF(OR(AM$7="s",AM$7="f",AM$7="d"),"C",IF(AND(AM$6&gt;=$E298,AM$6&lt;=$F298,$G298="ZCP"),$G298,IF(AND(AM$6&gt;=$E298,AM$6&lt;=$F298,$G298="ZPM"),$G298,IF(AND(AM$6&gt;=$E298,AM$6&lt;=$F298,$G298="ZMA"),$G298,IF(AND(AM$6&gt;=$E298,AM$6&lt;=$F298,$G298="ZMP"),$G298,IF(AND(AM$6&gt;=$E298,AM$6&lt;=$F298,$G298="ZMT"),$G298,IF(AND(AM$6&gt;=$E298,AM$6&lt;=$F298,$G298="ZFO"),$G298,IF(AND(AM$6&gt;=$E298,AM$6&lt;=$F298,$G298="ZRJ"),$G298,IF(AND(AM$6&gt;=$E298,AM$6&lt;=$F298,$G298="ZAT"),$G298,IF(AND(AM$6&gt;=$E298,AM$6&lt;=$F298,$G298="TPT"),$G298,""))))))))))</f>
        <v>C</v>
      </c>
      <c r="AN298" s="24" t="str">
        <f t="shared" si="147"/>
        <v>C</v>
      </c>
      <c r="AO298" s="24" t="str">
        <f t="shared" si="147"/>
        <v/>
      </c>
      <c r="AP298" s="24" t="str">
        <f t="shared" si="147"/>
        <v/>
      </c>
      <c r="AQ298" s="24" t="str">
        <f t="shared" si="147"/>
        <v/>
      </c>
      <c r="AR298" s="24" t="str">
        <f t="shared" si="147"/>
        <v/>
      </c>
      <c r="AS298" s="24" t="str">
        <f t="shared" si="147"/>
        <v/>
      </c>
      <c r="AT298" s="24" t="str">
        <f t="shared" si="147"/>
        <v>C</v>
      </c>
      <c r="AU298" s="24" t="str">
        <f t="shared" si="147"/>
        <v>C</v>
      </c>
      <c r="AV298" s="24" t="str">
        <f t="shared" si="147"/>
        <v/>
      </c>
      <c r="AW298" s="24" t="str">
        <f t="shared" si="147"/>
        <v/>
      </c>
      <c r="AX298" s="89">
        <f t="shared" ca="1" si="133"/>
        <v>4</v>
      </c>
      <c r="AY298" s="89">
        <f t="shared" si="134"/>
        <v>5</v>
      </c>
    </row>
    <row r="299" spans="1:51" x14ac:dyDescent="0.3">
      <c r="A299" s="22" t="str">
        <f t="shared" si="139"/>
        <v>ZMA</v>
      </c>
      <c r="B299" s="25"/>
      <c r="C299" s="74" t="s">
        <v>31</v>
      </c>
      <c r="D299" s="26" t="s">
        <v>48</v>
      </c>
      <c r="E299" s="196">
        <v>42936</v>
      </c>
      <c r="F299" s="197">
        <v>42949</v>
      </c>
      <c r="G299" s="98" t="str">
        <f>IF(D299='Paramètre DIVERS'!$B$19,'Paramètre DIVERS'!$A$19,IF(D299='Paramètre DIVERS'!$B$20,'Paramètre DIVERS'!$A$20,IF(D299='Paramètre DIVERS'!$B$21,'Paramètre DIVERS'!$A$21,IF(D299='Paramètre DIVERS'!$B$22,'Paramètre DIVERS'!$A$22,IF(D299='Paramètre DIVERS'!$B$24,'Paramètre DIVERS'!$A$24,IF(D299='Paramètre DIVERS'!$B$25,'Paramètre DIVERS'!$A$25,""))))))&amp;IF(D299='Paramètre DIVERS'!$B$27,'Paramètre DIVERS'!$A$27,IF(D299='Paramètre DIVERS'!$B$28,'Paramètre DIVERS'!$A$28,IF(D299='Paramètre DIVERS'!$B$29,'Paramètre DIVERS'!$A$29,IF(D299='Paramètre DIVERS'!$B$30,'Paramètre DIVERS'!$A$30,IF(D299='Paramètre DIVERS'!$B$31,'Paramètre DIVERS'!$A$31,IF(D299='Paramètre DIVERS'!$B$32,'Paramètre DIVERS'!$A$32,IF(D299='Paramètre DIVERS'!$B$33,'Paramètre DIVERS'!$A$33,"")))))))&amp;IF(D299='Paramètre DIVERS'!$B$36,'Paramètre DIVERS'!$A$36,IF(D299='Paramètre DIVERS'!$B$40,'Paramètre DIVERS'!$A$40,IF(D299='Paramètre DIVERS'!$B$41,'Paramètre DIVERS'!$A$41,IF(D299='Paramètre DIVERS'!$B$42,'Paramètre DIVERS'!$A$42,IF(D299='Paramètre DIVERS'!$B$43,'Paramètre DIVERS'!$A$43,IF(D299='Paramètre DIVERS'!$B$47,'Paramètre DIVERS'!$A$47,IF(D299='Paramètre DIVERS'!$B$48,'Paramètre DIVERS'!$A$48,"")))))))&amp;IF(D299='Paramètre DIVERS'!$B$49,'Paramètre DIVERS'!$A$49,IF(D299='Paramètre DIVERS'!$B$50,'Paramètre DIVERS'!$A$50,IF(D299='Paramètre DIVERS'!$B$51,'Paramètre DIVERS'!$A$51,IF(D299='Paramètre DIVERS'!$B$26,'Paramètre DIVERS'!$A$26,""))))&amp;IF(D299='Paramètre DIVERS'!$B$53,'Paramètre DIVERS'!$A$53,IF(D299='Paramètre DIVERS'!$B$54,'Paramètre DIVERS'!$A$53,IF(D299='Paramètre DIVERS'!$B$55,'Paramètre DIVERS'!$A$53,IF(D299='Paramètre DIVERS'!$B$56,'Paramètre DIVERS'!$A$53,IF(D299='Paramètre DIVERS'!$B$57,'Paramètre DIVERS'!$A$53,IF(D299='Paramètre DIVERS'!$B$58,'Paramètre DIVERS'!$A$53,""))))))</f>
        <v>ZMA</v>
      </c>
      <c r="H299" s="88">
        <f t="shared" si="128"/>
        <v>10</v>
      </c>
      <c r="I299" s="24" t="str">
        <f t="shared" si="144"/>
        <v/>
      </c>
      <c r="J299" s="24" t="str">
        <f t="shared" si="144"/>
        <v/>
      </c>
      <c r="K299" s="24" t="str">
        <f t="shared" si="144"/>
        <v>C</v>
      </c>
      <c r="L299" s="24" t="str">
        <f t="shared" si="144"/>
        <v>C</v>
      </c>
      <c r="M299" s="24" t="str">
        <f t="shared" si="144"/>
        <v/>
      </c>
      <c r="N299" s="24" t="str">
        <f t="shared" si="144"/>
        <v>C</v>
      </c>
      <c r="O299" s="24" t="str">
        <f t="shared" si="144"/>
        <v/>
      </c>
      <c r="P299" s="24" t="str">
        <f t="shared" si="144"/>
        <v/>
      </c>
      <c r="Q299" s="24" t="str">
        <f t="shared" si="144"/>
        <v/>
      </c>
      <c r="R299" s="24" t="str">
        <f t="shared" si="144"/>
        <v>C</v>
      </c>
      <c r="S299" s="24" t="str">
        <f t="shared" si="145"/>
        <v>C</v>
      </c>
      <c r="T299" s="24" t="str">
        <f t="shared" si="145"/>
        <v/>
      </c>
      <c r="U299" s="24" t="str">
        <f t="shared" si="145"/>
        <v>C</v>
      </c>
      <c r="V299" s="24" t="str">
        <f t="shared" si="145"/>
        <v/>
      </c>
      <c r="W299" s="24" t="str">
        <f t="shared" si="145"/>
        <v>C</v>
      </c>
      <c r="X299" s="24" t="str">
        <f t="shared" si="145"/>
        <v/>
      </c>
      <c r="Y299" s="24" t="str">
        <f t="shared" si="145"/>
        <v>C</v>
      </c>
      <c r="Z299" s="24" t="str">
        <f t="shared" si="145"/>
        <v>C</v>
      </c>
      <c r="AA299" s="24" t="str">
        <f t="shared" si="145"/>
        <v/>
      </c>
      <c r="AB299" s="24" t="str">
        <f t="shared" si="145"/>
        <v/>
      </c>
      <c r="AC299" s="24" t="str">
        <f t="shared" si="146"/>
        <v/>
      </c>
      <c r="AD299" s="24" t="str">
        <f t="shared" si="146"/>
        <v/>
      </c>
      <c r="AE299" s="24" t="str">
        <f t="shared" si="146"/>
        <v/>
      </c>
      <c r="AF299" s="24" t="str">
        <f t="shared" si="146"/>
        <v>C</v>
      </c>
      <c r="AG299" s="24" t="str">
        <f t="shared" si="146"/>
        <v>C</v>
      </c>
      <c r="AH299" s="24" t="str">
        <f t="shared" si="146"/>
        <v/>
      </c>
      <c r="AI299" s="24" t="str">
        <f t="shared" si="146"/>
        <v/>
      </c>
      <c r="AJ299" s="24" t="str">
        <f t="shared" si="146"/>
        <v/>
      </c>
      <c r="AK299" s="24" t="str">
        <f t="shared" si="146"/>
        <v/>
      </c>
      <c r="AL299" s="24" t="str">
        <f t="shared" si="146"/>
        <v/>
      </c>
      <c r="AM299" s="24" t="str">
        <f t="shared" si="147"/>
        <v>C</v>
      </c>
      <c r="AN299" s="24" t="str">
        <f t="shared" si="147"/>
        <v>C</v>
      </c>
      <c r="AO299" s="24" t="str">
        <f t="shared" si="147"/>
        <v/>
      </c>
      <c r="AP299" s="24" t="str">
        <f t="shared" si="147"/>
        <v/>
      </c>
      <c r="AQ299" s="24" t="str">
        <f t="shared" si="147"/>
        <v/>
      </c>
      <c r="AR299" s="24" t="str">
        <f t="shared" si="147"/>
        <v/>
      </c>
      <c r="AS299" s="24" t="str">
        <f t="shared" si="147"/>
        <v/>
      </c>
      <c r="AT299" s="24" t="str">
        <f t="shared" si="147"/>
        <v>C</v>
      </c>
      <c r="AU299" s="24" t="str">
        <f t="shared" si="147"/>
        <v>C</v>
      </c>
      <c r="AV299" s="24" t="str">
        <f t="shared" si="147"/>
        <v/>
      </c>
      <c r="AW299" s="24" t="str">
        <f t="shared" si="147"/>
        <v/>
      </c>
      <c r="AX299" s="89">
        <f t="shared" ca="1" si="133"/>
        <v>12</v>
      </c>
      <c r="AY299" s="89">
        <f t="shared" si="134"/>
        <v>14</v>
      </c>
    </row>
    <row r="300" spans="1:51" x14ac:dyDescent="0.3">
      <c r="A300" s="22" t="str">
        <f t="shared" si="139"/>
        <v>ZMA</v>
      </c>
      <c r="B300" s="25"/>
      <c r="C300" s="74" t="s">
        <v>31</v>
      </c>
      <c r="D300" s="26" t="s">
        <v>48</v>
      </c>
      <c r="E300" s="196">
        <v>43069</v>
      </c>
      <c r="F300" s="197">
        <v>43077</v>
      </c>
      <c r="G300" s="98" t="str">
        <f>IF(D300='Paramètre DIVERS'!$B$19,'Paramètre DIVERS'!$A$19,IF(D300='Paramètre DIVERS'!$B$20,'Paramètre DIVERS'!$A$20,IF(D300='Paramètre DIVERS'!$B$21,'Paramètre DIVERS'!$A$21,IF(D300='Paramètre DIVERS'!$B$22,'Paramètre DIVERS'!$A$22,IF(D300='Paramètre DIVERS'!$B$24,'Paramètre DIVERS'!$A$24,IF(D300='Paramètre DIVERS'!$B$25,'Paramètre DIVERS'!$A$25,""))))))&amp;IF(D300='Paramètre DIVERS'!$B$27,'Paramètre DIVERS'!$A$27,IF(D300='Paramètre DIVERS'!$B$28,'Paramètre DIVERS'!$A$28,IF(D300='Paramètre DIVERS'!$B$29,'Paramètre DIVERS'!$A$29,IF(D300='Paramètre DIVERS'!$B$30,'Paramètre DIVERS'!$A$30,IF(D300='Paramètre DIVERS'!$B$31,'Paramètre DIVERS'!$A$31,IF(D300='Paramètre DIVERS'!$B$32,'Paramètre DIVERS'!$A$32,IF(D300='Paramètre DIVERS'!$B$33,'Paramètre DIVERS'!$A$33,"")))))))&amp;IF(D300='Paramètre DIVERS'!$B$36,'Paramètre DIVERS'!$A$36,IF(D300='Paramètre DIVERS'!$B$40,'Paramètre DIVERS'!$A$40,IF(D300='Paramètre DIVERS'!$B$41,'Paramètre DIVERS'!$A$41,IF(D300='Paramètre DIVERS'!$B$42,'Paramètre DIVERS'!$A$42,IF(D300='Paramètre DIVERS'!$B$43,'Paramètre DIVERS'!$A$43,IF(D300='Paramètre DIVERS'!$B$47,'Paramètre DIVERS'!$A$47,IF(D300='Paramètre DIVERS'!$B$48,'Paramètre DIVERS'!$A$48,"")))))))&amp;IF(D300='Paramètre DIVERS'!$B$49,'Paramètre DIVERS'!$A$49,IF(D300='Paramètre DIVERS'!$B$50,'Paramètre DIVERS'!$A$50,IF(D300='Paramètre DIVERS'!$B$51,'Paramètre DIVERS'!$A$51,IF(D300='Paramètre DIVERS'!$B$26,'Paramètre DIVERS'!$A$26,""))))&amp;IF(D300='Paramètre DIVERS'!$B$53,'Paramètre DIVERS'!$A$53,IF(D300='Paramètre DIVERS'!$B$54,'Paramètre DIVERS'!$A$53,IF(D300='Paramètre DIVERS'!$B$55,'Paramètre DIVERS'!$A$53,IF(D300='Paramètre DIVERS'!$B$56,'Paramètre DIVERS'!$A$53,IF(D300='Paramètre DIVERS'!$B$57,'Paramètre DIVERS'!$A$53,IF(D300='Paramètre DIVERS'!$B$58,'Paramètre DIVERS'!$A$53,""))))))</f>
        <v>ZMA</v>
      </c>
      <c r="H300" s="88">
        <f t="shared" si="128"/>
        <v>7</v>
      </c>
      <c r="I300" s="24" t="str">
        <f t="shared" si="144"/>
        <v/>
      </c>
      <c r="J300" s="24" t="str">
        <f t="shared" si="144"/>
        <v/>
      </c>
      <c r="K300" s="24" t="str">
        <f t="shared" si="144"/>
        <v>C</v>
      </c>
      <c r="L300" s="24" t="str">
        <f t="shared" si="144"/>
        <v>C</v>
      </c>
      <c r="M300" s="24" t="str">
        <f t="shared" si="144"/>
        <v/>
      </c>
      <c r="N300" s="24" t="str">
        <f t="shared" si="144"/>
        <v>C</v>
      </c>
      <c r="O300" s="24" t="str">
        <f t="shared" si="144"/>
        <v/>
      </c>
      <c r="P300" s="24" t="str">
        <f t="shared" si="144"/>
        <v/>
      </c>
      <c r="Q300" s="24" t="str">
        <f t="shared" si="144"/>
        <v/>
      </c>
      <c r="R300" s="24" t="str">
        <f t="shared" si="144"/>
        <v>C</v>
      </c>
      <c r="S300" s="24" t="str">
        <f t="shared" si="145"/>
        <v>C</v>
      </c>
      <c r="T300" s="24" t="str">
        <f t="shared" si="145"/>
        <v/>
      </c>
      <c r="U300" s="24" t="str">
        <f t="shared" si="145"/>
        <v>C</v>
      </c>
      <c r="V300" s="24" t="str">
        <f t="shared" si="145"/>
        <v/>
      </c>
      <c r="W300" s="24" t="str">
        <f t="shared" si="145"/>
        <v>C</v>
      </c>
      <c r="X300" s="24" t="str">
        <f t="shared" si="145"/>
        <v/>
      </c>
      <c r="Y300" s="24" t="str">
        <f t="shared" si="145"/>
        <v>C</v>
      </c>
      <c r="Z300" s="24" t="str">
        <f t="shared" si="145"/>
        <v>C</v>
      </c>
      <c r="AA300" s="24" t="str">
        <f t="shared" si="145"/>
        <v/>
      </c>
      <c r="AB300" s="24" t="str">
        <f t="shared" si="145"/>
        <v/>
      </c>
      <c r="AC300" s="24" t="str">
        <f t="shared" si="146"/>
        <v/>
      </c>
      <c r="AD300" s="24" t="str">
        <f t="shared" si="146"/>
        <v/>
      </c>
      <c r="AE300" s="24" t="str">
        <f t="shared" si="146"/>
        <v/>
      </c>
      <c r="AF300" s="24" t="str">
        <f t="shared" si="146"/>
        <v>C</v>
      </c>
      <c r="AG300" s="24" t="str">
        <f t="shared" si="146"/>
        <v>C</v>
      </c>
      <c r="AH300" s="24" t="str">
        <f t="shared" si="146"/>
        <v/>
      </c>
      <c r="AI300" s="24" t="str">
        <f t="shared" si="146"/>
        <v/>
      </c>
      <c r="AJ300" s="24" t="str">
        <f t="shared" si="146"/>
        <v/>
      </c>
      <c r="AK300" s="24" t="str">
        <f t="shared" si="146"/>
        <v/>
      </c>
      <c r="AL300" s="24" t="str">
        <f t="shared" si="146"/>
        <v/>
      </c>
      <c r="AM300" s="24" t="str">
        <f t="shared" si="147"/>
        <v>C</v>
      </c>
      <c r="AN300" s="24" t="str">
        <f t="shared" si="147"/>
        <v>C</v>
      </c>
      <c r="AO300" s="24" t="str">
        <f t="shared" si="147"/>
        <v/>
      </c>
      <c r="AP300" s="24" t="str">
        <f t="shared" si="147"/>
        <v/>
      </c>
      <c r="AQ300" s="24" t="str">
        <f t="shared" si="147"/>
        <v/>
      </c>
      <c r="AR300" s="24" t="str">
        <f t="shared" si="147"/>
        <v/>
      </c>
      <c r="AS300" s="24" t="str">
        <f t="shared" si="147"/>
        <v/>
      </c>
      <c r="AT300" s="24" t="str">
        <f t="shared" si="147"/>
        <v>C</v>
      </c>
      <c r="AU300" s="24" t="str">
        <f t="shared" si="147"/>
        <v>C</v>
      </c>
      <c r="AV300" s="24" t="str">
        <f t="shared" si="147"/>
        <v/>
      </c>
      <c r="AW300" s="24" t="str">
        <f t="shared" si="147"/>
        <v/>
      </c>
      <c r="AX300" s="89">
        <f t="shared" ca="1" si="133"/>
        <v>8</v>
      </c>
      <c r="AY300" s="89">
        <f t="shared" si="134"/>
        <v>9</v>
      </c>
    </row>
    <row r="301" spans="1:51" x14ac:dyDescent="0.3">
      <c r="A301" s="22" t="str">
        <f t="shared" si="139"/>
        <v>ZMA</v>
      </c>
      <c r="B301" s="25"/>
      <c r="C301" s="74" t="s">
        <v>31</v>
      </c>
      <c r="D301" s="26" t="s">
        <v>48</v>
      </c>
      <c r="E301" s="196">
        <v>43041</v>
      </c>
      <c r="F301" s="197">
        <v>43042</v>
      </c>
      <c r="G301" s="98" t="str">
        <f>IF(D301='Paramètre DIVERS'!$B$19,'Paramètre DIVERS'!$A$19,IF(D301='Paramètre DIVERS'!$B$20,'Paramètre DIVERS'!$A$20,IF(D301='Paramètre DIVERS'!$B$21,'Paramètre DIVERS'!$A$21,IF(D301='Paramètre DIVERS'!$B$22,'Paramètre DIVERS'!$A$22,IF(D301='Paramètre DIVERS'!$B$24,'Paramètre DIVERS'!$A$24,IF(D301='Paramètre DIVERS'!$B$25,'Paramètre DIVERS'!$A$25,""))))))&amp;IF(D301='Paramètre DIVERS'!$B$27,'Paramètre DIVERS'!$A$27,IF(D301='Paramètre DIVERS'!$B$28,'Paramètre DIVERS'!$A$28,IF(D301='Paramètre DIVERS'!$B$29,'Paramètre DIVERS'!$A$29,IF(D301='Paramètre DIVERS'!$B$30,'Paramètre DIVERS'!$A$30,IF(D301='Paramètre DIVERS'!$B$31,'Paramètre DIVERS'!$A$31,IF(D301='Paramètre DIVERS'!$B$32,'Paramètre DIVERS'!$A$32,IF(D301='Paramètre DIVERS'!$B$33,'Paramètre DIVERS'!$A$33,"")))))))&amp;IF(D301='Paramètre DIVERS'!$B$36,'Paramètre DIVERS'!$A$36,IF(D301='Paramètre DIVERS'!$B$40,'Paramètre DIVERS'!$A$40,IF(D301='Paramètre DIVERS'!$B$41,'Paramètre DIVERS'!$A$41,IF(D301='Paramètre DIVERS'!$B$42,'Paramètre DIVERS'!$A$42,IF(D301='Paramètre DIVERS'!$B$43,'Paramètre DIVERS'!$A$43,IF(D301='Paramètre DIVERS'!$B$47,'Paramètre DIVERS'!$A$47,IF(D301='Paramètre DIVERS'!$B$48,'Paramètre DIVERS'!$A$48,"")))))))&amp;IF(D301='Paramètre DIVERS'!$B$49,'Paramètre DIVERS'!$A$49,IF(D301='Paramètre DIVERS'!$B$50,'Paramètre DIVERS'!$A$50,IF(D301='Paramètre DIVERS'!$B$51,'Paramètre DIVERS'!$A$51,IF(D301='Paramètre DIVERS'!$B$26,'Paramètre DIVERS'!$A$26,""))))&amp;IF(D301='Paramètre DIVERS'!$B$53,'Paramètre DIVERS'!$A$53,IF(D301='Paramètre DIVERS'!$B$54,'Paramètre DIVERS'!$A$53,IF(D301='Paramètre DIVERS'!$B$55,'Paramètre DIVERS'!$A$53,IF(D301='Paramètre DIVERS'!$B$56,'Paramètre DIVERS'!$A$53,IF(D301='Paramètre DIVERS'!$B$57,'Paramètre DIVERS'!$A$53,IF(D301='Paramètre DIVERS'!$B$58,'Paramètre DIVERS'!$A$53,""))))))</f>
        <v>ZMA</v>
      </c>
      <c r="H301" s="88">
        <f t="shared" si="128"/>
        <v>2</v>
      </c>
      <c r="I301" s="24" t="str">
        <f t="shared" si="144"/>
        <v/>
      </c>
      <c r="J301" s="24" t="str">
        <f t="shared" si="144"/>
        <v/>
      </c>
      <c r="K301" s="24" t="str">
        <f t="shared" si="144"/>
        <v>C</v>
      </c>
      <c r="L301" s="24" t="str">
        <f t="shared" si="144"/>
        <v>C</v>
      </c>
      <c r="M301" s="24" t="str">
        <f t="shared" si="144"/>
        <v/>
      </c>
      <c r="N301" s="24" t="str">
        <f t="shared" si="144"/>
        <v>C</v>
      </c>
      <c r="O301" s="24" t="str">
        <f t="shared" si="144"/>
        <v/>
      </c>
      <c r="P301" s="24" t="str">
        <f t="shared" si="144"/>
        <v/>
      </c>
      <c r="Q301" s="24" t="str">
        <f t="shared" si="144"/>
        <v/>
      </c>
      <c r="R301" s="24" t="str">
        <f t="shared" si="144"/>
        <v>C</v>
      </c>
      <c r="S301" s="24" t="str">
        <f t="shared" si="145"/>
        <v>C</v>
      </c>
      <c r="T301" s="24" t="str">
        <f t="shared" si="145"/>
        <v/>
      </c>
      <c r="U301" s="24" t="str">
        <f t="shared" si="145"/>
        <v>C</v>
      </c>
      <c r="V301" s="24" t="str">
        <f t="shared" si="145"/>
        <v/>
      </c>
      <c r="W301" s="24" t="str">
        <f t="shared" si="145"/>
        <v>C</v>
      </c>
      <c r="X301" s="24" t="str">
        <f t="shared" si="145"/>
        <v/>
      </c>
      <c r="Y301" s="24" t="str">
        <f t="shared" si="145"/>
        <v>C</v>
      </c>
      <c r="Z301" s="24" t="str">
        <f t="shared" si="145"/>
        <v>C</v>
      </c>
      <c r="AA301" s="24" t="str">
        <f t="shared" si="145"/>
        <v/>
      </c>
      <c r="AB301" s="24" t="str">
        <f t="shared" si="145"/>
        <v/>
      </c>
      <c r="AC301" s="24" t="str">
        <f t="shared" si="146"/>
        <v/>
      </c>
      <c r="AD301" s="24" t="str">
        <f t="shared" si="146"/>
        <v/>
      </c>
      <c r="AE301" s="24" t="str">
        <f t="shared" si="146"/>
        <v/>
      </c>
      <c r="AF301" s="24" t="str">
        <f t="shared" si="146"/>
        <v>C</v>
      </c>
      <c r="AG301" s="24" t="str">
        <f t="shared" si="146"/>
        <v>C</v>
      </c>
      <c r="AH301" s="24" t="str">
        <f t="shared" si="146"/>
        <v/>
      </c>
      <c r="AI301" s="24" t="str">
        <f t="shared" si="146"/>
        <v/>
      </c>
      <c r="AJ301" s="24" t="str">
        <f t="shared" si="146"/>
        <v/>
      </c>
      <c r="AK301" s="24" t="str">
        <f t="shared" si="146"/>
        <v/>
      </c>
      <c r="AL301" s="24" t="str">
        <f t="shared" si="146"/>
        <v/>
      </c>
      <c r="AM301" s="24" t="str">
        <f t="shared" si="147"/>
        <v>C</v>
      </c>
      <c r="AN301" s="24" t="str">
        <f t="shared" si="147"/>
        <v>C</v>
      </c>
      <c r="AO301" s="24" t="str">
        <f t="shared" si="147"/>
        <v/>
      </c>
      <c r="AP301" s="24" t="str">
        <f t="shared" si="147"/>
        <v/>
      </c>
      <c r="AQ301" s="24" t="str">
        <f t="shared" si="147"/>
        <v/>
      </c>
      <c r="AR301" s="24" t="str">
        <f t="shared" si="147"/>
        <v/>
      </c>
      <c r="AS301" s="24" t="str">
        <f t="shared" si="147"/>
        <v/>
      </c>
      <c r="AT301" s="24" t="str">
        <f t="shared" si="147"/>
        <v>C</v>
      </c>
      <c r="AU301" s="24" t="str">
        <f t="shared" si="147"/>
        <v>C</v>
      </c>
      <c r="AV301" s="24" t="str">
        <f t="shared" si="147"/>
        <v/>
      </c>
      <c r="AW301" s="24" t="str">
        <f t="shared" si="147"/>
        <v/>
      </c>
      <c r="AX301" s="89">
        <f t="shared" ca="1" si="133"/>
        <v>2</v>
      </c>
      <c r="AY301" s="89">
        <f t="shared" si="134"/>
        <v>2</v>
      </c>
    </row>
    <row r="302" spans="1:51" x14ac:dyDescent="0.3">
      <c r="A302" s="22" t="str">
        <f t="shared" si="139"/>
        <v>ZMA</v>
      </c>
      <c r="B302" s="25"/>
      <c r="C302" s="74" t="s">
        <v>31</v>
      </c>
      <c r="D302" s="26" t="s">
        <v>48</v>
      </c>
      <c r="E302" s="196">
        <v>43199</v>
      </c>
      <c r="F302" s="197">
        <v>43204</v>
      </c>
      <c r="G302" s="98" t="str">
        <f>IF(D302='Paramètre DIVERS'!$B$19,'Paramètre DIVERS'!$A$19,IF(D302='Paramètre DIVERS'!$B$20,'Paramètre DIVERS'!$A$20,IF(D302='Paramètre DIVERS'!$B$21,'Paramètre DIVERS'!$A$21,IF(D302='Paramètre DIVERS'!$B$22,'Paramètre DIVERS'!$A$22,IF(D302='Paramètre DIVERS'!$B$24,'Paramètre DIVERS'!$A$24,IF(D302='Paramètre DIVERS'!$B$25,'Paramètre DIVERS'!$A$25,""))))))&amp;IF(D302='Paramètre DIVERS'!$B$27,'Paramètre DIVERS'!$A$27,IF(D302='Paramètre DIVERS'!$B$28,'Paramètre DIVERS'!$A$28,IF(D302='Paramètre DIVERS'!$B$29,'Paramètre DIVERS'!$A$29,IF(D302='Paramètre DIVERS'!$B$30,'Paramètre DIVERS'!$A$30,IF(D302='Paramètre DIVERS'!$B$31,'Paramètre DIVERS'!$A$31,IF(D302='Paramètre DIVERS'!$B$32,'Paramètre DIVERS'!$A$32,IF(D302='Paramètre DIVERS'!$B$33,'Paramètre DIVERS'!$A$33,"")))))))&amp;IF(D302='Paramètre DIVERS'!$B$36,'Paramètre DIVERS'!$A$36,IF(D302='Paramètre DIVERS'!$B$40,'Paramètre DIVERS'!$A$40,IF(D302='Paramètre DIVERS'!$B$41,'Paramètre DIVERS'!$A$41,IF(D302='Paramètre DIVERS'!$B$42,'Paramètre DIVERS'!$A$42,IF(D302='Paramètre DIVERS'!$B$43,'Paramètre DIVERS'!$A$43,IF(D302='Paramètre DIVERS'!$B$47,'Paramètre DIVERS'!$A$47,IF(D302='Paramètre DIVERS'!$B$48,'Paramètre DIVERS'!$A$48,"")))))))&amp;IF(D302='Paramètre DIVERS'!$B$49,'Paramètre DIVERS'!$A$49,IF(D302='Paramètre DIVERS'!$B$50,'Paramètre DIVERS'!$A$50,IF(D302='Paramètre DIVERS'!$B$51,'Paramètre DIVERS'!$A$51,IF(D302='Paramètre DIVERS'!$B$26,'Paramètre DIVERS'!$A$26,""))))&amp;IF(D302='Paramètre DIVERS'!$B$53,'Paramètre DIVERS'!$A$53,IF(D302='Paramètre DIVERS'!$B$54,'Paramètre DIVERS'!$A$53,IF(D302='Paramètre DIVERS'!$B$55,'Paramètre DIVERS'!$A$53,IF(D302='Paramètre DIVERS'!$B$56,'Paramètre DIVERS'!$A$53,IF(D302='Paramètre DIVERS'!$B$57,'Paramètre DIVERS'!$A$53,IF(D302='Paramètre DIVERS'!$B$58,'Paramètre DIVERS'!$A$53,""))))))</f>
        <v>ZMA</v>
      </c>
      <c r="H302" s="88">
        <f t="shared" si="128"/>
        <v>5</v>
      </c>
      <c r="I302" s="24" t="str">
        <f t="shared" si="144"/>
        <v/>
      </c>
      <c r="J302" s="24" t="str">
        <f t="shared" si="144"/>
        <v/>
      </c>
      <c r="K302" s="24" t="str">
        <f t="shared" si="144"/>
        <v>C</v>
      </c>
      <c r="L302" s="24" t="str">
        <f t="shared" si="144"/>
        <v>C</v>
      </c>
      <c r="M302" s="24" t="str">
        <f t="shared" si="144"/>
        <v/>
      </c>
      <c r="N302" s="24" t="str">
        <f t="shared" si="144"/>
        <v>C</v>
      </c>
      <c r="O302" s="24" t="str">
        <f t="shared" si="144"/>
        <v/>
      </c>
      <c r="P302" s="24" t="str">
        <f t="shared" si="144"/>
        <v/>
      </c>
      <c r="Q302" s="24" t="str">
        <f t="shared" si="144"/>
        <v/>
      </c>
      <c r="R302" s="24" t="str">
        <f t="shared" si="144"/>
        <v>C</v>
      </c>
      <c r="S302" s="24" t="str">
        <f t="shared" si="145"/>
        <v>C</v>
      </c>
      <c r="T302" s="24" t="str">
        <f t="shared" si="145"/>
        <v/>
      </c>
      <c r="U302" s="24" t="str">
        <f t="shared" si="145"/>
        <v>C</v>
      </c>
      <c r="V302" s="24" t="str">
        <f t="shared" si="145"/>
        <v/>
      </c>
      <c r="W302" s="24" t="str">
        <f t="shared" si="145"/>
        <v>C</v>
      </c>
      <c r="X302" s="24" t="str">
        <f t="shared" si="145"/>
        <v/>
      </c>
      <c r="Y302" s="24" t="str">
        <f t="shared" si="145"/>
        <v>C</v>
      </c>
      <c r="Z302" s="24" t="str">
        <f t="shared" si="145"/>
        <v>C</v>
      </c>
      <c r="AA302" s="24" t="str">
        <f t="shared" si="145"/>
        <v/>
      </c>
      <c r="AB302" s="24" t="str">
        <f t="shared" si="145"/>
        <v/>
      </c>
      <c r="AC302" s="24" t="str">
        <f t="shared" si="146"/>
        <v/>
      </c>
      <c r="AD302" s="24" t="str">
        <f t="shared" si="146"/>
        <v/>
      </c>
      <c r="AE302" s="24" t="str">
        <f t="shared" si="146"/>
        <v/>
      </c>
      <c r="AF302" s="24" t="str">
        <f t="shared" si="146"/>
        <v>C</v>
      </c>
      <c r="AG302" s="24" t="str">
        <f t="shared" si="146"/>
        <v>C</v>
      </c>
      <c r="AH302" s="24" t="str">
        <f t="shared" si="146"/>
        <v/>
      </c>
      <c r="AI302" s="24" t="str">
        <f t="shared" si="146"/>
        <v/>
      </c>
      <c r="AJ302" s="24" t="str">
        <f t="shared" si="146"/>
        <v/>
      </c>
      <c r="AK302" s="24" t="str">
        <f t="shared" si="146"/>
        <v/>
      </c>
      <c r="AL302" s="24" t="str">
        <f t="shared" si="146"/>
        <v/>
      </c>
      <c r="AM302" s="24" t="str">
        <f t="shared" si="147"/>
        <v>C</v>
      </c>
      <c r="AN302" s="24" t="str">
        <f t="shared" si="147"/>
        <v>C</v>
      </c>
      <c r="AO302" s="24" t="str">
        <f t="shared" si="147"/>
        <v/>
      </c>
      <c r="AP302" s="24" t="str">
        <f t="shared" si="147"/>
        <v/>
      </c>
      <c r="AQ302" s="24" t="str">
        <f t="shared" si="147"/>
        <v/>
      </c>
      <c r="AR302" s="24" t="str">
        <f t="shared" si="147"/>
        <v/>
      </c>
      <c r="AS302" s="24" t="str">
        <f t="shared" si="147"/>
        <v/>
      </c>
      <c r="AT302" s="24" t="str">
        <f t="shared" si="147"/>
        <v>C</v>
      </c>
      <c r="AU302" s="24" t="str">
        <f t="shared" si="147"/>
        <v>C</v>
      </c>
      <c r="AV302" s="24" t="str">
        <f t="shared" si="147"/>
        <v/>
      </c>
      <c r="AW302" s="24" t="str">
        <f t="shared" si="147"/>
        <v/>
      </c>
      <c r="AX302" s="89">
        <f t="shared" ca="1" si="133"/>
        <v>6</v>
      </c>
      <c r="AY302" s="89">
        <f t="shared" si="134"/>
        <v>6</v>
      </c>
    </row>
    <row r="303" spans="1:51" x14ac:dyDescent="0.3">
      <c r="A303" s="22" t="str">
        <f t="shared" si="139"/>
        <v>ZMA</v>
      </c>
      <c r="B303" s="25"/>
      <c r="C303" s="74" t="s">
        <v>31</v>
      </c>
      <c r="D303" s="26" t="s">
        <v>48</v>
      </c>
      <c r="E303" s="196">
        <v>42845</v>
      </c>
      <c r="F303" s="197">
        <v>42916</v>
      </c>
      <c r="G303" s="98" t="str">
        <f>IF(D303='Paramètre DIVERS'!$B$19,'Paramètre DIVERS'!$A$19,IF(D303='Paramètre DIVERS'!$B$20,'Paramètre DIVERS'!$A$20,IF(D303='Paramètre DIVERS'!$B$21,'Paramètre DIVERS'!$A$21,IF(D303='Paramètre DIVERS'!$B$22,'Paramètre DIVERS'!$A$22,IF(D303='Paramètre DIVERS'!$B$24,'Paramètre DIVERS'!$A$24,IF(D303='Paramètre DIVERS'!$B$25,'Paramètre DIVERS'!$A$25,""))))))&amp;IF(D303='Paramètre DIVERS'!$B$27,'Paramètre DIVERS'!$A$27,IF(D303='Paramètre DIVERS'!$B$28,'Paramètre DIVERS'!$A$28,IF(D303='Paramètre DIVERS'!$B$29,'Paramètre DIVERS'!$A$29,IF(D303='Paramètre DIVERS'!$B$30,'Paramètre DIVERS'!$A$30,IF(D303='Paramètre DIVERS'!$B$31,'Paramètre DIVERS'!$A$31,IF(D303='Paramètre DIVERS'!$B$32,'Paramètre DIVERS'!$A$32,IF(D303='Paramètre DIVERS'!$B$33,'Paramètre DIVERS'!$A$33,"")))))))&amp;IF(D303='Paramètre DIVERS'!$B$36,'Paramètre DIVERS'!$A$36,IF(D303='Paramètre DIVERS'!$B$40,'Paramètre DIVERS'!$A$40,IF(D303='Paramètre DIVERS'!$B$41,'Paramètre DIVERS'!$A$41,IF(D303='Paramètre DIVERS'!$B$42,'Paramètre DIVERS'!$A$42,IF(D303='Paramètre DIVERS'!$B$43,'Paramètre DIVERS'!$A$43,IF(D303='Paramètre DIVERS'!$B$47,'Paramètre DIVERS'!$A$47,IF(D303='Paramètre DIVERS'!$B$48,'Paramètre DIVERS'!$A$48,"")))))))&amp;IF(D303='Paramètre DIVERS'!$B$49,'Paramètre DIVERS'!$A$49,IF(D303='Paramètre DIVERS'!$B$50,'Paramètre DIVERS'!$A$50,IF(D303='Paramètre DIVERS'!$B$51,'Paramètre DIVERS'!$A$51,IF(D303='Paramètre DIVERS'!$B$26,'Paramètre DIVERS'!$A$26,""))))&amp;IF(D303='Paramètre DIVERS'!$B$53,'Paramètre DIVERS'!$A$53,IF(D303='Paramètre DIVERS'!$B$54,'Paramètre DIVERS'!$A$53,IF(D303='Paramètre DIVERS'!$B$55,'Paramètre DIVERS'!$A$53,IF(D303='Paramètre DIVERS'!$B$56,'Paramètre DIVERS'!$A$53,IF(D303='Paramètre DIVERS'!$B$57,'Paramètre DIVERS'!$A$53,IF(D303='Paramètre DIVERS'!$B$58,'Paramètre DIVERS'!$A$53,""))))))</f>
        <v>ZMA</v>
      </c>
      <c r="H303" s="88">
        <f t="shared" si="128"/>
        <v>49</v>
      </c>
      <c r="I303" s="24" t="str">
        <f t="shared" si="144"/>
        <v/>
      </c>
      <c r="J303" s="24" t="str">
        <f t="shared" si="144"/>
        <v/>
      </c>
      <c r="K303" s="24" t="str">
        <f t="shared" si="144"/>
        <v>C</v>
      </c>
      <c r="L303" s="24" t="str">
        <f t="shared" si="144"/>
        <v>C</v>
      </c>
      <c r="M303" s="24" t="str">
        <f t="shared" si="144"/>
        <v/>
      </c>
      <c r="N303" s="24" t="str">
        <f t="shared" si="144"/>
        <v>C</v>
      </c>
      <c r="O303" s="24" t="str">
        <f t="shared" si="144"/>
        <v/>
      </c>
      <c r="P303" s="24" t="str">
        <f t="shared" si="144"/>
        <v/>
      </c>
      <c r="Q303" s="24" t="str">
        <f t="shared" si="144"/>
        <v/>
      </c>
      <c r="R303" s="24" t="str">
        <f t="shared" si="144"/>
        <v>C</v>
      </c>
      <c r="S303" s="24" t="str">
        <f t="shared" si="145"/>
        <v>C</v>
      </c>
      <c r="T303" s="24" t="str">
        <f t="shared" si="145"/>
        <v/>
      </c>
      <c r="U303" s="24" t="str">
        <f t="shared" si="145"/>
        <v>C</v>
      </c>
      <c r="V303" s="24" t="str">
        <f t="shared" si="145"/>
        <v/>
      </c>
      <c r="W303" s="24" t="str">
        <f t="shared" si="145"/>
        <v>C</v>
      </c>
      <c r="X303" s="24" t="str">
        <f t="shared" si="145"/>
        <v/>
      </c>
      <c r="Y303" s="24" t="str">
        <f t="shared" si="145"/>
        <v>C</v>
      </c>
      <c r="Z303" s="24" t="str">
        <f t="shared" si="145"/>
        <v>C</v>
      </c>
      <c r="AA303" s="24" t="str">
        <f t="shared" si="145"/>
        <v/>
      </c>
      <c r="AB303" s="24" t="str">
        <f t="shared" si="145"/>
        <v/>
      </c>
      <c r="AC303" s="24" t="str">
        <f t="shared" si="146"/>
        <v/>
      </c>
      <c r="AD303" s="24" t="str">
        <f t="shared" si="146"/>
        <v/>
      </c>
      <c r="AE303" s="24" t="str">
        <f t="shared" si="146"/>
        <v/>
      </c>
      <c r="AF303" s="24" t="str">
        <f t="shared" si="146"/>
        <v>C</v>
      </c>
      <c r="AG303" s="24" t="str">
        <f t="shared" si="146"/>
        <v>C</v>
      </c>
      <c r="AH303" s="24" t="str">
        <f t="shared" si="146"/>
        <v/>
      </c>
      <c r="AI303" s="24" t="str">
        <f t="shared" si="146"/>
        <v/>
      </c>
      <c r="AJ303" s="24" t="str">
        <f t="shared" si="146"/>
        <v/>
      </c>
      <c r="AK303" s="24" t="str">
        <f t="shared" si="146"/>
        <v/>
      </c>
      <c r="AL303" s="24" t="str">
        <f t="shared" si="146"/>
        <v/>
      </c>
      <c r="AM303" s="24" t="str">
        <f t="shared" si="147"/>
        <v>C</v>
      </c>
      <c r="AN303" s="24" t="str">
        <f t="shared" si="147"/>
        <v>C</v>
      </c>
      <c r="AO303" s="24" t="str">
        <f t="shared" si="147"/>
        <v/>
      </c>
      <c r="AP303" s="24" t="str">
        <f t="shared" si="147"/>
        <v/>
      </c>
      <c r="AQ303" s="24" t="str">
        <f t="shared" si="147"/>
        <v/>
      </c>
      <c r="AR303" s="24" t="str">
        <f t="shared" si="147"/>
        <v/>
      </c>
      <c r="AS303" s="24" t="str">
        <f t="shared" si="147"/>
        <v/>
      </c>
      <c r="AT303" s="24" t="str">
        <f t="shared" si="147"/>
        <v>C</v>
      </c>
      <c r="AU303" s="24" t="str">
        <f t="shared" si="147"/>
        <v>C</v>
      </c>
      <c r="AV303" s="24" t="str">
        <f t="shared" si="147"/>
        <v/>
      </c>
      <c r="AW303" s="24" t="str">
        <f t="shared" si="147"/>
        <v/>
      </c>
      <c r="AX303" s="89">
        <f t="shared" ca="1" si="133"/>
        <v>59</v>
      </c>
      <c r="AY303" s="89">
        <f t="shared" si="134"/>
        <v>72</v>
      </c>
    </row>
    <row r="304" spans="1:51" x14ac:dyDescent="0.3">
      <c r="A304" s="22" t="str">
        <f t="shared" si="139"/>
        <v>ZMA</v>
      </c>
      <c r="B304" s="25"/>
      <c r="C304" s="74" t="s">
        <v>31</v>
      </c>
      <c r="D304" s="26" t="s">
        <v>48</v>
      </c>
      <c r="E304" s="196">
        <v>42736</v>
      </c>
      <c r="F304" s="197">
        <v>42886</v>
      </c>
      <c r="G304" s="98" t="str">
        <f>IF(D304='Paramètre DIVERS'!$B$19,'Paramètre DIVERS'!$A$19,IF(D304='Paramètre DIVERS'!$B$20,'Paramètre DIVERS'!$A$20,IF(D304='Paramètre DIVERS'!$B$21,'Paramètre DIVERS'!$A$21,IF(D304='Paramètre DIVERS'!$B$22,'Paramètre DIVERS'!$A$22,IF(D304='Paramètre DIVERS'!$B$24,'Paramètre DIVERS'!$A$24,IF(D304='Paramètre DIVERS'!$B$25,'Paramètre DIVERS'!$A$25,""))))))&amp;IF(D304='Paramètre DIVERS'!$B$27,'Paramètre DIVERS'!$A$27,IF(D304='Paramètre DIVERS'!$B$28,'Paramètre DIVERS'!$A$28,IF(D304='Paramètre DIVERS'!$B$29,'Paramètre DIVERS'!$A$29,IF(D304='Paramètre DIVERS'!$B$30,'Paramètre DIVERS'!$A$30,IF(D304='Paramètre DIVERS'!$B$31,'Paramètre DIVERS'!$A$31,IF(D304='Paramètre DIVERS'!$B$32,'Paramètre DIVERS'!$A$32,IF(D304='Paramètre DIVERS'!$B$33,'Paramètre DIVERS'!$A$33,"")))))))&amp;IF(D304='Paramètre DIVERS'!$B$36,'Paramètre DIVERS'!$A$36,IF(D304='Paramètre DIVERS'!$B$40,'Paramètre DIVERS'!$A$40,IF(D304='Paramètre DIVERS'!$B$41,'Paramètre DIVERS'!$A$41,IF(D304='Paramètre DIVERS'!$B$42,'Paramètre DIVERS'!$A$42,IF(D304='Paramètre DIVERS'!$B$43,'Paramètre DIVERS'!$A$43,IF(D304='Paramètre DIVERS'!$B$47,'Paramètre DIVERS'!$A$47,IF(D304='Paramètre DIVERS'!$B$48,'Paramètre DIVERS'!$A$48,"")))))))&amp;IF(D304='Paramètre DIVERS'!$B$49,'Paramètre DIVERS'!$A$49,IF(D304='Paramètre DIVERS'!$B$50,'Paramètre DIVERS'!$A$50,IF(D304='Paramètre DIVERS'!$B$51,'Paramètre DIVERS'!$A$51,IF(D304='Paramètre DIVERS'!$B$26,'Paramètre DIVERS'!$A$26,""))))&amp;IF(D304='Paramètre DIVERS'!$B$53,'Paramètre DIVERS'!$A$53,IF(D304='Paramètre DIVERS'!$B$54,'Paramètre DIVERS'!$A$53,IF(D304='Paramètre DIVERS'!$B$55,'Paramètre DIVERS'!$A$53,IF(D304='Paramètre DIVERS'!$B$56,'Paramètre DIVERS'!$A$53,IF(D304='Paramètre DIVERS'!$B$57,'Paramètre DIVERS'!$A$53,IF(D304='Paramètre DIVERS'!$B$58,'Paramètre DIVERS'!$A$53,""))))))</f>
        <v>ZMA</v>
      </c>
      <c r="H304" s="88">
        <f t="shared" si="128"/>
        <v>104</v>
      </c>
      <c r="I304" s="24" t="str">
        <f t="shared" si="144"/>
        <v/>
      </c>
      <c r="J304" s="24" t="str">
        <f t="shared" si="144"/>
        <v/>
      </c>
      <c r="K304" s="24" t="str">
        <f t="shared" si="144"/>
        <v>C</v>
      </c>
      <c r="L304" s="24" t="str">
        <f t="shared" si="144"/>
        <v>C</v>
      </c>
      <c r="M304" s="24" t="str">
        <f t="shared" si="144"/>
        <v/>
      </c>
      <c r="N304" s="24" t="str">
        <f t="shared" si="144"/>
        <v>C</v>
      </c>
      <c r="O304" s="24" t="str">
        <f t="shared" si="144"/>
        <v/>
      </c>
      <c r="P304" s="24" t="str">
        <f t="shared" si="144"/>
        <v/>
      </c>
      <c r="Q304" s="24" t="str">
        <f t="shared" si="144"/>
        <v/>
      </c>
      <c r="R304" s="24" t="str">
        <f t="shared" si="144"/>
        <v>C</v>
      </c>
      <c r="S304" s="24" t="str">
        <f t="shared" si="145"/>
        <v>C</v>
      </c>
      <c r="T304" s="24" t="str">
        <f t="shared" si="145"/>
        <v/>
      </c>
      <c r="U304" s="24" t="str">
        <f t="shared" si="145"/>
        <v>C</v>
      </c>
      <c r="V304" s="24" t="str">
        <f t="shared" si="145"/>
        <v/>
      </c>
      <c r="W304" s="24" t="str">
        <f t="shared" si="145"/>
        <v>C</v>
      </c>
      <c r="X304" s="24" t="str">
        <f t="shared" si="145"/>
        <v/>
      </c>
      <c r="Y304" s="24" t="str">
        <f t="shared" si="145"/>
        <v>C</v>
      </c>
      <c r="Z304" s="24" t="str">
        <f t="shared" si="145"/>
        <v>C</v>
      </c>
      <c r="AA304" s="24" t="str">
        <f t="shared" si="145"/>
        <v/>
      </c>
      <c r="AB304" s="24" t="str">
        <f t="shared" si="145"/>
        <v/>
      </c>
      <c r="AC304" s="24" t="str">
        <f t="shared" si="146"/>
        <v/>
      </c>
      <c r="AD304" s="24" t="str">
        <f t="shared" si="146"/>
        <v/>
      </c>
      <c r="AE304" s="24" t="str">
        <f t="shared" si="146"/>
        <v/>
      </c>
      <c r="AF304" s="24" t="str">
        <f t="shared" si="146"/>
        <v>C</v>
      </c>
      <c r="AG304" s="24" t="str">
        <f t="shared" si="146"/>
        <v>C</v>
      </c>
      <c r="AH304" s="24" t="str">
        <f t="shared" si="146"/>
        <v/>
      </c>
      <c r="AI304" s="24" t="str">
        <f t="shared" si="146"/>
        <v/>
      </c>
      <c r="AJ304" s="24" t="str">
        <f t="shared" si="146"/>
        <v/>
      </c>
      <c r="AK304" s="24" t="str">
        <f t="shared" si="146"/>
        <v/>
      </c>
      <c r="AL304" s="24" t="str">
        <f t="shared" si="146"/>
        <v/>
      </c>
      <c r="AM304" s="24" t="str">
        <f t="shared" si="147"/>
        <v>C</v>
      </c>
      <c r="AN304" s="24" t="str">
        <f t="shared" si="147"/>
        <v>C</v>
      </c>
      <c r="AO304" s="24" t="str">
        <f t="shared" si="147"/>
        <v/>
      </c>
      <c r="AP304" s="24" t="str">
        <f t="shared" si="147"/>
        <v/>
      </c>
      <c r="AQ304" s="24" t="str">
        <f t="shared" si="147"/>
        <v/>
      </c>
      <c r="AR304" s="24" t="str">
        <f t="shared" si="147"/>
        <v/>
      </c>
      <c r="AS304" s="24" t="str">
        <f t="shared" si="147"/>
        <v/>
      </c>
      <c r="AT304" s="24" t="str">
        <f t="shared" si="147"/>
        <v>C</v>
      </c>
      <c r="AU304" s="24" t="str">
        <f t="shared" si="147"/>
        <v>C</v>
      </c>
      <c r="AV304" s="24" t="str">
        <f t="shared" si="147"/>
        <v/>
      </c>
      <c r="AW304" s="24" t="str">
        <f t="shared" si="147"/>
        <v/>
      </c>
      <c r="AX304" s="89">
        <f t="shared" ca="1" si="133"/>
        <v>125</v>
      </c>
      <c r="AY304" s="89">
        <f t="shared" si="134"/>
        <v>151</v>
      </c>
    </row>
    <row r="305" spans="1:51" x14ac:dyDescent="0.3">
      <c r="A305" s="22" t="str">
        <f t="shared" si="139"/>
        <v>ZMA</v>
      </c>
      <c r="B305" s="25"/>
      <c r="C305" s="74" t="s">
        <v>31</v>
      </c>
      <c r="D305" s="26" t="s">
        <v>48</v>
      </c>
      <c r="E305" s="196">
        <v>42933</v>
      </c>
      <c r="F305" s="197">
        <v>42937</v>
      </c>
      <c r="G305" s="98" t="str">
        <f>IF(D305='Paramètre DIVERS'!$B$19,'Paramètre DIVERS'!$A$19,IF(D305='Paramètre DIVERS'!$B$20,'Paramètre DIVERS'!$A$20,IF(D305='Paramètre DIVERS'!$B$21,'Paramètre DIVERS'!$A$21,IF(D305='Paramètre DIVERS'!$B$22,'Paramètre DIVERS'!$A$22,IF(D305='Paramètre DIVERS'!$B$24,'Paramètre DIVERS'!$A$24,IF(D305='Paramètre DIVERS'!$B$25,'Paramètre DIVERS'!$A$25,""))))))&amp;IF(D305='Paramètre DIVERS'!$B$27,'Paramètre DIVERS'!$A$27,IF(D305='Paramètre DIVERS'!$B$28,'Paramètre DIVERS'!$A$28,IF(D305='Paramètre DIVERS'!$B$29,'Paramètre DIVERS'!$A$29,IF(D305='Paramètre DIVERS'!$B$30,'Paramètre DIVERS'!$A$30,IF(D305='Paramètre DIVERS'!$B$31,'Paramètre DIVERS'!$A$31,IF(D305='Paramètre DIVERS'!$B$32,'Paramètre DIVERS'!$A$32,IF(D305='Paramètre DIVERS'!$B$33,'Paramètre DIVERS'!$A$33,"")))))))&amp;IF(D305='Paramètre DIVERS'!$B$36,'Paramètre DIVERS'!$A$36,IF(D305='Paramètre DIVERS'!$B$40,'Paramètre DIVERS'!$A$40,IF(D305='Paramètre DIVERS'!$B$41,'Paramètre DIVERS'!$A$41,IF(D305='Paramètre DIVERS'!$B$42,'Paramètre DIVERS'!$A$42,IF(D305='Paramètre DIVERS'!$B$43,'Paramètre DIVERS'!$A$43,IF(D305='Paramètre DIVERS'!$B$47,'Paramètre DIVERS'!$A$47,IF(D305='Paramètre DIVERS'!$B$48,'Paramètre DIVERS'!$A$48,"")))))))&amp;IF(D305='Paramètre DIVERS'!$B$49,'Paramètre DIVERS'!$A$49,IF(D305='Paramètre DIVERS'!$B$50,'Paramètre DIVERS'!$A$50,IF(D305='Paramètre DIVERS'!$B$51,'Paramètre DIVERS'!$A$51,IF(D305='Paramètre DIVERS'!$B$26,'Paramètre DIVERS'!$A$26,""))))&amp;IF(D305='Paramètre DIVERS'!$B$53,'Paramètre DIVERS'!$A$53,IF(D305='Paramètre DIVERS'!$B$54,'Paramètre DIVERS'!$A$53,IF(D305='Paramètre DIVERS'!$B$55,'Paramètre DIVERS'!$A$53,IF(D305='Paramètre DIVERS'!$B$56,'Paramètre DIVERS'!$A$53,IF(D305='Paramètre DIVERS'!$B$57,'Paramètre DIVERS'!$A$53,IF(D305='Paramètre DIVERS'!$B$58,'Paramètre DIVERS'!$A$53,""))))))</f>
        <v>ZMA</v>
      </c>
      <c r="H305" s="88">
        <f t="shared" si="128"/>
        <v>5</v>
      </c>
      <c r="I305" s="24" t="str">
        <f t="shared" si="144"/>
        <v/>
      </c>
      <c r="J305" s="24" t="str">
        <f t="shared" si="144"/>
        <v/>
      </c>
      <c r="K305" s="24" t="str">
        <f t="shared" si="144"/>
        <v>C</v>
      </c>
      <c r="L305" s="24" t="str">
        <f t="shared" si="144"/>
        <v>C</v>
      </c>
      <c r="M305" s="24" t="str">
        <f t="shared" si="144"/>
        <v/>
      </c>
      <c r="N305" s="24" t="str">
        <f t="shared" si="144"/>
        <v>C</v>
      </c>
      <c r="O305" s="24" t="str">
        <f t="shared" si="144"/>
        <v/>
      </c>
      <c r="P305" s="24" t="str">
        <f t="shared" si="144"/>
        <v/>
      </c>
      <c r="Q305" s="24" t="str">
        <f t="shared" si="144"/>
        <v/>
      </c>
      <c r="R305" s="24" t="str">
        <f t="shared" si="144"/>
        <v>C</v>
      </c>
      <c r="S305" s="24" t="str">
        <f t="shared" si="145"/>
        <v>C</v>
      </c>
      <c r="T305" s="24" t="str">
        <f t="shared" si="145"/>
        <v/>
      </c>
      <c r="U305" s="24" t="str">
        <f t="shared" si="145"/>
        <v>C</v>
      </c>
      <c r="V305" s="24" t="str">
        <f t="shared" si="145"/>
        <v/>
      </c>
      <c r="W305" s="24" t="str">
        <f t="shared" si="145"/>
        <v>C</v>
      </c>
      <c r="X305" s="24" t="str">
        <f t="shared" si="145"/>
        <v/>
      </c>
      <c r="Y305" s="24" t="str">
        <f t="shared" si="145"/>
        <v>C</v>
      </c>
      <c r="Z305" s="24" t="str">
        <f t="shared" si="145"/>
        <v>C</v>
      </c>
      <c r="AA305" s="24" t="str">
        <f t="shared" si="145"/>
        <v/>
      </c>
      <c r="AB305" s="24" t="str">
        <f t="shared" si="145"/>
        <v/>
      </c>
      <c r="AC305" s="24" t="str">
        <f t="shared" si="146"/>
        <v/>
      </c>
      <c r="AD305" s="24" t="str">
        <f t="shared" si="146"/>
        <v/>
      </c>
      <c r="AE305" s="24" t="str">
        <f t="shared" si="146"/>
        <v/>
      </c>
      <c r="AF305" s="24" t="str">
        <f t="shared" si="146"/>
        <v>C</v>
      </c>
      <c r="AG305" s="24" t="str">
        <f t="shared" si="146"/>
        <v>C</v>
      </c>
      <c r="AH305" s="24" t="str">
        <f t="shared" si="146"/>
        <v/>
      </c>
      <c r="AI305" s="24" t="str">
        <f t="shared" si="146"/>
        <v/>
      </c>
      <c r="AJ305" s="24" t="str">
        <f t="shared" si="146"/>
        <v/>
      </c>
      <c r="AK305" s="24" t="str">
        <f t="shared" si="146"/>
        <v/>
      </c>
      <c r="AL305" s="24" t="str">
        <f t="shared" si="146"/>
        <v/>
      </c>
      <c r="AM305" s="24" t="str">
        <f t="shared" si="147"/>
        <v>C</v>
      </c>
      <c r="AN305" s="24" t="str">
        <f t="shared" si="147"/>
        <v>C</v>
      </c>
      <c r="AO305" s="24" t="str">
        <f t="shared" si="147"/>
        <v/>
      </c>
      <c r="AP305" s="24" t="str">
        <f t="shared" si="147"/>
        <v/>
      </c>
      <c r="AQ305" s="24" t="str">
        <f t="shared" si="147"/>
        <v/>
      </c>
      <c r="AR305" s="24" t="str">
        <f t="shared" si="147"/>
        <v/>
      </c>
      <c r="AS305" s="24" t="str">
        <f t="shared" si="147"/>
        <v/>
      </c>
      <c r="AT305" s="24" t="str">
        <f t="shared" si="147"/>
        <v>C</v>
      </c>
      <c r="AU305" s="24" t="str">
        <f t="shared" si="147"/>
        <v>C</v>
      </c>
      <c r="AV305" s="24" t="str">
        <f t="shared" si="147"/>
        <v/>
      </c>
      <c r="AW305" s="24" t="str">
        <f t="shared" si="147"/>
        <v/>
      </c>
      <c r="AX305" s="89">
        <f t="shared" ca="1" si="133"/>
        <v>5</v>
      </c>
      <c r="AY305" s="89">
        <f t="shared" si="134"/>
        <v>5</v>
      </c>
    </row>
    <row r="306" spans="1:51" x14ac:dyDescent="0.3">
      <c r="A306" s="22" t="str">
        <f t="shared" si="139"/>
        <v>ZMA</v>
      </c>
      <c r="B306" s="25"/>
      <c r="C306" s="74" t="s">
        <v>31</v>
      </c>
      <c r="D306" s="26" t="s">
        <v>48</v>
      </c>
      <c r="E306" s="196">
        <v>42892</v>
      </c>
      <c r="F306" s="197">
        <v>42905</v>
      </c>
      <c r="G306" s="98" t="str">
        <f>IF(D306='Paramètre DIVERS'!$B$19,'Paramètre DIVERS'!$A$19,IF(D306='Paramètre DIVERS'!$B$20,'Paramètre DIVERS'!$A$20,IF(D306='Paramètre DIVERS'!$B$21,'Paramètre DIVERS'!$A$21,IF(D306='Paramètre DIVERS'!$B$22,'Paramètre DIVERS'!$A$22,IF(D306='Paramètre DIVERS'!$B$24,'Paramètre DIVERS'!$A$24,IF(D306='Paramètre DIVERS'!$B$25,'Paramètre DIVERS'!$A$25,""))))))&amp;IF(D306='Paramètre DIVERS'!$B$27,'Paramètre DIVERS'!$A$27,IF(D306='Paramètre DIVERS'!$B$28,'Paramètre DIVERS'!$A$28,IF(D306='Paramètre DIVERS'!$B$29,'Paramètre DIVERS'!$A$29,IF(D306='Paramètre DIVERS'!$B$30,'Paramètre DIVERS'!$A$30,IF(D306='Paramètre DIVERS'!$B$31,'Paramètre DIVERS'!$A$31,IF(D306='Paramètre DIVERS'!$B$32,'Paramètre DIVERS'!$A$32,IF(D306='Paramètre DIVERS'!$B$33,'Paramètre DIVERS'!$A$33,"")))))))&amp;IF(D306='Paramètre DIVERS'!$B$36,'Paramètre DIVERS'!$A$36,IF(D306='Paramètre DIVERS'!$B$40,'Paramètre DIVERS'!$A$40,IF(D306='Paramètre DIVERS'!$B$41,'Paramètre DIVERS'!$A$41,IF(D306='Paramètre DIVERS'!$B$42,'Paramètre DIVERS'!$A$42,IF(D306='Paramètre DIVERS'!$B$43,'Paramètre DIVERS'!$A$43,IF(D306='Paramètre DIVERS'!$B$47,'Paramètre DIVERS'!$A$47,IF(D306='Paramètre DIVERS'!$B$48,'Paramètre DIVERS'!$A$48,"")))))))&amp;IF(D306='Paramètre DIVERS'!$B$49,'Paramètre DIVERS'!$A$49,IF(D306='Paramètre DIVERS'!$B$50,'Paramètre DIVERS'!$A$50,IF(D306='Paramètre DIVERS'!$B$51,'Paramètre DIVERS'!$A$51,IF(D306='Paramètre DIVERS'!$B$26,'Paramètre DIVERS'!$A$26,""))))&amp;IF(D306='Paramètre DIVERS'!$B$53,'Paramètre DIVERS'!$A$53,IF(D306='Paramètre DIVERS'!$B$54,'Paramètre DIVERS'!$A$53,IF(D306='Paramètre DIVERS'!$B$55,'Paramètre DIVERS'!$A$53,IF(D306='Paramètre DIVERS'!$B$56,'Paramètre DIVERS'!$A$53,IF(D306='Paramètre DIVERS'!$B$57,'Paramètre DIVERS'!$A$53,IF(D306='Paramètre DIVERS'!$B$58,'Paramètre DIVERS'!$A$53,""))))))</f>
        <v>ZMA</v>
      </c>
      <c r="H306" s="88">
        <f t="shared" si="128"/>
        <v>10</v>
      </c>
      <c r="I306" s="24" t="str">
        <f t="shared" si="144"/>
        <v/>
      </c>
      <c r="J306" s="24" t="str">
        <f t="shared" si="144"/>
        <v/>
      </c>
      <c r="K306" s="24" t="str">
        <f t="shared" si="144"/>
        <v>C</v>
      </c>
      <c r="L306" s="24" t="str">
        <f t="shared" si="144"/>
        <v>C</v>
      </c>
      <c r="M306" s="24" t="str">
        <f t="shared" si="144"/>
        <v/>
      </c>
      <c r="N306" s="24" t="str">
        <f t="shared" si="144"/>
        <v>C</v>
      </c>
      <c r="O306" s="24" t="str">
        <f t="shared" si="144"/>
        <v/>
      </c>
      <c r="P306" s="24" t="str">
        <f t="shared" si="144"/>
        <v/>
      </c>
      <c r="Q306" s="24" t="str">
        <f t="shared" si="144"/>
        <v/>
      </c>
      <c r="R306" s="24" t="str">
        <f t="shared" si="144"/>
        <v>C</v>
      </c>
      <c r="S306" s="24" t="str">
        <f t="shared" si="145"/>
        <v>C</v>
      </c>
      <c r="T306" s="24" t="str">
        <f t="shared" si="145"/>
        <v/>
      </c>
      <c r="U306" s="24" t="str">
        <f t="shared" si="145"/>
        <v>C</v>
      </c>
      <c r="V306" s="24" t="str">
        <f t="shared" si="145"/>
        <v/>
      </c>
      <c r="W306" s="24" t="str">
        <f t="shared" si="145"/>
        <v>C</v>
      </c>
      <c r="X306" s="24" t="str">
        <f t="shared" si="145"/>
        <v/>
      </c>
      <c r="Y306" s="24" t="str">
        <f t="shared" si="145"/>
        <v>C</v>
      </c>
      <c r="Z306" s="24" t="str">
        <f t="shared" si="145"/>
        <v>C</v>
      </c>
      <c r="AA306" s="24" t="str">
        <f t="shared" si="145"/>
        <v/>
      </c>
      <c r="AB306" s="24" t="str">
        <f t="shared" si="145"/>
        <v/>
      </c>
      <c r="AC306" s="24" t="str">
        <f t="shared" si="146"/>
        <v/>
      </c>
      <c r="AD306" s="24" t="str">
        <f t="shared" si="146"/>
        <v/>
      </c>
      <c r="AE306" s="24" t="str">
        <f t="shared" si="146"/>
        <v/>
      </c>
      <c r="AF306" s="24" t="str">
        <f t="shared" si="146"/>
        <v>C</v>
      </c>
      <c r="AG306" s="24" t="str">
        <f t="shared" si="146"/>
        <v>C</v>
      </c>
      <c r="AH306" s="24" t="str">
        <f t="shared" si="146"/>
        <v/>
      </c>
      <c r="AI306" s="24" t="str">
        <f t="shared" si="146"/>
        <v/>
      </c>
      <c r="AJ306" s="24" t="str">
        <f t="shared" si="146"/>
        <v/>
      </c>
      <c r="AK306" s="24" t="str">
        <f t="shared" si="146"/>
        <v/>
      </c>
      <c r="AL306" s="24" t="str">
        <f t="shared" si="146"/>
        <v/>
      </c>
      <c r="AM306" s="24" t="str">
        <f t="shared" si="147"/>
        <v>C</v>
      </c>
      <c r="AN306" s="24" t="str">
        <f t="shared" si="147"/>
        <v>C</v>
      </c>
      <c r="AO306" s="24" t="str">
        <f t="shared" si="147"/>
        <v/>
      </c>
      <c r="AP306" s="24" t="str">
        <f t="shared" si="147"/>
        <v/>
      </c>
      <c r="AQ306" s="24" t="str">
        <f t="shared" si="147"/>
        <v/>
      </c>
      <c r="AR306" s="24" t="str">
        <f t="shared" si="147"/>
        <v/>
      </c>
      <c r="AS306" s="24" t="str">
        <f t="shared" si="147"/>
        <v/>
      </c>
      <c r="AT306" s="24" t="str">
        <f t="shared" si="147"/>
        <v>C</v>
      </c>
      <c r="AU306" s="24" t="str">
        <f t="shared" si="147"/>
        <v>C</v>
      </c>
      <c r="AV306" s="24" t="str">
        <f t="shared" si="147"/>
        <v/>
      </c>
      <c r="AW306" s="24" t="str">
        <f t="shared" si="147"/>
        <v/>
      </c>
      <c r="AX306" s="89">
        <f t="shared" ca="1" si="133"/>
        <v>12</v>
      </c>
      <c r="AY306" s="89">
        <f t="shared" si="134"/>
        <v>14</v>
      </c>
    </row>
    <row r="307" spans="1:51" x14ac:dyDescent="0.3">
      <c r="A307" s="22" t="str">
        <f t="shared" si="139"/>
        <v>ZMA</v>
      </c>
      <c r="B307" s="25"/>
      <c r="C307" s="74" t="s">
        <v>31</v>
      </c>
      <c r="D307" s="26" t="s">
        <v>48</v>
      </c>
      <c r="E307" s="196">
        <v>42736</v>
      </c>
      <c r="F307" s="197">
        <v>42766</v>
      </c>
      <c r="G307" s="98" t="str">
        <f>IF(D307='Paramètre DIVERS'!$B$19,'Paramètre DIVERS'!$A$19,IF(D307='Paramètre DIVERS'!$B$20,'Paramètre DIVERS'!$A$20,IF(D307='Paramètre DIVERS'!$B$21,'Paramètre DIVERS'!$A$21,IF(D307='Paramètre DIVERS'!$B$22,'Paramètre DIVERS'!$A$22,IF(D307='Paramètre DIVERS'!$B$24,'Paramètre DIVERS'!$A$24,IF(D307='Paramètre DIVERS'!$B$25,'Paramètre DIVERS'!$A$25,""))))))&amp;IF(D307='Paramètre DIVERS'!$B$27,'Paramètre DIVERS'!$A$27,IF(D307='Paramètre DIVERS'!$B$28,'Paramètre DIVERS'!$A$28,IF(D307='Paramètre DIVERS'!$B$29,'Paramètre DIVERS'!$A$29,IF(D307='Paramètre DIVERS'!$B$30,'Paramètre DIVERS'!$A$30,IF(D307='Paramètre DIVERS'!$B$31,'Paramètre DIVERS'!$A$31,IF(D307='Paramètre DIVERS'!$B$32,'Paramètre DIVERS'!$A$32,IF(D307='Paramètre DIVERS'!$B$33,'Paramètre DIVERS'!$A$33,"")))))))&amp;IF(D307='Paramètre DIVERS'!$B$36,'Paramètre DIVERS'!$A$36,IF(D307='Paramètre DIVERS'!$B$40,'Paramètre DIVERS'!$A$40,IF(D307='Paramètre DIVERS'!$B$41,'Paramètre DIVERS'!$A$41,IF(D307='Paramètre DIVERS'!$B$42,'Paramètre DIVERS'!$A$42,IF(D307='Paramètre DIVERS'!$B$43,'Paramètre DIVERS'!$A$43,IF(D307='Paramètre DIVERS'!$B$47,'Paramètre DIVERS'!$A$47,IF(D307='Paramètre DIVERS'!$B$48,'Paramètre DIVERS'!$A$48,"")))))))&amp;IF(D307='Paramètre DIVERS'!$B$49,'Paramètre DIVERS'!$A$49,IF(D307='Paramètre DIVERS'!$B$50,'Paramètre DIVERS'!$A$50,IF(D307='Paramètre DIVERS'!$B$51,'Paramètre DIVERS'!$A$51,IF(D307='Paramètre DIVERS'!$B$26,'Paramètre DIVERS'!$A$26,""))))&amp;IF(D307='Paramètre DIVERS'!$B$53,'Paramètre DIVERS'!$A$53,IF(D307='Paramètre DIVERS'!$B$54,'Paramètre DIVERS'!$A$53,IF(D307='Paramètre DIVERS'!$B$55,'Paramètre DIVERS'!$A$53,IF(D307='Paramètre DIVERS'!$B$56,'Paramètre DIVERS'!$A$53,IF(D307='Paramètre DIVERS'!$B$57,'Paramètre DIVERS'!$A$53,IF(D307='Paramètre DIVERS'!$B$58,'Paramètre DIVERS'!$A$53,""))))))</f>
        <v>ZMA</v>
      </c>
      <c r="H307" s="88">
        <f t="shared" si="128"/>
        <v>22</v>
      </c>
      <c r="I307" s="24" t="str">
        <f t="shared" si="144"/>
        <v/>
      </c>
      <c r="J307" s="24" t="str">
        <f t="shared" si="144"/>
        <v/>
      </c>
      <c r="K307" s="24" t="str">
        <f t="shared" si="144"/>
        <v>C</v>
      </c>
      <c r="L307" s="24" t="str">
        <f t="shared" si="144"/>
        <v>C</v>
      </c>
      <c r="M307" s="24" t="str">
        <f t="shared" si="144"/>
        <v/>
      </c>
      <c r="N307" s="24" t="str">
        <f t="shared" si="144"/>
        <v>C</v>
      </c>
      <c r="O307" s="24" t="str">
        <f t="shared" si="144"/>
        <v/>
      </c>
      <c r="P307" s="24" t="str">
        <f t="shared" si="144"/>
        <v/>
      </c>
      <c r="Q307" s="24" t="str">
        <f t="shared" si="144"/>
        <v/>
      </c>
      <c r="R307" s="24" t="str">
        <f t="shared" si="144"/>
        <v>C</v>
      </c>
      <c r="S307" s="24" t="str">
        <f t="shared" si="145"/>
        <v>C</v>
      </c>
      <c r="T307" s="24" t="str">
        <f t="shared" si="145"/>
        <v/>
      </c>
      <c r="U307" s="24" t="str">
        <f t="shared" si="145"/>
        <v>C</v>
      </c>
      <c r="V307" s="24" t="str">
        <f t="shared" si="145"/>
        <v/>
      </c>
      <c r="W307" s="24" t="str">
        <f t="shared" si="145"/>
        <v>C</v>
      </c>
      <c r="X307" s="24" t="str">
        <f t="shared" si="145"/>
        <v/>
      </c>
      <c r="Y307" s="24" t="str">
        <f t="shared" si="145"/>
        <v>C</v>
      </c>
      <c r="Z307" s="24" t="str">
        <f t="shared" si="145"/>
        <v>C</v>
      </c>
      <c r="AA307" s="24" t="str">
        <f t="shared" si="145"/>
        <v/>
      </c>
      <c r="AB307" s="24" t="str">
        <f t="shared" si="145"/>
        <v/>
      </c>
      <c r="AC307" s="24" t="str">
        <f t="shared" si="146"/>
        <v/>
      </c>
      <c r="AD307" s="24" t="str">
        <f t="shared" si="146"/>
        <v/>
      </c>
      <c r="AE307" s="24" t="str">
        <f t="shared" si="146"/>
        <v/>
      </c>
      <c r="AF307" s="24" t="str">
        <f t="shared" si="146"/>
        <v>C</v>
      </c>
      <c r="AG307" s="24" t="str">
        <f t="shared" si="146"/>
        <v>C</v>
      </c>
      <c r="AH307" s="24" t="str">
        <f t="shared" si="146"/>
        <v/>
      </c>
      <c r="AI307" s="24" t="str">
        <f t="shared" si="146"/>
        <v/>
      </c>
      <c r="AJ307" s="24" t="str">
        <f t="shared" si="146"/>
        <v/>
      </c>
      <c r="AK307" s="24" t="str">
        <f t="shared" si="146"/>
        <v/>
      </c>
      <c r="AL307" s="24" t="str">
        <f t="shared" si="146"/>
        <v/>
      </c>
      <c r="AM307" s="24" t="str">
        <f t="shared" si="147"/>
        <v>C</v>
      </c>
      <c r="AN307" s="24" t="str">
        <f t="shared" si="147"/>
        <v>C</v>
      </c>
      <c r="AO307" s="24" t="str">
        <f t="shared" si="147"/>
        <v/>
      </c>
      <c r="AP307" s="24" t="str">
        <f t="shared" si="147"/>
        <v/>
      </c>
      <c r="AQ307" s="24" t="str">
        <f t="shared" si="147"/>
        <v/>
      </c>
      <c r="AR307" s="24" t="str">
        <f t="shared" si="147"/>
        <v/>
      </c>
      <c r="AS307" s="24" t="str">
        <f t="shared" si="147"/>
        <v/>
      </c>
      <c r="AT307" s="24" t="str">
        <f t="shared" si="147"/>
        <v>C</v>
      </c>
      <c r="AU307" s="24" t="str">
        <f t="shared" si="147"/>
        <v>C</v>
      </c>
      <c r="AV307" s="24" t="str">
        <f t="shared" si="147"/>
        <v/>
      </c>
      <c r="AW307" s="24" t="str">
        <f t="shared" si="147"/>
        <v/>
      </c>
      <c r="AX307" s="89">
        <f t="shared" ca="1" si="133"/>
        <v>26</v>
      </c>
      <c r="AY307" s="89">
        <f t="shared" si="134"/>
        <v>31</v>
      </c>
    </row>
    <row r="308" spans="1:51" x14ac:dyDescent="0.3">
      <c r="A308" s="22" t="str">
        <f t="shared" si="139"/>
        <v>ZMA</v>
      </c>
      <c r="B308" s="25"/>
      <c r="C308" s="74" t="s">
        <v>31</v>
      </c>
      <c r="D308" s="26" t="s">
        <v>48</v>
      </c>
      <c r="E308" s="196">
        <v>42858</v>
      </c>
      <c r="F308" s="197">
        <v>42860</v>
      </c>
      <c r="G308" s="98" t="str">
        <f>IF(D308='Paramètre DIVERS'!$B$19,'Paramètre DIVERS'!$A$19,IF(D308='Paramètre DIVERS'!$B$20,'Paramètre DIVERS'!$A$20,IF(D308='Paramètre DIVERS'!$B$21,'Paramètre DIVERS'!$A$21,IF(D308='Paramètre DIVERS'!$B$22,'Paramètre DIVERS'!$A$22,IF(D308='Paramètre DIVERS'!$B$24,'Paramètre DIVERS'!$A$24,IF(D308='Paramètre DIVERS'!$B$25,'Paramètre DIVERS'!$A$25,""))))))&amp;IF(D308='Paramètre DIVERS'!$B$27,'Paramètre DIVERS'!$A$27,IF(D308='Paramètre DIVERS'!$B$28,'Paramètre DIVERS'!$A$28,IF(D308='Paramètre DIVERS'!$B$29,'Paramètre DIVERS'!$A$29,IF(D308='Paramètre DIVERS'!$B$30,'Paramètre DIVERS'!$A$30,IF(D308='Paramètre DIVERS'!$B$31,'Paramètre DIVERS'!$A$31,IF(D308='Paramètre DIVERS'!$B$32,'Paramètre DIVERS'!$A$32,IF(D308='Paramètre DIVERS'!$B$33,'Paramètre DIVERS'!$A$33,"")))))))&amp;IF(D308='Paramètre DIVERS'!$B$36,'Paramètre DIVERS'!$A$36,IF(D308='Paramètre DIVERS'!$B$40,'Paramètre DIVERS'!$A$40,IF(D308='Paramètre DIVERS'!$B$41,'Paramètre DIVERS'!$A$41,IF(D308='Paramètre DIVERS'!$B$42,'Paramètre DIVERS'!$A$42,IF(D308='Paramètre DIVERS'!$B$43,'Paramètre DIVERS'!$A$43,IF(D308='Paramètre DIVERS'!$B$47,'Paramètre DIVERS'!$A$47,IF(D308='Paramètre DIVERS'!$B$48,'Paramètre DIVERS'!$A$48,"")))))))&amp;IF(D308='Paramètre DIVERS'!$B$49,'Paramètre DIVERS'!$A$49,IF(D308='Paramètre DIVERS'!$B$50,'Paramètre DIVERS'!$A$50,IF(D308='Paramètre DIVERS'!$B$51,'Paramètre DIVERS'!$A$51,IF(D308='Paramètre DIVERS'!$B$26,'Paramètre DIVERS'!$A$26,""))))&amp;IF(D308='Paramètre DIVERS'!$B$53,'Paramètre DIVERS'!$A$53,IF(D308='Paramètre DIVERS'!$B$54,'Paramètre DIVERS'!$A$53,IF(D308='Paramètre DIVERS'!$B$55,'Paramètre DIVERS'!$A$53,IF(D308='Paramètre DIVERS'!$B$56,'Paramètre DIVERS'!$A$53,IF(D308='Paramètre DIVERS'!$B$57,'Paramètre DIVERS'!$A$53,IF(D308='Paramètre DIVERS'!$B$58,'Paramètre DIVERS'!$A$53,""))))))</f>
        <v>ZMA</v>
      </c>
      <c r="H308" s="88">
        <f t="shared" si="128"/>
        <v>3</v>
      </c>
      <c r="I308" s="24" t="str">
        <f t="shared" ref="I308:R318" si="148">IF(OR(I$7="s",I$7="f",I$7="d"),"C",IF(AND(I$6&gt;=$E308,I$6&lt;=$F308,$G308="ZCP"),$G308,IF(AND(I$6&gt;=$E308,I$6&lt;=$F308,$G308="ZPM"),$G308,IF(AND(I$6&gt;=$E308,I$6&lt;=$F308,$G308="ZMA"),$G308,IF(AND(I$6&gt;=$E308,I$6&lt;=$F308,$G308="ZMP"),$G308,IF(AND(I$6&gt;=$E308,I$6&lt;=$F308,$G308="ZMT"),$G308,IF(AND(I$6&gt;=$E308,I$6&lt;=$F308,$G308="ZFO"),$G308,IF(AND(I$6&gt;=$E308,I$6&lt;=$F308,$G308="ZRJ"),$G308,IF(AND(I$6&gt;=$E308,I$6&lt;=$F308,$G308="ZAT"),$G308,IF(AND(I$6&gt;=$E308,I$6&lt;=$F308,$G308="TPT"),$G308,""))))))))))</f>
        <v/>
      </c>
      <c r="J308" s="24" t="str">
        <f t="shared" si="148"/>
        <v/>
      </c>
      <c r="K308" s="24" t="str">
        <f t="shared" si="148"/>
        <v>C</v>
      </c>
      <c r="L308" s="24" t="str">
        <f t="shared" si="148"/>
        <v>C</v>
      </c>
      <c r="M308" s="24" t="str">
        <f t="shared" si="148"/>
        <v/>
      </c>
      <c r="N308" s="24" t="str">
        <f t="shared" si="148"/>
        <v>C</v>
      </c>
      <c r="O308" s="24" t="str">
        <f t="shared" si="148"/>
        <v/>
      </c>
      <c r="P308" s="24" t="str">
        <f t="shared" si="148"/>
        <v/>
      </c>
      <c r="Q308" s="24" t="str">
        <f t="shared" si="148"/>
        <v/>
      </c>
      <c r="R308" s="24" t="str">
        <f t="shared" si="148"/>
        <v>C</v>
      </c>
      <c r="S308" s="24" t="str">
        <f t="shared" ref="S308:AB318" si="149">IF(OR(S$7="s",S$7="f",S$7="d"),"C",IF(AND(S$6&gt;=$E308,S$6&lt;=$F308,$G308="ZCP"),$G308,IF(AND(S$6&gt;=$E308,S$6&lt;=$F308,$G308="ZPM"),$G308,IF(AND(S$6&gt;=$E308,S$6&lt;=$F308,$G308="ZMA"),$G308,IF(AND(S$6&gt;=$E308,S$6&lt;=$F308,$G308="ZMP"),$G308,IF(AND(S$6&gt;=$E308,S$6&lt;=$F308,$G308="ZMT"),$G308,IF(AND(S$6&gt;=$E308,S$6&lt;=$F308,$G308="ZFO"),$G308,IF(AND(S$6&gt;=$E308,S$6&lt;=$F308,$G308="ZRJ"),$G308,IF(AND(S$6&gt;=$E308,S$6&lt;=$F308,$G308="ZAT"),$G308,IF(AND(S$6&gt;=$E308,S$6&lt;=$F308,$G308="TPT"),$G308,""))))))))))</f>
        <v>C</v>
      </c>
      <c r="T308" s="24" t="str">
        <f t="shared" si="149"/>
        <v/>
      </c>
      <c r="U308" s="24" t="str">
        <f t="shared" si="149"/>
        <v>C</v>
      </c>
      <c r="V308" s="24" t="str">
        <f t="shared" si="149"/>
        <v/>
      </c>
      <c r="W308" s="24" t="str">
        <f t="shared" si="149"/>
        <v>C</v>
      </c>
      <c r="X308" s="24" t="str">
        <f t="shared" si="149"/>
        <v/>
      </c>
      <c r="Y308" s="24" t="str">
        <f t="shared" si="149"/>
        <v>C</v>
      </c>
      <c r="Z308" s="24" t="str">
        <f t="shared" si="149"/>
        <v>C</v>
      </c>
      <c r="AA308" s="24" t="str">
        <f t="shared" si="149"/>
        <v/>
      </c>
      <c r="AB308" s="24" t="str">
        <f t="shared" si="149"/>
        <v/>
      </c>
      <c r="AC308" s="24" t="str">
        <f t="shared" ref="AC308:AL318" si="150">IF(OR(AC$7="s",AC$7="f",AC$7="d"),"C",IF(AND(AC$6&gt;=$E308,AC$6&lt;=$F308,$G308="ZCP"),$G308,IF(AND(AC$6&gt;=$E308,AC$6&lt;=$F308,$G308="ZPM"),$G308,IF(AND(AC$6&gt;=$E308,AC$6&lt;=$F308,$G308="ZMA"),$G308,IF(AND(AC$6&gt;=$E308,AC$6&lt;=$F308,$G308="ZMP"),$G308,IF(AND(AC$6&gt;=$E308,AC$6&lt;=$F308,$G308="ZMT"),$G308,IF(AND(AC$6&gt;=$E308,AC$6&lt;=$F308,$G308="ZFO"),$G308,IF(AND(AC$6&gt;=$E308,AC$6&lt;=$F308,$G308="ZRJ"),$G308,IF(AND(AC$6&gt;=$E308,AC$6&lt;=$F308,$G308="ZAT"),$G308,IF(AND(AC$6&gt;=$E308,AC$6&lt;=$F308,$G308="TPT"),$G308,""))))))))))</f>
        <v/>
      </c>
      <c r="AD308" s="24" t="str">
        <f t="shared" si="150"/>
        <v/>
      </c>
      <c r="AE308" s="24" t="str">
        <f t="shared" si="150"/>
        <v/>
      </c>
      <c r="AF308" s="24" t="str">
        <f t="shared" si="150"/>
        <v>C</v>
      </c>
      <c r="AG308" s="24" t="str">
        <f t="shared" si="150"/>
        <v>C</v>
      </c>
      <c r="AH308" s="24" t="str">
        <f t="shared" si="150"/>
        <v/>
      </c>
      <c r="AI308" s="24" t="str">
        <f t="shared" si="150"/>
        <v/>
      </c>
      <c r="AJ308" s="24" t="str">
        <f t="shared" si="150"/>
        <v/>
      </c>
      <c r="AK308" s="24" t="str">
        <f t="shared" si="150"/>
        <v/>
      </c>
      <c r="AL308" s="24" t="str">
        <f t="shared" si="150"/>
        <v/>
      </c>
      <c r="AM308" s="24" t="str">
        <f t="shared" ref="AM308:AW318" si="151">IF(OR(AM$7="s",AM$7="f",AM$7="d"),"C",IF(AND(AM$6&gt;=$E308,AM$6&lt;=$F308,$G308="ZCP"),$G308,IF(AND(AM$6&gt;=$E308,AM$6&lt;=$F308,$G308="ZPM"),$G308,IF(AND(AM$6&gt;=$E308,AM$6&lt;=$F308,$G308="ZMA"),$G308,IF(AND(AM$6&gt;=$E308,AM$6&lt;=$F308,$G308="ZMP"),$G308,IF(AND(AM$6&gt;=$E308,AM$6&lt;=$F308,$G308="ZMT"),$G308,IF(AND(AM$6&gt;=$E308,AM$6&lt;=$F308,$G308="ZFO"),$G308,IF(AND(AM$6&gt;=$E308,AM$6&lt;=$F308,$G308="ZRJ"),$G308,IF(AND(AM$6&gt;=$E308,AM$6&lt;=$F308,$G308="ZAT"),$G308,IF(AND(AM$6&gt;=$E308,AM$6&lt;=$F308,$G308="TPT"),$G308,""))))))))))</f>
        <v>C</v>
      </c>
      <c r="AN308" s="24" t="str">
        <f t="shared" si="151"/>
        <v>C</v>
      </c>
      <c r="AO308" s="24" t="str">
        <f t="shared" si="151"/>
        <v/>
      </c>
      <c r="AP308" s="24" t="str">
        <f t="shared" si="151"/>
        <v/>
      </c>
      <c r="AQ308" s="24" t="str">
        <f t="shared" si="151"/>
        <v/>
      </c>
      <c r="AR308" s="24" t="str">
        <f t="shared" si="151"/>
        <v/>
      </c>
      <c r="AS308" s="24" t="str">
        <f t="shared" si="151"/>
        <v/>
      </c>
      <c r="AT308" s="24" t="str">
        <f t="shared" si="151"/>
        <v>C</v>
      </c>
      <c r="AU308" s="24" t="str">
        <f t="shared" si="151"/>
        <v>C</v>
      </c>
      <c r="AV308" s="24" t="str">
        <f t="shared" si="151"/>
        <v/>
      </c>
      <c r="AW308" s="24" t="str">
        <f t="shared" si="151"/>
        <v/>
      </c>
      <c r="AX308" s="89">
        <f t="shared" ca="1" si="133"/>
        <v>3</v>
      </c>
      <c r="AY308" s="89">
        <f t="shared" si="134"/>
        <v>3</v>
      </c>
    </row>
    <row r="309" spans="1:51" x14ac:dyDescent="0.3">
      <c r="A309" s="22" t="str">
        <f t="shared" si="139"/>
        <v>ZMA</v>
      </c>
      <c r="B309" s="25"/>
      <c r="C309" s="74" t="s">
        <v>31</v>
      </c>
      <c r="D309" s="26" t="s">
        <v>48</v>
      </c>
      <c r="E309" s="196">
        <v>43008</v>
      </c>
      <c r="F309" s="197">
        <v>43019</v>
      </c>
      <c r="G309" s="98" t="str">
        <f>IF(D309='Paramètre DIVERS'!$B$19,'Paramètre DIVERS'!$A$19,IF(D309='Paramètre DIVERS'!$B$20,'Paramètre DIVERS'!$A$20,IF(D309='Paramètre DIVERS'!$B$21,'Paramètre DIVERS'!$A$21,IF(D309='Paramètre DIVERS'!$B$22,'Paramètre DIVERS'!$A$22,IF(D309='Paramètre DIVERS'!$B$24,'Paramètre DIVERS'!$A$24,IF(D309='Paramètre DIVERS'!$B$25,'Paramètre DIVERS'!$A$25,""))))))&amp;IF(D309='Paramètre DIVERS'!$B$27,'Paramètre DIVERS'!$A$27,IF(D309='Paramètre DIVERS'!$B$28,'Paramètre DIVERS'!$A$28,IF(D309='Paramètre DIVERS'!$B$29,'Paramètre DIVERS'!$A$29,IF(D309='Paramètre DIVERS'!$B$30,'Paramètre DIVERS'!$A$30,IF(D309='Paramètre DIVERS'!$B$31,'Paramètre DIVERS'!$A$31,IF(D309='Paramètre DIVERS'!$B$32,'Paramètre DIVERS'!$A$32,IF(D309='Paramètre DIVERS'!$B$33,'Paramètre DIVERS'!$A$33,"")))))))&amp;IF(D309='Paramètre DIVERS'!$B$36,'Paramètre DIVERS'!$A$36,IF(D309='Paramètre DIVERS'!$B$40,'Paramètre DIVERS'!$A$40,IF(D309='Paramètre DIVERS'!$B$41,'Paramètre DIVERS'!$A$41,IF(D309='Paramètre DIVERS'!$B$42,'Paramètre DIVERS'!$A$42,IF(D309='Paramètre DIVERS'!$B$43,'Paramètre DIVERS'!$A$43,IF(D309='Paramètre DIVERS'!$B$47,'Paramètre DIVERS'!$A$47,IF(D309='Paramètre DIVERS'!$B$48,'Paramètre DIVERS'!$A$48,"")))))))&amp;IF(D309='Paramètre DIVERS'!$B$49,'Paramètre DIVERS'!$A$49,IF(D309='Paramètre DIVERS'!$B$50,'Paramètre DIVERS'!$A$50,IF(D309='Paramètre DIVERS'!$B$51,'Paramètre DIVERS'!$A$51,IF(D309='Paramètre DIVERS'!$B$26,'Paramètre DIVERS'!$A$26,""))))&amp;IF(D309='Paramètre DIVERS'!$B$53,'Paramètre DIVERS'!$A$53,IF(D309='Paramètre DIVERS'!$B$54,'Paramètre DIVERS'!$A$53,IF(D309='Paramètre DIVERS'!$B$55,'Paramètre DIVERS'!$A$53,IF(D309='Paramètre DIVERS'!$B$56,'Paramètre DIVERS'!$A$53,IF(D309='Paramètre DIVERS'!$B$57,'Paramètre DIVERS'!$A$53,IF(D309='Paramètre DIVERS'!$B$58,'Paramètre DIVERS'!$A$53,""))))))</f>
        <v>ZMA</v>
      </c>
      <c r="H309" s="88">
        <f t="shared" si="128"/>
        <v>8</v>
      </c>
      <c r="I309" s="24" t="str">
        <f t="shared" si="148"/>
        <v/>
      </c>
      <c r="J309" s="24" t="str">
        <f t="shared" si="148"/>
        <v/>
      </c>
      <c r="K309" s="24" t="str">
        <f t="shared" si="148"/>
        <v>C</v>
      </c>
      <c r="L309" s="24" t="str">
        <f t="shared" si="148"/>
        <v>C</v>
      </c>
      <c r="M309" s="24" t="str">
        <f t="shared" si="148"/>
        <v/>
      </c>
      <c r="N309" s="24" t="str">
        <f t="shared" si="148"/>
        <v>C</v>
      </c>
      <c r="O309" s="24" t="str">
        <f t="shared" si="148"/>
        <v/>
      </c>
      <c r="P309" s="24" t="str">
        <f t="shared" si="148"/>
        <v/>
      </c>
      <c r="Q309" s="24" t="str">
        <f t="shared" si="148"/>
        <v/>
      </c>
      <c r="R309" s="24" t="str">
        <f t="shared" si="148"/>
        <v>C</v>
      </c>
      <c r="S309" s="24" t="str">
        <f t="shared" si="149"/>
        <v>C</v>
      </c>
      <c r="T309" s="24" t="str">
        <f t="shared" si="149"/>
        <v/>
      </c>
      <c r="U309" s="24" t="str">
        <f t="shared" si="149"/>
        <v>C</v>
      </c>
      <c r="V309" s="24" t="str">
        <f t="shared" si="149"/>
        <v/>
      </c>
      <c r="W309" s="24" t="str">
        <f t="shared" si="149"/>
        <v>C</v>
      </c>
      <c r="X309" s="24" t="str">
        <f t="shared" si="149"/>
        <v/>
      </c>
      <c r="Y309" s="24" t="str">
        <f t="shared" si="149"/>
        <v>C</v>
      </c>
      <c r="Z309" s="24" t="str">
        <f t="shared" si="149"/>
        <v>C</v>
      </c>
      <c r="AA309" s="24" t="str">
        <f t="shared" si="149"/>
        <v/>
      </c>
      <c r="AB309" s="24" t="str">
        <f t="shared" si="149"/>
        <v/>
      </c>
      <c r="AC309" s="24" t="str">
        <f t="shared" si="150"/>
        <v/>
      </c>
      <c r="AD309" s="24" t="str">
        <f t="shared" si="150"/>
        <v/>
      </c>
      <c r="AE309" s="24" t="str">
        <f t="shared" si="150"/>
        <v/>
      </c>
      <c r="AF309" s="24" t="str">
        <f t="shared" si="150"/>
        <v>C</v>
      </c>
      <c r="AG309" s="24" t="str">
        <f t="shared" si="150"/>
        <v>C</v>
      </c>
      <c r="AH309" s="24" t="str">
        <f t="shared" si="150"/>
        <v/>
      </c>
      <c r="AI309" s="24" t="str">
        <f t="shared" si="150"/>
        <v/>
      </c>
      <c r="AJ309" s="24" t="str">
        <f t="shared" si="150"/>
        <v/>
      </c>
      <c r="AK309" s="24" t="str">
        <f t="shared" si="150"/>
        <v/>
      </c>
      <c r="AL309" s="24" t="str">
        <f t="shared" si="150"/>
        <v/>
      </c>
      <c r="AM309" s="24" t="str">
        <f t="shared" si="151"/>
        <v>C</v>
      </c>
      <c r="AN309" s="24" t="str">
        <f t="shared" si="151"/>
        <v>C</v>
      </c>
      <c r="AO309" s="24" t="str">
        <f t="shared" si="151"/>
        <v/>
      </c>
      <c r="AP309" s="24" t="str">
        <f t="shared" si="151"/>
        <v/>
      </c>
      <c r="AQ309" s="24" t="str">
        <f t="shared" si="151"/>
        <v/>
      </c>
      <c r="AR309" s="24" t="str">
        <f t="shared" si="151"/>
        <v/>
      </c>
      <c r="AS309" s="24" t="str">
        <f t="shared" si="151"/>
        <v/>
      </c>
      <c r="AT309" s="24" t="str">
        <f t="shared" si="151"/>
        <v>C</v>
      </c>
      <c r="AU309" s="24" t="str">
        <f t="shared" si="151"/>
        <v>C</v>
      </c>
      <c r="AV309" s="24" t="str">
        <f t="shared" si="151"/>
        <v/>
      </c>
      <c r="AW309" s="24" t="str">
        <f t="shared" si="151"/>
        <v/>
      </c>
      <c r="AX309" s="89">
        <f t="shared" ca="1" si="133"/>
        <v>10</v>
      </c>
      <c r="AY309" s="89">
        <f t="shared" si="134"/>
        <v>12</v>
      </c>
    </row>
    <row r="310" spans="1:51" x14ac:dyDescent="0.3">
      <c r="A310" s="22" t="str">
        <f t="shared" si="139"/>
        <v>ZMA</v>
      </c>
      <c r="B310" s="25"/>
      <c r="C310" s="74" t="s">
        <v>31</v>
      </c>
      <c r="D310" s="26" t="s">
        <v>48</v>
      </c>
      <c r="E310" s="196">
        <v>43048</v>
      </c>
      <c r="F310" s="197">
        <v>43049</v>
      </c>
      <c r="G310" s="98" t="str">
        <f>IF(D310='Paramètre DIVERS'!$B$19,'Paramètre DIVERS'!$A$19,IF(D310='Paramètre DIVERS'!$B$20,'Paramètre DIVERS'!$A$20,IF(D310='Paramètre DIVERS'!$B$21,'Paramètre DIVERS'!$A$21,IF(D310='Paramètre DIVERS'!$B$22,'Paramètre DIVERS'!$A$22,IF(D310='Paramètre DIVERS'!$B$24,'Paramètre DIVERS'!$A$24,IF(D310='Paramètre DIVERS'!$B$25,'Paramètre DIVERS'!$A$25,""))))))&amp;IF(D310='Paramètre DIVERS'!$B$27,'Paramètre DIVERS'!$A$27,IF(D310='Paramètre DIVERS'!$B$28,'Paramètre DIVERS'!$A$28,IF(D310='Paramètre DIVERS'!$B$29,'Paramètre DIVERS'!$A$29,IF(D310='Paramètre DIVERS'!$B$30,'Paramètre DIVERS'!$A$30,IF(D310='Paramètre DIVERS'!$B$31,'Paramètre DIVERS'!$A$31,IF(D310='Paramètre DIVERS'!$B$32,'Paramètre DIVERS'!$A$32,IF(D310='Paramètre DIVERS'!$B$33,'Paramètre DIVERS'!$A$33,"")))))))&amp;IF(D310='Paramètre DIVERS'!$B$36,'Paramètre DIVERS'!$A$36,IF(D310='Paramètre DIVERS'!$B$40,'Paramètre DIVERS'!$A$40,IF(D310='Paramètre DIVERS'!$B$41,'Paramètre DIVERS'!$A$41,IF(D310='Paramètre DIVERS'!$B$42,'Paramètre DIVERS'!$A$42,IF(D310='Paramètre DIVERS'!$B$43,'Paramètre DIVERS'!$A$43,IF(D310='Paramètre DIVERS'!$B$47,'Paramètre DIVERS'!$A$47,IF(D310='Paramètre DIVERS'!$B$48,'Paramètre DIVERS'!$A$48,"")))))))&amp;IF(D310='Paramètre DIVERS'!$B$49,'Paramètre DIVERS'!$A$49,IF(D310='Paramètre DIVERS'!$B$50,'Paramètre DIVERS'!$A$50,IF(D310='Paramètre DIVERS'!$B$51,'Paramètre DIVERS'!$A$51,IF(D310='Paramètre DIVERS'!$B$26,'Paramètre DIVERS'!$A$26,""))))&amp;IF(D310='Paramètre DIVERS'!$B$53,'Paramètre DIVERS'!$A$53,IF(D310='Paramètre DIVERS'!$B$54,'Paramètre DIVERS'!$A$53,IF(D310='Paramètre DIVERS'!$B$55,'Paramètre DIVERS'!$A$53,IF(D310='Paramètre DIVERS'!$B$56,'Paramètre DIVERS'!$A$53,IF(D310='Paramètre DIVERS'!$B$57,'Paramètre DIVERS'!$A$53,IF(D310='Paramètre DIVERS'!$B$58,'Paramètre DIVERS'!$A$53,""))))))</f>
        <v>ZMA</v>
      </c>
      <c r="H310" s="88">
        <f t="shared" si="128"/>
        <v>2</v>
      </c>
      <c r="I310" s="24" t="str">
        <f t="shared" si="148"/>
        <v/>
      </c>
      <c r="J310" s="24" t="str">
        <f t="shared" si="148"/>
        <v/>
      </c>
      <c r="K310" s="24" t="str">
        <f t="shared" si="148"/>
        <v>C</v>
      </c>
      <c r="L310" s="24" t="str">
        <f t="shared" si="148"/>
        <v>C</v>
      </c>
      <c r="M310" s="24" t="str">
        <f t="shared" si="148"/>
        <v/>
      </c>
      <c r="N310" s="24" t="str">
        <f t="shared" si="148"/>
        <v>C</v>
      </c>
      <c r="O310" s="24" t="str">
        <f t="shared" si="148"/>
        <v/>
      </c>
      <c r="P310" s="24" t="str">
        <f t="shared" si="148"/>
        <v/>
      </c>
      <c r="Q310" s="24" t="str">
        <f t="shared" si="148"/>
        <v/>
      </c>
      <c r="R310" s="24" t="str">
        <f t="shared" si="148"/>
        <v>C</v>
      </c>
      <c r="S310" s="24" t="str">
        <f t="shared" si="149"/>
        <v>C</v>
      </c>
      <c r="T310" s="24" t="str">
        <f t="shared" si="149"/>
        <v/>
      </c>
      <c r="U310" s="24" t="str">
        <f t="shared" si="149"/>
        <v>C</v>
      </c>
      <c r="V310" s="24" t="str">
        <f t="shared" si="149"/>
        <v/>
      </c>
      <c r="W310" s="24" t="str">
        <f t="shared" si="149"/>
        <v>C</v>
      </c>
      <c r="X310" s="24" t="str">
        <f t="shared" si="149"/>
        <v/>
      </c>
      <c r="Y310" s="24" t="str">
        <f t="shared" si="149"/>
        <v>C</v>
      </c>
      <c r="Z310" s="24" t="str">
        <f t="shared" si="149"/>
        <v>C</v>
      </c>
      <c r="AA310" s="24" t="str">
        <f t="shared" si="149"/>
        <v/>
      </c>
      <c r="AB310" s="24" t="str">
        <f t="shared" si="149"/>
        <v/>
      </c>
      <c r="AC310" s="24" t="str">
        <f t="shared" si="150"/>
        <v/>
      </c>
      <c r="AD310" s="24" t="str">
        <f t="shared" si="150"/>
        <v/>
      </c>
      <c r="AE310" s="24" t="str">
        <f t="shared" si="150"/>
        <v/>
      </c>
      <c r="AF310" s="24" t="str">
        <f t="shared" si="150"/>
        <v>C</v>
      </c>
      <c r="AG310" s="24" t="str">
        <f t="shared" si="150"/>
        <v>C</v>
      </c>
      <c r="AH310" s="24" t="str">
        <f t="shared" si="150"/>
        <v/>
      </c>
      <c r="AI310" s="24" t="str">
        <f t="shared" si="150"/>
        <v/>
      </c>
      <c r="AJ310" s="24" t="str">
        <f t="shared" si="150"/>
        <v/>
      </c>
      <c r="AK310" s="24" t="str">
        <f t="shared" si="150"/>
        <v/>
      </c>
      <c r="AL310" s="24" t="str">
        <f t="shared" si="150"/>
        <v/>
      </c>
      <c r="AM310" s="24" t="str">
        <f t="shared" si="151"/>
        <v>C</v>
      </c>
      <c r="AN310" s="24" t="str">
        <f t="shared" si="151"/>
        <v>C</v>
      </c>
      <c r="AO310" s="24" t="str">
        <f t="shared" si="151"/>
        <v/>
      </c>
      <c r="AP310" s="24" t="str">
        <f t="shared" si="151"/>
        <v/>
      </c>
      <c r="AQ310" s="24" t="str">
        <f t="shared" si="151"/>
        <v/>
      </c>
      <c r="AR310" s="24" t="str">
        <f t="shared" si="151"/>
        <v/>
      </c>
      <c r="AS310" s="24" t="str">
        <f t="shared" si="151"/>
        <v/>
      </c>
      <c r="AT310" s="24" t="str">
        <f t="shared" si="151"/>
        <v>C</v>
      </c>
      <c r="AU310" s="24" t="str">
        <f t="shared" si="151"/>
        <v>C</v>
      </c>
      <c r="AV310" s="24" t="str">
        <f t="shared" si="151"/>
        <v/>
      </c>
      <c r="AW310" s="24" t="str">
        <f t="shared" si="151"/>
        <v/>
      </c>
      <c r="AX310" s="89">
        <f t="shared" ca="1" si="133"/>
        <v>2</v>
      </c>
      <c r="AY310" s="89">
        <f t="shared" si="134"/>
        <v>2</v>
      </c>
    </row>
    <row r="311" spans="1:51" x14ac:dyDescent="0.3">
      <c r="A311" s="22" t="str">
        <f t="shared" si="139"/>
        <v>ZPM</v>
      </c>
      <c r="B311" s="25"/>
      <c r="C311" s="74" t="s">
        <v>31</v>
      </c>
      <c r="D311" s="26" t="s">
        <v>58</v>
      </c>
      <c r="E311" s="196">
        <v>42736</v>
      </c>
      <c r="F311" s="197">
        <v>43041</v>
      </c>
      <c r="G311" s="98" t="str">
        <f>IF(D311='Paramètre DIVERS'!$B$19,'Paramètre DIVERS'!$A$19,IF(D311='Paramètre DIVERS'!$B$20,'Paramètre DIVERS'!$A$20,IF(D311='Paramètre DIVERS'!$B$21,'Paramètre DIVERS'!$A$21,IF(D311='Paramètre DIVERS'!$B$22,'Paramètre DIVERS'!$A$22,IF(D311='Paramètre DIVERS'!$B$24,'Paramètre DIVERS'!$A$24,IF(D311='Paramètre DIVERS'!$B$25,'Paramètre DIVERS'!$A$25,""))))))&amp;IF(D311='Paramètre DIVERS'!$B$27,'Paramètre DIVERS'!$A$27,IF(D311='Paramètre DIVERS'!$B$28,'Paramètre DIVERS'!$A$28,IF(D311='Paramètre DIVERS'!$B$29,'Paramètre DIVERS'!$A$29,IF(D311='Paramètre DIVERS'!$B$30,'Paramètre DIVERS'!$A$30,IF(D311='Paramètre DIVERS'!$B$31,'Paramètre DIVERS'!$A$31,IF(D311='Paramètre DIVERS'!$B$32,'Paramètre DIVERS'!$A$32,IF(D311='Paramètre DIVERS'!$B$33,'Paramètre DIVERS'!$A$33,"")))))))&amp;IF(D311='Paramètre DIVERS'!$B$36,'Paramètre DIVERS'!$A$36,IF(D311='Paramètre DIVERS'!$B$40,'Paramètre DIVERS'!$A$40,IF(D311='Paramètre DIVERS'!$B$41,'Paramètre DIVERS'!$A$41,IF(D311='Paramètre DIVERS'!$B$42,'Paramètre DIVERS'!$A$42,IF(D311='Paramètre DIVERS'!$B$43,'Paramètre DIVERS'!$A$43,IF(D311='Paramètre DIVERS'!$B$47,'Paramètre DIVERS'!$A$47,IF(D311='Paramètre DIVERS'!$B$48,'Paramètre DIVERS'!$A$48,"")))))))&amp;IF(D311='Paramètre DIVERS'!$B$49,'Paramètre DIVERS'!$A$49,IF(D311='Paramètre DIVERS'!$B$50,'Paramètre DIVERS'!$A$50,IF(D311='Paramètre DIVERS'!$B$51,'Paramètre DIVERS'!$A$51,IF(D311='Paramètre DIVERS'!$B$26,'Paramètre DIVERS'!$A$26,""))))&amp;IF(D311='Paramètre DIVERS'!$B$53,'Paramètre DIVERS'!$A$53,IF(D311='Paramètre DIVERS'!$B$54,'Paramètre DIVERS'!$A$53,IF(D311='Paramètre DIVERS'!$B$55,'Paramètre DIVERS'!$A$53,IF(D311='Paramètre DIVERS'!$B$56,'Paramètre DIVERS'!$A$53,IF(D311='Paramètre DIVERS'!$B$57,'Paramètre DIVERS'!$A$53,IF(D311='Paramètre DIVERS'!$B$58,'Paramètre DIVERS'!$A$53,""))))))</f>
        <v>ZPM</v>
      </c>
      <c r="H311" s="88">
        <f t="shared" si="128"/>
        <v>212</v>
      </c>
      <c r="I311" s="24" t="str">
        <f t="shared" si="148"/>
        <v/>
      </c>
      <c r="J311" s="24" t="str">
        <f t="shared" si="148"/>
        <v/>
      </c>
      <c r="K311" s="24" t="str">
        <f t="shared" si="148"/>
        <v>C</v>
      </c>
      <c r="L311" s="24" t="str">
        <f t="shared" si="148"/>
        <v>C</v>
      </c>
      <c r="M311" s="24" t="str">
        <f t="shared" si="148"/>
        <v/>
      </c>
      <c r="N311" s="24" t="str">
        <f t="shared" si="148"/>
        <v>C</v>
      </c>
      <c r="O311" s="24" t="str">
        <f t="shared" si="148"/>
        <v/>
      </c>
      <c r="P311" s="24" t="str">
        <f t="shared" si="148"/>
        <v/>
      </c>
      <c r="Q311" s="24" t="str">
        <f t="shared" si="148"/>
        <v/>
      </c>
      <c r="R311" s="24" t="str">
        <f t="shared" si="148"/>
        <v>C</v>
      </c>
      <c r="S311" s="24" t="str">
        <f t="shared" si="149"/>
        <v>C</v>
      </c>
      <c r="T311" s="24" t="str">
        <f t="shared" si="149"/>
        <v/>
      </c>
      <c r="U311" s="24" t="str">
        <f t="shared" si="149"/>
        <v>C</v>
      </c>
      <c r="V311" s="24" t="str">
        <f t="shared" si="149"/>
        <v/>
      </c>
      <c r="W311" s="24" t="str">
        <f t="shared" si="149"/>
        <v>C</v>
      </c>
      <c r="X311" s="24" t="str">
        <f t="shared" si="149"/>
        <v/>
      </c>
      <c r="Y311" s="24" t="str">
        <f t="shared" si="149"/>
        <v>C</v>
      </c>
      <c r="Z311" s="24" t="str">
        <f t="shared" si="149"/>
        <v>C</v>
      </c>
      <c r="AA311" s="24" t="str">
        <f t="shared" si="149"/>
        <v/>
      </c>
      <c r="AB311" s="24" t="str">
        <f t="shared" si="149"/>
        <v/>
      </c>
      <c r="AC311" s="24" t="str">
        <f t="shared" si="150"/>
        <v/>
      </c>
      <c r="AD311" s="24" t="str">
        <f t="shared" si="150"/>
        <v/>
      </c>
      <c r="AE311" s="24" t="str">
        <f t="shared" si="150"/>
        <v/>
      </c>
      <c r="AF311" s="24" t="str">
        <f t="shared" si="150"/>
        <v>C</v>
      </c>
      <c r="AG311" s="24" t="str">
        <f t="shared" si="150"/>
        <v>C</v>
      </c>
      <c r="AH311" s="24" t="str">
        <f t="shared" si="150"/>
        <v/>
      </c>
      <c r="AI311" s="24" t="str">
        <f t="shared" si="150"/>
        <v/>
      </c>
      <c r="AJ311" s="24" t="str">
        <f t="shared" si="150"/>
        <v/>
      </c>
      <c r="AK311" s="24" t="str">
        <f t="shared" si="150"/>
        <v/>
      </c>
      <c r="AL311" s="24" t="str">
        <f t="shared" si="150"/>
        <v/>
      </c>
      <c r="AM311" s="24" t="str">
        <f t="shared" si="151"/>
        <v>C</v>
      </c>
      <c r="AN311" s="24" t="str">
        <f t="shared" si="151"/>
        <v>C</v>
      </c>
      <c r="AO311" s="24" t="str">
        <f t="shared" si="151"/>
        <v/>
      </c>
      <c r="AP311" s="24" t="str">
        <f t="shared" si="151"/>
        <v/>
      </c>
      <c r="AQ311" s="24" t="str">
        <f t="shared" si="151"/>
        <v/>
      </c>
      <c r="AR311" s="24" t="str">
        <f t="shared" si="151"/>
        <v/>
      </c>
      <c r="AS311" s="24" t="str">
        <f t="shared" si="151"/>
        <v/>
      </c>
      <c r="AT311" s="24" t="str">
        <f t="shared" si="151"/>
        <v>C</v>
      </c>
      <c r="AU311" s="24" t="str">
        <f t="shared" si="151"/>
        <v>C</v>
      </c>
      <c r="AV311" s="24" t="str">
        <f t="shared" si="151"/>
        <v/>
      </c>
      <c r="AW311" s="24" t="str">
        <f t="shared" si="151"/>
        <v/>
      </c>
      <c r="AX311" s="89">
        <f t="shared" ca="1" si="133"/>
        <v>255</v>
      </c>
      <c r="AY311" s="89">
        <f t="shared" si="134"/>
        <v>306</v>
      </c>
    </row>
    <row r="312" spans="1:51" x14ac:dyDescent="0.3">
      <c r="A312" s="22" t="str">
        <f t="shared" si="139"/>
        <v>ZMT</v>
      </c>
      <c r="B312" s="25"/>
      <c r="C312" s="74" t="s">
        <v>31</v>
      </c>
      <c r="D312" s="26" t="s">
        <v>55</v>
      </c>
      <c r="E312" s="196">
        <v>43034</v>
      </c>
      <c r="F312" s="197">
        <v>43145</v>
      </c>
      <c r="G312" s="98" t="str">
        <f>IF(D312='Paramètre DIVERS'!$B$19,'Paramètre DIVERS'!$A$19,IF(D312='Paramètre DIVERS'!$B$20,'Paramètre DIVERS'!$A$20,IF(D312='Paramètre DIVERS'!$B$21,'Paramètre DIVERS'!$A$21,IF(D312='Paramètre DIVERS'!$B$22,'Paramètre DIVERS'!$A$22,IF(D312='Paramètre DIVERS'!$B$24,'Paramètre DIVERS'!$A$24,IF(D312='Paramètre DIVERS'!$B$25,'Paramètre DIVERS'!$A$25,""))))))&amp;IF(D312='Paramètre DIVERS'!$B$27,'Paramètre DIVERS'!$A$27,IF(D312='Paramètre DIVERS'!$B$28,'Paramètre DIVERS'!$A$28,IF(D312='Paramètre DIVERS'!$B$29,'Paramètre DIVERS'!$A$29,IF(D312='Paramètre DIVERS'!$B$30,'Paramètre DIVERS'!$A$30,IF(D312='Paramètre DIVERS'!$B$31,'Paramètre DIVERS'!$A$31,IF(D312='Paramètre DIVERS'!$B$32,'Paramètre DIVERS'!$A$32,IF(D312='Paramètre DIVERS'!$B$33,'Paramètre DIVERS'!$A$33,"")))))))&amp;IF(D312='Paramètre DIVERS'!$B$36,'Paramètre DIVERS'!$A$36,IF(D312='Paramètre DIVERS'!$B$40,'Paramètre DIVERS'!$A$40,IF(D312='Paramètre DIVERS'!$B$41,'Paramètre DIVERS'!$A$41,IF(D312='Paramètre DIVERS'!$B$42,'Paramètre DIVERS'!$A$42,IF(D312='Paramètre DIVERS'!$B$43,'Paramètre DIVERS'!$A$43,IF(D312='Paramètre DIVERS'!$B$47,'Paramètre DIVERS'!$A$47,IF(D312='Paramètre DIVERS'!$B$48,'Paramètre DIVERS'!$A$48,"")))))))&amp;IF(D312='Paramètre DIVERS'!$B$49,'Paramètre DIVERS'!$A$49,IF(D312='Paramètre DIVERS'!$B$50,'Paramètre DIVERS'!$A$50,IF(D312='Paramètre DIVERS'!$B$51,'Paramètre DIVERS'!$A$51,IF(D312='Paramètre DIVERS'!$B$26,'Paramètre DIVERS'!$A$26,""))))&amp;IF(D312='Paramètre DIVERS'!$B$53,'Paramètre DIVERS'!$A$53,IF(D312='Paramètre DIVERS'!$B$54,'Paramètre DIVERS'!$A$53,IF(D312='Paramètre DIVERS'!$B$55,'Paramètre DIVERS'!$A$53,IF(D312='Paramètre DIVERS'!$B$56,'Paramètre DIVERS'!$A$53,IF(D312='Paramètre DIVERS'!$B$57,'Paramètre DIVERS'!$A$53,IF(D312='Paramètre DIVERS'!$B$58,'Paramètre DIVERS'!$A$53,""))))))</f>
        <v>ZMT</v>
      </c>
      <c r="H312" s="88">
        <f t="shared" si="128"/>
        <v>77</v>
      </c>
      <c r="I312" s="24" t="str">
        <f t="shared" si="148"/>
        <v/>
      </c>
      <c r="J312" s="24" t="str">
        <f t="shared" si="148"/>
        <v/>
      </c>
      <c r="K312" s="24" t="str">
        <f t="shared" si="148"/>
        <v>C</v>
      </c>
      <c r="L312" s="24" t="str">
        <f t="shared" si="148"/>
        <v>C</v>
      </c>
      <c r="M312" s="24" t="str">
        <f t="shared" si="148"/>
        <v/>
      </c>
      <c r="N312" s="24" t="str">
        <f t="shared" si="148"/>
        <v>C</v>
      </c>
      <c r="O312" s="24" t="str">
        <f t="shared" si="148"/>
        <v/>
      </c>
      <c r="P312" s="24" t="str">
        <f t="shared" si="148"/>
        <v/>
      </c>
      <c r="Q312" s="24" t="str">
        <f t="shared" si="148"/>
        <v/>
      </c>
      <c r="R312" s="24" t="str">
        <f t="shared" si="148"/>
        <v>C</v>
      </c>
      <c r="S312" s="24" t="str">
        <f t="shared" si="149"/>
        <v>C</v>
      </c>
      <c r="T312" s="24" t="str">
        <f t="shared" si="149"/>
        <v/>
      </c>
      <c r="U312" s="24" t="str">
        <f t="shared" si="149"/>
        <v>C</v>
      </c>
      <c r="V312" s="24" t="str">
        <f t="shared" si="149"/>
        <v/>
      </c>
      <c r="W312" s="24" t="str">
        <f t="shared" si="149"/>
        <v>C</v>
      </c>
      <c r="X312" s="24" t="str">
        <f t="shared" si="149"/>
        <v/>
      </c>
      <c r="Y312" s="24" t="str">
        <f t="shared" si="149"/>
        <v>C</v>
      </c>
      <c r="Z312" s="24" t="str">
        <f t="shared" si="149"/>
        <v>C</v>
      </c>
      <c r="AA312" s="24" t="str">
        <f t="shared" si="149"/>
        <v/>
      </c>
      <c r="AB312" s="24" t="str">
        <f t="shared" si="149"/>
        <v/>
      </c>
      <c r="AC312" s="24" t="str">
        <f t="shared" si="150"/>
        <v/>
      </c>
      <c r="AD312" s="24" t="str">
        <f t="shared" si="150"/>
        <v/>
      </c>
      <c r="AE312" s="24" t="str">
        <f t="shared" si="150"/>
        <v/>
      </c>
      <c r="AF312" s="24" t="str">
        <f t="shared" si="150"/>
        <v>C</v>
      </c>
      <c r="AG312" s="24" t="str">
        <f t="shared" si="150"/>
        <v>C</v>
      </c>
      <c r="AH312" s="24" t="str">
        <f t="shared" si="150"/>
        <v/>
      </c>
      <c r="AI312" s="24" t="str">
        <f t="shared" si="150"/>
        <v/>
      </c>
      <c r="AJ312" s="24" t="str">
        <f t="shared" si="150"/>
        <v/>
      </c>
      <c r="AK312" s="24" t="str">
        <f t="shared" si="150"/>
        <v/>
      </c>
      <c r="AL312" s="24" t="str">
        <f t="shared" si="150"/>
        <v/>
      </c>
      <c r="AM312" s="24" t="str">
        <f t="shared" si="151"/>
        <v>C</v>
      </c>
      <c r="AN312" s="24" t="str">
        <f t="shared" si="151"/>
        <v>C</v>
      </c>
      <c r="AO312" s="24" t="str">
        <f t="shared" si="151"/>
        <v/>
      </c>
      <c r="AP312" s="24" t="str">
        <f t="shared" si="151"/>
        <v/>
      </c>
      <c r="AQ312" s="24" t="str">
        <f t="shared" si="151"/>
        <v/>
      </c>
      <c r="AR312" s="24" t="str">
        <f t="shared" si="151"/>
        <v/>
      </c>
      <c r="AS312" s="24" t="str">
        <f t="shared" si="151"/>
        <v/>
      </c>
      <c r="AT312" s="24" t="str">
        <f t="shared" si="151"/>
        <v>C</v>
      </c>
      <c r="AU312" s="24" t="str">
        <f t="shared" si="151"/>
        <v>C</v>
      </c>
      <c r="AV312" s="24" t="str">
        <f t="shared" si="151"/>
        <v/>
      </c>
      <c r="AW312" s="24" t="str">
        <f t="shared" si="151"/>
        <v/>
      </c>
      <c r="AX312" s="89">
        <f t="shared" ca="1" si="133"/>
        <v>92</v>
      </c>
      <c r="AY312" s="89">
        <f t="shared" si="134"/>
        <v>112</v>
      </c>
    </row>
    <row r="313" spans="1:51" x14ac:dyDescent="0.3">
      <c r="A313" s="22"/>
      <c r="B313" s="25"/>
      <c r="C313" s="74" t="s">
        <v>31</v>
      </c>
      <c r="D313" s="26" t="s">
        <v>55</v>
      </c>
      <c r="E313" s="196">
        <v>43012</v>
      </c>
      <c r="F313" s="197">
        <v>43123</v>
      </c>
      <c r="G313" s="98" t="str">
        <f>IF(D313='Paramètre DIVERS'!$B$19,'Paramètre DIVERS'!$A$19,IF(D313='Paramètre DIVERS'!$B$20,'Paramètre DIVERS'!$A$20,IF(D313='Paramètre DIVERS'!$B$21,'Paramètre DIVERS'!$A$21,IF(D313='Paramètre DIVERS'!$B$22,'Paramètre DIVERS'!$A$22,IF(D313='Paramètre DIVERS'!$B$24,'Paramètre DIVERS'!$A$24,IF(D313='Paramètre DIVERS'!$B$25,'Paramètre DIVERS'!$A$25,""))))))&amp;IF(D313='Paramètre DIVERS'!$B$27,'Paramètre DIVERS'!$A$27,IF(D313='Paramètre DIVERS'!$B$28,'Paramètre DIVERS'!$A$28,IF(D313='Paramètre DIVERS'!$B$29,'Paramètre DIVERS'!$A$29,IF(D313='Paramètre DIVERS'!$B$30,'Paramètre DIVERS'!$A$30,IF(D313='Paramètre DIVERS'!$B$31,'Paramètre DIVERS'!$A$31,IF(D313='Paramètre DIVERS'!$B$32,'Paramètre DIVERS'!$A$32,IF(D313='Paramètre DIVERS'!$B$33,'Paramètre DIVERS'!$A$33,"")))))))&amp;IF(D313='Paramètre DIVERS'!$B$36,'Paramètre DIVERS'!$A$36,IF(D313='Paramètre DIVERS'!$B$40,'Paramètre DIVERS'!$A$40,IF(D313='Paramètre DIVERS'!$B$41,'Paramètre DIVERS'!$A$41,IF(D313='Paramètre DIVERS'!$B$42,'Paramètre DIVERS'!$A$42,IF(D313='Paramètre DIVERS'!$B$43,'Paramètre DIVERS'!$A$43,IF(D313='Paramètre DIVERS'!$B$47,'Paramètre DIVERS'!$A$47,IF(D313='Paramètre DIVERS'!$B$48,'Paramètre DIVERS'!$A$48,"")))))))&amp;IF(D313='Paramètre DIVERS'!$B$49,'Paramètre DIVERS'!$A$49,IF(D313='Paramètre DIVERS'!$B$50,'Paramètre DIVERS'!$A$50,IF(D313='Paramètre DIVERS'!$B$51,'Paramètre DIVERS'!$A$51,IF(D313='Paramètre DIVERS'!$B$26,'Paramètre DIVERS'!$A$26,""))))&amp;IF(D313='Paramètre DIVERS'!$B$53,'Paramètre DIVERS'!$A$53,IF(D313='Paramètre DIVERS'!$B$54,'Paramètre DIVERS'!$A$53,IF(D313='Paramètre DIVERS'!$B$55,'Paramètre DIVERS'!$A$53,IF(D313='Paramètre DIVERS'!$B$56,'Paramètre DIVERS'!$A$53,IF(D313='Paramètre DIVERS'!$B$57,'Paramètre DIVERS'!$A$53,IF(D313='Paramètre DIVERS'!$B$58,'Paramètre DIVERS'!$A$53,""))))))</f>
        <v>ZMT</v>
      </c>
      <c r="H313" s="88">
        <f t="shared" ref="H313" si="152">IF(D313="demi-jour",NETWORKDAYS(E313,F313,jfdate)-0.5,NETWORKDAYS(E313,F313,jfdate))</f>
        <v>77</v>
      </c>
      <c r="I313" s="24" t="str">
        <f t="shared" si="148"/>
        <v/>
      </c>
      <c r="J313" s="24" t="str">
        <f t="shared" si="148"/>
        <v/>
      </c>
      <c r="K313" s="24" t="str">
        <f t="shared" si="148"/>
        <v>C</v>
      </c>
      <c r="L313" s="24" t="str">
        <f t="shared" si="148"/>
        <v>C</v>
      </c>
      <c r="M313" s="24" t="str">
        <f t="shared" si="148"/>
        <v/>
      </c>
      <c r="N313" s="24" t="str">
        <f t="shared" si="148"/>
        <v>C</v>
      </c>
      <c r="O313" s="24" t="str">
        <f t="shared" si="148"/>
        <v/>
      </c>
      <c r="P313" s="24" t="str">
        <f t="shared" si="148"/>
        <v/>
      </c>
      <c r="Q313" s="24" t="str">
        <f t="shared" si="148"/>
        <v/>
      </c>
      <c r="R313" s="24" t="str">
        <f t="shared" si="148"/>
        <v>C</v>
      </c>
      <c r="S313" s="24" t="str">
        <f t="shared" si="149"/>
        <v>C</v>
      </c>
      <c r="T313" s="24" t="str">
        <f t="shared" si="149"/>
        <v/>
      </c>
      <c r="U313" s="24" t="str">
        <f t="shared" si="149"/>
        <v>C</v>
      </c>
      <c r="V313" s="24" t="str">
        <f t="shared" si="149"/>
        <v/>
      </c>
      <c r="W313" s="24" t="str">
        <f t="shared" si="149"/>
        <v>C</v>
      </c>
      <c r="X313" s="24" t="str">
        <f t="shared" si="149"/>
        <v/>
      </c>
      <c r="Y313" s="24" t="str">
        <f t="shared" si="149"/>
        <v>C</v>
      </c>
      <c r="Z313" s="24" t="str">
        <f t="shared" si="149"/>
        <v>C</v>
      </c>
      <c r="AA313" s="24" t="str">
        <f t="shared" si="149"/>
        <v/>
      </c>
      <c r="AB313" s="24" t="str">
        <f t="shared" si="149"/>
        <v/>
      </c>
      <c r="AC313" s="24" t="str">
        <f t="shared" si="150"/>
        <v/>
      </c>
      <c r="AD313" s="24" t="str">
        <f t="shared" si="150"/>
        <v/>
      </c>
      <c r="AE313" s="24" t="str">
        <f t="shared" si="150"/>
        <v/>
      </c>
      <c r="AF313" s="24" t="str">
        <f t="shared" si="150"/>
        <v>C</v>
      </c>
      <c r="AG313" s="24" t="str">
        <f t="shared" si="150"/>
        <v>C</v>
      </c>
      <c r="AH313" s="24" t="str">
        <f t="shared" si="150"/>
        <v/>
      </c>
      <c r="AI313" s="24" t="str">
        <f t="shared" si="150"/>
        <v/>
      </c>
      <c r="AJ313" s="24" t="str">
        <f t="shared" si="150"/>
        <v/>
      </c>
      <c r="AK313" s="24" t="str">
        <f t="shared" si="150"/>
        <v/>
      </c>
      <c r="AL313" s="24" t="str">
        <f t="shared" si="150"/>
        <v/>
      </c>
      <c r="AM313" s="24" t="str">
        <f t="shared" si="151"/>
        <v>C</v>
      </c>
      <c r="AN313" s="24" t="str">
        <f t="shared" si="151"/>
        <v>C</v>
      </c>
      <c r="AO313" s="24" t="str">
        <f t="shared" si="151"/>
        <v/>
      </c>
      <c r="AP313" s="24" t="str">
        <f t="shared" si="151"/>
        <v/>
      </c>
      <c r="AQ313" s="24" t="str">
        <f t="shared" si="151"/>
        <v/>
      </c>
      <c r="AR313" s="24" t="str">
        <f t="shared" si="151"/>
        <v/>
      </c>
      <c r="AS313" s="24" t="str">
        <f t="shared" si="151"/>
        <v/>
      </c>
      <c r="AT313" s="24" t="str">
        <f t="shared" si="151"/>
        <v>C</v>
      </c>
      <c r="AU313" s="24" t="str">
        <f t="shared" si="151"/>
        <v>C</v>
      </c>
      <c r="AV313" s="24" t="str">
        <f t="shared" si="151"/>
        <v/>
      </c>
      <c r="AW313" s="24" t="str">
        <f t="shared" si="151"/>
        <v/>
      </c>
      <c r="AX313" s="89">
        <f t="shared" ref="AX313" ca="1" si="153">IF(C313="","",SUMPRODUCT((WEEKDAY(ROW(INDIRECT(E313&amp;":"&amp;F313)),2)&lt;7)*(COUNTIF(jfdate,ROW(INDIRECT(E313&amp;":"&amp;F313)))=0)
))</f>
        <v>92</v>
      </c>
      <c r="AY313" s="89">
        <f t="shared" ref="AY313" si="154">IF(C313="","",DATEDIF(E313,F313,"d")+1)</f>
        <v>112</v>
      </c>
    </row>
    <row r="314" spans="1:51" x14ac:dyDescent="0.3">
      <c r="A314" s="22" t="str">
        <f t="shared" si="139"/>
        <v>ZMT</v>
      </c>
      <c r="B314" s="25"/>
      <c r="C314" s="74" t="s">
        <v>31</v>
      </c>
      <c r="D314" s="26" t="s">
        <v>55</v>
      </c>
      <c r="E314" s="196">
        <v>43012</v>
      </c>
      <c r="F314" s="197">
        <v>43123</v>
      </c>
      <c r="G314" s="98" t="str">
        <f>IF(D314='Paramètre DIVERS'!$B$19,'Paramètre DIVERS'!$A$19,IF(D314='Paramètre DIVERS'!$B$20,'Paramètre DIVERS'!$A$20,IF(D314='Paramètre DIVERS'!$B$21,'Paramètre DIVERS'!$A$21,IF(D314='Paramètre DIVERS'!$B$22,'Paramètre DIVERS'!$A$22,IF(D314='Paramètre DIVERS'!$B$24,'Paramètre DIVERS'!$A$24,IF(D314='Paramètre DIVERS'!$B$25,'Paramètre DIVERS'!$A$25,""))))))&amp;IF(D314='Paramètre DIVERS'!$B$27,'Paramètre DIVERS'!$A$27,IF(D314='Paramètre DIVERS'!$B$28,'Paramètre DIVERS'!$A$28,IF(D314='Paramètre DIVERS'!$B$29,'Paramètre DIVERS'!$A$29,IF(D314='Paramètre DIVERS'!$B$30,'Paramètre DIVERS'!$A$30,IF(D314='Paramètre DIVERS'!$B$31,'Paramètre DIVERS'!$A$31,IF(D314='Paramètre DIVERS'!$B$32,'Paramètre DIVERS'!$A$32,IF(D314='Paramètre DIVERS'!$B$33,'Paramètre DIVERS'!$A$33,"")))))))&amp;IF(D314='Paramètre DIVERS'!$B$36,'Paramètre DIVERS'!$A$36,IF(D314='Paramètre DIVERS'!$B$40,'Paramètre DIVERS'!$A$40,IF(D314='Paramètre DIVERS'!$B$41,'Paramètre DIVERS'!$A$41,IF(D314='Paramètre DIVERS'!$B$42,'Paramètre DIVERS'!$A$42,IF(D314='Paramètre DIVERS'!$B$43,'Paramètre DIVERS'!$A$43,IF(D314='Paramètre DIVERS'!$B$47,'Paramètre DIVERS'!$A$47,IF(D314='Paramètre DIVERS'!$B$48,'Paramètre DIVERS'!$A$48,"")))))))&amp;IF(D314='Paramètre DIVERS'!$B$49,'Paramètre DIVERS'!$A$49,IF(D314='Paramètre DIVERS'!$B$50,'Paramètre DIVERS'!$A$50,IF(D314='Paramètre DIVERS'!$B$51,'Paramètre DIVERS'!$A$51,IF(D314='Paramètre DIVERS'!$B$26,'Paramètre DIVERS'!$A$26,""))))&amp;IF(D314='Paramètre DIVERS'!$B$53,'Paramètre DIVERS'!$A$53,IF(D314='Paramètre DIVERS'!$B$54,'Paramètre DIVERS'!$A$53,IF(D314='Paramètre DIVERS'!$B$55,'Paramètre DIVERS'!$A$53,IF(D314='Paramètre DIVERS'!$B$56,'Paramètre DIVERS'!$A$53,IF(D314='Paramètre DIVERS'!$B$57,'Paramètre DIVERS'!$A$53,IF(D314='Paramètre DIVERS'!$B$58,'Paramètre DIVERS'!$A$53,""))))))</f>
        <v>ZMT</v>
      </c>
      <c r="H314" s="88">
        <f t="shared" si="128"/>
        <v>77</v>
      </c>
      <c r="I314" s="24" t="str">
        <f t="shared" si="148"/>
        <v/>
      </c>
      <c r="J314" s="24" t="str">
        <f t="shared" si="148"/>
        <v/>
      </c>
      <c r="K314" s="24" t="str">
        <f t="shared" si="148"/>
        <v>C</v>
      </c>
      <c r="L314" s="24" t="str">
        <f t="shared" si="148"/>
        <v>C</v>
      </c>
      <c r="M314" s="24" t="str">
        <f t="shared" si="148"/>
        <v/>
      </c>
      <c r="N314" s="24" t="str">
        <f t="shared" si="148"/>
        <v>C</v>
      </c>
      <c r="O314" s="24" t="str">
        <f t="shared" si="148"/>
        <v/>
      </c>
      <c r="P314" s="24" t="str">
        <f t="shared" si="148"/>
        <v/>
      </c>
      <c r="Q314" s="24" t="str">
        <f t="shared" si="148"/>
        <v/>
      </c>
      <c r="R314" s="24" t="str">
        <f t="shared" si="148"/>
        <v>C</v>
      </c>
      <c r="S314" s="24" t="str">
        <f t="shared" si="149"/>
        <v>C</v>
      </c>
      <c r="T314" s="24" t="str">
        <f t="shared" si="149"/>
        <v/>
      </c>
      <c r="U314" s="24" t="str">
        <f t="shared" si="149"/>
        <v>C</v>
      </c>
      <c r="V314" s="24" t="str">
        <f t="shared" si="149"/>
        <v/>
      </c>
      <c r="W314" s="24" t="str">
        <f t="shared" si="149"/>
        <v>C</v>
      </c>
      <c r="X314" s="24" t="str">
        <f t="shared" si="149"/>
        <v/>
      </c>
      <c r="Y314" s="24" t="str">
        <f t="shared" si="149"/>
        <v>C</v>
      </c>
      <c r="Z314" s="24" t="str">
        <f t="shared" si="149"/>
        <v>C</v>
      </c>
      <c r="AA314" s="24" t="str">
        <f t="shared" si="149"/>
        <v/>
      </c>
      <c r="AB314" s="24" t="str">
        <f t="shared" si="149"/>
        <v/>
      </c>
      <c r="AC314" s="24" t="str">
        <f t="shared" si="150"/>
        <v/>
      </c>
      <c r="AD314" s="24" t="str">
        <f t="shared" si="150"/>
        <v/>
      </c>
      <c r="AE314" s="24" t="str">
        <f t="shared" si="150"/>
        <v/>
      </c>
      <c r="AF314" s="24" t="str">
        <f t="shared" si="150"/>
        <v>C</v>
      </c>
      <c r="AG314" s="24" t="str">
        <f t="shared" si="150"/>
        <v>C</v>
      </c>
      <c r="AH314" s="24" t="str">
        <f t="shared" si="150"/>
        <v/>
      </c>
      <c r="AI314" s="24" t="str">
        <f t="shared" si="150"/>
        <v/>
      </c>
      <c r="AJ314" s="24" t="str">
        <f t="shared" si="150"/>
        <v/>
      </c>
      <c r="AK314" s="24" t="str">
        <f t="shared" si="150"/>
        <v/>
      </c>
      <c r="AL314" s="24" t="str">
        <f t="shared" si="150"/>
        <v/>
      </c>
      <c r="AM314" s="24" t="str">
        <f t="shared" si="151"/>
        <v>C</v>
      </c>
      <c r="AN314" s="24" t="str">
        <f t="shared" si="151"/>
        <v>C</v>
      </c>
      <c r="AO314" s="24" t="str">
        <f t="shared" si="151"/>
        <v/>
      </c>
      <c r="AP314" s="24" t="str">
        <f t="shared" si="151"/>
        <v/>
      </c>
      <c r="AQ314" s="24" t="str">
        <f t="shared" si="151"/>
        <v/>
      </c>
      <c r="AR314" s="24" t="str">
        <f t="shared" si="151"/>
        <v/>
      </c>
      <c r="AS314" s="24" t="str">
        <f t="shared" si="151"/>
        <v/>
      </c>
      <c r="AT314" s="24" t="str">
        <f t="shared" si="151"/>
        <v>C</v>
      </c>
      <c r="AU314" s="24" t="str">
        <f t="shared" si="151"/>
        <v>C</v>
      </c>
      <c r="AV314" s="24" t="str">
        <f t="shared" si="151"/>
        <v/>
      </c>
      <c r="AW314" s="24" t="str">
        <f t="shared" si="151"/>
        <v/>
      </c>
      <c r="AX314" s="89">
        <f t="shared" ca="1" si="133"/>
        <v>92</v>
      </c>
      <c r="AY314" s="89">
        <f t="shared" si="134"/>
        <v>112</v>
      </c>
    </row>
    <row r="315" spans="1:51" x14ac:dyDescent="0.3">
      <c r="A315" s="22" t="str">
        <f t="shared" si="139"/>
        <v>TPT</v>
      </c>
      <c r="B315" s="25"/>
      <c r="C315" s="74" t="s">
        <v>138</v>
      </c>
      <c r="D315" s="26" t="s">
        <v>139</v>
      </c>
      <c r="E315" s="196">
        <v>42887</v>
      </c>
      <c r="F315" s="197">
        <v>42953</v>
      </c>
      <c r="G315" s="98" t="str">
        <f>IF(D315='Paramètre DIVERS'!$B$19,'Paramètre DIVERS'!$A$19,IF(D315='Paramètre DIVERS'!$B$20,'Paramètre DIVERS'!$A$20,IF(D315='Paramètre DIVERS'!$B$21,'Paramètre DIVERS'!$A$21,IF(D315='Paramètre DIVERS'!$B$22,'Paramètre DIVERS'!$A$22,IF(D315='Paramètre DIVERS'!$B$24,'Paramètre DIVERS'!$A$24,IF(D315='Paramètre DIVERS'!$B$25,'Paramètre DIVERS'!$A$25,""))))))&amp;IF(D315='Paramètre DIVERS'!$B$27,'Paramètre DIVERS'!$A$27,IF(D315='Paramètre DIVERS'!$B$28,'Paramètre DIVERS'!$A$28,IF(D315='Paramètre DIVERS'!$B$29,'Paramètre DIVERS'!$A$29,IF(D315='Paramètre DIVERS'!$B$30,'Paramètre DIVERS'!$A$30,IF(D315='Paramètre DIVERS'!$B$31,'Paramètre DIVERS'!$A$31,IF(D315='Paramètre DIVERS'!$B$32,'Paramètre DIVERS'!$A$32,IF(D315='Paramètre DIVERS'!$B$33,'Paramètre DIVERS'!$A$33,"")))))))&amp;IF(D315='Paramètre DIVERS'!$B$36,'Paramètre DIVERS'!$A$36,IF(D315='Paramètre DIVERS'!$B$40,'Paramètre DIVERS'!$A$40,IF(D315='Paramètre DIVERS'!$B$41,'Paramètre DIVERS'!$A$41,IF(D315='Paramètre DIVERS'!$B$42,'Paramètre DIVERS'!$A$42,IF(D315='Paramètre DIVERS'!$B$43,'Paramètre DIVERS'!$A$43,IF(D315='Paramètre DIVERS'!$B$47,'Paramètre DIVERS'!$A$47,IF(D315='Paramètre DIVERS'!$B$48,'Paramètre DIVERS'!$A$48,"")))))))&amp;IF(D315='Paramètre DIVERS'!$B$49,'Paramètre DIVERS'!$A$49,IF(D315='Paramètre DIVERS'!$B$50,'Paramètre DIVERS'!$A$50,IF(D315='Paramètre DIVERS'!$B$51,'Paramètre DIVERS'!$A$51,IF(D315='Paramètre DIVERS'!$B$26,'Paramètre DIVERS'!$A$26,""))))&amp;IF(D315='Paramètre DIVERS'!$B$53,'Paramètre DIVERS'!$A$53,IF(D315='Paramètre DIVERS'!$B$54,'Paramètre DIVERS'!$A$53,IF(D315='Paramètre DIVERS'!$B$55,'Paramètre DIVERS'!$A$53,IF(D315='Paramètre DIVERS'!$B$56,'Paramètre DIVERS'!$A$53,IF(D315='Paramètre DIVERS'!$B$57,'Paramètre DIVERS'!$A$53,IF(D315='Paramètre DIVERS'!$B$58,'Paramètre DIVERS'!$A$53,""))))))</f>
        <v>TPT</v>
      </c>
      <c r="H315" s="88">
        <f t="shared" si="128"/>
        <v>46</v>
      </c>
      <c r="I315" s="24" t="str">
        <f t="shared" si="148"/>
        <v/>
      </c>
      <c r="J315" s="24" t="str">
        <f t="shared" si="148"/>
        <v/>
      </c>
      <c r="K315" s="24" t="str">
        <f t="shared" si="148"/>
        <v>C</v>
      </c>
      <c r="L315" s="24" t="str">
        <f t="shared" si="148"/>
        <v>C</v>
      </c>
      <c r="M315" s="24" t="str">
        <f t="shared" si="148"/>
        <v/>
      </c>
      <c r="N315" s="24" t="str">
        <f t="shared" si="148"/>
        <v>C</v>
      </c>
      <c r="O315" s="24" t="str">
        <f t="shared" si="148"/>
        <v/>
      </c>
      <c r="P315" s="24" t="str">
        <f t="shared" si="148"/>
        <v/>
      </c>
      <c r="Q315" s="24" t="str">
        <f t="shared" si="148"/>
        <v/>
      </c>
      <c r="R315" s="24" t="str">
        <f t="shared" si="148"/>
        <v>C</v>
      </c>
      <c r="S315" s="24" t="str">
        <f t="shared" si="149"/>
        <v>C</v>
      </c>
      <c r="T315" s="24" t="str">
        <f t="shared" si="149"/>
        <v/>
      </c>
      <c r="U315" s="24" t="str">
        <f t="shared" si="149"/>
        <v>C</v>
      </c>
      <c r="V315" s="24" t="str">
        <f t="shared" si="149"/>
        <v/>
      </c>
      <c r="W315" s="24" t="str">
        <f t="shared" si="149"/>
        <v>C</v>
      </c>
      <c r="X315" s="24" t="str">
        <f t="shared" si="149"/>
        <v/>
      </c>
      <c r="Y315" s="24" t="str">
        <f t="shared" si="149"/>
        <v>C</v>
      </c>
      <c r="Z315" s="24" t="str">
        <f t="shared" si="149"/>
        <v>C</v>
      </c>
      <c r="AA315" s="24" t="str">
        <f t="shared" si="149"/>
        <v/>
      </c>
      <c r="AB315" s="24" t="str">
        <f t="shared" si="149"/>
        <v/>
      </c>
      <c r="AC315" s="24" t="str">
        <f t="shared" si="150"/>
        <v/>
      </c>
      <c r="AD315" s="24" t="str">
        <f t="shared" si="150"/>
        <v/>
      </c>
      <c r="AE315" s="24" t="str">
        <f t="shared" si="150"/>
        <v/>
      </c>
      <c r="AF315" s="24" t="str">
        <f t="shared" si="150"/>
        <v>C</v>
      </c>
      <c r="AG315" s="24" t="str">
        <f t="shared" si="150"/>
        <v>C</v>
      </c>
      <c r="AH315" s="24" t="str">
        <f t="shared" si="150"/>
        <v/>
      </c>
      <c r="AI315" s="24" t="str">
        <f t="shared" si="150"/>
        <v/>
      </c>
      <c r="AJ315" s="24" t="str">
        <f t="shared" si="150"/>
        <v/>
      </c>
      <c r="AK315" s="24" t="str">
        <f t="shared" si="150"/>
        <v/>
      </c>
      <c r="AL315" s="24" t="str">
        <f t="shared" si="150"/>
        <v/>
      </c>
      <c r="AM315" s="24" t="str">
        <f t="shared" si="151"/>
        <v>C</v>
      </c>
      <c r="AN315" s="24" t="str">
        <f t="shared" si="151"/>
        <v>C</v>
      </c>
      <c r="AO315" s="24" t="str">
        <f t="shared" si="151"/>
        <v/>
      </c>
      <c r="AP315" s="24" t="str">
        <f t="shared" si="151"/>
        <v/>
      </c>
      <c r="AQ315" s="24" t="str">
        <f t="shared" si="151"/>
        <v/>
      </c>
      <c r="AR315" s="24" t="str">
        <f t="shared" si="151"/>
        <v/>
      </c>
      <c r="AS315" s="24" t="str">
        <f t="shared" si="151"/>
        <v/>
      </c>
      <c r="AT315" s="24" t="str">
        <f t="shared" si="151"/>
        <v>C</v>
      </c>
      <c r="AU315" s="24" t="str">
        <f t="shared" si="151"/>
        <v>C</v>
      </c>
      <c r="AV315" s="24" t="str">
        <f t="shared" si="151"/>
        <v/>
      </c>
      <c r="AW315" s="24" t="str">
        <f t="shared" si="151"/>
        <v/>
      </c>
      <c r="AX315" s="89">
        <f t="shared" ca="1" si="133"/>
        <v>56</v>
      </c>
      <c r="AY315" s="89">
        <f t="shared" si="134"/>
        <v>67</v>
      </c>
    </row>
    <row r="316" spans="1:51" x14ac:dyDescent="0.3">
      <c r="A316" s="22" t="str">
        <f t="shared" si="139"/>
        <v>TPT</v>
      </c>
      <c r="B316" s="25"/>
      <c r="C316" s="177" t="s">
        <v>138</v>
      </c>
      <c r="D316" s="26" t="s">
        <v>133</v>
      </c>
      <c r="E316" s="196">
        <v>42870</v>
      </c>
      <c r="F316" s="197">
        <v>42995</v>
      </c>
      <c r="G316" s="98" t="str">
        <f>IF(D316='Paramètre DIVERS'!$B$19,'Paramètre DIVERS'!$A$19,IF(D316='Paramètre DIVERS'!$B$20,'Paramètre DIVERS'!$A$20,IF(D316='Paramètre DIVERS'!$B$21,'Paramètre DIVERS'!$A$21,IF(D316='Paramètre DIVERS'!$B$22,'Paramètre DIVERS'!$A$22,IF(D316='Paramètre DIVERS'!$B$24,'Paramètre DIVERS'!$A$24,IF(D316='Paramètre DIVERS'!$B$25,'Paramètre DIVERS'!$A$25,""))))))&amp;IF(D316='Paramètre DIVERS'!$B$27,'Paramètre DIVERS'!$A$27,IF(D316='Paramètre DIVERS'!$B$28,'Paramètre DIVERS'!$A$28,IF(D316='Paramètre DIVERS'!$B$29,'Paramètre DIVERS'!$A$29,IF(D316='Paramètre DIVERS'!$B$30,'Paramètre DIVERS'!$A$30,IF(D316='Paramètre DIVERS'!$B$31,'Paramètre DIVERS'!$A$31,IF(D316='Paramètre DIVERS'!$B$32,'Paramètre DIVERS'!$A$32,IF(D316='Paramètre DIVERS'!$B$33,'Paramètre DIVERS'!$A$33,"")))))))&amp;IF(D316='Paramètre DIVERS'!$B$36,'Paramètre DIVERS'!$A$36,IF(D316='Paramètre DIVERS'!$B$40,'Paramètre DIVERS'!$A$40,IF(D316='Paramètre DIVERS'!$B$41,'Paramètre DIVERS'!$A$41,IF(D316='Paramètre DIVERS'!$B$42,'Paramètre DIVERS'!$A$42,IF(D316='Paramètre DIVERS'!$B$43,'Paramètre DIVERS'!$A$43,IF(D316='Paramètre DIVERS'!$B$47,'Paramètre DIVERS'!$A$47,IF(D316='Paramètre DIVERS'!$B$48,'Paramètre DIVERS'!$A$48,"")))))))&amp;IF(D316='Paramètre DIVERS'!$B$49,'Paramètre DIVERS'!$A$49,IF(D316='Paramètre DIVERS'!$B$50,'Paramètre DIVERS'!$A$50,IF(D316='Paramètre DIVERS'!$B$51,'Paramètre DIVERS'!$A$51,IF(D316='Paramètre DIVERS'!$B$26,'Paramètre DIVERS'!$A$26,""))))&amp;IF(D316='Paramètre DIVERS'!$B$53,'Paramètre DIVERS'!$A$53,IF(D316='Paramètre DIVERS'!$B$54,'Paramètre DIVERS'!$A$53,IF(D316='Paramètre DIVERS'!$B$55,'Paramètre DIVERS'!$A$53,IF(D316='Paramètre DIVERS'!$B$56,'Paramètre DIVERS'!$A$53,IF(D316='Paramètre DIVERS'!$B$57,'Paramètre DIVERS'!$A$53,IF(D316='Paramètre DIVERS'!$B$58,'Paramètre DIVERS'!$A$53,""))))))</f>
        <v>TPT</v>
      </c>
      <c r="H316" s="88">
        <f t="shared" si="128"/>
        <v>87</v>
      </c>
      <c r="I316" s="24" t="str">
        <f t="shared" si="148"/>
        <v/>
      </c>
      <c r="J316" s="24" t="str">
        <f t="shared" si="148"/>
        <v/>
      </c>
      <c r="K316" s="24" t="str">
        <f t="shared" si="148"/>
        <v>C</v>
      </c>
      <c r="L316" s="24" t="str">
        <f t="shared" si="148"/>
        <v>C</v>
      </c>
      <c r="M316" s="24" t="str">
        <f t="shared" si="148"/>
        <v/>
      </c>
      <c r="N316" s="24" t="str">
        <f t="shared" si="148"/>
        <v>C</v>
      </c>
      <c r="O316" s="24" t="str">
        <f t="shared" si="148"/>
        <v/>
      </c>
      <c r="P316" s="24" t="str">
        <f t="shared" si="148"/>
        <v/>
      </c>
      <c r="Q316" s="24" t="str">
        <f t="shared" si="148"/>
        <v/>
      </c>
      <c r="R316" s="24" t="str">
        <f t="shared" si="148"/>
        <v>C</v>
      </c>
      <c r="S316" s="24" t="str">
        <f t="shared" si="149"/>
        <v>C</v>
      </c>
      <c r="T316" s="24" t="str">
        <f t="shared" si="149"/>
        <v/>
      </c>
      <c r="U316" s="24" t="str">
        <f t="shared" si="149"/>
        <v>C</v>
      </c>
      <c r="V316" s="24" t="str">
        <f t="shared" si="149"/>
        <v/>
      </c>
      <c r="W316" s="24" t="str">
        <f t="shared" si="149"/>
        <v>C</v>
      </c>
      <c r="X316" s="24" t="str">
        <f t="shared" si="149"/>
        <v/>
      </c>
      <c r="Y316" s="24" t="str">
        <f t="shared" si="149"/>
        <v>C</v>
      </c>
      <c r="Z316" s="24" t="str">
        <f t="shared" si="149"/>
        <v>C</v>
      </c>
      <c r="AA316" s="24" t="str">
        <f t="shared" si="149"/>
        <v/>
      </c>
      <c r="AB316" s="24" t="str">
        <f t="shared" si="149"/>
        <v/>
      </c>
      <c r="AC316" s="24" t="str">
        <f t="shared" si="150"/>
        <v/>
      </c>
      <c r="AD316" s="24" t="str">
        <f t="shared" si="150"/>
        <v/>
      </c>
      <c r="AE316" s="24" t="str">
        <f t="shared" si="150"/>
        <v/>
      </c>
      <c r="AF316" s="24" t="str">
        <f t="shared" si="150"/>
        <v>C</v>
      </c>
      <c r="AG316" s="24" t="str">
        <f t="shared" si="150"/>
        <v>C</v>
      </c>
      <c r="AH316" s="24" t="str">
        <f t="shared" si="150"/>
        <v/>
      </c>
      <c r="AI316" s="24" t="str">
        <f t="shared" si="150"/>
        <v/>
      </c>
      <c r="AJ316" s="24" t="str">
        <f t="shared" si="150"/>
        <v/>
      </c>
      <c r="AK316" s="24" t="str">
        <f t="shared" si="150"/>
        <v/>
      </c>
      <c r="AL316" s="24" t="str">
        <f t="shared" si="150"/>
        <v/>
      </c>
      <c r="AM316" s="24" t="str">
        <f t="shared" si="151"/>
        <v>C</v>
      </c>
      <c r="AN316" s="24" t="str">
        <f t="shared" si="151"/>
        <v>C</v>
      </c>
      <c r="AO316" s="24" t="str">
        <f t="shared" si="151"/>
        <v/>
      </c>
      <c r="AP316" s="24" t="str">
        <f t="shared" si="151"/>
        <v/>
      </c>
      <c r="AQ316" s="24" t="str">
        <f t="shared" si="151"/>
        <v/>
      </c>
      <c r="AR316" s="24" t="str">
        <f t="shared" si="151"/>
        <v/>
      </c>
      <c r="AS316" s="24" t="str">
        <f t="shared" si="151"/>
        <v/>
      </c>
      <c r="AT316" s="24" t="str">
        <f t="shared" si="151"/>
        <v>C</v>
      </c>
      <c r="AU316" s="24" t="str">
        <f t="shared" si="151"/>
        <v>C</v>
      </c>
      <c r="AV316" s="24" t="str">
        <f t="shared" si="151"/>
        <v/>
      </c>
      <c r="AW316" s="24" t="str">
        <f t="shared" si="151"/>
        <v/>
      </c>
      <c r="AX316" s="89">
        <f t="shared" ca="1" si="133"/>
        <v>105</v>
      </c>
      <c r="AY316" s="89">
        <f t="shared" si="134"/>
        <v>126</v>
      </c>
    </row>
    <row r="317" spans="1:51" x14ac:dyDescent="0.3">
      <c r="A317" s="22" t="str">
        <f t="shared" si="139"/>
        <v>TPT</v>
      </c>
      <c r="B317" s="25"/>
      <c r="C317" s="74" t="s">
        <v>138</v>
      </c>
      <c r="D317" s="26" t="s">
        <v>133</v>
      </c>
      <c r="E317" s="196">
        <v>43012</v>
      </c>
      <c r="F317" s="197">
        <v>43041</v>
      </c>
      <c r="G317" s="98" t="str">
        <f>IF(D317='Paramètre DIVERS'!$B$19,'Paramètre DIVERS'!$A$19,IF(D317='Paramètre DIVERS'!$B$20,'Paramètre DIVERS'!$A$20,IF(D317='Paramètre DIVERS'!$B$21,'Paramètre DIVERS'!$A$21,IF(D317='Paramètre DIVERS'!$B$22,'Paramètre DIVERS'!$A$22,IF(D317='Paramètre DIVERS'!$B$24,'Paramètre DIVERS'!$A$24,IF(D317='Paramètre DIVERS'!$B$25,'Paramètre DIVERS'!$A$25,""))))))&amp;IF(D317='Paramètre DIVERS'!$B$27,'Paramètre DIVERS'!$A$27,IF(D317='Paramètre DIVERS'!$B$28,'Paramètre DIVERS'!$A$28,IF(D317='Paramètre DIVERS'!$B$29,'Paramètre DIVERS'!$A$29,IF(D317='Paramètre DIVERS'!$B$30,'Paramètre DIVERS'!$A$30,IF(D317='Paramètre DIVERS'!$B$31,'Paramètre DIVERS'!$A$31,IF(D317='Paramètre DIVERS'!$B$32,'Paramètre DIVERS'!$A$32,IF(D317='Paramètre DIVERS'!$B$33,'Paramètre DIVERS'!$A$33,"")))))))&amp;IF(D317='Paramètre DIVERS'!$B$36,'Paramètre DIVERS'!$A$36,IF(D317='Paramètre DIVERS'!$B$40,'Paramètre DIVERS'!$A$40,IF(D317='Paramètre DIVERS'!$B$41,'Paramètre DIVERS'!$A$41,IF(D317='Paramètre DIVERS'!$B$42,'Paramètre DIVERS'!$A$42,IF(D317='Paramètre DIVERS'!$B$43,'Paramètre DIVERS'!$A$43,IF(D317='Paramètre DIVERS'!$B$47,'Paramètre DIVERS'!$A$47,IF(D317='Paramètre DIVERS'!$B$48,'Paramètre DIVERS'!$A$48,"")))))))&amp;IF(D317='Paramètre DIVERS'!$B$49,'Paramètre DIVERS'!$A$49,IF(D317='Paramètre DIVERS'!$B$50,'Paramètre DIVERS'!$A$50,IF(D317='Paramètre DIVERS'!$B$51,'Paramètre DIVERS'!$A$51,IF(D317='Paramètre DIVERS'!$B$26,'Paramètre DIVERS'!$A$26,""))))&amp;IF(D317='Paramètre DIVERS'!$B$53,'Paramètre DIVERS'!$A$53,IF(D317='Paramètre DIVERS'!$B$54,'Paramètre DIVERS'!$A$53,IF(D317='Paramètre DIVERS'!$B$55,'Paramètre DIVERS'!$A$53,IF(D317='Paramètre DIVERS'!$B$56,'Paramètre DIVERS'!$A$53,IF(D317='Paramètre DIVERS'!$B$57,'Paramètre DIVERS'!$A$53,IF(D317='Paramètre DIVERS'!$B$58,'Paramètre DIVERS'!$A$53,""))))))</f>
        <v>TPT</v>
      </c>
      <c r="H317" s="88">
        <f t="shared" si="128"/>
        <v>21</v>
      </c>
      <c r="I317" s="24" t="str">
        <f t="shared" si="148"/>
        <v/>
      </c>
      <c r="J317" s="24" t="str">
        <f t="shared" si="148"/>
        <v/>
      </c>
      <c r="K317" s="24" t="str">
        <f t="shared" si="148"/>
        <v>C</v>
      </c>
      <c r="L317" s="24" t="str">
        <f t="shared" si="148"/>
        <v>C</v>
      </c>
      <c r="M317" s="24" t="str">
        <f t="shared" si="148"/>
        <v/>
      </c>
      <c r="N317" s="24" t="str">
        <f t="shared" si="148"/>
        <v>C</v>
      </c>
      <c r="O317" s="24" t="str">
        <f t="shared" si="148"/>
        <v/>
      </c>
      <c r="P317" s="24" t="str">
        <f t="shared" si="148"/>
        <v/>
      </c>
      <c r="Q317" s="24" t="str">
        <f t="shared" si="148"/>
        <v/>
      </c>
      <c r="R317" s="24" t="str">
        <f t="shared" si="148"/>
        <v>C</v>
      </c>
      <c r="S317" s="24" t="str">
        <f t="shared" si="149"/>
        <v>C</v>
      </c>
      <c r="T317" s="24" t="str">
        <f t="shared" si="149"/>
        <v/>
      </c>
      <c r="U317" s="24" t="str">
        <f t="shared" si="149"/>
        <v>C</v>
      </c>
      <c r="V317" s="24" t="str">
        <f t="shared" si="149"/>
        <v/>
      </c>
      <c r="W317" s="24" t="str">
        <f t="shared" si="149"/>
        <v>C</v>
      </c>
      <c r="X317" s="24" t="str">
        <f t="shared" si="149"/>
        <v/>
      </c>
      <c r="Y317" s="24" t="str">
        <f t="shared" si="149"/>
        <v>C</v>
      </c>
      <c r="Z317" s="24" t="str">
        <f t="shared" si="149"/>
        <v>C</v>
      </c>
      <c r="AA317" s="24" t="str">
        <f t="shared" si="149"/>
        <v/>
      </c>
      <c r="AB317" s="24" t="str">
        <f t="shared" si="149"/>
        <v/>
      </c>
      <c r="AC317" s="24" t="str">
        <f t="shared" si="150"/>
        <v/>
      </c>
      <c r="AD317" s="24" t="str">
        <f t="shared" si="150"/>
        <v/>
      </c>
      <c r="AE317" s="24" t="str">
        <f t="shared" si="150"/>
        <v/>
      </c>
      <c r="AF317" s="24" t="str">
        <f t="shared" si="150"/>
        <v>C</v>
      </c>
      <c r="AG317" s="24" t="str">
        <f t="shared" si="150"/>
        <v>C</v>
      </c>
      <c r="AH317" s="24" t="str">
        <f t="shared" si="150"/>
        <v/>
      </c>
      <c r="AI317" s="24" t="str">
        <f t="shared" si="150"/>
        <v/>
      </c>
      <c r="AJ317" s="24" t="str">
        <f t="shared" si="150"/>
        <v/>
      </c>
      <c r="AK317" s="24" t="str">
        <f t="shared" si="150"/>
        <v/>
      </c>
      <c r="AL317" s="24" t="str">
        <f t="shared" si="150"/>
        <v/>
      </c>
      <c r="AM317" s="24" t="str">
        <f t="shared" si="151"/>
        <v>C</v>
      </c>
      <c r="AN317" s="24" t="str">
        <f t="shared" si="151"/>
        <v>C</v>
      </c>
      <c r="AO317" s="24" t="str">
        <f t="shared" si="151"/>
        <v/>
      </c>
      <c r="AP317" s="24" t="str">
        <f t="shared" si="151"/>
        <v/>
      </c>
      <c r="AQ317" s="24" t="str">
        <f t="shared" si="151"/>
        <v/>
      </c>
      <c r="AR317" s="24" t="str">
        <f t="shared" si="151"/>
        <v/>
      </c>
      <c r="AS317" s="24" t="str">
        <f t="shared" si="151"/>
        <v/>
      </c>
      <c r="AT317" s="24" t="str">
        <f t="shared" si="151"/>
        <v>C</v>
      </c>
      <c r="AU317" s="24" t="str">
        <f t="shared" si="151"/>
        <v>C</v>
      </c>
      <c r="AV317" s="24" t="str">
        <f t="shared" si="151"/>
        <v/>
      </c>
      <c r="AW317" s="24" t="str">
        <f t="shared" si="151"/>
        <v/>
      </c>
      <c r="AX317" s="89">
        <f t="shared" ca="1" si="133"/>
        <v>25</v>
      </c>
      <c r="AY317" s="89">
        <f t="shared" si="134"/>
        <v>30</v>
      </c>
    </row>
    <row r="318" spans="1:51" x14ac:dyDescent="0.3">
      <c r="A318" s="22" t="str">
        <f t="shared" si="139"/>
        <v>TPT</v>
      </c>
      <c r="B318" s="25"/>
      <c r="C318" s="74" t="s">
        <v>138</v>
      </c>
      <c r="D318" s="26" t="s">
        <v>133</v>
      </c>
      <c r="E318" s="196">
        <v>42887</v>
      </c>
      <c r="F318" s="197">
        <v>42951</v>
      </c>
      <c r="G318" s="98" t="str">
        <f>IF(D318='Paramètre DIVERS'!$B$19,'Paramètre DIVERS'!$A$19,IF(D318='Paramètre DIVERS'!$B$20,'Paramètre DIVERS'!$A$20,IF(D318='Paramètre DIVERS'!$B$21,'Paramètre DIVERS'!$A$21,IF(D318='Paramètre DIVERS'!$B$22,'Paramètre DIVERS'!$A$22,IF(D318='Paramètre DIVERS'!$B$24,'Paramètre DIVERS'!$A$24,IF(D318='Paramètre DIVERS'!$B$25,'Paramètre DIVERS'!$A$25,""))))))&amp;IF(D318='Paramètre DIVERS'!$B$27,'Paramètre DIVERS'!$A$27,IF(D318='Paramètre DIVERS'!$B$28,'Paramètre DIVERS'!$A$28,IF(D318='Paramètre DIVERS'!$B$29,'Paramètre DIVERS'!$A$29,IF(D318='Paramètre DIVERS'!$B$30,'Paramètre DIVERS'!$A$30,IF(D318='Paramètre DIVERS'!$B$31,'Paramètre DIVERS'!$A$31,IF(D318='Paramètre DIVERS'!$B$32,'Paramètre DIVERS'!$A$32,IF(D318='Paramètre DIVERS'!$B$33,'Paramètre DIVERS'!$A$33,"")))))))&amp;IF(D318='Paramètre DIVERS'!$B$36,'Paramètre DIVERS'!$A$36,IF(D318='Paramètre DIVERS'!$B$40,'Paramètre DIVERS'!$A$40,IF(D318='Paramètre DIVERS'!$B$41,'Paramètre DIVERS'!$A$41,IF(D318='Paramètre DIVERS'!$B$42,'Paramètre DIVERS'!$A$42,IF(D318='Paramètre DIVERS'!$B$43,'Paramètre DIVERS'!$A$43,IF(D318='Paramètre DIVERS'!$B$47,'Paramètre DIVERS'!$A$47,IF(D318='Paramètre DIVERS'!$B$48,'Paramètre DIVERS'!$A$48,"")))))))&amp;IF(D318='Paramètre DIVERS'!$B$49,'Paramètre DIVERS'!$A$49,IF(D318='Paramètre DIVERS'!$B$50,'Paramètre DIVERS'!$A$50,IF(D318='Paramètre DIVERS'!$B$51,'Paramètre DIVERS'!$A$51,IF(D318='Paramètre DIVERS'!$B$26,'Paramètre DIVERS'!$A$26,""))))&amp;IF(D318='Paramètre DIVERS'!$B$53,'Paramètre DIVERS'!$A$53,IF(D318='Paramètre DIVERS'!$B$54,'Paramètre DIVERS'!$A$53,IF(D318='Paramètre DIVERS'!$B$55,'Paramètre DIVERS'!$A$53,IF(D318='Paramètre DIVERS'!$B$56,'Paramètre DIVERS'!$A$53,IF(D318='Paramètre DIVERS'!$B$57,'Paramètre DIVERS'!$A$53,IF(D318='Paramètre DIVERS'!$B$58,'Paramètre DIVERS'!$A$53,""))))))</f>
        <v>TPT</v>
      </c>
      <c r="H318" s="88">
        <f t="shared" si="128"/>
        <v>46</v>
      </c>
      <c r="I318" s="24" t="str">
        <f t="shared" si="148"/>
        <v/>
      </c>
      <c r="J318" s="24" t="str">
        <f t="shared" si="148"/>
        <v/>
      </c>
      <c r="K318" s="24" t="str">
        <f t="shared" si="148"/>
        <v>C</v>
      </c>
      <c r="L318" s="24" t="str">
        <f t="shared" si="148"/>
        <v>C</v>
      </c>
      <c r="M318" s="24" t="str">
        <f t="shared" si="148"/>
        <v/>
      </c>
      <c r="N318" s="24" t="str">
        <f t="shared" si="148"/>
        <v>C</v>
      </c>
      <c r="O318" s="24" t="str">
        <f t="shared" si="148"/>
        <v/>
      </c>
      <c r="P318" s="24" t="str">
        <f t="shared" si="148"/>
        <v/>
      </c>
      <c r="Q318" s="24" t="str">
        <f t="shared" si="148"/>
        <v/>
      </c>
      <c r="R318" s="24" t="str">
        <f t="shared" si="148"/>
        <v>C</v>
      </c>
      <c r="S318" s="24" t="str">
        <f t="shared" si="149"/>
        <v>C</v>
      </c>
      <c r="T318" s="24" t="str">
        <f t="shared" si="149"/>
        <v/>
      </c>
      <c r="U318" s="24" t="str">
        <f t="shared" si="149"/>
        <v>C</v>
      </c>
      <c r="V318" s="24" t="str">
        <f t="shared" si="149"/>
        <v/>
      </c>
      <c r="W318" s="24" t="str">
        <f t="shared" si="149"/>
        <v>C</v>
      </c>
      <c r="X318" s="24" t="str">
        <f t="shared" si="149"/>
        <v/>
      </c>
      <c r="Y318" s="24" t="str">
        <f t="shared" si="149"/>
        <v>C</v>
      </c>
      <c r="Z318" s="24" t="str">
        <f t="shared" si="149"/>
        <v>C</v>
      </c>
      <c r="AA318" s="24" t="str">
        <f t="shared" si="149"/>
        <v/>
      </c>
      <c r="AB318" s="24" t="str">
        <f t="shared" si="149"/>
        <v/>
      </c>
      <c r="AC318" s="24" t="str">
        <f t="shared" si="150"/>
        <v/>
      </c>
      <c r="AD318" s="24" t="str">
        <f t="shared" si="150"/>
        <v/>
      </c>
      <c r="AE318" s="24" t="str">
        <f t="shared" si="150"/>
        <v/>
      </c>
      <c r="AF318" s="24" t="str">
        <f t="shared" si="150"/>
        <v>C</v>
      </c>
      <c r="AG318" s="24" t="str">
        <f t="shared" si="150"/>
        <v>C</v>
      </c>
      <c r="AH318" s="24" t="str">
        <f t="shared" si="150"/>
        <v/>
      </c>
      <c r="AI318" s="24" t="str">
        <f t="shared" si="150"/>
        <v/>
      </c>
      <c r="AJ318" s="24" t="str">
        <f t="shared" si="150"/>
        <v/>
      </c>
      <c r="AK318" s="24" t="str">
        <f t="shared" si="150"/>
        <v/>
      </c>
      <c r="AL318" s="24" t="str">
        <f t="shared" si="150"/>
        <v/>
      </c>
      <c r="AM318" s="24" t="str">
        <f t="shared" si="151"/>
        <v>C</v>
      </c>
      <c r="AN318" s="24" t="str">
        <f t="shared" si="151"/>
        <v>C</v>
      </c>
      <c r="AO318" s="24" t="str">
        <f t="shared" si="151"/>
        <v/>
      </c>
      <c r="AP318" s="24" t="str">
        <f t="shared" si="151"/>
        <v/>
      </c>
      <c r="AQ318" s="24" t="str">
        <f t="shared" si="151"/>
        <v/>
      </c>
      <c r="AR318" s="24" t="str">
        <f t="shared" si="151"/>
        <v/>
      </c>
      <c r="AS318" s="24" t="str">
        <f t="shared" si="151"/>
        <v/>
      </c>
      <c r="AT318" s="24" t="str">
        <f t="shared" si="151"/>
        <v>C</v>
      </c>
      <c r="AU318" s="24" t="str">
        <f t="shared" si="151"/>
        <v>C</v>
      </c>
      <c r="AV318" s="24" t="str">
        <f t="shared" si="151"/>
        <v/>
      </c>
      <c r="AW318" s="24" t="str">
        <f t="shared" si="151"/>
        <v/>
      </c>
      <c r="AX318" s="89">
        <f t="shared" ca="1" si="133"/>
        <v>55</v>
      </c>
      <c r="AY318" s="89">
        <f t="shared" si="134"/>
        <v>65</v>
      </c>
    </row>
    <row r="319" spans="1:51" x14ac:dyDescent="0.3">
      <c r="A319" s="22" t="str">
        <f t="shared" si="139"/>
        <v>TPT</v>
      </c>
      <c r="B319" s="25"/>
      <c r="C319" s="74" t="s">
        <v>138</v>
      </c>
      <c r="D319" s="26" t="s">
        <v>134</v>
      </c>
      <c r="E319" s="196">
        <v>43042</v>
      </c>
      <c r="F319" s="197">
        <v>43108</v>
      </c>
      <c r="G319" s="98" t="str">
        <f>IF(D319='Paramètre DIVERS'!$B$19,'Paramètre DIVERS'!$A$19,IF(D319='Paramètre DIVERS'!$B$20,'Paramètre DIVERS'!$A$20,IF(D319='Paramètre DIVERS'!$B$21,'Paramètre DIVERS'!$A$21,IF(D319='Paramètre DIVERS'!$B$22,'Paramètre DIVERS'!$A$22,IF(D319='Paramètre DIVERS'!$B$24,'Paramètre DIVERS'!$A$24,IF(D319='Paramètre DIVERS'!$B$25,'Paramètre DIVERS'!$A$25,""))))))&amp;IF(D319='Paramètre DIVERS'!$B$27,'Paramètre DIVERS'!$A$27,IF(D319='Paramètre DIVERS'!$B$28,'Paramètre DIVERS'!$A$28,IF(D319='Paramètre DIVERS'!$B$29,'Paramètre DIVERS'!$A$29,IF(D319='Paramètre DIVERS'!$B$30,'Paramètre DIVERS'!$A$30,IF(D319='Paramètre DIVERS'!$B$31,'Paramètre DIVERS'!$A$31,IF(D319='Paramètre DIVERS'!$B$32,'Paramètre DIVERS'!$A$32,IF(D319='Paramètre DIVERS'!$B$33,'Paramètre DIVERS'!$A$33,"")))))))&amp;IF(D319='Paramètre DIVERS'!$B$36,'Paramètre DIVERS'!$A$36,IF(D319='Paramètre DIVERS'!$B$40,'Paramètre DIVERS'!$A$40,IF(D319='Paramètre DIVERS'!$B$41,'Paramètre DIVERS'!$A$41,IF(D319='Paramètre DIVERS'!$B$42,'Paramètre DIVERS'!$A$42,IF(D319='Paramètre DIVERS'!$B$43,'Paramètre DIVERS'!$A$43,IF(D319='Paramètre DIVERS'!$B$47,'Paramètre DIVERS'!$A$47,IF(D319='Paramètre DIVERS'!$B$48,'Paramètre DIVERS'!$A$48,"")))))))&amp;IF(D319='Paramètre DIVERS'!$B$49,'Paramètre DIVERS'!$A$49,IF(D319='Paramètre DIVERS'!$B$50,'Paramètre DIVERS'!$A$50,IF(D319='Paramètre DIVERS'!$B$51,'Paramètre DIVERS'!$A$51,IF(D319='Paramètre DIVERS'!$B$26,'Paramètre DIVERS'!$A$26,""))))&amp;IF(D319='Paramètre DIVERS'!$B$53,'Paramètre DIVERS'!$A$53,IF(D319='Paramètre DIVERS'!$B$54,'Paramètre DIVERS'!$A$53,IF(D319='Paramètre DIVERS'!$B$55,'Paramètre DIVERS'!$A$53,IF(D319='Paramètre DIVERS'!$B$56,'Paramètre DIVERS'!$A$53,IF(D319='Paramètre DIVERS'!$B$57,'Paramètre DIVERS'!$A$53,IF(D319='Paramètre DIVERS'!$B$58,'Paramètre DIVERS'!$A$53,""))))))</f>
        <v>TPT</v>
      </c>
      <c r="H319" s="88">
        <f t="shared" si="128"/>
        <v>45</v>
      </c>
      <c r="I319" s="24" t="str">
        <f t="shared" ref="I319:R328" si="155">IF(OR(I$7="s",I$7="f",I$7="d"),"C",IF(AND(I$6&gt;=$E319,I$6&lt;=$F319,$G319="ZCP"),$G319,IF(AND(I$6&gt;=$E319,I$6&lt;=$F319,$G319="ZPM"),$G319,IF(AND(I$6&gt;=$E319,I$6&lt;=$F319,$G319="ZMA"),$G319,IF(AND(I$6&gt;=$E319,I$6&lt;=$F319,$G319="ZMP"),$G319,IF(AND(I$6&gt;=$E319,I$6&lt;=$F319,$G319="ZMT"),$G319,IF(AND(I$6&gt;=$E319,I$6&lt;=$F319,$G319="ZFO"),$G319,IF(AND(I$6&gt;=$E319,I$6&lt;=$F319,$G319="ZRJ"),$G319,IF(AND(I$6&gt;=$E319,I$6&lt;=$F319,$G319="ZAT"),$G319,IF(AND(I$6&gt;=$E319,I$6&lt;=$F319,$G319="TPT"),$G319,""))))))))))</f>
        <v/>
      </c>
      <c r="J319" s="24" t="str">
        <f t="shared" si="155"/>
        <v/>
      </c>
      <c r="K319" s="24" t="str">
        <f t="shared" si="155"/>
        <v>C</v>
      </c>
      <c r="L319" s="24" t="str">
        <f t="shared" si="155"/>
        <v>C</v>
      </c>
      <c r="M319" s="24" t="str">
        <f t="shared" si="155"/>
        <v/>
      </c>
      <c r="N319" s="24" t="str">
        <f t="shared" si="155"/>
        <v>C</v>
      </c>
      <c r="O319" s="24" t="str">
        <f t="shared" si="155"/>
        <v/>
      </c>
      <c r="P319" s="24" t="str">
        <f t="shared" si="155"/>
        <v/>
      </c>
      <c r="Q319" s="24" t="str">
        <f t="shared" si="155"/>
        <v/>
      </c>
      <c r="R319" s="24" t="str">
        <f t="shared" si="155"/>
        <v>C</v>
      </c>
      <c r="S319" s="24" t="str">
        <f t="shared" ref="S319:AB328" si="156">IF(OR(S$7="s",S$7="f",S$7="d"),"C",IF(AND(S$6&gt;=$E319,S$6&lt;=$F319,$G319="ZCP"),$G319,IF(AND(S$6&gt;=$E319,S$6&lt;=$F319,$G319="ZPM"),$G319,IF(AND(S$6&gt;=$E319,S$6&lt;=$F319,$G319="ZMA"),$G319,IF(AND(S$6&gt;=$E319,S$6&lt;=$F319,$G319="ZMP"),$G319,IF(AND(S$6&gt;=$E319,S$6&lt;=$F319,$G319="ZMT"),$G319,IF(AND(S$6&gt;=$E319,S$6&lt;=$F319,$G319="ZFO"),$G319,IF(AND(S$6&gt;=$E319,S$6&lt;=$F319,$G319="ZRJ"),$G319,IF(AND(S$6&gt;=$E319,S$6&lt;=$F319,$G319="ZAT"),$G319,IF(AND(S$6&gt;=$E319,S$6&lt;=$F319,$G319="TPT"),$G319,""))))))))))</f>
        <v>C</v>
      </c>
      <c r="T319" s="24" t="str">
        <f t="shared" si="156"/>
        <v/>
      </c>
      <c r="U319" s="24" t="str">
        <f t="shared" si="156"/>
        <v>C</v>
      </c>
      <c r="V319" s="24" t="str">
        <f t="shared" si="156"/>
        <v/>
      </c>
      <c r="W319" s="24" t="str">
        <f t="shared" si="156"/>
        <v>C</v>
      </c>
      <c r="X319" s="24" t="str">
        <f t="shared" si="156"/>
        <v/>
      </c>
      <c r="Y319" s="24" t="str">
        <f t="shared" si="156"/>
        <v>C</v>
      </c>
      <c r="Z319" s="24" t="str">
        <f t="shared" si="156"/>
        <v>C</v>
      </c>
      <c r="AA319" s="24" t="str">
        <f t="shared" si="156"/>
        <v/>
      </c>
      <c r="AB319" s="24" t="str">
        <f t="shared" si="156"/>
        <v/>
      </c>
      <c r="AC319" s="24" t="str">
        <f t="shared" ref="AC319:AL328" si="157">IF(OR(AC$7="s",AC$7="f",AC$7="d"),"C",IF(AND(AC$6&gt;=$E319,AC$6&lt;=$F319,$G319="ZCP"),$G319,IF(AND(AC$6&gt;=$E319,AC$6&lt;=$F319,$G319="ZPM"),$G319,IF(AND(AC$6&gt;=$E319,AC$6&lt;=$F319,$G319="ZMA"),$G319,IF(AND(AC$6&gt;=$E319,AC$6&lt;=$F319,$G319="ZMP"),$G319,IF(AND(AC$6&gt;=$E319,AC$6&lt;=$F319,$G319="ZMT"),$G319,IF(AND(AC$6&gt;=$E319,AC$6&lt;=$F319,$G319="ZFO"),$G319,IF(AND(AC$6&gt;=$E319,AC$6&lt;=$F319,$G319="ZRJ"),$G319,IF(AND(AC$6&gt;=$E319,AC$6&lt;=$F319,$G319="ZAT"),$G319,IF(AND(AC$6&gt;=$E319,AC$6&lt;=$F319,$G319="TPT"),$G319,""))))))))))</f>
        <v/>
      </c>
      <c r="AD319" s="24" t="str">
        <f t="shared" si="157"/>
        <v/>
      </c>
      <c r="AE319" s="24" t="str">
        <f t="shared" si="157"/>
        <v/>
      </c>
      <c r="AF319" s="24" t="str">
        <f t="shared" si="157"/>
        <v>C</v>
      </c>
      <c r="AG319" s="24" t="str">
        <f t="shared" si="157"/>
        <v>C</v>
      </c>
      <c r="AH319" s="24" t="str">
        <f t="shared" si="157"/>
        <v/>
      </c>
      <c r="AI319" s="24" t="str">
        <f t="shared" si="157"/>
        <v/>
      </c>
      <c r="AJ319" s="24" t="str">
        <f t="shared" si="157"/>
        <v/>
      </c>
      <c r="AK319" s="24" t="str">
        <f t="shared" si="157"/>
        <v/>
      </c>
      <c r="AL319" s="24" t="str">
        <f t="shared" si="157"/>
        <v/>
      </c>
      <c r="AM319" s="24" t="str">
        <f t="shared" ref="AM319:AW328" si="158">IF(OR(AM$7="s",AM$7="f",AM$7="d"),"C",IF(AND(AM$6&gt;=$E319,AM$6&lt;=$F319,$G319="ZCP"),$G319,IF(AND(AM$6&gt;=$E319,AM$6&lt;=$F319,$G319="ZPM"),$G319,IF(AND(AM$6&gt;=$E319,AM$6&lt;=$F319,$G319="ZMA"),$G319,IF(AND(AM$6&gt;=$E319,AM$6&lt;=$F319,$G319="ZMP"),$G319,IF(AND(AM$6&gt;=$E319,AM$6&lt;=$F319,$G319="ZMT"),$G319,IF(AND(AM$6&gt;=$E319,AM$6&lt;=$F319,$G319="ZFO"),$G319,IF(AND(AM$6&gt;=$E319,AM$6&lt;=$F319,$G319="ZRJ"),$G319,IF(AND(AM$6&gt;=$E319,AM$6&lt;=$F319,$G319="ZAT"),$G319,IF(AND(AM$6&gt;=$E319,AM$6&lt;=$F319,$G319="TPT"),$G319,""))))))))))</f>
        <v>C</v>
      </c>
      <c r="AN319" s="24" t="str">
        <f t="shared" si="158"/>
        <v>C</v>
      </c>
      <c r="AO319" s="24" t="str">
        <f t="shared" si="158"/>
        <v/>
      </c>
      <c r="AP319" s="24" t="str">
        <f t="shared" si="158"/>
        <v/>
      </c>
      <c r="AQ319" s="24" t="str">
        <f t="shared" si="158"/>
        <v/>
      </c>
      <c r="AR319" s="24" t="str">
        <f t="shared" si="158"/>
        <v/>
      </c>
      <c r="AS319" s="24" t="str">
        <f t="shared" si="158"/>
        <v/>
      </c>
      <c r="AT319" s="24" t="str">
        <f t="shared" si="158"/>
        <v>C</v>
      </c>
      <c r="AU319" s="24" t="str">
        <f t="shared" si="158"/>
        <v>C</v>
      </c>
      <c r="AV319" s="24" t="str">
        <f t="shared" si="158"/>
        <v/>
      </c>
      <c r="AW319" s="24" t="str">
        <f t="shared" si="158"/>
        <v/>
      </c>
      <c r="AX319" s="89">
        <f t="shared" ca="1" si="133"/>
        <v>54</v>
      </c>
      <c r="AY319" s="89">
        <f t="shared" si="134"/>
        <v>67</v>
      </c>
    </row>
    <row r="320" spans="1:51" x14ac:dyDescent="0.3">
      <c r="A320" s="22" t="str">
        <f t="shared" si="139"/>
        <v>TPT</v>
      </c>
      <c r="B320" s="25"/>
      <c r="C320" s="177" t="s">
        <v>138</v>
      </c>
      <c r="D320" s="26" t="s">
        <v>136</v>
      </c>
      <c r="E320" s="196">
        <v>42996</v>
      </c>
      <c r="F320" s="197">
        <v>43006</v>
      </c>
      <c r="G320" s="98" t="str">
        <f>IF(D320='Paramètre DIVERS'!$B$19,'Paramètre DIVERS'!$A$19,IF(D320='Paramètre DIVERS'!$B$20,'Paramètre DIVERS'!$A$20,IF(D320='Paramètre DIVERS'!$B$21,'Paramètre DIVERS'!$A$21,IF(D320='Paramètre DIVERS'!$B$22,'Paramètre DIVERS'!$A$22,IF(D320='Paramètre DIVERS'!$B$24,'Paramètre DIVERS'!$A$24,IF(D320='Paramètre DIVERS'!$B$25,'Paramètre DIVERS'!$A$25,""))))))&amp;IF(D320='Paramètre DIVERS'!$B$27,'Paramètre DIVERS'!$A$27,IF(D320='Paramètre DIVERS'!$B$28,'Paramètre DIVERS'!$A$28,IF(D320='Paramètre DIVERS'!$B$29,'Paramètre DIVERS'!$A$29,IF(D320='Paramètre DIVERS'!$B$30,'Paramètre DIVERS'!$A$30,IF(D320='Paramètre DIVERS'!$B$31,'Paramètre DIVERS'!$A$31,IF(D320='Paramètre DIVERS'!$B$32,'Paramètre DIVERS'!$A$32,IF(D320='Paramètre DIVERS'!$B$33,'Paramètre DIVERS'!$A$33,"")))))))&amp;IF(D320='Paramètre DIVERS'!$B$36,'Paramètre DIVERS'!$A$36,IF(D320='Paramètre DIVERS'!$B$40,'Paramètre DIVERS'!$A$40,IF(D320='Paramètre DIVERS'!$B$41,'Paramètre DIVERS'!$A$41,IF(D320='Paramètre DIVERS'!$B$42,'Paramètre DIVERS'!$A$42,IF(D320='Paramètre DIVERS'!$B$43,'Paramètre DIVERS'!$A$43,IF(D320='Paramètre DIVERS'!$B$47,'Paramètre DIVERS'!$A$47,IF(D320='Paramètre DIVERS'!$B$48,'Paramètre DIVERS'!$A$48,"")))))))&amp;IF(D320='Paramètre DIVERS'!$B$49,'Paramètre DIVERS'!$A$49,IF(D320='Paramètre DIVERS'!$B$50,'Paramètre DIVERS'!$A$50,IF(D320='Paramètre DIVERS'!$B$51,'Paramètre DIVERS'!$A$51,IF(D320='Paramètre DIVERS'!$B$26,'Paramètre DIVERS'!$A$26,""))))&amp;IF(D320='Paramètre DIVERS'!$B$53,'Paramètre DIVERS'!$A$53,IF(D320='Paramètre DIVERS'!$B$54,'Paramètre DIVERS'!$A$53,IF(D320='Paramètre DIVERS'!$B$55,'Paramètre DIVERS'!$A$53,IF(D320='Paramètre DIVERS'!$B$56,'Paramètre DIVERS'!$A$53,IF(D320='Paramètre DIVERS'!$B$57,'Paramètre DIVERS'!$A$53,IF(D320='Paramètre DIVERS'!$B$58,'Paramètre DIVERS'!$A$53,""))))))</f>
        <v>TPT</v>
      </c>
      <c r="H320" s="88">
        <f t="shared" si="128"/>
        <v>9</v>
      </c>
      <c r="I320" s="24" t="str">
        <f t="shared" si="155"/>
        <v/>
      </c>
      <c r="J320" s="24" t="str">
        <f t="shared" si="155"/>
        <v/>
      </c>
      <c r="K320" s="24" t="str">
        <f t="shared" si="155"/>
        <v>C</v>
      </c>
      <c r="L320" s="24" t="str">
        <f t="shared" si="155"/>
        <v>C</v>
      </c>
      <c r="M320" s="24" t="str">
        <f t="shared" si="155"/>
        <v/>
      </c>
      <c r="N320" s="24" t="str">
        <f t="shared" si="155"/>
        <v>C</v>
      </c>
      <c r="O320" s="24" t="str">
        <f t="shared" si="155"/>
        <v/>
      </c>
      <c r="P320" s="24" t="str">
        <f t="shared" si="155"/>
        <v/>
      </c>
      <c r="Q320" s="24" t="str">
        <f t="shared" si="155"/>
        <v/>
      </c>
      <c r="R320" s="24" t="str">
        <f t="shared" si="155"/>
        <v>C</v>
      </c>
      <c r="S320" s="24" t="str">
        <f t="shared" si="156"/>
        <v>C</v>
      </c>
      <c r="T320" s="24" t="str">
        <f t="shared" si="156"/>
        <v/>
      </c>
      <c r="U320" s="24" t="str">
        <f t="shared" si="156"/>
        <v>C</v>
      </c>
      <c r="V320" s="24" t="str">
        <f t="shared" si="156"/>
        <v/>
      </c>
      <c r="W320" s="24" t="str">
        <f t="shared" si="156"/>
        <v>C</v>
      </c>
      <c r="X320" s="24" t="str">
        <f t="shared" si="156"/>
        <v/>
      </c>
      <c r="Y320" s="24" t="str">
        <f t="shared" si="156"/>
        <v>C</v>
      </c>
      <c r="Z320" s="24" t="str">
        <f t="shared" si="156"/>
        <v>C</v>
      </c>
      <c r="AA320" s="24" t="str">
        <f t="shared" si="156"/>
        <v/>
      </c>
      <c r="AB320" s="24" t="str">
        <f t="shared" si="156"/>
        <v/>
      </c>
      <c r="AC320" s="24" t="str">
        <f t="shared" si="157"/>
        <v/>
      </c>
      <c r="AD320" s="24" t="str">
        <f t="shared" si="157"/>
        <v/>
      </c>
      <c r="AE320" s="24" t="str">
        <f t="shared" si="157"/>
        <v/>
      </c>
      <c r="AF320" s="24" t="str">
        <f t="shared" si="157"/>
        <v>C</v>
      </c>
      <c r="AG320" s="24" t="str">
        <f t="shared" si="157"/>
        <v>C</v>
      </c>
      <c r="AH320" s="24" t="str">
        <f t="shared" si="157"/>
        <v/>
      </c>
      <c r="AI320" s="24" t="str">
        <f t="shared" si="157"/>
        <v/>
      </c>
      <c r="AJ320" s="24" t="str">
        <f t="shared" si="157"/>
        <v/>
      </c>
      <c r="AK320" s="24" t="str">
        <f t="shared" si="157"/>
        <v/>
      </c>
      <c r="AL320" s="24" t="str">
        <f t="shared" si="157"/>
        <v/>
      </c>
      <c r="AM320" s="24" t="str">
        <f t="shared" si="158"/>
        <v>C</v>
      </c>
      <c r="AN320" s="24" t="str">
        <f t="shared" si="158"/>
        <v>C</v>
      </c>
      <c r="AO320" s="24" t="str">
        <f t="shared" si="158"/>
        <v/>
      </c>
      <c r="AP320" s="24" t="str">
        <f t="shared" si="158"/>
        <v/>
      </c>
      <c r="AQ320" s="24" t="str">
        <f t="shared" si="158"/>
        <v/>
      </c>
      <c r="AR320" s="24" t="str">
        <f t="shared" si="158"/>
        <v/>
      </c>
      <c r="AS320" s="24" t="str">
        <f t="shared" si="158"/>
        <v/>
      </c>
      <c r="AT320" s="24" t="str">
        <f t="shared" si="158"/>
        <v>C</v>
      </c>
      <c r="AU320" s="24" t="str">
        <f t="shared" si="158"/>
        <v>C</v>
      </c>
      <c r="AV320" s="24" t="str">
        <f t="shared" si="158"/>
        <v/>
      </c>
      <c r="AW320" s="24" t="str">
        <f t="shared" si="158"/>
        <v/>
      </c>
      <c r="AX320" s="89">
        <f t="shared" ca="1" si="133"/>
        <v>10</v>
      </c>
      <c r="AY320" s="89">
        <f t="shared" si="134"/>
        <v>11</v>
      </c>
    </row>
    <row r="321" spans="1:51" x14ac:dyDescent="0.3">
      <c r="A321" s="22" t="str">
        <f t="shared" si="139"/>
        <v>TPT</v>
      </c>
      <c r="B321" s="25"/>
      <c r="C321" s="74" t="s">
        <v>138</v>
      </c>
      <c r="D321" s="26" t="s">
        <v>136</v>
      </c>
      <c r="E321" s="196">
        <v>43109</v>
      </c>
      <c r="F321" s="197">
        <v>43194</v>
      </c>
      <c r="G321" s="98" t="str">
        <f>IF(D321='Paramètre DIVERS'!$B$19,'Paramètre DIVERS'!$A$19,IF(D321='Paramètre DIVERS'!$B$20,'Paramètre DIVERS'!$A$20,IF(D321='Paramètre DIVERS'!$B$21,'Paramètre DIVERS'!$A$21,IF(D321='Paramètre DIVERS'!$B$22,'Paramètre DIVERS'!$A$22,IF(D321='Paramètre DIVERS'!$B$24,'Paramètre DIVERS'!$A$24,IF(D321='Paramètre DIVERS'!$B$25,'Paramètre DIVERS'!$A$25,""))))))&amp;IF(D321='Paramètre DIVERS'!$B$27,'Paramètre DIVERS'!$A$27,IF(D321='Paramètre DIVERS'!$B$28,'Paramètre DIVERS'!$A$28,IF(D321='Paramètre DIVERS'!$B$29,'Paramètre DIVERS'!$A$29,IF(D321='Paramètre DIVERS'!$B$30,'Paramètre DIVERS'!$A$30,IF(D321='Paramètre DIVERS'!$B$31,'Paramètre DIVERS'!$A$31,IF(D321='Paramètre DIVERS'!$B$32,'Paramètre DIVERS'!$A$32,IF(D321='Paramètre DIVERS'!$B$33,'Paramètre DIVERS'!$A$33,"")))))))&amp;IF(D321='Paramètre DIVERS'!$B$36,'Paramètre DIVERS'!$A$36,IF(D321='Paramètre DIVERS'!$B$40,'Paramètre DIVERS'!$A$40,IF(D321='Paramètre DIVERS'!$B$41,'Paramètre DIVERS'!$A$41,IF(D321='Paramètre DIVERS'!$B$42,'Paramètre DIVERS'!$A$42,IF(D321='Paramètre DIVERS'!$B$43,'Paramètre DIVERS'!$A$43,IF(D321='Paramètre DIVERS'!$B$47,'Paramètre DIVERS'!$A$47,IF(D321='Paramètre DIVERS'!$B$48,'Paramètre DIVERS'!$A$48,"")))))))&amp;IF(D321='Paramètre DIVERS'!$B$49,'Paramètre DIVERS'!$A$49,IF(D321='Paramètre DIVERS'!$B$50,'Paramètre DIVERS'!$A$50,IF(D321='Paramètre DIVERS'!$B$51,'Paramètre DIVERS'!$A$51,IF(D321='Paramètre DIVERS'!$B$26,'Paramètre DIVERS'!$A$26,""))))&amp;IF(D321='Paramètre DIVERS'!$B$53,'Paramètre DIVERS'!$A$53,IF(D321='Paramètre DIVERS'!$B$54,'Paramètre DIVERS'!$A$53,IF(D321='Paramètre DIVERS'!$B$55,'Paramètre DIVERS'!$A$53,IF(D321='Paramètre DIVERS'!$B$56,'Paramètre DIVERS'!$A$53,IF(D321='Paramètre DIVERS'!$B$57,'Paramètre DIVERS'!$A$53,IF(D321='Paramètre DIVERS'!$B$58,'Paramètre DIVERS'!$A$53,""))))))</f>
        <v>TPT</v>
      </c>
      <c r="H321" s="88">
        <f t="shared" si="128"/>
        <v>61</v>
      </c>
      <c r="I321" s="24" t="str">
        <f t="shared" si="155"/>
        <v/>
      </c>
      <c r="J321" s="24" t="str">
        <f t="shared" si="155"/>
        <v/>
      </c>
      <c r="K321" s="24" t="str">
        <f t="shared" si="155"/>
        <v>C</v>
      </c>
      <c r="L321" s="24" t="str">
        <f t="shared" si="155"/>
        <v>C</v>
      </c>
      <c r="M321" s="24" t="str">
        <f t="shared" si="155"/>
        <v/>
      </c>
      <c r="N321" s="24" t="str">
        <f t="shared" si="155"/>
        <v>C</v>
      </c>
      <c r="O321" s="24" t="str">
        <f t="shared" si="155"/>
        <v/>
      </c>
      <c r="P321" s="24" t="str">
        <f t="shared" si="155"/>
        <v/>
      </c>
      <c r="Q321" s="24" t="str">
        <f t="shared" si="155"/>
        <v/>
      </c>
      <c r="R321" s="24" t="str">
        <f t="shared" si="155"/>
        <v>C</v>
      </c>
      <c r="S321" s="24" t="str">
        <f t="shared" si="156"/>
        <v>C</v>
      </c>
      <c r="T321" s="24" t="str">
        <f t="shared" si="156"/>
        <v/>
      </c>
      <c r="U321" s="24" t="str">
        <f t="shared" si="156"/>
        <v>C</v>
      </c>
      <c r="V321" s="24" t="str">
        <f t="shared" si="156"/>
        <v/>
      </c>
      <c r="W321" s="24" t="str">
        <f t="shared" si="156"/>
        <v>C</v>
      </c>
      <c r="X321" s="24" t="str">
        <f t="shared" si="156"/>
        <v/>
      </c>
      <c r="Y321" s="24" t="str">
        <f t="shared" si="156"/>
        <v>C</v>
      </c>
      <c r="Z321" s="24" t="str">
        <f t="shared" si="156"/>
        <v>C</v>
      </c>
      <c r="AA321" s="24" t="str">
        <f t="shared" si="156"/>
        <v/>
      </c>
      <c r="AB321" s="24" t="str">
        <f t="shared" si="156"/>
        <v/>
      </c>
      <c r="AC321" s="24" t="str">
        <f t="shared" si="157"/>
        <v/>
      </c>
      <c r="AD321" s="24" t="str">
        <f t="shared" si="157"/>
        <v/>
      </c>
      <c r="AE321" s="24" t="str">
        <f t="shared" si="157"/>
        <v/>
      </c>
      <c r="AF321" s="24" t="str">
        <f t="shared" si="157"/>
        <v>C</v>
      </c>
      <c r="AG321" s="24" t="str">
        <f t="shared" si="157"/>
        <v>C</v>
      </c>
      <c r="AH321" s="24" t="str">
        <f t="shared" si="157"/>
        <v/>
      </c>
      <c r="AI321" s="24" t="str">
        <f t="shared" si="157"/>
        <v/>
      </c>
      <c r="AJ321" s="24" t="str">
        <f t="shared" si="157"/>
        <v/>
      </c>
      <c r="AK321" s="24" t="str">
        <f t="shared" si="157"/>
        <v/>
      </c>
      <c r="AL321" s="24" t="str">
        <f t="shared" si="157"/>
        <v/>
      </c>
      <c r="AM321" s="24" t="str">
        <f t="shared" si="158"/>
        <v>C</v>
      </c>
      <c r="AN321" s="24" t="str">
        <f t="shared" si="158"/>
        <v>C</v>
      </c>
      <c r="AO321" s="24" t="str">
        <f t="shared" si="158"/>
        <v/>
      </c>
      <c r="AP321" s="24" t="str">
        <f t="shared" si="158"/>
        <v/>
      </c>
      <c r="AQ321" s="24" t="str">
        <f t="shared" si="158"/>
        <v/>
      </c>
      <c r="AR321" s="24" t="str">
        <f t="shared" si="158"/>
        <v/>
      </c>
      <c r="AS321" s="24" t="str">
        <f t="shared" si="158"/>
        <v/>
      </c>
      <c r="AT321" s="24" t="str">
        <f t="shared" si="158"/>
        <v>C</v>
      </c>
      <c r="AU321" s="24" t="str">
        <f t="shared" si="158"/>
        <v>C</v>
      </c>
      <c r="AV321" s="24" t="str">
        <f t="shared" si="158"/>
        <v/>
      </c>
      <c r="AW321" s="24" t="str">
        <f t="shared" si="158"/>
        <v/>
      </c>
      <c r="AX321" s="89">
        <f t="shared" ca="1" si="133"/>
        <v>73</v>
      </c>
      <c r="AY321" s="89">
        <f t="shared" si="134"/>
        <v>86</v>
      </c>
    </row>
    <row r="322" spans="1:51" x14ac:dyDescent="0.3">
      <c r="A322" s="22" t="str">
        <f t="shared" si="139"/>
        <v>TPT</v>
      </c>
      <c r="B322" s="176"/>
      <c r="C322" s="177" t="s">
        <v>138</v>
      </c>
      <c r="D322" s="26" t="s">
        <v>136</v>
      </c>
      <c r="E322" s="196">
        <v>43000</v>
      </c>
      <c r="F322" s="197">
        <v>43069</v>
      </c>
      <c r="G322" s="98" t="str">
        <f>IF(D322='Paramètre DIVERS'!$B$19,'Paramètre DIVERS'!$A$19,IF(D322='Paramètre DIVERS'!$B$20,'Paramètre DIVERS'!$A$20,IF(D322='Paramètre DIVERS'!$B$21,'Paramètre DIVERS'!$A$21,IF(D322='Paramètre DIVERS'!$B$22,'Paramètre DIVERS'!$A$22,IF(D322='Paramètre DIVERS'!$B$24,'Paramètre DIVERS'!$A$24,IF(D322='Paramètre DIVERS'!$B$25,'Paramètre DIVERS'!$A$25,""))))))&amp;IF(D322='Paramètre DIVERS'!$B$27,'Paramètre DIVERS'!$A$27,IF(D322='Paramètre DIVERS'!$B$28,'Paramètre DIVERS'!$A$28,IF(D322='Paramètre DIVERS'!$B$29,'Paramètre DIVERS'!$A$29,IF(D322='Paramètre DIVERS'!$B$30,'Paramètre DIVERS'!$A$30,IF(D322='Paramètre DIVERS'!$B$31,'Paramètre DIVERS'!$A$31,IF(D322='Paramètre DIVERS'!$B$32,'Paramètre DIVERS'!$A$32,IF(D322='Paramètre DIVERS'!$B$33,'Paramètre DIVERS'!$A$33,"")))))))&amp;IF(D322='Paramètre DIVERS'!$B$36,'Paramètre DIVERS'!$A$36,IF(D322='Paramètre DIVERS'!$B$40,'Paramètre DIVERS'!$A$40,IF(D322='Paramètre DIVERS'!$B$41,'Paramètre DIVERS'!$A$41,IF(D322='Paramètre DIVERS'!$B$42,'Paramètre DIVERS'!$A$42,IF(D322='Paramètre DIVERS'!$B$43,'Paramètre DIVERS'!$A$43,IF(D322='Paramètre DIVERS'!$B$47,'Paramètre DIVERS'!$A$47,IF(D322='Paramètre DIVERS'!$B$48,'Paramètre DIVERS'!$A$48,"")))))))&amp;IF(D322='Paramètre DIVERS'!$B$49,'Paramètre DIVERS'!$A$49,IF(D322='Paramètre DIVERS'!$B$50,'Paramètre DIVERS'!$A$50,IF(D322='Paramètre DIVERS'!$B$51,'Paramètre DIVERS'!$A$51,IF(D322='Paramètre DIVERS'!$B$26,'Paramètre DIVERS'!$A$26,""))))&amp;IF(D322='Paramètre DIVERS'!$B$53,'Paramètre DIVERS'!$A$53,IF(D322='Paramètre DIVERS'!$B$54,'Paramètre DIVERS'!$A$53,IF(D322='Paramètre DIVERS'!$B$55,'Paramètre DIVERS'!$A$53,IF(D322='Paramètre DIVERS'!$B$56,'Paramètre DIVERS'!$A$53,IF(D322='Paramètre DIVERS'!$B$57,'Paramètre DIVERS'!$A$53,IF(D322='Paramètre DIVERS'!$B$58,'Paramètre DIVERS'!$A$53,""))))))</f>
        <v>TPT</v>
      </c>
      <c r="H322" s="88">
        <f t="shared" si="128"/>
        <v>49</v>
      </c>
      <c r="I322" s="24" t="str">
        <f t="shared" si="155"/>
        <v/>
      </c>
      <c r="J322" s="24" t="str">
        <f t="shared" si="155"/>
        <v/>
      </c>
      <c r="K322" s="24" t="str">
        <f t="shared" si="155"/>
        <v>C</v>
      </c>
      <c r="L322" s="24" t="str">
        <f t="shared" si="155"/>
        <v>C</v>
      </c>
      <c r="M322" s="24" t="str">
        <f t="shared" si="155"/>
        <v/>
      </c>
      <c r="N322" s="24" t="str">
        <f t="shared" si="155"/>
        <v>C</v>
      </c>
      <c r="O322" s="24" t="str">
        <f t="shared" si="155"/>
        <v/>
      </c>
      <c r="P322" s="24" t="str">
        <f t="shared" si="155"/>
        <v/>
      </c>
      <c r="Q322" s="24" t="str">
        <f t="shared" si="155"/>
        <v/>
      </c>
      <c r="R322" s="24" t="str">
        <f t="shared" si="155"/>
        <v>C</v>
      </c>
      <c r="S322" s="24" t="str">
        <f t="shared" si="156"/>
        <v>C</v>
      </c>
      <c r="T322" s="24" t="str">
        <f t="shared" si="156"/>
        <v/>
      </c>
      <c r="U322" s="24" t="str">
        <f t="shared" si="156"/>
        <v>C</v>
      </c>
      <c r="V322" s="24" t="str">
        <f t="shared" si="156"/>
        <v/>
      </c>
      <c r="W322" s="24" t="str">
        <f t="shared" si="156"/>
        <v>C</v>
      </c>
      <c r="X322" s="24" t="str">
        <f t="shared" si="156"/>
        <v/>
      </c>
      <c r="Y322" s="24" t="str">
        <f t="shared" si="156"/>
        <v>C</v>
      </c>
      <c r="Z322" s="24" t="str">
        <f t="shared" si="156"/>
        <v>C</v>
      </c>
      <c r="AA322" s="24" t="str">
        <f t="shared" si="156"/>
        <v/>
      </c>
      <c r="AB322" s="24" t="str">
        <f t="shared" si="156"/>
        <v/>
      </c>
      <c r="AC322" s="24" t="str">
        <f t="shared" si="157"/>
        <v/>
      </c>
      <c r="AD322" s="24" t="str">
        <f t="shared" si="157"/>
        <v/>
      </c>
      <c r="AE322" s="24" t="str">
        <f t="shared" si="157"/>
        <v/>
      </c>
      <c r="AF322" s="24" t="str">
        <f t="shared" si="157"/>
        <v>C</v>
      </c>
      <c r="AG322" s="24" t="str">
        <f t="shared" si="157"/>
        <v>C</v>
      </c>
      <c r="AH322" s="24" t="str">
        <f t="shared" si="157"/>
        <v/>
      </c>
      <c r="AI322" s="24" t="str">
        <f t="shared" si="157"/>
        <v/>
      </c>
      <c r="AJ322" s="24" t="str">
        <f t="shared" si="157"/>
        <v/>
      </c>
      <c r="AK322" s="24" t="str">
        <f t="shared" si="157"/>
        <v/>
      </c>
      <c r="AL322" s="24" t="str">
        <f t="shared" si="157"/>
        <v/>
      </c>
      <c r="AM322" s="24" t="str">
        <f t="shared" si="158"/>
        <v>C</v>
      </c>
      <c r="AN322" s="24" t="str">
        <f t="shared" si="158"/>
        <v>C</v>
      </c>
      <c r="AO322" s="24" t="str">
        <f t="shared" si="158"/>
        <v/>
      </c>
      <c r="AP322" s="24" t="str">
        <f t="shared" si="158"/>
        <v/>
      </c>
      <c r="AQ322" s="24" t="str">
        <f t="shared" si="158"/>
        <v/>
      </c>
      <c r="AR322" s="24" t="str">
        <f t="shared" si="158"/>
        <v/>
      </c>
      <c r="AS322" s="24" t="str">
        <f t="shared" si="158"/>
        <v/>
      </c>
      <c r="AT322" s="24" t="str">
        <f t="shared" si="158"/>
        <v>C</v>
      </c>
      <c r="AU322" s="24" t="str">
        <f t="shared" si="158"/>
        <v>C</v>
      </c>
      <c r="AV322" s="24" t="str">
        <f t="shared" si="158"/>
        <v/>
      </c>
      <c r="AW322" s="24" t="str">
        <f t="shared" si="158"/>
        <v/>
      </c>
      <c r="AX322" s="89">
        <f t="shared" ca="1" si="133"/>
        <v>58</v>
      </c>
      <c r="AY322" s="89">
        <f t="shared" si="134"/>
        <v>70</v>
      </c>
    </row>
    <row r="323" spans="1:51" x14ac:dyDescent="0.3">
      <c r="A323" s="22" t="str">
        <f t="shared" si="139"/>
        <v>ZMA</v>
      </c>
      <c r="B323" s="25"/>
      <c r="C323" s="74" t="s">
        <v>31</v>
      </c>
      <c r="D323" s="26" t="s">
        <v>48</v>
      </c>
      <c r="E323" s="196">
        <v>43187</v>
      </c>
      <c r="F323" s="197">
        <v>43189</v>
      </c>
      <c r="G323" s="98" t="str">
        <f>IF(D323='Paramètre DIVERS'!$B$19,'Paramètre DIVERS'!$A$19,IF(D323='Paramètre DIVERS'!$B$20,'Paramètre DIVERS'!$A$20,IF(D323='Paramètre DIVERS'!$B$21,'Paramètre DIVERS'!$A$21,IF(D323='Paramètre DIVERS'!$B$22,'Paramètre DIVERS'!$A$22,IF(D323='Paramètre DIVERS'!$B$24,'Paramètre DIVERS'!$A$24,IF(D323='Paramètre DIVERS'!$B$25,'Paramètre DIVERS'!$A$25,""))))))&amp;IF(D323='Paramètre DIVERS'!$B$27,'Paramètre DIVERS'!$A$27,IF(D323='Paramètre DIVERS'!$B$28,'Paramètre DIVERS'!$A$28,IF(D323='Paramètre DIVERS'!$B$29,'Paramètre DIVERS'!$A$29,IF(D323='Paramètre DIVERS'!$B$30,'Paramètre DIVERS'!$A$30,IF(D323='Paramètre DIVERS'!$B$31,'Paramètre DIVERS'!$A$31,IF(D323='Paramètre DIVERS'!$B$32,'Paramètre DIVERS'!$A$32,IF(D323='Paramètre DIVERS'!$B$33,'Paramètre DIVERS'!$A$33,"")))))))&amp;IF(D323='Paramètre DIVERS'!$B$36,'Paramètre DIVERS'!$A$36,IF(D323='Paramètre DIVERS'!$B$40,'Paramètre DIVERS'!$A$40,IF(D323='Paramètre DIVERS'!$B$41,'Paramètre DIVERS'!$A$41,IF(D323='Paramètre DIVERS'!$B$42,'Paramètre DIVERS'!$A$42,IF(D323='Paramètre DIVERS'!$B$43,'Paramètre DIVERS'!$A$43,IF(D323='Paramètre DIVERS'!$B$47,'Paramètre DIVERS'!$A$47,IF(D323='Paramètre DIVERS'!$B$48,'Paramètre DIVERS'!$A$48,"")))))))&amp;IF(D323='Paramètre DIVERS'!$B$49,'Paramètre DIVERS'!$A$49,IF(D323='Paramètre DIVERS'!$B$50,'Paramètre DIVERS'!$A$50,IF(D323='Paramètre DIVERS'!$B$51,'Paramètre DIVERS'!$A$51,IF(D323='Paramètre DIVERS'!$B$26,'Paramètre DIVERS'!$A$26,""))))&amp;IF(D323='Paramètre DIVERS'!$B$53,'Paramètre DIVERS'!$A$53,IF(D323='Paramètre DIVERS'!$B$54,'Paramètre DIVERS'!$A$53,IF(D323='Paramètre DIVERS'!$B$55,'Paramètre DIVERS'!$A$53,IF(D323='Paramètre DIVERS'!$B$56,'Paramètre DIVERS'!$A$53,IF(D323='Paramètre DIVERS'!$B$57,'Paramètre DIVERS'!$A$53,IF(D323='Paramètre DIVERS'!$B$58,'Paramètre DIVERS'!$A$53,""))))))</f>
        <v>ZMA</v>
      </c>
      <c r="H323" s="88">
        <f t="shared" si="128"/>
        <v>3</v>
      </c>
      <c r="I323" s="24" t="str">
        <f t="shared" si="155"/>
        <v/>
      </c>
      <c r="J323" s="24" t="str">
        <f t="shared" si="155"/>
        <v/>
      </c>
      <c r="K323" s="24" t="str">
        <f t="shared" si="155"/>
        <v>C</v>
      </c>
      <c r="L323" s="24" t="str">
        <f t="shared" si="155"/>
        <v>C</v>
      </c>
      <c r="M323" s="24" t="str">
        <f t="shared" si="155"/>
        <v/>
      </c>
      <c r="N323" s="24" t="str">
        <f t="shared" si="155"/>
        <v>C</v>
      </c>
      <c r="O323" s="24" t="str">
        <f t="shared" si="155"/>
        <v/>
      </c>
      <c r="P323" s="24" t="str">
        <f t="shared" si="155"/>
        <v/>
      </c>
      <c r="Q323" s="24" t="str">
        <f t="shared" si="155"/>
        <v/>
      </c>
      <c r="R323" s="24" t="str">
        <f t="shared" si="155"/>
        <v>C</v>
      </c>
      <c r="S323" s="24" t="str">
        <f t="shared" si="156"/>
        <v>C</v>
      </c>
      <c r="T323" s="24" t="str">
        <f t="shared" si="156"/>
        <v/>
      </c>
      <c r="U323" s="24" t="str">
        <f t="shared" si="156"/>
        <v>C</v>
      </c>
      <c r="V323" s="24" t="str">
        <f t="shared" si="156"/>
        <v/>
      </c>
      <c r="W323" s="24" t="str">
        <f t="shared" si="156"/>
        <v>C</v>
      </c>
      <c r="X323" s="24" t="str">
        <f t="shared" si="156"/>
        <v/>
      </c>
      <c r="Y323" s="24" t="str">
        <f t="shared" si="156"/>
        <v>C</v>
      </c>
      <c r="Z323" s="24" t="str">
        <f t="shared" si="156"/>
        <v>C</v>
      </c>
      <c r="AA323" s="24" t="str">
        <f t="shared" si="156"/>
        <v/>
      </c>
      <c r="AB323" s="24" t="str">
        <f t="shared" si="156"/>
        <v/>
      </c>
      <c r="AC323" s="24" t="str">
        <f t="shared" si="157"/>
        <v/>
      </c>
      <c r="AD323" s="24" t="str">
        <f t="shared" si="157"/>
        <v/>
      </c>
      <c r="AE323" s="24" t="str">
        <f t="shared" si="157"/>
        <v/>
      </c>
      <c r="AF323" s="24" t="str">
        <f t="shared" si="157"/>
        <v>C</v>
      </c>
      <c r="AG323" s="24" t="str">
        <f t="shared" si="157"/>
        <v>C</v>
      </c>
      <c r="AH323" s="24" t="str">
        <f t="shared" si="157"/>
        <v/>
      </c>
      <c r="AI323" s="24" t="str">
        <f t="shared" si="157"/>
        <v/>
      </c>
      <c r="AJ323" s="24" t="str">
        <f t="shared" si="157"/>
        <v/>
      </c>
      <c r="AK323" s="24" t="str">
        <f t="shared" si="157"/>
        <v/>
      </c>
      <c r="AL323" s="24" t="str">
        <f t="shared" si="157"/>
        <v/>
      </c>
      <c r="AM323" s="24" t="str">
        <f t="shared" si="158"/>
        <v>C</v>
      </c>
      <c r="AN323" s="24" t="str">
        <f t="shared" si="158"/>
        <v>C</v>
      </c>
      <c r="AO323" s="24" t="str">
        <f t="shared" si="158"/>
        <v/>
      </c>
      <c r="AP323" s="24" t="str">
        <f t="shared" si="158"/>
        <v/>
      </c>
      <c r="AQ323" s="24" t="str">
        <f t="shared" si="158"/>
        <v/>
      </c>
      <c r="AR323" s="24" t="str">
        <f t="shared" si="158"/>
        <v/>
      </c>
      <c r="AS323" s="24" t="str">
        <f t="shared" si="158"/>
        <v/>
      </c>
      <c r="AT323" s="24" t="str">
        <f t="shared" si="158"/>
        <v>C</v>
      </c>
      <c r="AU323" s="24" t="str">
        <f t="shared" si="158"/>
        <v>C</v>
      </c>
      <c r="AV323" s="24" t="str">
        <f t="shared" si="158"/>
        <v/>
      </c>
      <c r="AW323" s="24" t="str">
        <f t="shared" si="158"/>
        <v/>
      </c>
      <c r="AX323" s="89">
        <f t="shared" ca="1" si="133"/>
        <v>3</v>
      </c>
      <c r="AY323" s="89">
        <f t="shared" si="134"/>
        <v>3</v>
      </c>
    </row>
    <row r="324" spans="1:51" x14ac:dyDescent="0.3">
      <c r="A324" s="22" t="str">
        <f t="shared" si="139"/>
        <v>ZCP</v>
      </c>
      <c r="B324" s="25"/>
      <c r="C324" s="74" t="s">
        <v>30</v>
      </c>
      <c r="D324" s="26" t="s">
        <v>37</v>
      </c>
      <c r="E324" s="196">
        <v>43206</v>
      </c>
      <c r="F324" s="197">
        <v>43217</v>
      </c>
      <c r="G324" s="98" t="str">
        <f>IF(D324='Paramètre DIVERS'!$B$19,'Paramètre DIVERS'!$A$19,IF(D324='Paramètre DIVERS'!$B$20,'Paramètre DIVERS'!$A$20,IF(D324='Paramètre DIVERS'!$B$21,'Paramètre DIVERS'!$A$21,IF(D324='Paramètre DIVERS'!$B$22,'Paramètre DIVERS'!$A$22,IF(D324='Paramètre DIVERS'!$B$24,'Paramètre DIVERS'!$A$24,IF(D324='Paramètre DIVERS'!$B$25,'Paramètre DIVERS'!$A$25,""))))))&amp;IF(D324='Paramètre DIVERS'!$B$27,'Paramètre DIVERS'!$A$27,IF(D324='Paramètre DIVERS'!$B$28,'Paramètre DIVERS'!$A$28,IF(D324='Paramètre DIVERS'!$B$29,'Paramètre DIVERS'!$A$29,IF(D324='Paramètre DIVERS'!$B$30,'Paramètre DIVERS'!$A$30,IF(D324='Paramètre DIVERS'!$B$31,'Paramètre DIVERS'!$A$31,IF(D324='Paramètre DIVERS'!$B$32,'Paramètre DIVERS'!$A$32,IF(D324='Paramètre DIVERS'!$B$33,'Paramètre DIVERS'!$A$33,"")))))))&amp;IF(D324='Paramètre DIVERS'!$B$36,'Paramètre DIVERS'!$A$36,IF(D324='Paramètre DIVERS'!$B$40,'Paramètre DIVERS'!$A$40,IF(D324='Paramètre DIVERS'!$B$41,'Paramètre DIVERS'!$A$41,IF(D324='Paramètre DIVERS'!$B$42,'Paramètre DIVERS'!$A$42,IF(D324='Paramètre DIVERS'!$B$43,'Paramètre DIVERS'!$A$43,IF(D324='Paramètre DIVERS'!$B$47,'Paramètre DIVERS'!$A$47,IF(D324='Paramètre DIVERS'!$B$48,'Paramètre DIVERS'!$A$48,"")))))))&amp;IF(D324='Paramètre DIVERS'!$B$49,'Paramètre DIVERS'!$A$49,IF(D324='Paramètre DIVERS'!$B$50,'Paramètre DIVERS'!$A$50,IF(D324='Paramètre DIVERS'!$B$51,'Paramètre DIVERS'!$A$51,IF(D324='Paramètre DIVERS'!$B$26,'Paramètre DIVERS'!$A$26,""))))&amp;IF(D324='Paramètre DIVERS'!$B$53,'Paramètre DIVERS'!$A$53,IF(D324='Paramètre DIVERS'!$B$54,'Paramètre DIVERS'!$A$53,IF(D324='Paramètre DIVERS'!$B$55,'Paramètre DIVERS'!$A$53,IF(D324='Paramètre DIVERS'!$B$56,'Paramètre DIVERS'!$A$53,IF(D324='Paramètre DIVERS'!$B$57,'Paramètre DIVERS'!$A$53,IF(D324='Paramètre DIVERS'!$B$58,'Paramètre DIVERS'!$A$53,""))))))</f>
        <v>ZCP</v>
      </c>
      <c r="H324" s="88">
        <f t="shared" si="128"/>
        <v>10</v>
      </c>
      <c r="I324" s="24" t="str">
        <f t="shared" si="155"/>
        <v>ZCP</v>
      </c>
      <c r="J324" s="24" t="str">
        <f t="shared" si="155"/>
        <v>ZCP</v>
      </c>
      <c r="K324" s="24" t="str">
        <f t="shared" si="155"/>
        <v>C</v>
      </c>
      <c r="L324" s="24" t="str">
        <f t="shared" si="155"/>
        <v>C</v>
      </c>
      <c r="M324" s="24" t="str">
        <f t="shared" si="155"/>
        <v/>
      </c>
      <c r="N324" s="24" t="str">
        <f t="shared" si="155"/>
        <v>C</v>
      </c>
      <c r="O324" s="24" t="str">
        <f t="shared" si="155"/>
        <v/>
      </c>
      <c r="P324" s="24" t="str">
        <f t="shared" si="155"/>
        <v/>
      </c>
      <c r="Q324" s="24" t="str">
        <f t="shared" si="155"/>
        <v/>
      </c>
      <c r="R324" s="24" t="str">
        <f t="shared" si="155"/>
        <v>C</v>
      </c>
      <c r="S324" s="24" t="str">
        <f t="shared" si="156"/>
        <v>C</v>
      </c>
      <c r="T324" s="24" t="str">
        <f t="shared" si="156"/>
        <v/>
      </c>
      <c r="U324" s="24" t="str">
        <f t="shared" si="156"/>
        <v>C</v>
      </c>
      <c r="V324" s="24" t="str">
        <f t="shared" si="156"/>
        <v/>
      </c>
      <c r="W324" s="24" t="str">
        <f t="shared" si="156"/>
        <v>C</v>
      </c>
      <c r="X324" s="24" t="str">
        <f t="shared" si="156"/>
        <v/>
      </c>
      <c r="Y324" s="24" t="str">
        <f t="shared" si="156"/>
        <v>C</v>
      </c>
      <c r="Z324" s="24" t="str">
        <f t="shared" si="156"/>
        <v>C</v>
      </c>
      <c r="AA324" s="24" t="str">
        <f t="shared" si="156"/>
        <v/>
      </c>
      <c r="AB324" s="24" t="str">
        <f t="shared" si="156"/>
        <v/>
      </c>
      <c r="AC324" s="24" t="str">
        <f t="shared" si="157"/>
        <v/>
      </c>
      <c r="AD324" s="24" t="str">
        <f t="shared" si="157"/>
        <v/>
      </c>
      <c r="AE324" s="24" t="str">
        <f t="shared" si="157"/>
        <v/>
      </c>
      <c r="AF324" s="24" t="str">
        <f t="shared" si="157"/>
        <v>C</v>
      </c>
      <c r="AG324" s="24" t="str">
        <f t="shared" si="157"/>
        <v>C</v>
      </c>
      <c r="AH324" s="24" t="str">
        <f t="shared" si="157"/>
        <v/>
      </c>
      <c r="AI324" s="24" t="str">
        <f t="shared" si="157"/>
        <v/>
      </c>
      <c r="AJ324" s="24" t="str">
        <f t="shared" si="157"/>
        <v/>
      </c>
      <c r="AK324" s="24" t="str">
        <f t="shared" si="157"/>
        <v/>
      </c>
      <c r="AL324" s="24" t="str">
        <f t="shared" si="157"/>
        <v/>
      </c>
      <c r="AM324" s="24" t="str">
        <f t="shared" si="158"/>
        <v>C</v>
      </c>
      <c r="AN324" s="24" t="str">
        <f t="shared" si="158"/>
        <v>C</v>
      </c>
      <c r="AO324" s="24" t="str">
        <f t="shared" si="158"/>
        <v/>
      </c>
      <c r="AP324" s="24" t="str">
        <f t="shared" si="158"/>
        <v/>
      </c>
      <c r="AQ324" s="24" t="str">
        <f t="shared" si="158"/>
        <v/>
      </c>
      <c r="AR324" s="24" t="str">
        <f t="shared" si="158"/>
        <v/>
      </c>
      <c r="AS324" s="24" t="str">
        <f t="shared" si="158"/>
        <v/>
      </c>
      <c r="AT324" s="24" t="str">
        <f t="shared" si="158"/>
        <v>C</v>
      </c>
      <c r="AU324" s="24" t="str">
        <f t="shared" si="158"/>
        <v>C</v>
      </c>
      <c r="AV324" s="24" t="str">
        <f t="shared" si="158"/>
        <v/>
      </c>
      <c r="AW324" s="24" t="str">
        <f t="shared" si="158"/>
        <v/>
      </c>
      <c r="AX324" s="89">
        <f t="shared" ca="1" si="133"/>
        <v>11</v>
      </c>
      <c r="AY324" s="89">
        <f t="shared" si="134"/>
        <v>12</v>
      </c>
    </row>
    <row r="325" spans="1:51" x14ac:dyDescent="0.3">
      <c r="A325" s="22" t="str">
        <f t="shared" si="139"/>
        <v>ZCP</v>
      </c>
      <c r="B325" s="25"/>
      <c r="C325" s="74" t="s">
        <v>30</v>
      </c>
      <c r="D325" s="26" t="s">
        <v>37</v>
      </c>
      <c r="E325" s="196">
        <v>43213</v>
      </c>
      <c r="F325" s="197">
        <v>43217</v>
      </c>
      <c r="G325" s="98" t="str">
        <f>IF(D325='Paramètre DIVERS'!$B$19,'Paramètre DIVERS'!$A$19,IF(D325='Paramètre DIVERS'!$B$20,'Paramètre DIVERS'!$A$20,IF(D325='Paramètre DIVERS'!$B$21,'Paramètre DIVERS'!$A$21,IF(D325='Paramètre DIVERS'!$B$22,'Paramètre DIVERS'!$A$22,IF(D325='Paramètre DIVERS'!$B$24,'Paramètre DIVERS'!$A$24,IF(D325='Paramètre DIVERS'!$B$25,'Paramètre DIVERS'!$A$25,""))))))&amp;IF(D325='Paramètre DIVERS'!$B$27,'Paramètre DIVERS'!$A$27,IF(D325='Paramètre DIVERS'!$B$28,'Paramètre DIVERS'!$A$28,IF(D325='Paramètre DIVERS'!$B$29,'Paramètre DIVERS'!$A$29,IF(D325='Paramètre DIVERS'!$B$30,'Paramètre DIVERS'!$A$30,IF(D325='Paramètre DIVERS'!$B$31,'Paramètre DIVERS'!$A$31,IF(D325='Paramètre DIVERS'!$B$32,'Paramètre DIVERS'!$A$32,IF(D325='Paramètre DIVERS'!$B$33,'Paramètre DIVERS'!$A$33,"")))))))&amp;IF(D325='Paramètre DIVERS'!$B$36,'Paramètre DIVERS'!$A$36,IF(D325='Paramètre DIVERS'!$B$40,'Paramètre DIVERS'!$A$40,IF(D325='Paramètre DIVERS'!$B$41,'Paramètre DIVERS'!$A$41,IF(D325='Paramètre DIVERS'!$B$42,'Paramètre DIVERS'!$A$42,IF(D325='Paramètre DIVERS'!$B$43,'Paramètre DIVERS'!$A$43,IF(D325='Paramètre DIVERS'!$B$47,'Paramètre DIVERS'!$A$47,IF(D325='Paramètre DIVERS'!$B$48,'Paramètre DIVERS'!$A$48,"")))))))&amp;IF(D325='Paramètre DIVERS'!$B$49,'Paramètre DIVERS'!$A$49,IF(D325='Paramètre DIVERS'!$B$50,'Paramètre DIVERS'!$A$50,IF(D325='Paramètre DIVERS'!$B$51,'Paramètre DIVERS'!$A$51,IF(D325='Paramètre DIVERS'!$B$26,'Paramètre DIVERS'!$A$26,""))))&amp;IF(D325='Paramètre DIVERS'!$B$53,'Paramètre DIVERS'!$A$53,IF(D325='Paramètre DIVERS'!$B$54,'Paramètre DIVERS'!$A$53,IF(D325='Paramètre DIVERS'!$B$55,'Paramètre DIVERS'!$A$53,IF(D325='Paramètre DIVERS'!$B$56,'Paramètre DIVERS'!$A$53,IF(D325='Paramètre DIVERS'!$B$57,'Paramètre DIVERS'!$A$53,IF(D325='Paramètre DIVERS'!$B$58,'Paramètre DIVERS'!$A$53,""))))))</f>
        <v>ZCP</v>
      </c>
      <c r="H325" s="88">
        <f t="shared" si="128"/>
        <v>5</v>
      </c>
      <c r="I325" s="24" t="str">
        <f t="shared" si="155"/>
        <v>ZCP</v>
      </c>
      <c r="J325" s="24" t="str">
        <f t="shared" si="155"/>
        <v>ZCP</v>
      </c>
      <c r="K325" s="24" t="str">
        <f t="shared" si="155"/>
        <v>C</v>
      </c>
      <c r="L325" s="24" t="str">
        <f t="shared" si="155"/>
        <v>C</v>
      </c>
      <c r="M325" s="24" t="str">
        <f t="shared" si="155"/>
        <v/>
      </c>
      <c r="N325" s="24" t="str">
        <f t="shared" si="155"/>
        <v>C</v>
      </c>
      <c r="O325" s="24" t="str">
        <f t="shared" si="155"/>
        <v/>
      </c>
      <c r="P325" s="24" t="str">
        <f t="shared" si="155"/>
        <v/>
      </c>
      <c r="Q325" s="24" t="str">
        <f t="shared" si="155"/>
        <v/>
      </c>
      <c r="R325" s="24" t="str">
        <f t="shared" si="155"/>
        <v>C</v>
      </c>
      <c r="S325" s="24" t="str">
        <f t="shared" si="156"/>
        <v>C</v>
      </c>
      <c r="T325" s="24" t="str">
        <f t="shared" si="156"/>
        <v/>
      </c>
      <c r="U325" s="24" t="str">
        <f t="shared" si="156"/>
        <v>C</v>
      </c>
      <c r="V325" s="24" t="str">
        <f t="shared" si="156"/>
        <v/>
      </c>
      <c r="W325" s="24" t="str">
        <f t="shared" si="156"/>
        <v>C</v>
      </c>
      <c r="X325" s="24" t="str">
        <f t="shared" si="156"/>
        <v/>
      </c>
      <c r="Y325" s="24" t="str">
        <f t="shared" si="156"/>
        <v>C</v>
      </c>
      <c r="Z325" s="24" t="str">
        <f t="shared" si="156"/>
        <v>C</v>
      </c>
      <c r="AA325" s="24" t="str">
        <f t="shared" si="156"/>
        <v/>
      </c>
      <c r="AB325" s="24" t="str">
        <f t="shared" si="156"/>
        <v/>
      </c>
      <c r="AC325" s="24" t="str">
        <f t="shared" si="157"/>
        <v/>
      </c>
      <c r="AD325" s="24" t="str">
        <f t="shared" si="157"/>
        <v/>
      </c>
      <c r="AE325" s="24" t="str">
        <f t="shared" si="157"/>
        <v/>
      </c>
      <c r="AF325" s="24" t="str">
        <f t="shared" si="157"/>
        <v>C</v>
      </c>
      <c r="AG325" s="24" t="str">
        <f t="shared" si="157"/>
        <v>C</v>
      </c>
      <c r="AH325" s="24" t="str">
        <f t="shared" si="157"/>
        <v/>
      </c>
      <c r="AI325" s="24" t="str">
        <f t="shared" si="157"/>
        <v/>
      </c>
      <c r="AJ325" s="24" t="str">
        <f t="shared" si="157"/>
        <v/>
      </c>
      <c r="AK325" s="24" t="str">
        <f t="shared" si="157"/>
        <v/>
      </c>
      <c r="AL325" s="24" t="str">
        <f t="shared" si="157"/>
        <v/>
      </c>
      <c r="AM325" s="24" t="str">
        <f t="shared" si="158"/>
        <v>C</v>
      </c>
      <c r="AN325" s="24" t="str">
        <f t="shared" si="158"/>
        <v>C</v>
      </c>
      <c r="AO325" s="24" t="str">
        <f t="shared" si="158"/>
        <v/>
      </c>
      <c r="AP325" s="24" t="str">
        <f t="shared" si="158"/>
        <v/>
      </c>
      <c r="AQ325" s="24" t="str">
        <f t="shared" si="158"/>
        <v/>
      </c>
      <c r="AR325" s="24" t="str">
        <f t="shared" si="158"/>
        <v/>
      </c>
      <c r="AS325" s="24" t="str">
        <f t="shared" si="158"/>
        <v/>
      </c>
      <c r="AT325" s="24" t="str">
        <f t="shared" si="158"/>
        <v>C</v>
      </c>
      <c r="AU325" s="24" t="str">
        <f t="shared" si="158"/>
        <v>C</v>
      </c>
      <c r="AV325" s="24" t="str">
        <f t="shared" si="158"/>
        <v/>
      </c>
      <c r="AW325" s="24" t="str">
        <f t="shared" si="158"/>
        <v/>
      </c>
      <c r="AX325" s="89">
        <f t="shared" ca="1" si="133"/>
        <v>5</v>
      </c>
      <c r="AY325" s="89">
        <f t="shared" si="134"/>
        <v>5</v>
      </c>
    </row>
    <row r="326" spans="1:51" x14ac:dyDescent="0.3">
      <c r="A326" s="22" t="str">
        <f t="shared" si="139"/>
        <v>ZCP</v>
      </c>
      <c r="B326" s="25"/>
      <c r="C326" s="74" t="s">
        <v>30</v>
      </c>
      <c r="D326" s="26" t="s">
        <v>37</v>
      </c>
      <c r="E326" s="196">
        <v>43213</v>
      </c>
      <c r="F326" s="197">
        <v>43217</v>
      </c>
      <c r="G326" s="98" t="str">
        <f>IF(D326='Paramètre DIVERS'!$B$19,'Paramètre DIVERS'!$A$19,IF(D326='Paramètre DIVERS'!$B$20,'Paramètre DIVERS'!$A$20,IF(D326='Paramètre DIVERS'!$B$21,'Paramètre DIVERS'!$A$21,IF(D326='Paramètre DIVERS'!$B$22,'Paramètre DIVERS'!$A$22,IF(D326='Paramètre DIVERS'!$B$24,'Paramètre DIVERS'!$A$24,IF(D326='Paramètre DIVERS'!$B$25,'Paramètre DIVERS'!$A$25,""))))))&amp;IF(D326='Paramètre DIVERS'!$B$27,'Paramètre DIVERS'!$A$27,IF(D326='Paramètre DIVERS'!$B$28,'Paramètre DIVERS'!$A$28,IF(D326='Paramètre DIVERS'!$B$29,'Paramètre DIVERS'!$A$29,IF(D326='Paramètre DIVERS'!$B$30,'Paramètre DIVERS'!$A$30,IF(D326='Paramètre DIVERS'!$B$31,'Paramètre DIVERS'!$A$31,IF(D326='Paramètre DIVERS'!$B$32,'Paramètre DIVERS'!$A$32,IF(D326='Paramètre DIVERS'!$B$33,'Paramètre DIVERS'!$A$33,"")))))))&amp;IF(D326='Paramètre DIVERS'!$B$36,'Paramètre DIVERS'!$A$36,IF(D326='Paramètre DIVERS'!$B$40,'Paramètre DIVERS'!$A$40,IF(D326='Paramètre DIVERS'!$B$41,'Paramètre DIVERS'!$A$41,IF(D326='Paramètre DIVERS'!$B$42,'Paramètre DIVERS'!$A$42,IF(D326='Paramètre DIVERS'!$B$43,'Paramètre DIVERS'!$A$43,IF(D326='Paramètre DIVERS'!$B$47,'Paramètre DIVERS'!$A$47,IF(D326='Paramètre DIVERS'!$B$48,'Paramètre DIVERS'!$A$48,"")))))))&amp;IF(D326='Paramètre DIVERS'!$B$49,'Paramètre DIVERS'!$A$49,IF(D326='Paramètre DIVERS'!$B$50,'Paramètre DIVERS'!$A$50,IF(D326='Paramètre DIVERS'!$B$51,'Paramètre DIVERS'!$A$51,IF(D326='Paramètre DIVERS'!$B$26,'Paramètre DIVERS'!$A$26,""))))&amp;IF(D326='Paramètre DIVERS'!$B$53,'Paramètre DIVERS'!$A$53,IF(D326='Paramètre DIVERS'!$B$54,'Paramètre DIVERS'!$A$53,IF(D326='Paramètre DIVERS'!$B$55,'Paramètre DIVERS'!$A$53,IF(D326='Paramètre DIVERS'!$B$56,'Paramètre DIVERS'!$A$53,IF(D326='Paramètre DIVERS'!$B$57,'Paramètre DIVERS'!$A$53,IF(D326='Paramètre DIVERS'!$B$58,'Paramètre DIVERS'!$A$53,""))))))</f>
        <v>ZCP</v>
      </c>
      <c r="H326" s="88">
        <f t="shared" si="128"/>
        <v>5</v>
      </c>
      <c r="I326" s="24" t="str">
        <f t="shared" si="155"/>
        <v>ZCP</v>
      </c>
      <c r="J326" s="24" t="str">
        <f t="shared" si="155"/>
        <v>ZCP</v>
      </c>
      <c r="K326" s="24" t="str">
        <f t="shared" si="155"/>
        <v>C</v>
      </c>
      <c r="L326" s="24" t="str">
        <f t="shared" si="155"/>
        <v>C</v>
      </c>
      <c r="M326" s="24" t="str">
        <f t="shared" si="155"/>
        <v/>
      </c>
      <c r="N326" s="24" t="str">
        <f t="shared" si="155"/>
        <v>C</v>
      </c>
      <c r="O326" s="24" t="str">
        <f t="shared" si="155"/>
        <v/>
      </c>
      <c r="P326" s="24" t="str">
        <f t="shared" si="155"/>
        <v/>
      </c>
      <c r="Q326" s="24" t="str">
        <f t="shared" si="155"/>
        <v/>
      </c>
      <c r="R326" s="24" t="str">
        <f t="shared" si="155"/>
        <v>C</v>
      </c>
      <c r="S326" s="24" t="str">
        <f t="shared" si="156"/>
        <v>C</v>
      </c>
      <c r="T326" s="24" t="str">
        <f t="shared" si="156"/>
        <v/>
      </c>
      <c r="U326" s="24" t="str">
        <f t="shared" si="156"/>
        <v>C</v>
      </c>
      <c r="V326" s="24" t="str">
        <f t="shared" si="156"/>
        <v/>
      </c>
      <c r="W326" s="24" t="str">
        <f t="shared" si="156"/>
        <v>C</v>
      </c>
      <c r="X326" s="24" t="str">
        <f t="shared" si="156"/>
        <v/>
      </c>
      <c r="Y326" s="24" t="str">
        <f t="shared" si="156"/>
        <v>C</v>
      </c>
      <c r="Z326" s="24" t="str">
        <f t="shared" si="156"/>
        <v>C</v>
      </c>
      <c r="AA326" s="24" t="str">
        <f t="shared" si="156"/>
        <v/>
      </c>
      <c r="AB326" s="24" t="str">
        <f t="shared" si="156"/>
        <v/>
      </c>
      <c r="AC326" s="24" t="str">
        <f t="shared" si="157"/>
        <v/>
      </c>
      <c r="AD326" s="24" t="str">
        <f t="shared" si="157"/>
        <v/>
      </c>
      <c r="AE326" s="24" t="str">
        <f t="shared" si="157"/>
        <v/>
      </c>
      <c r="AF326" s="24" t="str">
        <f t="shared" si="157"/>
        <v>C</v>
      </c>
      <c r="AG326" s="24" t="str">
        <f t="shared" si="157"/>
        <v>C</v>
      </c>
      <c r="AH326" s="24" t="str">
        <f t="shared" si="157"/>
        <v/>
      </c>
      <c r="AI326" s="24" t="str">
        <f t="shared" si="157"/>
        <v/>
      </c>
      <c r="AJ326" s="24" t="str">
        <f t="shared" si="157"/>
        <v/>
      </c>
      <c r="AK326" s="24" t="str">
        <f t="shared" si="157"/>
        <v/>
      </c>
      <c r="AL326" s="24" t="str">
        <f t="shared" si="157"/>
        <v/>
      </c>
      <c r="AM326" s="24" t="str">
        <f t="shared" si="158"/>
        <v>C</v>
      </c>
      <c r="AN326" s="24" t="str">
        <f t="shared" si="158"/>
        <v>C</v>
      </c>
      <c r="AO326" s="24" t="str">
        <f t="shared" si="158"/>
        <v/>
      </c>
      <c r="AP326" s="24" t="str">
        <f t="shared" si="158"/>
        <v/>
      </c>
      <c r="AQ326" s="24" t="str">
        <f t="shared" si="158"/>
        <v/>
      </c>
      <c r="AR326" s="24" t="str">
        <f t="shared" si="158"/>
        <v/>
      </c>
      <c r="AS326" s="24" t="str">
        <f t="shared" si="158"/>
        <v/>
      </c>
      <c r="AT326" s="24" t="str">
        <f t="shared" si="158"/>
        <v>C</v>
      </c>
      <c r="AU326" s="24" t="str">
        <f t="shared" si="158"/>
        <v>C</v>
      </c>
      <c r="AV326" s="24" t="str">
        <f t="shared" si="158"/>
        <v/>
      </c>
      <c r="AW326" s="24" t="str">
        <f t="shared" si="158"/>
        <v/>
      </c>
      <c r="AX326" s="89">
        <f t="shared" ca="1" si="133"/>
        <v>5</v>
      </c>
      <c r="AY326" s="89">
        <f t="shared" si="134"/>
        <v>5</v>
      </c>
    </row>
    <row r="327" spans="1:51" x14ac:dyDescent="0.3">
      <c r="A327" s="22" t="str">
        <f t="shared" si="139"/>
        <v>ZCP</v>
      </c>
      <c r="B327" s="25"/>
      <c r="C327" s="74" t="s">
        <v>30</v>
      </c>
      <c r="D327" s="26" t="s">
        <v>37</v>
      </c>
      <c r="E327" s="196">
        <v>43206</v>
      </c>
      <c r="F327" s="197">
        <v>43210</v>
      </c>
      <c r="G327" s="98" t="str">
        <f>IF(D327='Paramètre DIVERS'!$B$19,'Paramètre DIVERS'!$A$19,IF(D327='Paramètre DIVERS'!$B$20,'Paramètre DIVERS'!$A$20,IF(D327='Paramètre DIVERS'!$B$21,'Paramètre DIVERS'!$A$21,IF(D327='Paramètre DIVERS'!$B$22,'Paramètre DIVERS'!$A$22,IF(D327='Paramètre DIVERS'!$B$24,'Paramètre DIVERS'!$A$24,IF(D327='Paramètre DIVERS'!$B$25,'Paramètre DIVERS'!$A$25,""))))))&amp;IF(D327='Paramètre DIVERS'!$B$27,'Paramètre DIVERS'!$A$27,IF(D327='Paramètre DIVERS'!$B$28,'Paramètre DIVERS'!$A$28,IF(D327='Paramètre DIVERS'!$B$29,'Paramètre DIVERS'!$A$29,IF(D327='Paramètre DIVERS'!$B$30,'Paramètre DIVERS'!$A$30,IF(D327='Paramètre DIVERS'!$B$31,'Paramètre DIVERS'!$A$31,IF(D327='Paramètre DIVERS'!$B$32,'Paramètre DIVERS'!$A$32,IF(D327='Paramètre DIVERS'!$B$33,'Paramètre DIVERS'!$A$33,"")))))))&amp;IF(D327='Paramètre DIVERS'!$B$36,'Paramètre DIVERS'!$A$36,IF(D327='Paramètre DIVERS'!$B$40,'Paramètre DIVERS'!$A$40,IF(D327='Paramètre DIVERS'!$B$41,'Paramètre DIVERS'!$A$41,IF(D327='Paramètre DIVERS'!$B$42,'Paramètre DIVERS'!$A$42,IF(D327='Paramètre DIVERS'!$B$43,'Paramètre DIVERS'!$A$43,IF(D327='Paramètre DIVERS'!$B$47,'Paramètre DIVERS'!$A$47,IF(D327='Paramètre DIVERS'!$B$48,'Paramètre DIVERS'!$A$48,"")))))))&amp;IF(D327='Paramètre DIVERS'!$B$49,'Paramètre DIVERS'!$A$49,IF(D327='Paramètre DIVERS'!$B$50,'Paramètre DIVERS'!$A$50,IF(D327='Paramètre DIVERS'!$B$51,'Paramètre DIVERS'!$A$51,IF(D327='Paramètre DIVERS'!$B$26,'Paramètre DIVERS'!$A$26,""))))&amp;IF(D327='Paramètre DIVERS'!$B$53,'Paramètre DIVERS'!$A$53,IF(D327='Paramètre DIVERS'!$B$54,'Paramètre DIVERS'!$A$53,IF(D327='Paramètre DIVERS'!$B$55,'Paramètre DIVERS'!$A$53,IF(D327='Paramètre DIVERS'!$B$56,'Paramètre DIVERS'!$A$53,IF(D327='Paramètre DIVERS'!$B$57,'Paramètre DIVERS'!$A$53,IF(D327='Paramètre DIVERS'!$B$58,'Paramètre DIVERS'!$A$53,""))))))</f>
        <v>ZCP</v>
      </c>
      <c r="H327" s="88">
        <f t="shared" si="128"/>
        <v>5</v>
      </c>
      <c r="I327" s="24" t="str">
        <f t="shared" si="155"/>
        <v/>
      </c>
      <c r="J327" s="24" t="str">
        <f t="shared" si="155"/>
        <v/>
      </c>
      <c r="K327" s="24" t="str">
        <f t="shared" si="155"/>
        <v>C</v>
      </c>
      <c r="L327" s="24" t="str">
        <f t="shared" si="155"/>
        <v>C</v>
      </c>
      <c r="M327" s="24" t="str">
        <f t="shared" si="155"/>
        <v/>
      </c>
      <c r="N327" s="24" t="str">
        <f t="shared" si="155"/>
        <v>C</v>
      </c>
      <c r="O327" s="24" t="str">
        <f t="shared" si="155"/>
        <v/>
      </c>
      <c r="P327" s="24" t="str">
        <f t="shared" si="155"/>
        <v/>
      </c>
      <c r="Q327" s="24" t="str">
        <f t="shared" si="155"/>
        <v/>
      </c>
      <c r="R327" s="24" t="str">
        <f t="shared" si="155"/>
        <v>C</v>
      </c>
      <c r="S327" s="24" t="str">
        <f t="shared" si="156"/>
        <v>C</v>
      </c>
      <c r="T327" s="24" t="str">
        <f t="shared" si="156"/>
        <v/>
      </c>
      <c r="U327" s="24" t="str">
        <f t="shared" si="156"/>
        <v>C</v>
      </c>
      <c r="V327" s="24" t="str">
        <f t="shared" si="156"/>
        <v/>
      </c>
      <c r="W327" s="24" t="str">
        <f t="shared" si="156"/>
        <v>C</v>
      </c>
      <c r="X327" s="24" t="str">
        <f t="shared" si="156"/>
        <v/>
      </c>
      <c r="Y327" s="24" t="str">
        <f t="shared" si="156"/>
        <v>C</v>
      </c>
      <c r="Z327" s="24" t="str">
        <f t="shared" si="156"/>
        <v>C</v>
      </c>
      <c r="AA327" s="24" t="str">
        <f t="shared" si="156"/>
        <v/>
      </c>
      <c r="AB327" s="24" t="str">
        <f t="shared" si="156"/>
        <v/>
      </c>
      <c r="AC327" s="24" t="str">
        <f t="shared" si="157"/>
        <v/>
      </c>
      <c r="AD327" s="24" t="str">
        <f t="shared" si="157"/>
        <v/>
      </c>
      <c r="AE327" s="24" t="str">
        <f t="shared" si="157"/>
        <v/>
      </c>
      <c r="AF327" s="24" t="str">
        <f t="shared" si="157"/>
        <v>C</v>
      </c>
      <c r="AG327" s="24" t="str">
        <f t="shared" si="157"/>
        <v>C</v>
      </c>
      <c r="AH327" s="24" t="str">
        <f t="shared" si="157"/>
        <v/>
      </c>
      <c r="AI327" s="24" t="str">
        <f t="shared" si="157"/>
        <v/>
      </c>
      <c r="AJ327" s="24" t="str">
        <f t="shared" si="157"/>
        <v/>
      </c>
      <c r="AK327" s="24" t="str">
        <f t="shared" si="157"/>
        <v/>
      </c>
      <c r="AL327" s="24" t="str">
        <f t="shared" si="157"/>
        <v/>
      </c>
      <c r="AM327" s="24" t="str">
        <f t="shared" si="158"/>
        <v>C</v>
      </c>
      <c r="AN327" s="24" t="str">
        <f t="shared" si="158"/>
        <v>C</v>
      </c>
      <c r="AO327" s="24" t="str">
        <f t="shared" si="158"/>
        <v/>
      </c>
      <c r="AP327" s="24" t="str">
        <f t="shared" si="158"/>
        <v/>
      </c>
      <c r="AQ327" s="24" t="str">
        <f t="shared" si="158"/>
        <v/>
      </c>
      <c r="AR327" s="24" t="str">
        <f t="shared" si="158"/>
        <v/>
      </c>
      <c r="AS327" s="24" t="str">
        <f t="shared" si="158"/>
        <v/>
      </c>
      <c r="AT327" s="24" t="str">
        <f t="shared" si="158"/>
        <v>C</v>
      </c>
      <c r="AU327" s="24" t="str">
        <f t="shared" si="158"/>
        <v>C</v>
      </c>
      <c r="AV327" s="24" t="str">
        <f t="shared" si="158"/>
        <v/>
      </c>
      <c r="AW327" s="24" t="str">
        <f t="shared" si="158"/>
        <v/>
      </c>
      <c r="AX327" s="89">
        <f t="shared" ca="1" si="133"/>
        <v>5</v>
      </c>
      <c r="AY327" s="89">
        <f t="shared" si="134"/>
        <v>5</v>
      </c>
    </row>
    <row r="328" spans="1:51" x14ac:dyDescent="0.3">
      <c r="A328" s="22" t="str">
        <f t="shared" si="139"/>
        <v>ZCP</v>
      </c>
      <c r="B328" s="25"/>
      <c r="C328" s="74" t="s">
        <v>30</v>
      </c>
      <c r="D328" s="26" t="s">
        <v>37</v>
      </c>
      <c r="E328" s="196">
        <v>43213</v>
      </c>
      <c r="F328" s="197">
        <v>43217</v>
      </c>
      <c r="G328" s="98" t="str">
        <f>IF(D328='Paramètre DIVERS'!$B$19,'Paramètre DIVERS'!$A$19,IF(D328='Paramètre DIVERS'!$B$20,'Paramètre DIVERS'!$A$20,IF(D328='Paramètre DIVERS'!$B$21,'Paramètre DIVERS'!$A$21,IF(D328='Paramètre DIVERS'!$B$22,'Paramètre DIVERS'!$A$22,IF(D328='Paramètre DIVERS'!$B$24,'Paramètre DIVERS'!$A$24,IF(D328='Paramètre DIVERS'!$B$25,'Paramètre DIVERS'!$A$25,""))))))&amp;IF(D328='Paramètre DIVERS'!$B$27,'Paramètre DIVERS'!$A$27,IF(D328='Paramètre DIVERS'!$B$28,'Paramètre DIVERS'!$A$28,IF(D328='Paramètre DIVERS'!$B$29,'Paramètre DIVERS'!$A$29,IF(D328='Paramètre DIVERS'!$B$30,'Paramètre DIVERS'!$A$30,IF(D328='Paramètre DIVERS'!$B$31,'Paramètre DIVERS'!$A$31,IF(D328='Paramètre DIVERS'!$B$32,'Paramètre DIVERS'!$A$32,IF(D328='Paramètre DIVERS'!$B$33,'Paramètre DIVERS'!$A$33,"")))))))&amp;IF(D328='Paramètre DIVERS'!$B$36,'Paramètre DIVERS'!$A$36,IF(D328='Paramètre DIVERS'!$B$40,'Paramètre DIVERS'!$A$40,IF(D328='Paramètre DIVERS'!$B$41,'Paramètre DIVERS'!$A$41,IF(D328='Paramètre DIVERS'!$B$42,'Paramètre DIVERS'!$A$42,IF(D328='Paramètre DIVERS'!$B$43,'Paramètre DIVERS'!$A$43,IF(D328='Paramètre DIVERS'!$B$47,'Paramètre DIVERS'!$A$47,IF(D328='Paramètre DIVERS'!$B$48,'Paramètre DIVERS'!$A$48,"")))))))&amp;IF(D328='Paramètre DIVERS'!$B$49,'Paramètre DIVERS'!$A$49,IF(D328='Paramètre DIVERS'!$B$50,'Paramètre DIVERS'!$A$50,IF(D328='Paramètre DIVERS'!$B$51,'Paramètre DIVERS'!$A$51,IF(D328='Paramètre DIVERS'!$B$26,'Paramètre DIVERS'!$A$26,""))))&amp;IF(D328='Paramètre DIVERS'!$B$53,'Paramètre DIVERS'!$A$53,IF(D328='Paramètre DIVERS'!$B$54,'Paramètre DIVERS'!$A$53,IF(D328='Paramètre DIVERS'!$B$55,'Paramètre DIVERS'!$A$53,IF(D328='Paramètre DIVERS'!$B$56,'Paramètre DIVERS'!$A$53,IF(D328='Paramètre DIVERS'!$B$57,'Paramètre DIVERS'!$A$53,IF(D328='Paramètre DIVERS'!$B$58,'Paramètre DIVERS'!$A$53,""))))))</f>
        <v>ZCP</v>
      </c>
      <c r="H328" s="88">
        <f t="shared" si="128"/>
        <v>5</v>
      </c>
      <c r="I328" s="24" t="str">
        <f t="shared" si="155"/>
        <v>ZCP</v>
      </c>
      <c r="J328" s="24" t="str">
        <f t="shared" si="155"/>
        <v>ZCP</v>
      </c>
      <c r="K328" s="24" t="str">
        <f t="shared" si="155"/>
        <v>C</v>
      </c>
      <c r="L328" s="24" t="str">
        <f t="shared" si="155"/>
        <v>C</v>
      </c>
      <c r="M328" s="24" t="str">
        <f t="shared" si="155"/>
        <v/>
      </c>
      <c r="N328" s="24" t="str">
        <f t="shared" si="155"/>
        <v>C</v>
      </c>
      <c r="O328" s="24" t="str">
        <f t="shared" si="155"/>
        <v/>
      </c>
      <c r="P328" s="24" t="str">
        <f t="shared" si="155"/>
        <v/>
      </c>
      <c r="Q328" s="24" t="str">
        <f t="shared" si="155"/>
        <v/>
      </c>
      <c r="R328" s="24" t="str">
        <f t="shared" si="155"/>
        <v>C</v>
      </c>
      <c r="S328" s="24" t="str">
        <f t="shared" si="156"/>
        <v>C</v>
      </c>
      <c r="T328" s="24" t="str">
        <f t="shared" si="156"/>
        <v/>
      </c>
      <c r="U328" s="24" t="str">
        <f t="shared" si="156"/>
        <v>C</v>
      </c>
      <c r="V328" s="24" t="str">
        <f t="shared" si="156"/>
        <v/>
      </c>
      <c r="W328" s="24" t="str">
        <f t="shared" si="156"/>
        <v>C</v>
      </c>
      <c r="X328" s="24" t="str">
        <f t="shared" si="156"/>
        <v/>
      </c>
      <c r="Y328" s="24" t="str">
        <f t="shared" si="156"/>
        <v>C</v>
      </c>
      <c r="Z328" s="24" t="str">
        <f t="shared" si="156"/>
        <v>C</v>
      </c>
      <c r="AA328" s="24" t="str">
        <f t="shared" si="156"/>
        <v/>
      </c>
      <c r="AB328" s="24" t="str">
        <f t="shared" si="156"/>
        <v/>
      </c>
      <c r="AC328" s="24" t="str">
        <f t="shared" si="157"/>
        <v/>
      </c>
      <c r="AD328" s="24" t="str">
        <f t="shared" si="157"/>
        <v/>
      </c>
      <c r="AE328" s="24" t="str">
        <f t="shared" si="157"/>
        <v/>
      </c>
      <c r="AF328" s="24" t="str">
        <f t="shared" si="157"/>
        <v>C</v>
      </c>
      <c r="AG328" s="24" t="str">
        <f t="shared" si="157"/>
        <v>C</v>
      </c>
      <c r="AH328" s="24" t="str">
        <f t="shared" si="157"/>
        <v/>
      </c>
      <c r="AI328" s="24" t="str">
        <f t="shared" si="157"/>
        <v/>
      </c>
      <c r="AJ328" s="24" t="str">
        <f t="shared" si="157"/>
        <v/>
      </c>
      <c r="AK328" s="24" t="str">
        <f t="shared" si="157"/>
        <v/>
      </c>
      <c r="AL328" s="24" t="str">
        <f t="shared" si="157"/>
        <v/>
      </c>
      <c r="AM328" s="24" t="str">
        <f t="shared" si="158"/>
        <v>C</v>
      </c>
      <c r="AN328" s="24" t="str">
        <f t="shared" si="158"/>
        <v>C</v>
      </c>
      <c r="AO328" s="24" t="str">
        <f t="shared" si="158"/>
        <v/>
      </c>
      <c r="AP328" s="24" t="str">
        <f t="shared" si="158"/>
        <v/>
      </c>
      <c r="AQ328" s="24" t="str">
        <f t="shared" si="158"/>
        <v/>
      </c>
      <c r="AR328" s="24" t="str">
        <f t="shared" si="158"/>
        <v/>
      </c>
      <c r="AS328" s="24" t="str">
        <f t="shared" si="158"/>
        <v/>
      </c>
      <c r="AT328" s="24" t="str">
        <f t="shared" si="158"/>
        <v>C</v>
      </c>
      <c r="AU328" s="24" t="str">
        <f t="shared" si="158"/>
        <v>C</v>
      </c>
      <c r="AV328" s="24" t="str">
        <f t="shared" si="158"/>
        <v/>
      </c>
      <c r="AW328" s="24" t="str">
        <f t="shared" si="158"/>
        <v/>
      </c>
      <c r="AX328" s="89">
        <f t="shared" ca="1" si="133"/>
        <v>5</v>
      </c>
      <c r="AY328" s="89">
        <f t="shared" si="134"/>
        <v>5</v>
      </c>
    </row>
    <row r="329" spans="1:51" x14ac:dyDescent="0.3">
      <c r="A329" s="22" t="str">
        <f t="shared" si="139"/>
        <v>ZCP</v>
      </c>
      <c r="B329" s="25"/>
      <c r="C329" s="74" t="s">
        <v>30</v>
      </c>
      <c r="D329" s="26" t="s">
        <v>37</v>
      </c>
      <c r="E329" s="196">
        <v>43213</v>
      </c>
      <c r="F329" s="197">
        <v>43217</v>
      </c>
      <c r="G329" s="98" t="str">
        <f>IF(D329='Paramètre DIVERS'!$B$19,'Paramètre DIVERS'!$A$19,IF(D329='Paramètre DIVERS'!$B$20,'Paramètre DIVERS'!$A$20,IF(D329='Paramètre DIVERS'!$B$21,'Paramètre DIVERS'!$A$21,IF(D329='Paramètre DIVERS'!$B$22,'Paramètre DIVERS'!$A$22,IF(D329='Paramètre DIVERS'!$B$24,'Paramètre DIVERS'!$A$24,IF(D329='Paramètre DIVERS'!$B$25,'Paramètre DIVERS'!$A$25,""))))))&amp;IF(D329='Paramètre DIVERS'!$B$27,'Paramètre DIVERS'!$A$27,IF(D329='Paramètre DIVERS'!$B$28,'Paramètre DIVERS'!$A$28,IF(D329='Paramètre DIVERS'!$B$29,'Paramètre DIVERS'!$A$29,IF(D329='Paramètre DIVERS'!$B$30,'Paramètre DIVERS'!$A$30,IF(D329='Paramètre DIVERS'!$B$31,'Paramètre DIVERS'!$A$31,IF(D329='Paramètre DIVERS'!$B$32,'Paramètre DIVERS'!$A$32,IF(D329='Paramètre DIVERS'!$B$33,'Paramètre DIVERS'!$A$33,"")))))))&amp;IF(D329='Paramètre DIVERS'!$B$36,'Paramètre DIVERS'!$A$36,IF(D329='Paramètre DIVERS'!$B$40,'Paramètre DIVERS'!$A$40,IF(D329='Paramètre DIVERS'!$B$41,'Paramètre DIVERS'!$A$41,IF(D329='Paramètre DIVERS'!$B$42,'Paramètre DIVERS'!$A$42,IF(D329='Paramètre DIVERS'!$B$43,'Paramètre DIVERS'!$A$43,IF(D329='Paramètre DIVERS'!$B$47,'Paramètre DIVERS'!$A$47,IF(D329='Paramètre DIVERS'!$B$48,'Paramètre DIVERS'!$A$48,"")))))))&amp;IF(D329='Paramètre DIVERS'!$B$49,'Paramètre DIVERS'!$A$49,IF(D329='Paramètre DIVERS'!$B$50,'Paramètre DIVERS'!$A$50,IF(D329='Paramètre DIVERS'!$B$51,'Paramètre DIVERS'!$A$51,IF(D329='Paramètre DIVERS'!$B$26,'Paramètre DIVERS'!$A$26,""))))&amp;IF(D329='Paramètre DIVERS'!$B$53,'Paramètre DIVERS'!$A$53,IF(D329='Paramètre DIVERS'!$B$54,'Paramètre DIVERS'!$A$53,IF(D329='Paramètre DIVERS'!$B$55,'Paramètre DIVERS'!$A$53,IF(D329='Paramètre DIVERS'!$B$56,'Paramètre DIVERS'!$A$53,IF(D329='Paramètre DIVERS'!$B$57,'Paramètre DIVERS'!$A$53,IF(D329='Paramètre DIVERS'!$B$58,'Paramètre DIVERS'!$A$53,""))))))</f>
        <v>ZCP</v>
      </c>
      <c r="H329" s="88">
        <f t="shared" ref="H329:H392" si="159">IF(D329="demi-jour",NETWORKDAYS(E329,F329,jfdate)-0.5,NETWORKDAYS(E329,F329,jfdate))</f>
        <v>5</v>
      </c>
      <c r="I329" s="24" t="str">
        <f t="shared" ref="I329:R338" si="160">IF(OR(I$7="s",I$7="f",I$7="d"),"C",IF(AND(I$6&gt;=$E329,I$6&lt;=$F329,$G329="ZCP"),$G329,IF(AND(I$6&gt;=$E329,I$6&lt;=$F329,$G329="ZPM"),$G329,IF(AND(I$6&gt;=$E329,I$6&lt;=$F329,$G329="ZMA"),$G329,IF(AND(I$6&gt;=$E329,I$6&lt;=$F329,$G329="ZMP"),$G329,IF(AND(I$6&gt;=$E329,I$6&lt;=$F329,$G329="ZMT"),$G329,IF(AND(I$6&gt;=$E329,I$6&lt;=$F329,$G329="ZFO"),$G329,IF(AND(I$6&gt;=$E329,I$6&lt;=$F329,$G329="ZRJ"),$G329,IF(AND(I$6&gt;=$E329,I$6&lt;=$F329,$G329="ZAT"),$G329,IF(AND(I$6&gt;=$E329,I$6&lt;=$F329,$G329="TPT"),$G329,""))))))))))</f>
        <v>ZCP</v>
      </c>
      <c r="J329" s="24" t="str">
        <f t="shared" si="160"/>
        <v>ZCP</v>
      </c>
      <c r="K329" s="24" t="str">
        <f t="shared" si="160"/>
        <v>C</v>
      </c>
      <c r="L329" s="24" t="str">
        <f t="shared" si="160"/>
        <v>C</v>
      </c>
      <c r="M329" s="24" t="str">
        <f t="shared" si="160"/>
        <v/>
      </c>
      <c r="N329" s="24" t="str">
        <f t="shared" si="160"/>
        <v>C</v>
      </c>
      <c r="O329" s="24" t="str">
        <f t="shared" si="160"/>
        <v/>
      </c>
      <c r="P329" s="24" t="str">
        <f t="shared" si="160"/>
        <v/>
      </c>
      <c r="Q329" s="24" t="str">
        <f t="shared" si="160"/>
        <v/>
      </c>
      <c r="R329" s="24" t="str">
        <f t="shared" si="160"/>
        <v>C</v>
      </c>
      <c r="S329" s="24" t="str">
        <f t="shared" ref="S329:AB338" si="161">IF(OR(S$7="s",S$7="f",S$7="d"),"C",IF(AND(S$6&gt;=$E329,S$6&lt;=$F329,$G329="ZCP"),$G329,IF(AND(S$6&gt;=$E329,S$6&lt;=$F329,$G329="ZPM"),$G329,IF(AND(S$6&gt;=$E329,S$6&lt;=$F329,$G329="ZMA"),$G329,IF(AND(S$6&gt;=$E329,S$6&lt;=$F329,$G329="ZMP"),$G329,IF(AND(S$6&gt;=$E329,S$6&lt;=$F329,$G329="ZMT"),$G329,IF(AND(S$6&gt;=$E329,S$6&lt;=$F329,$G329="ZFO"),$G329,IF(AND(S$6&gt;=$E329,S$6&lt;=$F329,$G329="ZRJ"),$G329,IF(AND(S$6&gt;=$E329,S$6&lt;=$F329,$G329="ZAT"),$G329,IF(AND(S$6&gt;=$E329,S$6&lt;=$F329,$G329="TPT"),$G329,""))))))))))</f>
        <v>C</v>
      </c>
      <c r="T329" s="24" t="str">
        <f t="shared" si="161"/>
        <v/>
      </c>
      <c r="U329" s="24" t="str">
        <f t="shared" si="161"/>
        <v>C</v>
      </c>
      <c r="V329" s="24" t="str">
        <f t="shared" si="161"/>
        <v/>
      </c>
      <c r="W329" s="24" t="str">
        <f t="shared" si="161"/>
        <v>C</v>
      </c>
      <c r="X329" s="24" t="str">
        <f t="shared" si="161"/>
        <v/>
      </c>
      <c r="Y329" s="24" t="str">
        <f t="shared" si="161"/>
        <v>C</v>
      </c>
      <c r="Z329" s="24" t="str">
        <f t="shared" si="161"/>
        <v>C</v>
      </c>
      <c r="AA329" s="24" t="str">
        <f t="shared" si="161"/>
        <v/>
      </c>
      <c r="AB329" s="24" t="str">
        <f t="shared" si="161"/>
        <v/>
      </c>
      <c r="AC329" s="24" t="str">
        <f t="shared" ref="AC329:AL338" si="162">IF(OR(AC$7="s",AC$7="f",AC$7="d"),"C",IF(AND(AC$6&gt;=$E329,AC$6&lt;=$F329,$G329="ZCP"),$G329,IF(AND(AC$6&gt;=$E329,AC$6&lt;=$F329,$G329="ZPM"),$G329,IF(AND(AC$6&gt;=$E329,AC$6&lt;=$F329,$G329="ZMA"),$G329,IF(AND(AC$6&gt;=$E329,AC$6&lt;=$F329,$G329="ZMP"),$G329,IF(AND(AC$6&gt;=$E329,AC$6&lt;=$F329,$G329="ZMT"),$G329,IF(AND(AC$6&gt;=$E329,AC$6&lt;=$F329,$G329="ZFO"),$G329,IF(AND(AC$6&gt;=$E329,AC$6&lt;=$F329,$G329="ZRJ"),$G329,IF(AND(AC$6&gt;=$E329,AC$6&lt;=$F329,$G329="ZAT"),$G329,IF(AND(AC$6&gt;=$E329,AC$6&lt;=$F329,$G329="TPT"),$G329,""))))))))))</f>
        <v/>
      </c>
      <c r="AD329" s="24" t="str">
        <f t="shared" si="162"/>
        <v/>
      </c>
      <c r="AE329" s="24" t="str">
        <f t="shared" si="162"/>
        <v/>
      </c>
      <c r="AF329" s="24" t="str">
        <f t="shared" si="162"/>
        <v>C</v>
      </c>
      <c r="AG329" s="24" t="str">
        <f t="shared" si="162"/>
        <v>C</v>
      </c>
      <c r="AH329" s="24" t="str">
        <f t="shared" si="162"/>
        <v/>
      </c>
      <c r="AI329" s="24" t="str">
        <f t="shared" si="162"/>
        <v/>
      </c>
      <c r="AJ329" s="24" t="str">
        <f t="shared" si="162"/>
        <v/>
      </c>
      <c r="AK329" s="24" t="str">
        <f t="shared" si="162"/>
        <v/>
      </c>
      <c r="AL329" s="24" t="str">
        <f t="shared" si="162"/>
        <v/>
      </c>
      <c r="AM329" s="24" t="str">
        <f t="shared" ref="AM329:AW338" si="163">IF(OR(AM$7="s",AM$7="f",AM$7="d"),"C",IF(AND(AM$6&gt;=$E329,AM$6&lt;=$F329,$G329="ZCP"),$G329,IF(AND(AM$6&gt;=$E329,AM$6&lt;=$F329,$G329="ZPM"),$G329,IF(AND(AM$6&gt;=$E329,AM$6&lt;=$F329,$G329="ZMA"),$G329,IF(AND(AM$6&gt;=$E329,AM$6&lt;=$F329,$G329="ZMP"),$G329,IF(AND(AM$6&gt;=$E329,AM$6&lt;=$F329,$G329="ZMT"),$G329,IF(AND(AM$6&gt;=$E329,AM$6&lt;=$F329,$G329="ZFO"),$G329,IF(AND(AM$6&gt;=$E329,AM$6&lt;=$F329,$G329="ZRJ"),$G329,IF(AND(AM$6&gt;=$E329,AM$6&lt;=$F329,$G329="ZAT"),$G329,IF(AND(AM$6&gt;=$E329,AM$6&lt;=$F329,$G329="TPT"),$G329,""))))))))))</f>
        <v>C</v>
      </c>
      <c r="AN329" s="24" t="str">
        <f t="shared" si="163"/>
        <v>C</v>
      </c>
      <c r="AO329" s="24" t="str">
        <f t="shared" si="163"/>
        <v/>
      </c>
      <c r="AP329" s="24" t="str">
        <f t="shared" si="163"/>
        <v/>
      </c>
      <c r="AQ329" s="24" t="str">
        <f t="shared" si="163"/>
        <v/>
      </c>
      <c r="AR329" s="24" t="str">
        <f t="shared" si="163"/>
        <v/>
      </c>
      <c r="AS329" s="24" t="str">
        <f t="shared" si="163"/>
        <v/>
      </c>
      <c r="AT329" s="24" t="str">
        <f t="shared" si="163"/>
        <v>C</v>
      </c>
      <c r="AU329" s="24" t="str">
        <f t="shared" si="163"/>
        <v>C</v>
      </c>
      <c r="AV329" s="24" t="str">
        <f t="shared" si="163"/>
        <v/>
      </c>
      <c r="AW329" s="24" t="str">
        <f t="shared" si="163"/>
        <v/>
      </c>
      <c r="AX329" s="89">
        <f t="shared" ca="1" si="133"/>
        <v>5</v>
      </c>
      <c r="AY329" s="89">
        <f t="shared" si="134"/>
        <v>5</v>
      </c>
    </row>
    <row r="330" spans="1:51" x14ac:dyDescent="0.3">
      <c r="A330" s="22" t="str">
        <f t="shared" si="139"/>
        <v>ZCP</v>
      </c>
      <c r="B330" s="25"/>
      <c r="C330" s="74" t="s">
        <v>30</v>
      </c>
      <c r="D330" s="26" t="s">
        <v>37</v>
      </c>
      <c r="E330" s="196">
        <v>43213</v>
      </c>
      <c r="F330" s="197">
        <v>43217</v>
      </c>
      <c r="G330" s="98" t="str">
        <f>IF(D330='Paramètre DIVERS'!$B$19,'Paramètre DIVERS'!$A$19,IF(D330='Paramètre DIVERS'!$B$20,'Paramètre DIVERS'!$A$20,IF(D330='Paramètre DIVERS'!$B$21,'Paramètre DIVERS'!$A$21,IF(D330='Paramètre DIVERS'!$B$22,'Paramètre DIVERS'!$A$22,IF(D330='Paramètre DIVERS'!$B$24,'Paramètre DIVERS'!$A$24,IF(D330='Paramètre DIVERS'!$B$25,'Paramètre DIVERS'!$A$25,""))))))&amp;IF(D330='Paramètre DIVERS'!$B$27,'Paramètre DIVERS'!$A$27,IF(D330='Paramètre DIVERS'!$B$28,'Paramètre DIVERS'!$A$28,IF(D330='Paramètre DIVERS'!$B$29,'Paramètre DIVERS'!$A$29,IF(D330='Paramètre DIVERS'!$B$30,'Paramètre DIVERS'!$A$30,IF(D330='Paramètre DIVERS'!$B$31,'Paramètre DIVERS'!$A$31,IF(D330='Paramètre DIVERS'!$B$32,'Paramètre DIVERS'!$A$32,IF(D330='Paramètre DIVERS'!$B$33,'Paramètre DIVERS'!$A$33,"")))))))&amp;IF(D330='Paramètre DIVERS'!$B$36,'Paramètre DIVERS'!$A$36,IF(D330='Paramètre DIVERS'!$B$40,'Paramètre DIVERS'!$A$40,IF(D330='Paramètre DIVERS'!$B$41,'Paramètre DIVERS'!$A$41,IF(D330='Paramètre DIVERS'!$B$42,'Paramètre DIVERS'!$A$42,IF(D330='Paramètre DIVERS'!$B$43,'Paramètre DIVERS'!$A$43,IF(D330='Paramètre DIVERS'!$B$47,'Paramètre DIVERS'!$A$47,IF(D330='Paramètre DIVERS'!$B$48,'Paramètre DIVERS'!$A$48,"")))))))&amp;IF(D330='Paramètre DIVERS'!$B$49,'Paramètre DIVERS'!$A$49,IF(D330='Paramètre DIVERS'!$B$50,'Paramètre DIVERS'!$A$50,IF(D330='Paramètre DIVERS'!$B$51,'Paramètre DIVERS'!$A$51,IF(D330='Paramètre DIVERS'!$B$26,'Paramètre DIVERS'!$A$26,""))))&amp;IF(D330='Paramètre DIVERS'!$B$53,'Paramètre DIVERS'!$A$53,IF(D330='Paramètre DIVERS'!$B$54,'Paramètre DIVERS'!$A$53,IF(D330='Paramètre DIVERS'!$B$55,'Paramètre DIVERS'!$A$53,IF(D330='Paramètre DIVERS'!$B$56,'Paramètre DIVERS'!$A$53,IF(D330='Paramètre DIVERS'!$B$57,'Paramètre DIVERS'!$A$53,IF(D330='Paramètre DIVERS'!$B$58,'Paramètre DIVERS'!$A$53,""))))))</f>
        <v>ZCP</v>
      </c>
      <c r="H330" s="88">
        <f t="shared" si="159"/>
        <v>5</v>
      </c>
      <c r="I330" s="24" t="str">
        <f t="shared" si="160"/>
        <v>ZCP</v>
      </c>
      <c r="J330" s="24" t="str">
        <f t="shared" si="160"/>
        <v>ZCP</v>
      </c>
      <c r="K330" s="24" t="str">
        <f t="shared" si="160"/>
        <v>C</v>
      </c>
      <c r="L330" s="24" t="str">
        <f t="shared" si="160"/>
        <v>C</v>
      </c>
      <c r="M330" s="24" t="str">
        <f t="shared" si="160"/>
        <v/>
      </c>
      <c r="N330" s="24" t="str">
        <f t="shared" si="160"/>
        <v>C</v>
      </c>
      <c r="O330" s="24" t="str">
        <f t="shared" si="160"/>
        <v/>
      </c>
      <c r="P330" s="24" t="str">
        <f t="shared" si="160"/>
        <v/>
      </c>
      <c r="Q330" s="24" t="str">
        <f t="shared" si="160"/>
        <v/>
      </c>
      <c r="R330" s="24" t="str">
        <f t="shared" si="160"/>
        <v>C</v>
      </c>
      <c r="S330" s="24" t="str">
        <f t="shared" si="161"/>
        <v>C</v>
      </c>
      <c r="T330" s="24" t="str">
        <f t="shared" si="161"/>
        <v/>
      </c>
      <c r="U330" s="24" t="str">
        <f t="shared" si="161"/>
        <v>C</v>
      </c>
      <c r="V330" s="24" t="str">
        <f t="shared" si="161"/>
        <v/>
      </c>
      <c r="W330" s="24" t="str">
        <f t="shared" si="161"/>
        <v>C</v>
      </c>
      <c r="X330" s="24" t="str">
        <f t="shared" si="161"/>
        <v/>
      </c>
      <c r="Y330" s="24" t="str">
        <f t="shared" si="161"/>
        <v>C</v>
      </c>
      <c r="Z330" s="24" t="str">
        <f t="shared" si="161"/>
        <v>C</v>
      </c>
      <c r="AA330" s="24" t="str">
        <f t="shared" si="161"/>
        <v/>
      </c>
      <c r="AB330" s="24" t="str">
        <f t="shared" si="161"/>
        <v/>
      </c>
      <c r="AC330" s="24" t="str">
        <f t="shared" si="162"/>
        <v/>
      </c>
      <c r="AD330" s="24" t="str">
        <f t="shared" si="162"/>
        <v/>
      </c>
      <c r="AE330" s="24" t="str">
        <f t="shared" si="162"/>
        <v/>
      </c>
      <c r="AF330" s="24" t="str">
        <f t="shared" si="162"/>
        <v>C</v>
      </c>
      <c r="AG330" s="24" t="str">
        <f t="shared" si="162"/>
        <v>C</v>
      </c>
      <c r="AH330" s="24" t="str">
        <f t="shared" si="162"/>
        <v/>
      </c>
      <c r="AI330" s="24" t="str">
        <f t="shared" si="162"/>
        <v/>
      </c>
      <c r="AJ330" s="24" t="str">
        <f t="shared" si="162"/>
        <v/>
      </c>
      <c r="AK330" s="24" t="str">
        <f t="shared" si="162"/>
        <v/>
      </c>
      <c r="AL330" s="24" t="str">
        <f t="shared" si="162"/>
        <v/>
      </c>
      <c r="AM330" s="24" t="str">
        <f t="shared" si="163"/>
        <v>C</v>
      </c>
      <c r="AN330" s="24" t="str">
        <f t="shared" si="163"/>
        <v>C</v>
      </c>
      <c r="AO330" s="24" t="str">
        <f t="shared" si="163"/>
        <v/>
      </c>
      <c r="AP330" s="24" t="str">
        <f t="shared" si="163"/>
        <v/>
      </c>
      <c r="AQ330" s="24" t="str">
        <f t="shared" si="163"/>
        <v/>
      </c>
      <c r="AR330" s="24" t="str">
        <f t="shared" si="163"/>
        <v/>
      </c>
      <c r="AS330" s="24" t="str">
        <f t="shared" si="163"/>
        <v/>
      </c>
      <c r="AT330" s="24" t="str">
        <f t="shared" si="163"/>
        <v>C</v>
      </c>
      <c r="AU330" s="24" t="str">
        <f t="shared" si="163"/>
        <v>C</v>
      </c>
      <c r="AV330" s="24" t="str">
        <f t="shared" si="163"/>
        <v/>
      </c>
      <c r="AW330" s="24" t="str">
        <f t="shared" si="163"/>
        <v/>
      </c>
      <c r="AX330" s="89">
        <f t="shared" ca="1" si="133"/>
        <v>5</v>
      </c>
      <c r="AY330" s="89">
        <f t="shared" si="134"/>
        <v>5</v>
      </c>
    </row>
    <row r="331" spans="1:51" x14ac:dyDescent="0.3">
      <c r="A331" s="22" t="str">
        <f t="shared" si="139"/>
        <v>ZCP</v>
      </c>
      <c r="B331" s="25"/>
      <c r="C331" s="74" t="s">
        <v>30</v>
      </c>
      <c r="D331" s="26" t="s">
        <v>37</v>
      </c>
      <c r="E331" s="196">
        <v>43213</v>
      </c>
      <c r="F331" s="197">
        <v>43217</v>
      </c>
      <c r="G331" s="98" t="str">
        <f>IF(D331='Paramètre DIVERS'!$B$19,'Paramètre DIVERS'!$A$19,IF(D331='Paramètre DIVERS'!$B$20,'Paramètre DIVERS'!$A$20,IF(D331='Paramètre DIVERS'!$B$21,'Paramètre DIVERS'!$A$21,IF(D331='Paramètre DIVERS'!$B$22,'Paramètre DIVERS'!$A$22,IF(D331='Paramètre DIVERS'!$B$24,'Paramètre DIVERS'!$A$24,IF(D331='Paramètre DIVERS'!$B$25,'Paramètre DIVERS'!$A$25,""))))))&amp;IF(D331='Paramètre DIVERS'!$B$27,'Paramètre DIVERS'!$A$27,IF(D331='Paramètre DIVERS'!$B$28,'Paramètre DIVERS'!$A$28,IF(D331='Paramètre DIVERS'!$B$29,'Paramètre DIVERS'!$A$29,IF(D331='Paramètre DIVERS'!$B$30,'Paramètre DIVERS'!$A$30,IF(D331='Paramètre DIVERS'!$B$31,'Paramètre DIVERS'!$A$31,IF(D331='Paramètre DIVERS'!$B$32,'Paramètre DIVERS'!$A$32,IF(D331='Paramètre DIVERS'!$B$33,'Paramètre DIVERS'!$A$33,"")))))))&amp;IF(D331='Paramètre DIVERS'!$B$36,'Paramètre DIVERS'!$A$36,IF(D331='Paramètre DIVERS'!$B$40,'Paramètre DIVERS'!$A$40,IF(D331='Paramètre DIVERS'!$B$41,'Paramètre DIVERS'!$A$41,IF(D331='Paramètre DIVERS'!$B$42,'Paramètre DIVERS'!$A$42,IF(D331='Paramètre DIVERS'!$B$43,'Paramètre DIVERS'!$A$43,IF(D331='Paramètre DIVERS'!$B$47,'Paramètre DIVERS'!$A$47,IF(D331='Paramètre DIVERS'!$B$48,'Paramètre DIVERS'!$A$48,"")))))))&amp;IF(D331='Paramètre DIVERS'!$B$49,'Paramètre DIVERS'!$A$49,IF(D331='Paramètre DIVERS'!$B$50,'Paramètre DIVERS'!$A$50,IF(D331='Paramètre DIVERS'!$B$51,'Paramètre DIVERS'!$A$51,IF(D331='Paramètre DIVERS'!$B$26,'Paramètre DIVERS'!$A$26,""))))&amp;IF(D331='Paramètre DIVERS'!$B$53,'Paramètre DIVERS'!$A$53,IF(D331='Paramètre DIVERS'!$B$54,'Paramètre DIVERS'!$A$53,IF(D331='Paramètre DIVERS'!$B$55,'Paramètre DIVERS'!$A$53,IF(D331='Paramètre DIVERS'!$B$56,'Paramètre DIVERS'!$A$53,IF(D331='Paramètre DIVERS'!$B$57,'Paramètre DIVERS'!$A$53,IF(D331='Paramètre DIVERS'!$B$58,'Paramètre DIVERS'!$A$53,""))))))</f>
        <v>ZCP</v>
      </c>
      <c r="H331" s="88">
        <f t="shared" si="159"/>
        <v>5</v>
      </c>
      <c r="I331" s="24" t="str">
        <f t="shared" si="160"/>
        <v>ZCP</v>
      </c>
      <c r="J331" s="24" t="str">
        <f t="shared" si="160"/>
        <v>ZCP</v>
      </c>
      <c r="K331" s="24" t="str">
        <f t="shared" si="160"/>
        <v>C</v>
      </c>
      <c r="L331" s="24" t="str">
        <f t="shared" si="160"/>
        <v>C</v>
      </c>
      <c r="M331" s="24" t="str">
        <f t="shared" si="160"/>
        <v/>
      </c>
      <c r="N331" s="24" t="str">
        <f t="shared" si="160"/>
        <v>C</v>
      </c>
      <c r="O331" s="24" t="str">
        <f t="shared" si="160"/>
        <v/>
      </c>
      <c r="P331" s="24" t="str">
        <f t="shared" si="160"/>
        <v/>
      </c>
      <c r="Q331" s="24" t="str">
        <f t="shared" si="160"/>
        <v/>
      </c>
      <c r="R331" s="24" t="str">
        <f t="shared" si="160"/>
        <v>C</v>
      </c>
      <c r="S331" s="24" t="str">
        <f t="shared" si="161"/>
        <v>C</v>
      </c>
      <c r="T331" s="24" t="str">
        <f t="shared" si="161"/>
        <v/>
      </c>
      <c r="U331" s="24" t="str">
        <f t="shared" si="161"/>
        <v>C</v>
      </c>
      <c r="V331" s="24" t="str">
        <f t="shared" si="161"/>
        <v/>
      </c>
      <c r="W331" s="24" t="str">
        <f t="shared" si="161"/>
        <v>C</v>
      </c>
      <c r="X331" s="24" t="str">
        <f t="shared" si="161"/>
        <v/>
      </c>
      <c r="Y331" s="24" t="str">
        <f t="shared" si="161"/>
        <v>C</v>
      </c>
      <c r="Z331" s="24" t="str">
        <f t="shared" si="161"/>
        <v>C</v>
      </c>
      <c r="AA331" s="24" t="str">
        <f t="shared" si="161"/>
        <v/>
      </c>
      <c r="AB331" s="24" t="str">
        <f t="shared" si="161"/>
        <v/>
      </c>
      <c r="AC331" s="24" t="str">
        <f t="shared" si="162"/>
        <v/>
      </c>
      <c r="AD331" s="24" t="str">
        <f t="shared" si="162"/>
        <v/>
      </c>
      <c r="AE331" s="24" t="str">
        <f t="shared" si="162"/>
        <v/>
      </c>
      <c r="AF331" s="24" t="str">
        <f t="shared" si="162"/>
        <v>C</v>
      </c>
      <c r="AG331" s="24" t="str">
        <f t="shared" si="162"/>
        <v>C</v>
      </c>
      <c r="AH331" s="24" t="str">
        <f t="shared" si="162"/>
        <v/>
      </c>
      <c r="AI331" s="24" t="str">
        <f t="shared" si="162"/>
        <v/>
      </c>
      <c r="AJ331" s="24" t="str">
        <f t="shared" si="162"/>
        <v/>
      </c>
      <c r="AK331" s="24" t="str">
        <f t="shared" si="162"/>
        <v/>
      </c>
      <c r="AL331" s="24" t="str">
        <f t="shared" si="162"/>
        <v/>
      </c>
      <c r="AM331" s="24" t="str">
        <f t="shared" si="163"/>
        <v>C</v>
      </c>
      <c r="AN331" s="24" t="str">
        <f t="shared" si="163"/>
        <v>C</v>
      </c>
      <c r="AO331" s="24" t="str">
        <f t="shared" si="163"/>
        <v/>
      </c>
      <c r="AP331" s="24" t="str">
        <f t="shared" si="163"/>
        <v/>
      </c>
      <c r="AQ331" s="24" t="str">
        <f t="shared" si="163"/>
        <v/>
      </c>
      <c r="AR331" s="24" t="str">
        <f t="shared" si="163"/>
        <v/>
      </c>
      <c r="AS331" s="24" t="str">
        <f t="shared" si="163"/>
        <v/>
      </c>
      <c r="AT331" s="24" t="str">
        <f t="shared" si="163"/>
        <v>C</v>
      </c>
      <c r="AU331" s="24" t="str">
        <f t="shared" si="163"/>
        <v>C</v>
      </c>
      <c r="AV331" s="24" t="str">
        <f t="shared" si="163"/>
        <v/>
      </c>
      <c r="AW331" s="24" t="str">
        <f t="shared" si="163"/>
        <v/>
      </c>
      <c r="AX331" s="89">
        <f t="shared" ca="1" si="133"/>
        <v>5</v>
      </c>
      <c r="AY331" s="89">
        <f t="shared" si="134"/>
        <v>5</v>
      </c>
    </row>
    <row r="332" spans="1:51" x14ac:dyDescent="0.3">
      <c r="A332" s="22" t="str">
        <f t="shared" si="139"/>
        <v>ZCP</v>
      </c>
      <c r="B332" s="25"/>
      <c r="C332" s="74" t="s">
        <v>30</v>
      </c>
      <c r="D332" s="26" t="s">
        <v>37</v>
      </c>
      <c r="E332" s="196">
        <v>43206</v>
      </c>
      <c r="F332" s="197">
        <v>43210</v>
      </c>
      <c r="G332" s="98" t="str">
        <f>IF(D332='Paramètre DIVERS'!$B$19,'Paramètre DIVERS'!$A$19,IF(D332='Paramètre DIVERS'!$B$20,'Paramètre DIVERS'!$A$20,IF(D332='Paramètre DIVERS'!$B$21,'Paramètre DIVERS'!$A$21,IF(D332='Paramètre DIVERS'!$B$22,'Paramètre DIVERS'!$A$22,IF(D332='Paramètre DIVERS'!$B$24,'Paramètre DIVERS'!$A$24,IF(D332='Paramètre DIVERS'!$B$25,'Paramètre DIVERS'!$A$25,""))))))&amp;IF(D332='Paramètre DIVERS'!$B$27,'Paramètre DIVERS'!$A$27,IF(D332='Paramètre DIVERS'!$B$28,'Paramètre DIVERS'!$A$28,IF(D332='Paramètre DIVERS'!$B$29,'Paramètre DIVERS'!$A$29,IF(D332='Paramètre DIVERS'!$B$30,'Paramètre DIVERS'!$A$30,IF(D332='Paramètre DIVERS'!$B$31,'Paramètre DIVERS'!$A$31,IF(D332='Paramètre DIVERS'!$B$32,'Paramètre DIVERS'!$A$32,IF(D332='Paramètre DIVERS'!$B$33,'Paramètre DIVERS'!$A$33,"")))))))&amp;IF(D332='Paramètre DIVERS'!$B$36,'Paramètre DIVERS'!$A$36,IF(D332='Paramètre DIVERS'!$B$40,'Paramètre DIVERS'!$A$40,IF(D332='Paramètre DIVERS'!$B$41,'Paramètre DIVERS'!$A$41,IF(D332='Paramètre DIVERS'!$B$42,'Paramètre DIVERS'!$A$42,IF(D332='Paramètre DIVERS'!$B$43,'Paramètre DIVERS'!$A$43,IF(D332='Paramètre DIVERS'!$B$47,'Paramètre DIVERS'!$A$47,IF(D332='Paramètre DIVERS'!$B$48,'Paramètre DIVERS'!$A$48,"")))))))&amp;IF(D332='Paramètre DIVERS'!$B$49,'Paramètre DIVERS'!$A$49,IF(D332='Paramètre DIVERS'!$B$50,'Paramètre DIVERS'!$A$50,IF(D332='Paramètre DIVERS'!$B$51,'Paramètre DIVERS'!$A$51,IF(D332='Paramètre DIVERS'!$B$26,'Paramètre DIVERS'!$A$26,""))))&amp;IF(D332='Paramètre DIVERS'!$B$53,'Paramètre DIVERS'!$A$53,IF(D332='Paramètre DIVERS'!$B$54,'Paramètre DIVERS'!$A$53,IF(D332='Paramètre DIVERS'!$B$55,'Paramètre DIVERS'!$A$53,IF(D332='Paramètre DIVERS'!$B$56,'Paramètre DIVERS'!$A$53,IF(D332='Paramètre DIVERS'!$B$57,'Paramètre DIVERS'!$A$53,IF(D332='Paramètre DIVERS'!$B$58,'Paramètre DIVERS'!$A$53,""))))))</f>
        <v>ZCP</v>
      </c>
      <c r="H332" s="88">
        <f t="shared" si="159"/>
        <v>5</v>
      </c>
      <c r="I332" s="24" t="str">
        <f t="shared" si="160"/>
        <v/>
      </c>
      <c r="J332" s="24" t="str">
        <f t="shared" si="160"/>
        <v/>
      </c>
      <c r="K332" s="24" t="str">
        <f t="shared" si="160"/>
        <v>C</v>
      </c>
      <c r="L332" s="24" t="str">
        <f t="shared" si="160"/>
        <v>C</v>
      </c>
      <c r="M332" s="24" t="str">
        <f t="shared" si="160"/>
        <v/>
      </c>
      <c r="N332" s="24" t="str">
        <f t="shared" si="160"/>
        <v>C</v>
      </c>
      <c r="O332" s="24" t="str">
        <f t="shared" si="160"/>
        <v/>
      </c>
      <c r="P332" s="24" t="str">
        <f t="shared" si="160"/>
        <v/>
      </c>
      <c r="Q332" s="24" t="str">
        <f t="shared" si="160"/>
        <v/>
      </c>
      <c r="R332" s="24" t="str">
        <f t="shared" si="160"/>
        <v>C</v>
      </c>
      <c r="S332" s="24" t="str">
        <f t="shared" si="161"/>
        <v>C</v>
      </c>
      <c r="T332" s="24" t="str">
        <f t="shared" si="161"/>
        <v/>
      </c>
      <c r="U332" s="24" t="str">
        <f t="shared" si="161"/>
        <v>C</v>
      </c>
      <c r="V332" s="24" t="str">
        <f t="shared" si="161"/>
        <v/>
      </c>
      <c r="W332" s="24" t="str">
        <f t="shared" si="161"/>
        <v>C</v>
      </c>
      <c r="X332" s="24" t="str">
        <f t="shared" si="161"/>
        <v/>
      </c>
      <c r="Y332" s="24" t="str">
        <f t="shared" si="161"/>
        <v>C</v>
      </c>
      <c r="Z332" s="24" t="str">
        <f t="shared" si="161"/>
        <v>C</v>
      </c>
      <c r="AA332" s="24" t="str">
        <f t="shared" si="161"/>
        <v/>
      </c>
      <c r="AB332" s="24" t="str">
        <f t="shared" si="161"/>
        <v/>
      </c>
      <c r="AC332" s="24" t="str">
        <f t="shared" si="162"/>
        <v/>
      </c>
      <c r="AD332" s="24" t="str">
        <f t="shared" si="162"/>
        <v/>
      </c>
      <c r="AE332" s="24" t="str">
        <f t="shared" si="162"/>
        <v/>
      </c>
      <c r="AF332" s="24" t="str">
        <f t="shared" si="162"/>
        <v>C</v>
      </c>
      <c r="AG332" s="24" t="str">
        <f t="shared" si="162"/>
        <v>C</v>
      </c>
      <c r="AH332" s="24" t="str">
        <f t="shared" si="162"/>
        <v/>
      </c>
      <c r="AI332" s="24" t="str">
        <f t="shared" si="162"/>
        <v/>
      </c>
      <c r="AJ332" s="24" t="str">
        <f t="shared" si="162"/>
        <v/>
      </c>
      <c r="AK332" s="24" t="str">
        <f t="shared" si="162"/>
        <v/>
      </c>
      <c r="AL332" s="24" t="str">
        <f t="shared" si="162"/>
        <v/>
      </c>
      <c r="AM332" s="24" t="str">
        <f t="shared" si="163"/>
        <v>C</v>
      </c>
      <c r="AN332" s="24" t="str">
        <f t="shared" si="163"/>
        <v>C</v>
      </c>
      <c r="AO332" s="24" t="str">
        <f t="shared" si="163"/>
        <v/>
      </c>
      <c r="AP332" s="24" t="str">
        <f t="shared" si="163"/>
        <v/>
      </c>
      <c r="AQ332" s="24" t="str">
        <f t="shared" si="163"/>
        <v/>
      </c>
      <c r="AR332" s="24" t="str">
        <f t="shared" si="163"/>
        <v/>
      </c>
      <c r="AS332" s="24" t="str">
        <f t="shared" si="163"/>
        <v/>
      </c>
      <c r="AT332" s="24" t="str">
        <f t="shared" si="163"/>
        <v>C</v>
      </c>
      <c r="AU332" s="24" t="str">
        <f t="shared" si="163"/>
        <v>C</v>
      </c>
      <c r="AV332" s="24" t="str">
        <f t="shared" si="163"/>
        <v/>
      </c>
      <c r="AW332" s="24" t="str">
        <f t="shared" si="163"/>
        <v/>
      </c>
      <c r="AX332" s="89">
        <f t="shared" ca="1" si="133"/>
        <v>5</v>
      </c>
      <c r="AY332" s="89">
        <f t="shared" si="134"/>
        <v>5</v>
      </c>
    </row>
    <row r="333" spans="1:51" x14ac:dyDescent="0.3">
      <c r="A333" s="22" t="str">
        <f t="shared" si="139"/>
        <v>ZCP</v>
      </c>
      <c r="B333" s="25"/>
      <c r="C333" s="74" t="s">
        <v>30</v>
      </c>
      <c r="D333" s="26" t="s">
        <v>37</v>
      </c>
      <c r="E333" s="196">
        <v>43206</v>
      </c>
      <c r="F333" s="197">
        <v>43210</v>
      </c>
      <c r="G333" s="98" t="str">
        <f>IF(D333='Paramètre DIVERS'!$B$19,'Paramètre DIVERS'!$A$19,IF(D333='Paramètre DIVERS'!$B$20,'Paramètre DIVERS'!$A$20,IF(D333='Paramètre DIVERS'!$B$21,'Paramètre DIVERS'!$A$21,IF(D333='Paramètre DIVERS'!$B$22,'Paramètre DIVERS'!$A$22,IF(D333='Paramètre DIVERS'!$B$24,'Paramètre DIVERS'!$A$24,IF(D333='Paramètre DIVERS'!$B$25,'Paramètre DIVERS'!$A$25,""))))))&amp;IF(D333='Paramètre DIVERS'!$B$27,'Paramètre DIVERS'!$A$27,IF(D333='Paramètre DIVERS'!$B$28,'Paramètre DIVERS'!$A$28,IF(D333='Paramètre DIVERS'!$B$29,'Paramètre DIVERS'!$A$29,IF(D333='Paramètre DIVERS'!$B$30,'Paramètre DIVERS'!$A$30,IF(D333='Paramètre DIVERS'!$B$31,'Paramètre DIVERS'!$A$31,IF(D333='Paramètre DIVERS'!$B$32,'Paramètre DIVERS'!$A$32,IF(D333='Paramètre DIVERS'!$B$33,'Paramètre DIVERS'!$A$33,"")))))))&amp;IF(D333='Paramètre DIVERS'!$B$36,'Paramètre DIVERS'!$A$36,IF(D333='Paramètre DIVERS'!$B$40,'Paramètre DIVERS'!$A$40,IF(D333='Paramètre DIVERS'!$B$41,'Paramètre DIVERS'!$A$41,IF(D333='Paramètre DIVERS'!$B$42,'Paramètre DIVERS'!$A$42,IF(D333='Paramètre DIVERS'!$B$43,'Paramètre DIVERS'!$A$43,IF(D333='Paramètre DIVERS'!$B$47,'Paramètre DIVERS'!$A$47,IF(D333='Paramètre DIVERS'!$B$48,'Paramètre DIVERS'!$A$48,"")))))))&amp;IF(D333='Paramètre DIVERS'!$B$49,'Paramètre DIVERS'!$A$49,IF(D333='Paramètre DIVERS'!$B$50,'Paramètre DIVERS'!$A$50,IF(D333='Paramètre DIVERS'!$B$51,'Paramètre DIVERS'!$A$51,IF(D333='Paramètre DIVERS'!$B$26,'Paramètre DIVERS'!$A$26,""))))&amp;IF(D333='Paramètre DIVERS'!$B$53,'Paramètre DIVERS'!$A$53,IF(D333='Paramètre DIVERS'!$B$54,'Paramètre DIVERS'!$A$53,IF(D333='Paramètre DIVERS'!$B$55,'Paramètre DIVERS'!$A$53,IF(D333='Paramètre DIVERS'!$B$56,'Paramètre DIVERS'!$A$53,IF(D333='Paramètre DIVERS'!$B$57,'Paramètre DIVERS'!$A$53,IF(D333='Paramètre DIVERS'!$B$58,'Paramètre DIVERS'!$A$53,""))))))</f>
        <v>ZCP</v>
      </c>
      <c r="H333" s="88">
        <f t="shared" si="159"/>
        <v>5</v>
      </c>
      <c r="I333" s="24" t="str">
        <f t="shared" si="160"/>
        <v/>
      </c>
      <c r="J333" s="24" t="str">
        <f t="shared" si="160"/>
        <v/>
      </c>
      <c r="K333" s="24" t="str">
        <f t="shared" si="160"/>
        <v>C</v>
      </c>
      <c r="L333" s="24" t="str">
        <f t="shared" si="160"/>
        <v>C</v>
      </c>
      <c r="M333" s="24" t="str">
        <f t="shared" si="160"/>
        <v/>
      </c>
      <c r="N333" s="24" t="str">
        <f t="shared" si="160"/>
        <v>C</v>
      </c>
      <c r="O333" s="24" t="str">
        <f t="shared" si="160"/>
        <v/>
      </c>
      <c r="P333" s="24" t="str">
        <f t="shared" si="160"/>
        <v/>
      </c>
      <c r="Q333" s="24" t="str">
        <f t="shared" si="160"/>
        <v/>
      </c>
      <c r="R333" s="24" t="str">
        <f t="shared" si="160"/>
        <v>C</v>
      </c>
      <c r="S333" s="24" t="str">
        <f t="shared" si="161"/>
        <v>C</v>
      </c>
      <c r="T333" s="24" t="str">
        <f t="shared" si="161"/>
        <v/>
      </c>
      <c r="U333" s="24" t="str">
        <f t="shared" si="161"/>
        <v>C</v>
      </c>
      <c r="V333" s="24" t="str">
        <f t="shared" si="161"/>
        <v/>
      </c>
      <c r="W333" s="24" t="str">
        <f t="shared" si="161"/>
        <v>C</v>
      </c>
      <c r="X333" s="24" t="str">
        <f t="shared" si="161"/>
        <v/>
      </c>
      <c r="Y333" s="24" t="str">
        <f t="shared" si="161"/>
        <v>C</v>
      </c>
      <c r="Z333" s="24" t="str">
        <f t="shared" si="161"/>
        <v>C</v>
      </c>
      <c r="AA333" s="24" t="str">
        <f t="shared" si="161"/>
        <v/>
      </c>
      <c r="AB333" s="24" t="str">
        <f t="shared" si="161"/>
        <v/>
      </c>
      <c r="AC333" s="24" t="str">
        <f t="shared" si="162"/>
        <v/>
      </c>
      <c r="AD333" s="24" t="str">
        <f t="shared" si="162"/>
        <v/>
      </c>
      <c r="AE333" s="24" t="str">
        <f t="shared" si="162"/>
        <v/>
      </c>
      <c r="AF333" s="24" t="str">
        <f t="shared" si="162"/>
        <v>C</v>
      </c>
      <c r="AG333" s="24" t="str">
        <f t="shared" si="162"/>
        <v>C</v>
      </c>
      <c r="AH333" s="24" t="str">
        <f t="shared" si="162"/>
        <v/>
      </c>
      <c r="AI333" s="24" t="str">
        <f t="shared" si="162"/>
        <v/>
      </c>
      <c r="AJ333" s="24" t="str">
        <f t="shared" si="162"/>
        <v/>
      </c>
      <c r="AK333" s="24" t="str">
        <f t="shared" si="162"/>
        <v/>
      </c>
      <c r="AL333" s="24" t="str">
        <f t="shared" si="162"/>
        <v/>
      </c>
      <c r="AM333" s="24" t="str">
        <f t="shared" si="163"/>
        <v>C</v>
      </c>
      <c r="AN333" s="24" t="str">
        <f t="shared" si="163"/>
        <v>C</v>
      </c>
      <c r="AO333" s="24" t="str">
        <f t="shared" si="163"/>
        <v/>
      </c>
      <c r="AP333" s="24" t="str">
        <f t="shared" si="163"/>
        <v/>
      </c>
      <c r="AQ333" s="24" t="str">
        <f t="shared" si="163"/>
        <v/>
      </c>
      <c r="AR333" s="24" t="str">
        <f t="shared" si="163"/>
        <v/>
      </c>
      <c r="AS333" s="24" t="str">
        <f t="shared" si="163"/>
        <v/>
      </c>
      <c r="AT333" s="24" t="str">
        <f t="shared" si="163"/>
        <v>C</v>
      </c>
      <c r="AU333" s="24" t="str">
        <f t="shared" si="163"/>
        <v>C</v>
      </c>
      <c r="AV333" s="24" t="str">
        <f t="shared" si="163"/>
        <v/>
      </c>
      <c r="AW333" s="24" t="str">
        <f t="shared" si="163"/>
        <v/>
      </c>
      <c r="AX333" s="89">
        <f t="shared" ca="1" si="133"/>
        <v>5</v>
      </c>
      <c r="AY333" s="89">
        <f t="shared" si="134"/>
        <v>5</v>
      </c>
    </row>
    <row r="334" spans="1:51" x14ac:dyDescent="0.3">
      <c r="A334" s="22" t="str">
        <f t="shared" si="139"/>
        <v>ZCP</v>
      </c>
      <c r="B334" s="25"/>
      <c r="C334" s="74" t="s">
        <v>30</v>
      </c>
      <c r="D334" s="26" t="s">
        <v>37</v>
      </c>
      <c r="E334" s="196">
        <v>43206</v>
      </c>
      <c r="F334" s="197">
        <v>43210</v>
      </c>
      <c r="G334" s="98" t="str">
        <f>IF(D334='Paramètre DIVERS'!$B$19,'Paramètre DIVERS'!$A$19,IF(D334='Paramètre DIVERS'!$B$20,'Paramètre DIVERS'!$A$20,IF(D334='Paramètre DIVERS'!$B$21,'Paramètre DIVERS'!$A$21,IF(D334='Paramètre DIVERS'!$B$22,'Paramètre DIVERS'!$A$22,IF(D334='Paramètre DIVERS'!$B$24,'Paramètre DIVERS'!$A$24,IF(D334='Paramètre DIVERS'!$B$25,'Paramètre DIVERS'!$A$25,""))))))&amp;IF(D334='Paramètre DIVERS'!$B$27,'Paramètre DIVERS'!$A$27,IF(D334='Paramètre DIVERS'!$B$28,'Paramètre DIVERS'!$A$28,IF(D334='Paramètre DIVERS'!$B$29,'Paramètre DIVERS'!$A$29,IF(D334='Paramètre DIVERS'!$B$30,'Paramètre DIVERS'!$A$30,IF(D334='Paramètre DIVERS'!$B$31,'Paramètre DIVERS'!$A$31,IF(D334='Paramètre DIVERS'!$B$32,'Paramètre DIVERS'!$A$32,IF(D334='Paramètre DIVERS'!$B$33,'Paramètre DIVERS'!$A$33,"")))))))&amp;IF(D334='Paramètre DIVERS'!$B$36,'Paramètre DIVERS'!$A$36,IF(D334='Paramètre DIVERS'!$B$40,'Paramètre DIVERS'!$A$40,IF(D334='Paramètre DIVERS'!$B$41,'Paramètre DIVERS'!$A$41,IF(D334='Paramètre DIVERS'!$B$42,'Paramètre DIVERS'!$A$42,IF(D334='Paramètre DIVERS'!$B$43,'Paramètre DIVERS'!$A$43,IF(D334='Paramètre DIVERS'!$B$47,'Paramètre DIVERS'!$A$47,IF(D334='Paramètre DIVERS'!$B$48,'Paramètre DIVERS'!$A$48,"")))))))&amp;IF(D334='Paramètre DIVERS'!$B$49,'Paramètre DIVERS'!$A$49,IF(D334='Paramètre DIVERS'!$B$50,'Paramètre DIVERS'!$A$50,IF(D334='Paramètre DIVERS'!$B$51,'Paramètre DIVERS'!$A$51,IF(D334='Paramètre DIVERS'!$B$26,'Paramètre DIVERS'!$A$26,""))))&amp;IF(D334='Paramètre DIVERS'!$B$53,'Paramètre DIVERS'!$A$53,IF(D334='Paramètre DIVERS'!$B$54,'Paramètre DIVERS'!$A$53,IF(D334='Paramètre DIVERS'!$B$55,'Paramètre DIVERS'!$A$53,IF(D334='Paramètre DIVERS'!$B$56,'Paramètre DIVERS'!$A$53,IF(D334='Paramètre DIVERS'!$B$57,'Paramètre DIVERS'!$A$53,IF(D334='Paramètre DIVERS'!$B$58,'Paramètre DIVERS'!$A$53,""))))))</f>
        <v>ZCP</v>
      </c>
      <c r="H334" s="88">
        <f t="shared" si="159"/>
        <v>5</v>
      </c>
      <c r="I334" s="24" t="str">
        <f t="shared" si="160"/>
        <v/>
      </c>
      <c r="J334" s="24" t="str">
        <f t="shared" si="160"/>
        <v/>
      </c>
      <c r="K334" s="24" t="str">
        <f t="shared" si="160"/>
        <v>C</v>
      </c>
      <c r="L334" s="24" t="str">
        <f t="shared" si="160"/>
        <v>C</v>
      </c>
      <c r="M334" s="24" t="str">
        <f t="shared" si="160"/>
        <v/>
      </c>
      <c r="N334" s="24" t="str">
        <f t="shared" si="160"/>
        <v>C</v>
      </c>
      <c r="O334" s="24" t="str">
        <f t="shared" si="160"/>
        <v/>
      </c>
      <c r="P334" s="24" t="str">
        <f t="shared" si="160"/>
        <v/>
      </c>
      <c r="Q334" s="24" t="str">
        <f t="shared" si="160"/>
        <v/>
      </c>
      <c r="R334" s="24" t="str">
        <f t="shared" si="160"/>
        <v>C</v>
      </c>
      <c r="S334" s="24" t="str">
        <f t="shared" si="161"/>
        <v>C</v>
      </c>
      <c r="T334" s="24" t="str">
        <f t="shared" si="161"/>
        <v/>
      </c>
      <c r="U334" s="24" t="str">
        <f t="shared" si="161"/>
        <v>C</v>
      </c>
      <c r="V334" s="24" t="str">
        <f t="shared" si="161"/>
        <v/>
      </c>
      <c r="W334" s="24" t="str">
        <f t="shared" si="161"/>
        <v>C</v>
      </c>
      <c r="X334" s="24" t="str">
        <f t="shared" si="161"/>
        <v/>
      </c>
      <c r="Y334" s="24" t="str">
        <f t="shared" si="161"/>
        <v>C</v>
      </c>
      <c r="Z334" s="24" t="str">
        <f t="shared" si="161"/>
        <v>C</v>
      </c>
      <c r="AA334" s="24" t="str">
        <f t="shared" si="161"/>
        <v/>
      </c>
      <c r="AB334" s="24" t="str">
        <f t="shared" si="161"/>
        <v/>
      </c>
      <c r="AC334" s="24" t="str">
        <f t="shared" si="162"/>
        <v/>
      </c>
      <c r="AD334" s="24" t="str">
        <f t="shared" si="162"/>
        <v/>
      </c>
      <c r="AE334" s="24" t="str">
        <f t="shared" si="162"/>
        <v/>
      </c>
      <c r="AF334" s="24" t="str">
        <f t="shared" si="162"/>
        <v>C</v>
      </c>
      <c r="AG334" s="24" t="str">
        <f t="shared" si="162"/>
        <v>C</v>
      </c>
      <c r="AH334" s="24" t="str">
        <f t="shared" si="162"/>
        <v/>
      </c>
      <c r="AI334" s="24" t="str">
        <f t="shared" si="162"/>
        <v/>
      </c>
      <c r="AJ334" s="24" t="str">
        <f t="shared" si="162"/>
        <v/>
      </c>
      <c r="AK334" s="24" t="str">
        <f t="shared" si="162"/>
        <v/>
      </c>
      <c r="AL334" s="24" t="str">
        <f t="shared" si="162"/>
        <v/>
      </c>
      <c r="AM334" s="24" t="str">
        <f t="shared" si="163"/>
        <v>C</v>
      </c>
      <c r="AN334" s="24" t="str">
        <f t="shared" si="163"/>
        <v>C</v>
      </c>
      <c r="AO334" s="24" t="str">
        <f t="shared" si="163"/>
        <v/>
      </c>
      <c r="AP334" s="24" t="str">
        <f t="shared" si="163"/>
        <v/>
      </c>
      <c r="AQ334" s="24" t="str">
        <f t="shared" si="163"/>
        <v/>
      </c>
      <c r="AR334" s="24" t="str">
        <f t="shared" si="163"/>
        <v/>
      </c>
      <c r="AS334" s="24" t="str">
        <f t="shared" si="163"/>
        <v/>
      </c>
      <c r="AT334" s="24" t="str">
        <f t="shared" si="163"/>
        <v>C</v>
      </c>
      <c r="AU334" s="24" t="str">
        <f t="shared" si="163"/>
        <v>C</v>
      </c>
      <c r="AV334" s="24" t="str">
        <f t="shared" si="163"/>
        <v/>
      </c>
      <c r="AW334" s="24" t="str">
        <f t="shared" si="163"/>
        <v/>
      </c>
      <c r="AX334" s="89">
        <f t="shared" ref="AX334:AX397" ca="1" si="164">IF(C334="","",SUMPRODUCT((WEEKDAY(ROW(INDIRECT(E334&amp;":"&amp;F334)),2)&lt;7)*(COUNTIF(jfdate,ROW(INDIRECT(E334&amp;":"&amp;F334)))=0)
))</f>
        <v>5</v>
      </c>
      <c r="AY334" s="89">
        <f t="shared" si="134"/>
        <v>5</v>
      </c>
    </row>
    <row r="335" spans="1:51" x14ac:dyDescent="0.3">
      <c r="A335" s="22" t="str">
        <f t="shared" si="139"/>
        <v>ZMA</v>
      </c>
      <c r="B335" s="25"/>
      <c r="C335" s="74" t="s">
        <v>31</v>
      </c>
      <c r="D335" s="26" t="s">
        <v>48</v>
      </c>
      <c r="E335" s="196">
        <v>43199</v>
      </c>
      <c r="F335" s="197">
        <v>43206</v>
      </c>
      <c r="G335" s="98" t="str">
        <f>IF(D335='Paramètre DIVERS'!$B$19,'Paramètre DIVERS'!$A$19,IF(D335='Paramètre DIVERS'!$B$20,'Paramètre DIVERS'!$A$20,IF(D335='Paramètre DIVERS'!$B$21,'Paramètre DIVERS'!$A$21,IF(D335='Paramètre DIVERS'!$B$22,'Paramètre DIVERS'!$A$22,IF(D335='Paramètre DIVERS'!$B$24,'Paramètre DIVERS'!$A$24,IF(D335='Paramètre DIVERS'!$B$25,'Paramètre DIVERS'!$A$25,""))))))&amp;IF(D335='Paramètre DIVERS'!$B$27,'Paramètre DIVERS'!$A$27,IF(D335='Paramètre DIVERS'!$B$28,'Paramètre DIVERS'!$A$28,IF(D335='Paramètre DIVERS'!$B$29,'Paramètre DIVERS'!$A$29,IF(D335='Paramètre DIVERS'!$B$30,'Paramètre DIVERS'!$A$30,IF(D335='Paramètre DIVERS'!$B$31,'Paramètre DIVERS'!$A$31,IF(D335='Paramètre DIVERS'!$B$32,'Paramètre DIVERS'!$A$32,IF(D335='Paramètre DIVERS'!$B$33,'Paramètre DIVERS'!$A$33,"")))))))&amp;IF(D335='Paramètre DIVERS'!$B$36,'Paramètre DIVERS'!$A$36,IF(D335='Paramètre DIVERS'!$B$40,'Paramètre DIVERS'!$A$40,IF(D335='Paramètre DIVERS'!$B$41,'Paramètre DIVERS'!$A$41,IF(D335='Paramètre DIVERS'!$B$42,'Paramètre DIVERS'!$A$42,IF(D335='Paramètre DIVERS'!$B$43,'Paramètre DIVERS'!$A$43,IF(D335='Paramètre DIVERS'!$B$47,'Paramètre DIVERS'!$A$47,IF(D335='Paramètre DIVERS'!$B$48,'Paramètre DIVERS'!$A$48,"")))))))&amp;IF(D335='Paramètre DIVERS'!$B$49,'Paramètre DIVERS'!$A$49,IF(D335='Paramètre DIVERS'!$B$50,'Paramètre DIVERS'!$A$50,IF(D335='Paramètre DIVERS'!$B$51,'Paramètre DIVERS'!$A$51,IF(D335='Paramètre DIVERS'!$B$26,'Paramètre DIVERS'!$A$26,""))))&amp;IF(D335='Paramètre DIVERS'!$B$53,'Paramètre DIVERS'!$A$53,IF(D335='Paramètre DIVERS'!$B$54,'Paramètre DIVERS'!$A$53,IF(D335='Paramètre DIVERS'!$B$55,'Paramètre DIVERS'!$A$53,IF(D335='Paramètre DIVERS'!$B$56,'Paramètre DIVERS'!$A$53,IF(D335='Paramètre DIVERS'!$B$57,'Paramètre DIVERS'!$A$53,IF(D335='Paramètre DIVERS'!$B$58,'Paramètre DIVERS'!$A$53,""))))))</f>
        <v>ZMA</v>
      </c>
      <c r="H335" s="88">
        <f t="shared" si="159"/>
        <v>6</v>
      </c>
      <c r="I335" s="24" t="str">
        <f t="shared" si="160"/>
        <v/>
      </c>
      <c r="J335" s="24" t="str">
        <f t="shared" si="160"/>
        <v/>
      </c>
      <c r="K335" s="24" t="str">
        <f t="shared" si="160"/>
        <v>C</v>
      </c>
      <c r="L335" s="24" t="str">
        <f t="shared" si="160"/>
        <v>C</v>
      </c>
      <c r="M335" s="24" t="str">
        <f t="shared" si="160"/>
        <v/>
      </c>
      <c r="N335" s="24" t="str">
        <f t="shared" si="160"/>
        <v>C</v>
      </c>
      <c r="O335" s="24" t="str">
        <f t="shared" si="160"/>
        <v/>
      </c>
      <c r="P335" s="24" t="str">
        <f t="shared" si="160"/>
        <v/>
      </c>
      <c r="Q335" s="24" t="str">
        <f t="shared" si="160"/>
        <v/>
      </c>
      <c r="R335" s="24" t="str">
        <f t="shared" si="160"/>
        <v>C</v>
      </c>
      <c r="S335" s="24" t="str">
        <f t="shared" si="161"/>
        <v>C</v>
      </c>
      <c r="T335" s="24" t="str">
        <f t="shared" si="161"/>
        <v/>
      </c>
      <c r="U335" s="24" t="str">
        <f t="shared" si="161"/>
        <v>C</v>
      </c>
      <c r="V335" s="24" t="str">
        <f t="shared" si="161"/>
        <v/>
      </c>
      <c r="W335" s="24" t="str">
        <f t="shared" si="161"/>
        <v>C</v>
      </c>
      <c r="X335" s="24" t="str">
        <f t="shared" si="161"/>
        <v/>
      </c>
      <c r="Y335" s="24" t="str">
        <f t="shared" si="161"/>
        <v>C</v>
      </c>
      <c r="Z335" s="24" t="str">
        <f t="shared" si="161"/>
        <v>C</v>
      </c>
      <c r="AA335" s="24" t="str">
        <f t="shared" si="161"/>
        <v/>
      </c>
      <c r="AB335" s="24" t="str">
        <f t="shared" si="161"/>
        <v/>
      </c>
      <c r="AC335" s="24" t="str">
        <f t="shared" si="162"/>
        <v/>
      </c>
      <c r="AD335" s="24" t="str">
        <f t="shared" si="162"/>
        <v/>
      </c>
      <c r="AE335" s="24" t="str">
        <f t="shared" si="162"/>
        <v/>
      </c>
      <c r="AF335" s="24" t="str">
        <f t="shared" si="162"/>
        <v>C</v>
      </c>
      <c r="AG335" s="24" t="str">
        <f t="shared" si="162"/>
        <v>C</v>
      </c>
      <c r="AH335" s="24" t="str">
        <f t="shared" si="162"/>
        <v/>
      </c>
      <c r="AI335" s="24" t="str">
        <f t="shared" si="162"/>
        <v/>
      </c>
      <c r="AJ335" s="24" t="str">
        <f t="shared" si="162"/>
        <v/>
      </c>
      <c r="AK335" s="24" t="str">
        <f t="shared" si="162"/>
        <v/>
      </c>
      <c r="AL335" s="24" t="str">
        <f t="shared" si="162"/>
        <v/>
      </c>
      <c r="AM335" s="24" t="str">
        <f t="shared" si="163"/>
        <v>C</v>
      </c>
      <c r="AN335" s="24" t="str">
        <f t="shared" si="163"/>
        <v>C</v>
      </c>
      <c r="AO335" s="24" t="str">
        <f t="shared" si="163"/>
        <v/>
      </c>
      <c r="AP335" s="24" t="str">
        <f t="shared" si="163"/>
        <v/>
      </c>
      <c r="AQ335" s="24" t="str">
        <f t="shared" si="163"/>
        <v/>
      </c>
      <c r="AR335" s="24" t="str">
        <f t="shared" si="163"/>
        <v/>
      </c>
      <c r="AS335" s="24" t="str">
        <f t="shared" si="163"/>
        <v/>
      </c>
      <c r="AT335" s="24" t="str">
        <f t="shared" si="163"/>
        <v>C</v>
      </c>
      <c r="AU335" s="24" t="str">
        <f t="shared" si="163"/>
        <v>C</v>
      </c>
      <c r="AV335" s="24" t="str">
        <f t="shared" si="163"/>
        <v/>
      </c>
      <c r="AW335" s="24" t="str">
        <f t="shared" si="163"/>
        <v/>
      </c>
      <c r="AX335" s="89">
        <f t="shared" ca="1" si="164"/>
        <v>7</v>
      </c>
      <c r="AY335" s="89">
        <f t="shared" ref="AY335:AY398" si="165">IF(C335="","",DATEDIF(E335,F335,"d")+1)</f>
        <v>8</v>
      </c>
    </row>
    <row r="336" spans="1:51" x14ac:dyDescent="0.3">
      <c r="A336" s="22" t="str">
        <f t="shared" si="139"/>
        <v>ZMA</v>
      </c>
      <c r="B336" s="25"/>
      <c r="C336" s="74" t="s">
        <v>31</v>
      </c>
      <c r="D336" s="26" t="s">
        <v>48</v>
      </c>
      <c r="E336" s="196">
        <v>43211</v>
      </c>
      <c r="F336" s="197">
        <v>43228</v>
      </c>
      <c r="G336" s="98" t="str">
        <f>IF(D336='Paramètre DIVERS'!$B$19,'Paramètre DIVERS'!$A$19,IF(D336='Paramètre DIVERS'!$B$20,'Paramètre DIVERS'!$A$20,IF(D336='Paramètre DIVERS'!$B$21,'Paramètre DIVERS'!$A$21,IF(D336='Paramètre DIVERS'!$B$22,'Paramètre DIVERS'!$A$22,IF(D336='Paramètre DIVERS'!$B$24,'Paramètre DIVERS'!$A$24,IF(D336='Paramètre DIVERS'!$B$25,'Paramètre DIVERS'!$A$25,""))))))&amp;IF(D336='Paramètre DIVERS'!$B$27,'Paramètre DIVERS'!$A$27,IF(D336='Paramètre DIVERS'!$B$28,'Paramètre DIVERS'!$A$28,IF(D336='Paramètre DIVERS'!$B$29,'Paramètre DIVERS'!$A$29,IF(D336='Paramètre DIVERS'!$B$30,'Paramètre DIVERS'!$A$30,IF(D336='Paramètre DIVERS'!$B$31,'Paramètre DIVERS'!$A$31,IF(D336='Paramètre DIVERS'!$B$32,'Paramètre DIVERS'!$A$32,IF(D336='Paramètre DIVERS'!$B$33,'Paramètre DIVERS'!$A$33,"")))))))&amp;IF(D336='Paramètre DIVERS'!$B$36,'Paramètre DIVERS'!$A$36,IF(D336='Paramètre DIVERS'!$B$40,'Paramètre DIVERS'!$A$40,IF(D336='Paramètre DIVERS'!$B$41,'Paramètre DIVERS'!$A$41,IF(D336='Paramètre DIVERS'!$B$42,'Paramètre DIVERS'!$A$42,IF(D336='Paramètre DIVERS'!$B$43,'Paramètre DIVERS'!$A$43,IF(D336='Paramètre DIVERS'!$B$47,'Paramètre DIVERS'!$A$47,IF(D336='Paramètre DIVERS'!$B$48,'Paramètre DIVERS'!$A$48,"")))))))&amp;IF(D336='Paramètre DIVERS'!$B$49,'Paramètre DIVERS'!$A$49,IF(D336='Paramètre DIVERS'!$B$50,'Paramètre DIVERS'!$A$50,IF(D336='Paramètre DIVERS'!$B$51,'Paramètre DIVERS'!$A$51,IF(D336='Paramètre DIVERS'!$B$26,'Paramètre DIVERS'!$A$26,""))))&amp;IF(D336='Paramètre DIVERS'!$B$53,'Paramètre DIVERS'!$A$53,IF(D336='Paramètre DIVERS'!$B$54,'Paramètre DIVERS'!$A$53,IF(D336='Paramètre DIVERS'!$B$55,'Paramètre DIVERS'!$A$53,IF(D336='Paramètre DIVERS'!$B$56,'Paramètre DIVERS'!$A$53,IF(D336='Paramètre DIVERS'!$B$57,'Paramètre DIVERS'!$A$53,IF(D336='Paramètre DIVERS'!$B$58,'Paramètre DIVERS'!$A$53,""))))))</f>
        <v>ZMA</v>
      </c>
      <c r="H336" s="88">
        <f t="shared" si="159"/>
        <v>10</v>
      </c>
      <c r="I336" s="24" t="str">
        <f t="shared" si="160"/>
        <v>ZMA</v>
      </c>
      <c r="J336" s="24" t="str">
        <f t="shared" si="160"/>
        <v>ZMA</v>
      </c>
      <c r="K336" s="24" t="str">
        <f t="shared" si="160"/>
        <v>C</v>
      </c>
      <c r="L336" s="24" t="str">
        <f t="shared" si="160"/>
        <v>C</v>
      </c>
      <c r="M336" s="24" t="str">
        <f t="shared" si="160"/>
        <v>ZMA</v>
      </c>
      <c r="N336" s="24" t="str">
        <f t="shared" si="160"/>
        <v>C</v>
      </c>
      <c r="O336" s="24" t="str">
        <f t="shared" si="160"/>
        <v>ZMA</v>
      </c>
      <c r="P336" s="24" t="str">
        <f t="shared" si="160"/>
        <v>ZMA</v>
      </c>
      <c r="Q336" s="24" t="str">
        <f t="shared" si="160"/>
        <v>ZMA</v>
      </c>
      <c r="R336" s="24" t="str">
        <f t="shared" si="160"/>
        <v>C</v>
      </c>
      <c r="S336" s="24" t="str">
        <f t="shared" si="161"/>
        <v>C</v>
      </c>
      <c r="T336" s="24" t="str">
        <f t="shared" si="161"/>
        <v>ZMA</v>
      </c>
      <c r="U336" s="24" t="str">
        <f t="shared" si="161"/>
        <v>C</v>
      </c>
      <c r="V336" s="24" t="str">
        <f t="shared" si="161"/>
        <v/>
      </c>
      <c r="W336" s="24" t="str">
        <f t="shared" si="161"/>
        <v>C</v>
      </c>
      <c r="X336" s="24" t="str">
        <f t="shared" si="161"/>
        <v/>
      </c>
      <c r="Y336" s="24" t="str">
        <f t="shared" si="161"/>
        <v>C</v>
      </c>
      <c r="Z336" s="24" t="str">
        <f t="shared" si="161"/>
        <v>C</v>
      </c>
      <c r="AA336" s="24" t="str">
        <f t="shared" si="161"/>
        <v/>
      </c>
      <c r="AB336" s="24" t="str">
        <f t="shared" si="161"/>
        <v/>
      </c>
      <c r="AC336" s="24" t="str">
        <f t="shared" si="162"/>
        <v/>
      </c>
      <c r="AD336" s="24" t="str">
        <f t="shared" si="162"/>
        <v/>
      </c>
      <c r="AE336" s="24" t="str">
        <f t="shared" si="162"/>
        <v/>
      </c>
      <c r="AF336" s="24" t="str">
        <f t="shared" si="162"/>
        <v>C</v>
      </c>
      <c r="AG336" s="24" t="str">
        <f t="shared" si="162"/>
        <v>C</v>
      </c>
      <c r="AH336" s="24" t="str">
        <f t="shared" si="162"/>
        <v/>
      </c>
      <c r="AI336" s="24" t="str">
        <f t="shared" si="162"/>
        <v/>
      </c>
      <c r="AJ336" s="24" t="str">
        <f t="shared" si="162"/>
        <v/>
      </c>
      <c r="AK336" s="24" t="str">
        <f t="shared" si="162"/>
        <v/>
      </c>
      <c r="AL336" s="24" t="str">
        <f t="shared" si="162"/>
        <v/>
      </c>
      <c r="AM336" s="24" t="str">
        <f t="shared" si="163"/>
        <v>C</v>
      </c>
      <c r="AN336" s="24" t="str">
        <f t="shared" si="163"/>
        <v>C</v>
      </c>
      <c r="AO336" s="24" t="str">
        <f t="shared" si="163"/>
        <v/>
      </c>
      <c r="AP336" s="24" t="str">
        <f t="shared" si="163"/>
        <v/>
      </c>
      <c r="AQ336" s="24" t="str">
        <f t="shared" si="163"/>
        <v/>
      </c>
      <c r="AR336" s="24" t="str">
        <f t="shared" si="163"/>
        <v/>
      </c>
      <c r="AS336" s="24" t="str">
        <f t="shared" si="163"/>
        <v/>
      </c>
      <c r="AT336" s="24" t="str">
        <f t="shared" si="163"/>
        <v>C</v>
      </c>
      <c r="AU336" s="24" t="str">
        <f t="shared" si="163"/>
        <v>C</v>
      </c>
      <c r="AV336" s="24" t="str">
        <f t="shared" si="163"/>
        <v/>
      </c>
      <c r="AW336" s="24" t="str">
        <f t="shared" si="163"/>
        <v/>
      </c>
      <c r="AX336" s="89">
        <f t="shared" ca="1" si="164"/>
        <v>13</v>
      </c>
      <c r="AY336" s="89">
        <f t="shared" si="165"/>
        <v>18</v>
      </c>
    </row>
    <row r="337" spans="1:51" x14ac:dyDescent="0.3">
      <c r="A337" s="22" t="str">
        <f t="shared" si="139"/>
        <v/>
      </c>
      <c r="B337" s="25"/>
      <c r="C337" s="74"/>
      <c r="D337" s="26"/>
      <c r="E337" s="196"/>
      <c r="F337" s="197"/>
      <c r="G337" s="98" t="str">
        <f>IF(D337='Paramètre DIVERS'!$B$19,'Paramètre DIVERS'!$A$19,IF(D337='Paramètre DIVERS'!$B$20,'Paramètre DIVERS'!$A$20,IF(D337='Paramètre DIVERS'!$B$21,'Paramètre DIVERS'!$A$21,IF(D337='Paramètre DIVERS'!$B$22,'Paramètre DIVERS'!$A$22,IF(D337='Paramètre DIVERS'!$B$24,'Paramètre DIVERS'!$A$24,IF(D337='Paramètre DIVERS'!$B$25,'Paramètre DIVERS'!$A$25,""))))))&amp;IF(D337='Paramètre DIVERS'!$B$27,'Paramètre DIVERS'!$A$27,IF(D337='Paramètre DIVERS'!$B$28,'Paramètre DIVERS'!$A$28,IF(D337='Paramètre DIVERS'!$B$29,'Paramètre DIVERS'!$A$29,IF(D337='Paramètre DIVERS'!$B$30,'Paramètre DIVERS'!$A$30,IF(D337='Paramètre DIVERS'!$B$31,'Paramètre DIVERS'!$A$31,IF(D337='Paramètre DIVERS'!$B$32,'Paramètre DIVERS'!$A$32,IF(D337='Paramètre DIVERS'!$B$33,'Paramètre DIVERS'!$A$33,"")))))))&amp;IF(D337='Paramètre DIVERS'!$B$36,'Paramètre DIVERS'!$A$36,IF(D337='Paramètre DIVERS'!$B$40,'Paramètre DIVERS'!$A$40,IF(D337='Paramètre DIVERS'!$B$41,'Paramètre DIVERS'!$A$41,IF(D337='Paramètre DIVERS'!$B$42,'Paramètre DIVERS'!$A$42,IF(D337='Paramètre DIVERS'!$B$43,'Paramètre DIVERS'!$A$43,IF(D337='Paramètre DIVERS'!$B$47,'Paramètre DIVERS'!$A$47,IF(D337='Paramètre DIVERS'!$B$48,'Paramètre DIVERS'!$A$48,"")))))))&amp;IF(D337='Paramètre DIVERS'!$B$49,'Paramètre DIVERS'!$A$49,IF(D337='Paramètre DIVERS'!$B$50,'Paramètre DIVERS'!$A$50,IF(D337='Paramètre DIVERS'!$B$51,'Paramètre DIVERS'!$A$51,IF(D337='Paramètre DIVERS'!$B$26,'Paramètre DIVERS'!$A$26,""))))&amp;IF(D337='Paramètre DIVERS'!$B$53,'Paramètre DIVERS'!$A$53,IF(D337='Paramètre DIVERS'!$B$54,'Paramètre DIVERS'!$A$53,IF(D337='Paramètre DIVERS'!$B$55,'Paramètre DIVERS'!$A$53,IF(D337='Paramètre DIVERS'!$B$56,'Paramètre DIVERS'!$A$53,IF(D337='Paramètre DIVERS'!$B$57,'Paramètre DIVERS'!$A$53,IF(D337='Paramètre DIVERS'!$B$58,'Paramètre DIVERS'!$A$53,""))))))</f>
        <v/>
      </c>
      <c r="H337" s="88">
        <f t="shared" si="159"/>
        <v>0</v>
      </c>
      <c r="I337" s="24" t="str">
        <f t="shared" si="160"/>
        <v/>
      </c>
      <c r="J337" s="24" t="str">
        <f t="shared" si="160"/>
        <v/>
      </c>
      <c r="K337" s="24" t="str">
        <f t="shared" si="160"/>
        <v>C</v>
      </c>
      <c r="L337" s="24" t="str">
        <f t="shared" si="160"/>
        <v>C</v>
      </c>
      <c r="M337" s="24" t="str">
        <f t="shared" si="160"/>
        <v/>
      </c>
      <c r="N337" s="24" t="str">
        <f t="shared" si="160"/>
        <v>C</v>
      </c>
      <c r="O337" s="24" t="str">
        <f t="shared" si="160"/>
        <v/>
      </c>
      <c r="P337" s="24" t="str">
        <f t="shared" si="160"/>
        <v/>
      </c>
      <c r="Q337" s="24" t="str">
        <f t="shared" si="160"/>
        <v/>
      </c>
      <c r="R337" s="24" t="str">
        <f t="shared" si="160"/>
        <v>C</v>
      </c>
      <c r="S337" s="24" t="str">
        <f t="shared" si="161"/>
        <v>C</v>
      </c>
      <c r="T337" s="24" t="str">
        <f t="shared" si="161"/>
        <v/>
      </c>
      <c r="U337" s="24" t="str">
        <f t="shared" si="161"/>
        <v>C</v>
      </c>
      <c r="V337" s="24" t="str">
        <f t="shared" si="161"/>
        <v/>
      </c>
      <c r="W337" s="24" t="str">
        <f t="shared" si="161"/>
        <v>C</v>
      </c>
      <c r="X337" s="24" t="str">
        <f t="shared" si="161"/>
        <v/>
      </c>
      <c r="Y337" s="24" t="str">
        <f t="shared" si="161"/>
        <v>C</v>
      </c>
      <c r="Z337" s="24" t="str">
        <f t="shared" si="161"/>
        <v>C</v>
      </c>
      <c r="AA337" s="24" t="str">
        <f t="shared" si="161"/>
        <v/>
      </c>
      <c r="AB337" s="24" t="str">
        <f t="shared" si="161"/>
        <v/>
      </c>
      <c r="AC337" s="24" t="str">
        <f t="shared" si="162"/>
        <v/>
      </c>
      <c r="AD337" s="24" t="str">
        <f t="shared" si="162"/>
        <v/>
      </c>
      <c r="AE337" s="24" t="str">
        <f t="shared" si="162"/>
        <v/>
      </c>
      <c r="AF337" s="24" t="str">
        <f t="shared" si="162"/>
        <v>C</v>
      </c>
      <c r="AG337" s="24" t="str">
        <f t="shared" si="162"/>
        <v>C</v>
      </c>
      <c r="AH337" s="24" t="str">
        <f t="shared" si="162"/>
        <v/>
      </c>
      <c r="AI337" s="24" t="str">
        <f t="shared" si="162"/>
        <v/>
      </c>
      <c r="AJ337" s="24" t="str">
        <f t="shared" si="162"/>
        <v/>
      </c>
      <c r="AK337" s="24" t="str">
        <f t="shared" si="162"/>
        <v/>
      </c>
      <c r="AL337" s="24" t="str">
        <f t="shared" si="162"/>
        <v/>
      </c>
      <c r="AM337" s="24" t="str">
        <f t="shared" si="163"/>
        <v>C</v>
      </c>
      <c r="AN337" s="24" t="str">
        <f t="shared" si="163"/>
        <v>C</v>
      </c>
      <c r="AO337" s="24" t="str">
        <f t="shared" si="163"/>
        <v/>
      </c>
      <c r="AP337" s="24" t="str">
        <f t="shared" si="163"/>
        <v/>
      </c>
      <c r="AQ337" s="24" t="str">
        <f t="shared" si="163"/>
        <v/>
      </c>
      <c r="AR337" s="24" t="str">
        <f t="shared" si="163"/>
        <v/>
      </c>
      <c r="AS337" s="24" t="str">
        <f t="shared" si="163"/>
        <v/>
      </c>
      <c r="AT337" s="24" t="str">
        <f t="shared" si="163"/>
        <v>C</v>
      </c>
      <c r="AU337" s="24" t="str">
        <f t="shared" si="163"/>
        <v>C</v>
      </c>
      <c r="AV337" s="24" t="str">
        <f t="shared" si="163"/>
        <v/>
      </c>
      <c r="AW337" s="24" t="str">
        <f t="shared" si="163"/>
        <v/>
      </c>
      <c r="AX337" s="89" t="str">
        <f t="shared" ca="1" si="164"/>
        <v/>
      </c>
      <c r="AY337" s="89" t="str">
        <f t="shared" si="165"/>
        <v/>
      </c>
    </row>
    <row r="338" spans="1:51" x14ac:dyDescent="0.3">
      <c r="A338" s="22" t="str">
        <f t="shared" si="139"/>
        <v/>
      </c>
      <c r="B338" s="25"/>
      <c r="C338" s="74"/>
      <c r="D338" s="26"/>
      <c r="E338" s="196"/>
      <c r="F338" s="197"/>
      <c r="G338" s="98" t="str">
        <f>IF(D338='Paramètre DIVERS'!$B$19,'Paramètre DIVERS'!$A$19,IF(D338='Paramètre DIVERS'!$B$20,'Paramètre DIVERS'!$A$20,IF(D338='Paramètre DIVERS'!$B$21,'Paramètre DIVERS'!$A$21,IF(D338='Paramètre DIVERS'!$B$22,'Paramètre DIVERS'!$A$22,IF(D338='Paramètre DIVERS'!$B$24,'Paramètre DIVERS'!$A$24,IF(D338='Paramètre DIVERS'!$B$25,'Paramètre DIVERS'!$A$25,""))))))&amp;IF(D338='Paramètre DIVERS'!$B$27,'Paramètre DIVERS'!$A$27,IF(D338='Paramètre DIVERS'!$B$28,'Paramètre DIVERS'!$A$28,IF(D338='Paramètre DIVERS'!$B$29,'Paramètre DIVERS'!$A$29,IF(D338='Paramètre DIVERS'!$B$30,'Paramètre DIVERS'!$A$30,IF(D338='Paramètre DIVERS'!$B$31,'Paramètre DIVERS'!$A$31,IF(D338='Paramètre DIVERS'!$B$32,'Paramètre DIVERS'!$A$32,IF(D338='Paramètre DIVERS'!$B$33,'Paramètre DIVERS'!$A$33,"")))))))&amp;IF(D338='Paramètre DIVERS'!$B$36,'Paramètre DIVERS'!$A$36,IF(D338='Paramètre DIVERS'!$B$40,'Paramètre DIVERS'!$A$40,IF(D338='Paramètre DIVERS'!$B$41,'Paramètre DIVERS'!$A$41,IF(D338='Paramètre DIVERS'!$B$42,'Paramètre DIVERS'!$A$42,IF(D338='Paramètre DIVERS'!$B$43,'Paramètre DIVERS'!$A$43,IF(D338='Paramètre DIVERS'!$B$47,'Paramètre DIVERS'!$A$47,IF(D338='Paramètre DIVERS'!$B$48,'Paramètre DIVERS'!$A$48,"")))))))&amp;IF(D338='Paramètre DIVERS'!$B$49,'Paramètre DIVERS'!$A$49,IF(D338='Paramètre DIVERS'!$B$50,'Paramètre DIVERS'!$A$50,IF(D338='Paramètre DIVERS'!$B$51,'Paramètre DIVERS'!$A$51,IF(D338='Paramètre DIVERS'!$B$26,'Paramètre DIVERS'!$A$26,""))))&amp;IF(D338='Paramètre DIVERS'!$B$53,'Paramètre DIVERS'!$A$53,IF(D338='Paramètre DIVERS'!$B$54,'Paramètre DIVERS'!$A$53,IF(D338='Paramètre DIVERS'!$B$55,'Paramètre DIVERS'!$A$53,IF(D338='Paramètre DIVERS'!$B$56,'Paramètre DIVERS'!$A$53,IF(D338='Paramètre DIVERS'!$B$57,'Paramètre DIVERS'!$A$53,IF(D338='Paramètre DIVERS'!$B$58,'Paramètre DIVERS'!$A$53,""))))))</f>
        <v/>
      </c>
      <c r="H338" s="88">
        <f t="shared" si="159"/>
        <v>0</v>
      </c>
      <c r="I338" s="24" t="str">
        <f t="shared" si="160"/>
        <v/>
      </c>
      <c r="J338" s="24" t="str">
        <f t="shared" si="160"/>
        <v/>
      </c>
      <c r="K338" s="24" t="str">
        <f t="shared" si="160"/>
        <v>C</v>
      </c>
      <c r="L338" s="24" t="str">
        <f t="shared" si="160"/>
        <v>C</v>
      </c>
      <c r="M338" s="24" t="str">
        <f t="shared" si="160"/>
        <v/>
      </c>
      <c r="N338" s="24" t="str">
        <f t="shared" si="160"/>
        <v>C</v>
      </c>
      <c r="O338" s="24" t="str">
        <f t="shared" si="160"/>
        <v/>
      </c>
      <c r="P338" s="24" t="str">
        <f t="shared" si="160"/>
        <v/>
      </c>
      <c r="Q338" s="24" t="str">
        <f t="shared" si="160"/>
        <v/>
      </c>
      <c r="R338" s="24" t="str">
        <f t="shared" si="160"/>
        <v>C</v>
      </c>
      <c r="S338" s="24" t="str">
        <f t="shared" si="161"/>
        <v>C</v>
      </c>
      <c r="T338" s="24" t="str">
        <f t="shared" si="161"/>
        <v/>
      </c>
      <c r="U338" s="24" t="str">
        <f t="shared" si="161"/>
        <v>C</v>
      </c>
      <c r="V338" s="24" t="str">
        <f t="shared" si="161"/>
        <v/>
      </c>
      <c r="W338" s="24" t="str">
        <f t="shared" si="161"/>
        <v>C</v>
      </c>
      <c r="X338" s="24" t="str">
        <f t="shared" si="161"/>
        <v/>
      </c>
      <c r="Y338" s="24" t="str">
        <f t="shared" si="161"/>
        <v>C</v>
      </c>
      <c r="Z338" s="24" t="str">
        <f t="shared" si="161"/>
        <v>C</v>
      </c>
      <c r="AA338" s="24" t="str">
        <f t="shared" si="161"/>
        <v/>
      </c>
      <c r="AB338" s="24" t="str">
        <f t="shared" si="161"/>
        <v/>
      </c>
      <c r="AC338" s="24" t="str">
        <f t="shared" si="162"/>
        <v/>
      </c>
      <c r="AD338" s="24" t="str">
        <f t="shared" si="162"/>
        <v/>
      </c>
      <c r="AE338" s="24" t="str">
        <f t="shared" si="162"/>
        <v/>
      </c>
      <c r="AF338" s="24" t="str">
        <f t="shared" si="162"/>
        <v>C</v>
      </c>
      <c r="AG338" s="24" t="str">
        <f t="shared" si="162"/>
        <v>C</v>
      </c>
      <c r="AH338" s="24" t="str">
        <f t="shared" si="162"/>
        <v/>
      </c>
      <c r="AI338" s="24" t="str">
        <f t="shared" si="162"/>
        <v/>
      </c>
      <c r="AJ338" s="24" t="str">
        <f t="shared" si="162"/>
        <v/>
      </c>
      <c r="AK338" s="24" t="str">
        <f t="shared" si="162"/>
        <v/>
      </c>
      <c r="AL338" s="24" t="str">
        <f t="shared" si="162"/>
        <v/>
      </c>
      <c r="AM338" s="24" t="str">
        <f t="shared" si="163"/>
        <v>C</v>
      </c>
      <c r="AN338" s="24" t="str">
        <f t="shared" si="163"/>
        <v>C</v>
      </c>
      <c r="AO338" s="24" t="str">
        <f t="shared" si="163"/>
        <v/>
      </c>
      <c r="AP338" s="24" t="str">
        <f t="shared" si="163"/>
        <v/>
      </c>
      <c r="AQ338" s="24" t="str">
        <f t="shared" si="163"/>
        <v/>
      </c>
      <c r="AR338" s="24" t="str">
        <f t="shared" si="163"/>
        <v/>
      </c>
      <c r="AS338" s="24" t="str">
        <f t="shared" si="163"/>
        <v/>
      </c>
      <c r="AT338" s="24" t="str">
        <f t="shared" si="163"/>
        <v>C</v>
      </c>
      <c r="AU338" s="24" t="str">
        <f t="shared" si="163"/>
        <v>C</v>
      </c>
      <c r="AV338" s="24" t="str">
        <f t="shared" si="163"/>
        <v/>
      </c>
      <c r="AW338" s="24" t="str">
        <f t="shared" si="163"/>
        <v/>
      </c>
      <c r="AX338" s="89" t="str">
        <f t="shared" ca="1" si="164"/>
        <v/>
      </c>
      <c r="AY338" s="89" t="str">
        <f t="shared" si="165"/>
        <v/>
      </c>
    </row>
    <row r="339" spans="1:51" x14ac:dyDescent="0.3">
      <c r="A339" s="22" t="str">
        <f t="shared" si="139"/>
        <v/>
      </c>
      <c r="B339" s="25"/>
      <c r="C339" s="74"/>
      <c r="D339" s="26"/>
      <c r="E339" s="196"/>
      <c r="F339" s="197"/>
      <c r="G339" s="98" t="str">
        <f>IF(D339='Paramètre DIVERS'!$B$19,'Paramètre DIVERS'!$A$19,IF(D339='Paramètre DIVERS'!$B$20,'Paramètre DIVERS'!$A$20,IF(D339='Paramètre DIVERS'!$B$21,'Paramètre DIVERS'!$A$21,IF(D339='Paramètre DIVERS'!$B$22,'Paramètre DIVERS'!$A$22,IF(D339='Paramètre DIVERS'!$B$24,'Paramètre DIVERS'!$A$24,IF(D339='Paramètre DIVERS'!$B$25,'Paramètre DIVERS'!$A$25,""))))))&amp;IF(D339='Paramètre DIVERS'!$B$27,'Paramètre DIVERS'!$A$27,IF(D339='Paramètre DIVERS'!$B$28,'Paramètre DIVERS'!$A$28,IF(D339='Paramètre DIVERS'!$B$29,'Paramètre DIVERS'!$A$29,IF(D339='Paramètre DIVERS'!$B$30,'Paramètre DIVERS'!$A$30,IF(D339='Paramètre DIVERS'!$B$31,'Paramètre DIVERS'!$A$31,IF(D339='Paramètre DIVERS'!$B$32,'Paramètre DIVERS'!$A$32,IF(D339='Paramètre DIVERS'!$B$33,'Paramètre DIVERS'!$A$33,"")))))))&amp;IF(D339='Paramètre DIVERS'!$B$36,'Paramètre DIVERS'!$A$36,IF(D339='Paramètre DIVERS'!$B$40,'Paramètre DIVERS'!$A$40,IF(D339='Paramètre DIVERS'!$B$41,'Paramètre DIVERS'!$A$41,IF(D339='Paramètre DIVERS'!$B$42,'Paramètre DIVERS'!$A$42,IF(D339='Paramètre DIVERS'!$B$43,'Paramètre DIVERS'!$A$43,IF(D339='Paramètre DIVERS'!$B$47,'Paramètre DIVERS'!$A$47,IF(D339='Paramètre DIVERS'!$B$48,'Paramètre DIVERS'!$A$48,"")))))))&amp;IF(D339='Paramètre DIVERS'!$B$49,'Paramètre DIVERS'!$A$49,IF(D339='Paramètre DIVERS'!$B$50,'Paramètre DIVERS'!$A$50,IF(D339='Paramètre DIVERS'!$B$51,'Paramètre DIVERS'!$A$51,IF(D339='Paramètre DIVERS'!$B$26,'Paramètre DIVERS'!$A$26,""))))&amp;IF(D339='Paramètre DIVERS'!$B$53,'Paramètre DIVERS'!$A$53,IF(D339='Paramètre DIVERS'!$B$54,'Paramètre DIVERS'!$A$53,IF(D339='Paramètre DIVERS'!$B$55,'Paramètre DIVERS'!$A$53,IF(D339='Paramètre DIVERS'!$B$56,'Paramètre DIVERS'!$A$53,IF(D339='Paramètre DIVERS'!$B$57,'Paramètre DIVERS'!$A$53,IF(D339='Paramètre DIVERS'!$B$58,'Paramètre DIVERS'!$A$53,""))))))</f>
        <v/>
      </c>
      <c r="H339" s="88">
        <f t="shared" si="159"/>
        <v>0</v>
      </c>
      <c r="I339" s="24" t="str">
        <f t="shared" ref="I339:R348" si="166">IF(OR(I$7="s",I$7="f",I$7="d"),"C",IF(AND(I$6&gt;=$E339,I$6&lt;=$F339,$G339="ZCP"),$G339,IF(AND(I$6&gt;=$E339,I$6&lt;=$F339,$G339="ZPM"),$G339,IF(AND(I$6&gt;=$E339,I$6&lt;=$F339,$G339="ZMA"),$G339,IF(AND(I$6&gt;=$E339,I$6&lt;=$F339,$G339="ZMP"),$G339,IF(AND(I$6&gt;=$E339,I$6&lt;=$F339,$G339="ZMT"),$G339,IF(AND(I$6&gt;=$E339,I$6&lt;=$F339,$G339="ZFO"),$G339,IF(AND(I$6&gt;=$E339,I$6&lt;=$F339,$G339="ZRJ"),$G339,IF(AND(I$6&gt;=$E339,I$6&lt;=$F339,$G339="ZAT"),$G339,IF(AND(I$6&gt;=$E339,I$6&lt;=$F339,$G339="TPT"),$G339,""))))))))))</f>
        <v/>
      </c>
      <c r="J339" s="24" t="str">
        <f t="shared" si="166"/>
        <v/>
      </c>
      <c r="K339" s="24" t="str">
        <f t="shared" si="166"/>
        <v>C</v>
      </c>
      <c r="L339" s="24" t="str">
        <f t="shared" si="166"/>
        <v>C</v>
      </c>
      <c r="M339" s="24" t="str">
        <f t="shared" si="166"/>
        <v/>
      </c>
      <c r="N339" s="24" t="str">
        <f t="shared" si="166"/>
        <v>C</v>
      </c>
      <c r="O339" s="24" t="str">
        <f t="shared" si="166"/>
        <v/>
      </c>
      <c r="P339" s="24" t="str">
        <f t="shared" si="166"/>
        <v/>
      </c>
      <c r="Q339" s="24" t="str">
        <f t="shared" si="166"/>
        <v/>
      </c>
      <c r="R339" s="24" t="str">
        <f t="shared" si="166"/>
        <v>C</v>
      </c>
      <c r="S339" s="24" t="str">
        <f t="shared" ref="S339:AB348" si="167">IF(OR(S$7="s",S$7="f",S$7="d"),"C",IF(AND(S$6&gt;=$E339,S$6&lt;=$F339,$G339="ZCP"),$G339,IF(AND(S$6&gt;=$E339,S$6&lt;=$F339,$G339="ZPM"),$G339,IF(AND(S$6&gt;=$E339,S$6&lt;=$F339,$G339="ZMA"),$G339,IF(AND(S$6&gt;=$E339,S$6&lt;=$F339,$G339="ZMP"),$G339,IF(AND(S$6&gt;=$E339,S$6&lt;=$F339,$G339="ZMT"),$G339,IF(AND(S$6&gt;=$E339,S$6&lt;=$F339,$G339="ZFO"),$G339,IF(AND(S$6&gt;=$E339,S$6&lt;=$F339,$G339="ZRJ"),$G339,IF(AND(S$6&gt;=$E339,S$6&lt;=$F339,$G339="ZAT"),$G339,IF(AND(S$6&gt;=$E339,S$6&lt;=$F339,$G339="TPT"),$G339,""))))))))))</f>
        <v>C</v>
      </c>
      <c r="T339" s="24" t="str">
        <f t="shared" si="167"/>
        <v/>
      </c>
      <c r="U339" s="24" t="str">
        <f t="shared" si="167"/>
        <v>C</v>
      </c>
      <c r="V339" s="24" t="str">
        <f t="shared" si="167"/>
        <v/>
      </c>
      <c r="W339" s="24" t="str">
        <f t="shared" si="167"/>
        <v>C</v>
      </c>
      <c r="X339" s="24" t="str">
        <f t="shared" si="167"/>
        <v/>
      </c>
      <c r="Y339" s="24" t="str">
        <f t="shared" si="167"/>
        <v>C</v>
      </c>
      <c r="Z339" s="24" t="str">
        <f t="shared" si="167"/>
        <v>C</v>
      </c>
      <c r="AA339" s="24" t="str">
        <f t="shared" si="167"/>
        <v/>
      </c>
      <c r="AB339" s="24" t="str">
        <f t="shared" si="167"/>
        <v/>
      </c>
      <c r="AC339" s="24" t="str">
        <f t="shared" ref="AC339:AL348" si="168">IF(OR(AC$7="s",AC$7="f",AC$7="d"),"C",IF(AND(AC$6&gt;=$E339,AC$6&lt;=$F339,$G339="ZCP"),$G339,IF(AND(AC$6&gt;=$E339,AC$6&lt;=$F339,$G339="ZPM"),$G339,IF(AND(AC$6&gt;=$E339,AC$6&lt;=$F339,$G339="ZMA"),$G339,IF(AND(AC$6&gt;=$E339,AC$6&lt;=$F339,$G339="ZMP"),$G339,IF(AND(AC$6&gt;=$E339,AC$6&lt;=$F339,$G339="ZMT"),$G339,IF(AND(AC$6&gt;=$E339,AC$6&lt;=$F339,$G339="ZFO"),$G339,IF(AND(AC$6&gt;=$E339,AC$6&lt;=$F339,$G339="ZRJ"),$G339,IF(AND(AC$6&gt;=$E339,AC$6&lt;=$F339,$G339="ZAT"),$G339,IF(AND(AC$6&gt;=$E339,AC$6&lt;=$F339,$G339="TPT"),$G339,""))))))))))</f>
        <v/>
      </c>
      <c r="AD339" s="24" t="str">
        <f t="shared" si="168"/>
        <v/>
      </c>
      <c r="AE339" s="24" t="str">
        <f t="shared" si="168"/>
        <v/>
      </c>
      <c r="AF339" s="24" t="str">
        <f t="shared" si="168"/>
        <v>C</v>
      </c>
      <c r="AG339" s="24" t="str">
        <f t="shared" si="168"/>
        <v>C</v>
      </c>
      <c r="AH339" s="24" t="str">
        <f t="shared" si="168"/>
        <v/>
      </c>
      <c r="AI339" s="24" t="str">
        <f t="shared" si="168"/>
        <v/>
      </c>
      <c r="AJ339" s="24" t="str">
        <f t="shared" si="168"/>
        <v/>
      </c>
      <c r="AK339" s="24" t="str">
        <f t="shared" si="168"/>
        <v/>
      </c>
      <c r="AL339" s="24" t="str">
        <f t="shared" si="168"/>
        <v/>
      </c>
      <c r="AM339" s="24" t="str">
        <f t="shared" ref="AM339:AW348" si="169">IF(OR(AM$7="s",AM$7="f",AM$7="d"),"C",IF(AND(AM$6&gt;=$E339,AM$6&lt;=$F339,$G339="ZCP"),$G339,IF(AND(AM$6&gt;=$E339,AM$6&lt;=$F339,$G339="ZPM"),$G339,IF(AND(AM$6&gt;=$E339,AM$6&lt;=$F339,$G339="ZMA"),$G339,IF(AND(AM$6&gt;=$E339,AM$6&lt;=$F339,$G339="ZMP"),$G339,IF(AND(AM$6&gt;=$E339,AM$6&lt;=$F339,$G339="ZMT"),$G339,IF(AND(AM$6&gt;=$E339,AM$6&lt;=$F339,$G339="ZFO"),$G339,IF(AND(AM$6&gt;=$E339,AM$6&lt;=$F339,$G339="ZRJ"),$G339,IF(AND(AM$6&gt;=$E339,AM$6&lt;=$F339,$G339="ZAT"),$G339,IF(AND(AM$6&gt;=$E339,AM$6&lt;=$F339,$G339="TPT"),$G339,""))))))))))</f>
        <v>C</v>
      </c>
      <c r="AN339" s="24" t="str">
        <f t="shared" si="169"/>
        <v>C</v>
      </c>
      <c r="AO339" s="24" t="str">
        <f t="shared" si="169"/>
        <v/>
      </c>
      <c r="AP339" s="24" t="str">
        <f t="shared" si="169"/>
        <v/>
      </c>
      <c r="AQ339" s="24" t="str">
        <f t="shared" si="169"/>
        <v/>
      </c>
      <c r="AR339" s="24" t="str">
        <f t="shared" si="169"/>
        <v/>
      </c>
      <c r="AS339" s="24" t="str">
        <f t="shared" si="169"/>
        <v/>
      </c>
      <c r="AT339" s="24" t="str">
        <f t="shared" si="169"/>
        <v>C</v>
      </c>
      <c r="AU339" s="24" t="str">
        <f t="shared" si="169"/>
        <v>C</v>
      </c>
      <c r="AV339" s="24" t="str">
        <f t="shared" si="169"/>
        <v/>
      </c>
      <c r="AW339" s="24" t="str">
        <f t="shared" si="169"/>
        <v/>
      </c>
      <c r="AX339" s="89" t="str">
        <f t="shared" ca="1" si="164"/>
        <v/>
      </c>
      <c r="AY339" s="89" t="str">
        <f t="shared" si="165"/>
        <v/>
      </c>
    </row>
    <row r="340" spans="1:51" x14ac:dyDescent="0.3">
      <c r="A340" s="22" t="str">
        <f t="shared" si="139"/>
        <v/>
      </c>
      <c r="B340" s="25"/>
      <c r="C340" s="74"/>
      <c r="D340" s="26"/>
      <c r="E340" s="196"/>
      <c r="F340" s="197"/>
      <c r="G340" s="98" t="str">
        <f>IF(D340='Paramètre DIVERS'!$B$19,'Paramètre DIVERS'!$A$19,IF(D340='Paramètre DIVERS'!$B$20,'Paramètre DIVERS'!$A$20,IF(D340='Paramètre DIVERS'!$B$21,'Paramètre DIVERS'!$A$21,IF(D340='Paramètre DIVERS'!$B$22,'Paramètre DIVERS'!$A$22,IF(D340='Paramètre DIVERS'!$B$24,'Paramètre DIVERS'!$A$24,IF(D340='Paramètre DIVERS'!$B$25,'Paramètre DIVERS'!$A$25,""))))))&amp;IF(D340='Paramètre DIVERS'!$B$27,'Paramètre DIVERS'!$A$27,IF(D340='Paramètre DIVERS'!$B$28,'Paramètre DIVERS'!$A$28,IF(D340='Paramètre DIVERS'!$B$29,'Paramètre DIVERS'!$A$29,IF(D340='Paramètre DIVERS'!$B$30,'Paramètre DIVERS'!$A$30,IF(D340='Paramètre DIVERS'!$B$31,'Paramètre DIVERS'!$A$31,IF(D340='Paramètre DIVERS'!$B$32,'Paramètre DIVERS'!$A$32,IF(D340='Paramètre DIVERS'!$B$33,'Paramètre DIVERS'!$A$33,"")))))))&amp;IF(D340='Paramètre DIVERS'!$B$36,'Paramètre DIVERS'!$A$36,IF(D340='Paramètre DIVERS'!$B$40,'Paramètre DIVERS'!$A$40,IF(D340='Paramètre DIVERS'!$B$41,'Paramètre DIVERS'!$A$41,IF(D340='Paramètre DIVERS'!$B$42,'Paramètre DIVERS'!$A$42,IF(D340='Paramètre DIVERS'!$B$43,'Paramètre DIVERS'!$A$43,IF(D340='Paramètre DIVERS'!$B$47,'Paramètre DIVERS'!$A$47,IF(D340='Paramètre DIVERS'!$B$48,'Paramètre DIVERS'!$A$48,"")))))))&amp;IF(D340='Paramètre DIVERS'!$B$49,'Paramètre DIVERS'!$A$49,IF(D340='Paramètre DIVERS'!$B$50,'Paramètre DIVERS'!$A$50,IF(D340='Paramètre DIVERS'!$B$51,'Paramètre DIVERS'!$A$51,IF(D340='Paramètre DIVERS'!$B$26,'Paramètre DIVERS'!$A$26,""))))&amp;IF(D340='Paramètre DIVERS'!$B$53,'Paramètre DIVERS'!$A$53,IF(D340='Paramètre DIVERS'!$B$54,'Paramètre DIVERS'!$A$53,IF(D340='Paramètre DIVERS'!$B$55,'Paramètre DIVERS'!$A$53,IF(D340='Paramètre DIVERS'!$B$56,'Paramètre DIVERS'!$A$53,IF(D340='Paramètre DIVERS'!$B$57,'Paramètre DIVERS'!$A$53,IF(D340='Paramètre DIVERS'!$B$58,'Paramètre DIVERS'!$A$53,""))))))</f>
        <v/>
      </c>
      <c r="H340" s="88">
        <f t="shared" si="159"/>
        <v>0</v>
      </c>
      <c r="I340" s="24" t="str">
        <f t="shared" si="166"/>
        <v/>
      </c>
      <c r="J340" s="24" t="str">
        <f t="shared" si="166"/>
        <v/>
      </c>
      <c r="K340" s="24" t="str">
        <f t="shared" si="166"/>
        <v>C</v>
      </c>
      <c r="L340" s="24" t="str">
        <f t="shared" si="166"/>
        <v>C</v>
      </c>
      <c r="M340" s="24" t="str">
        <f t="shared" si="166"/>
        <v/>
      </c>
      <c r="N340" s="24" t="str">
        <f t="shared" si="166"/>
        <v>C</v>
      </c>
      <c r="O340" s="24" t="str">
        <f t="shared" si="166"/>
        <v/>
      </c>
      <c r="P340" s="24" t="str">
        <f t="shared" si="166"/>
        <v/>
      </c>
      <c r="Q340" s="24" t="str">
        <f t="shared" si="166"/>
        <v/>
      </c>
      <c r="R340" s="24" t="str">
        <f t="shared" si="166"/>
        <v>C</v>
      </c>
      <c r="S340" s="24" t="str">
        <f t="shared" si="167"/>
        <v>C</v>
      </c>
      <c r="T340" s="24" t="str">
        <f t="shared" si="167"/>
        <v/>
      </c>
      <c r="U340" s="24" t="str">
        <f t="shared" si="167"/>
        <v>C</v>
      </c>
      <c r="V340" s="24" t="str">
        <f t="shared" si="167"/>
        <v/>
      </c>
      <c r="W340" s="24" t="str">
        <f t="shared" si="167"/>
        <v>C</v>
      </c>
      <c r="X340" s="24" t="str">
        <f t="shared" si="167"/>
        <v/>
      </c>
      <c r="Y340" s="24" t="str">
        <f t="shared" si="167"/>
        <v>C</v>
      </c>
      <c r="Z340" s="24" t="str">
        <f t="shared" si="167"/>
        <v>C</v>
      </c>
      <c r="AA340" s="24" t="str">
        <f t="shared" si="167"/>
        <v/>
      </c>
      <c r="AB340" s="24" t="str">
        <f t="shared" si="167"/>
        <v/>
      </c>
      <c r="AC340" s="24" t="str">
        <f t="shared" si="168"/>
        <v/>
      </c>
      <c r="AD340" s="24" t="str">
        <f t="shared" si="168"/>
        <v/>
      </c>
      <c r="AE340" s="24" t="str">
        <f t="shared" si="168"/>
        <v/>
      </c>
      <c r="AF340" s="24" t="str">
        <f t="shared" si="168"/>
        <v>C</v>
      </c>
      <c r="AG340" s="24" t="str">
        <f t="shared" si="168"/>
        <v>C</v>
      </c>
      <c r="AH340" s="24" t="str">
        <f t="shared" si="168"/>
        <v/>
      </c>
      <c r="AI340" s="24" t="str">
        <f t="shared" si="168"/>
        <v/>
      </c>
      <c r="AJ340" s="24" t="str">
        <f t="shared" si="168"/>
        <v/>
      </c>
      <c r="AK340" s="24" t="str">
        <f t="shared" si="168"/>
        <v/>
      </c>
      <c r="AL340" s="24" t="str">
        <f t="shared" si="168"/>
        <v/>
      </c>
      <c r="AM340" s="24" t="str">
        <f t="shared" si="169"/>
        <v>C</v>
      </c>
      <c r="AN340" s="24" t="str">
        <f t="shared" si="169"/>
        <v>C</v>
      </c>
      <c r="AO340" s="24" t="str">
        <f t="shared" si="169"/>
        <v/>
      </c>
      <c r="AP340" s="24" t="str">
        <f t="shared" si="169"/>
        <v/>
      </c>
      <c r="AQ340" s="24" t="str">
        <f t="shared" si="169"/>
        <v/>
      </c>
      <c r="AR340" s="24" t="str">
        <f t="shared" si="169"/>
        <v/>
      </c>
      <c r="AS340" s="24" t="str">
        <f t="shared" si="169"/>
        <v/>
      </c>
      <c r="AT340" s="24" t="str">
        <f t="shared" si="169"/>
        <v>C</v>
      </c>
      <c r="AU340" s="24" t="str">
        <f t="shared" si="169"/>
        <v>C</v>
      </c>
      <c r="AV340" s="24" t="str">
        <f t="shared" si="169"/>
        <v/>
      </c>
      <c r="AW340" s="24" t="str">
        <f t="shared" si="169"/>
        <v/>
      </c>
      <c r="AX340" s="89" t="str">
        <f t="shared" ca="1" si="164"/>
        <v/>
      </c>
      <c r="AY340" s="89" t="str">
        <f t="shared" si="165"/>
        <v/>
      </c>
    </row>
    <row r="341" spans="1:51" x14ac:dyDescent="0.3">
      <c r="A341" s="22" t="str">
        <f t="shared" si="139"/>
        <v/>
      </c>
      <c r="B341" s="25"/>
      <c r="C341" s="74"/>
      <c r="D341" s="26"/>
      <c r="E341" s="196"/>
      <c r="F341" s="197"/>
      <c r="G341" s="98" t="str">
        <f>IF(D341='Paramètre DIVERS'!$B$19,'Paramètre DIVERS'!$A$19,IF(D341='Paramètre DIVERS'!$B$20,'Paramètre DIVERS'!$A$20,IF(D341='Paramètre DIVERS'!$B$21,'Paramètre DIVERS'!$A$21,IF(D341='Paramètre DIVERS'!$B$22,'Paramètre DIVERS'!$A$22,IF(D341='Paramètre DIVERS'!$B$24,'Paramètre DIVERS'!$A$24,IF(D341='Paramètre DIVERS'!$B$25,'Paramètre DIVERS'!$A$25,""))))))&amp;IF(D341='Paramètre DIVERS'!$B$27,'Paramètre DIVERS'!$A$27,IF(D341='Paramètre DIVERS'!$B$28,'Paramètre DIVERS'!$A$28,IF(D341='Paramètre DIVERS'!$B$29,'Paramètre DIVERS'!$A$29,IF(D341='Paramètre DIVERS'!$B$30,'Paramètre DIVERS'!$A$30,IF(D341='Paramètre DIVERS'!$B$31,'Paramètre DIVERS'!$A$31,IF(D341='Paramètre DIVERS'!$B$32,'Paramètre DIVERS'!$A$32,IF(D341='Paramètre DIVERS'!$B$33,'Paramètre DIVERS'!$A$33,"")))))))&amp;IF(D341='Paramètre DIVERS'!$B$36,'Paramètre DIVERS'!$A$36,IF(D341='Paramètre DIVERS'!$B$40,'Paramètre DIVERS'!$A$40,IF(D341='Paramètre DIVERS'!$B$41,'Paramètre DIVERS'!$A$41,IF(D341='Paramètre DIVERS'!$B$42,'Paramètre DIVERS'!$A$42,IF(D341='Paramètre DIVERS'!$B$43,'Paramètre DIVERS'!$A$43,IF(D341='Paramètre DIVERS'!$B$47,'Paramètre DIVERS'!$A$47,IF(D341='Paramètre DIVERS'!$B$48,'Paramètre DIVERS'!$A$48,"")))))))&amp;IF(D341='Paramètre DIVERS'!$B$49,'Paramètre DIVERS'!$A$49,IF(D341='Paramètre DIVERS'!$B$50,'Paramètre DIVERS'!$A$50,IF(D341='Paramètre DIVERS'!$B$51,'Paramètre DIVERS'!$A$51,IF(D341='Paramètre DIVERS'!$B$26,'Paramètre DIVERS'!$A$26,""))))&amp;IF(D341='Paramètre DIVERS'!$B$53,'Paramètre DIVERS'!$A$53,IF(D341='Paramètre DIVERS'!$B$54,'Paramètre DIVERS'!$A$53,IF(D341='Paramètre DIVERS'!$B$55,'Paramètre DIVERS'!$A$53,IF(D341='Paramètre DIVERS'!$B$56,'Paramètre DIVERS'!$A$53,IF(D341='Paramètre DIVERS'!$B$57,'Paramètre DIVERS'!$A$53,IF(D341='Paramètre DIVERS'!$B$58,'Paramètre DIVERS'!$A$53,""))))))</f>
        <v/>
      </c>
      <c r="H341" s="88">
        <f t="shared" si="159"/>
        <v>0</v>
      </c>
      <c r="I341" s="24" t="str">
        <f t="shared" si="166"/>
        <v/>
      </c>
      <c r="J341" s="24" t="str">
        <f t="shared" si="166"/>
        <v/>
      </c>
      <c r="K341" s="24" t="str">
        <f t="shared" si="166"/>
        <v>C</v>
      </c>
      <c r="L341" s="24" t="str">
        <f t="shared" si="166"/>
        <v>C</v>
      </c>
      <c r="M341" s="24" t="str">
        <f t="shared" si="166"/>
        <v/>
      </c>
      <c r="N341" s="24" t="str">
        <f t="shared" si="166"/>
        <v>C</v>
      </c>
      <c r="O341" s="24" t="str">
        <f t="shared" si="166"/>
        <v/>
      </c>
      <c r="P341" s="24" t="str">
        <f t="shared" si="166"/>
        <v/>
      </c>
      <c r="Q341" s="24" t="str">
        <f t="shared" si="166"/>
        <v/>
      </c>
      <c r="R341" s="24" t="str">
        <f t="shared" si="166"/>
        <v>C</v>
      </c>
      <c r="S341" s="24" t="str">
        <f t="shared" si="167"/>
        <v>C</v>
      </c>
      <c r="T341" s="24" t="str">
        <f t="shared" si="167"/>
        <v/>
      </c>
      <c r="U341" s="24" t="str">
        <f t="shared" si="167"/>
        <v>C</v>
      </c>
      <c r="V341" s="24" t="str">
        <f t="shared" si="167"/>
        <v/>
      </c>
      <c r="W341" s="24" t="str">
        <f t="shared" si="167"/>
        <v>C</v>
      </c>
      <c r="X341" s="24" t="str">
        <f t="shared" si="167"/>
        <v/>
      </c>
      <c r="Y341" s="24" t="str">
        <f t="shared" si="167"/>
        <v>C</v>
      </c>
      <c r="Z341" s="24" t="str">
        <f t="shared" si="167"/>
        <v>C</v>
      </c>
      <c r="AA341" s="24" t="str">
        <f t="shared" si="167"/>
        <v/>
      </c>
      <c r="AB341" s="24" t="str">
        <f t="shared" si="167"/>
        <v/>
      </c>
      <c r="AC341" s="24" t="str">
        <f t="shared" si="168"/>
        <v/>
      </c>
      <c r="AD341" s="24" t="str">
        <f t="shared" si="168"/>
        <v/>
      </c>
      <c r="AE341" s="24" t="str">
        <f t="shared" si="168"/>
        <v/>
      </c>
      <c r="AF341" s="24" t="str">
        <f t="shared" si="168"/>
        <v>C</v>
      </c>
      <c r="AG341" s="24" t="str">
        <f t="shared" si="168"/>
        <v>C</v>
      </c>
      <c r="AH341" s="24" t="str">
        <f t="shared" si="168"/>
        <v/>
      </c>
      <c r="AI341" s="24" t="str">
        <f t="shared" si="168"/>
        <v/>
      </c>
      <c r="AJ341" s="24" t="str">
        <f t="shared" si="168"/>
        <v/>
      </c>
      <c r="AK341" s="24" t="str">
        <f t="shared" si="168"/>
        <v/>
      </c>
      <c r="AL341" s="24" t="str">
        <f t="shared" si="168"/>
        <v/>
      </c>
      <c r="AM341" s="24" t="str">
        <f t="shared" si="169"/>
        <v>C</v>
      </c>
      <c r="AN341" s="24" t="str">
        <f t="shared" si="169"/>
        <v>C</v>
      </c>
      <c r="AO341" s="24" t="str">
        <f t="shared" si="169"/>
        <v/>
      </c>
      <c r="AP341" s="24" t="str">
        <f t="shared" si="169"/>
        <v/>
      </c>
      <c r="AQ341" s="24" t="str">
        <f t="shared" si="169"/>
        <v/>
      </c>
      <c r="AR341" s="24" t="str">
        <f t="shared" si="169"/>
        <v/>
      </c>
      <c r="AS341" s="24" t="str">
        <f t="shared" si="169"/>
        <v/>
      </c>
      <c r="AT341" s="24" t="str">
        <f t="shared" si="169"/>
        <v>C</v>
      </c>
      <c r="AU341" s="24" t="str">
        <f t="shared" si="169"/>
        <v>C</v>
      </c>
      <c r="AV341" s="24" t="str">
        <f t="shared" si="169"/>
        <v/>
      </c>
      <c r="AW341" s="24" t="str">
        <f t="shared" si="169"/>
        <v/>
      </c>
      <c r="AX341" s="89" t="str">
        <f t="shared" ca="1" si="164"/>
        <v/>
      </c>
      <c r="AY341" s="89" t="str">
        <f t="shared" si="165"/>
        <v/>
      </c>
    </row>
    <row r="342" spans="1:51" x14ac:dyDescent="0.3">
      <c r="A342" s="22" t="str">
        <f t="shared" si="139"/>
        <v/>
      </c>
      <c r="B342" s="25"/>
      <c r="C342" s="74"/>
      <c r="D342" s="26"/>
      <c r="E342" s="196"/>
      <c r="F342" s="197"/>
      <c r="G342" s="98" t="str">
        <f>IF(D342='Paramètre DIVERS'!$B$19,'Paramètre DIVERS'!$A$19,IF(D342='Paramètre DIVERS'!$B$20,'Paramètre DIVERS'!$A$20,IF(D342='Paramètre DIVERS'!$B$21,'Paramètre DIVERS'!$A$21,IF(D342='Paramètre DIVERS'!$B$22,'Paramètre DIVERS'!$A$22,IF(D342='Paramètre DIVERS'!$B$24,'Paramètre DIVERS'!$A$24,IF(D342='Paramètre DIVERS'!$B$25,'Paramètre DIVERS'!$A$25,""))))))&amp;IF(D342='Paramètre DIVERS'!$B$27,'Paramètre DIVERS'!$A$27,IF(D342='Paramètre DIVERS'!$B$28,'Paramètre DIVERS'!$A$28,IF(D342='Paramètre DIVERS'!$B$29,'Paramètre DIVERS'!$A$29,IF(D342='Paramètre DIVERS'!$B$30,'Paramètre DIVERS'!$A$30,IF(D342='Paramètre DIVERS'!$B$31,'Paramètre DIVERS'!$A$31,IF(D342='Paramètre DIVERS'!$B$32,'Paramètre DIVERS'!$A$32,IF(D342='Paramètre DIVERS'!$B$33,'Paramètre DIVERS'!$A$33,"")))))))&amp;IF(D342='Paramètre DIVERS'!$B$36,'Paramètre DIVERS'!$A$36,IF(D342='Paramètre DIVERS'!$B$40,'Paramètre DIVERS'!$A$40,IF(D342='Paramètre DIVERS'!$B$41,'Paramètre DIVERS'!$A$41,IF(D342='Paramètre DIVERS'!$B$42,'Paramètre DIVERS'!$A$42,IF(D342='Paramètre DIVERS'!$B$43,'Paramètre DIVERS'!$A$43,IF(D342='Paramètre DIVERS'!$B$47,'Paramètre DIVERS'!$A$47,IF(D342='Paramètre DIVERS'!$B$48,'Paramètre DIVERS'!$A$48,"")))))))&amp;IF(D342='Paramètre DIVERS'!$B$49,'Paramètre DIVERS'!$A$49,IF(D342='Paramètre DIVERS'!$B$50,'Paramètre DIVERS'!$A$50,IF(D342='Paramètre DIVERS'!$B$51,'Paramètre DIVERS'!$A$51,IF(D342='Paramètre DIVERS'!$B$26,'Paramètre DIVERS'!$A$26,""))))&amp;IF(D342='Paramètre DIVERS'!$B$53,'Paramètre DIVERS'!$A$53,IF(D342='Paramètre DIVERS'!$B$54,'Paramètre DIVERS'!$A$53,IF(D342='Paramètre DIVERS'!$B$55,'Paramètre DIVERS'!$A$53,IF(D342='Paramètre DIVERS'!$B$56,'Paramètre DIVERS'!$A$53,IF(D342='Paramètre DIVERS'!$B$57,'Paramètre DIVERS'!$A$53,IF(D342='Paramètre DIVERS'!$B$58,'Paramètre DIVERS'!$A$53,""))))))</f>
        <v/>
      </c>
      <c r="H342" s="88">
        <f t="shared" si="159"/>
        <v>0</v>
      </c>
      <c r="I342" s="24" t="str">
        <f t="shared" si="166"/>
        <v/>
      </c>
      <c r="J342" s="24" t="str">
        <f t="shared" si="166"/>
        <v/>
      </c>
      <c r="K342" s="24" t="str">
        <f t="shared" si="166"/>
        <v>C</v>
      </c>
      <c r="L342" s="24" t="str">
        <f t="shared" si="166"/>
        <v>C</v>
      </c>
      <c r="M342" s="24" t="str">
        <f t="shared" si="166"/>
        <v/>
      </c>
      <c r="N342" s="24" t="str">
        <f t="shared" si="166"/>
        <v>C</v>
      </c>
      <c r="O342" s="24" t="str">
        <f t="shared" si="166"/>
        <v/>
      </c>
      <c r="P342" s="24" t="str">
        <f t="shared" si="166"/>
        <v/>
      </c>
      <c r="Q342" s="24" t="str">
        <f t="shared" si="166"/>
        <v/>
      </c>
      <c r="R342" s="24" t="str">
        <f t="shared" si="166"/>
        <v>C</v>
      </c>
      <c r="S342" s="24" t="str">
        <f t="shared" si="167"/>
        <v>C</v>
      </c>
      <c r="T342" s="24" t="str">
        <f t="shared" si="167"/>
        <v/>
      </c>
      <c r="U342" s="24" t="str">
        <f t="shared" si="167"/>
        <v>C</v>
      </c>
      <c r="V342" s="24" t="str">
        <f t="shared" si="167"/>
        <v/>
      </c>
      <c r="W342" s="24" t="str">
        <f t="shared" si="167"/>
        <v>C</v>
      </c>
      <c r="X342" s="24" t="str">
        <f t="shared" si="167"/>
        <v/>
      </c>
      <c r="Y342" s="24" t="str">
        <f t="shared" si="167"/>
        <v>C</v>
      </c>
      <c r="Z342" s="24" t="str">
        <f t="shared" si="167"/>
        <v>C</v>
      </c>
      <c r="AA342" s="24" t="str">
        <f t="shared" si="167"/>
        <v/>
      </c>
      <c r="AB342" s="24" t="str">
        <f t="shared" si="167"/>
        <v/>
      </c>
      <c r="AC342" s="24" t="str">
        <f t="shared" si="168"/>
        <v/>
      </c>
      <c r="AD342" s="24" t="str">
        <f t="shared" si="168"/>
        <v/>
      </c>
      <c r="AE342" s="24" t="str">
        <f t="shared" si="168"/>
        <v/>
      </c>
      <c r="AF342" s="24" t="str">
        <f t="shared" si="168"/>
        <v>C</v>
      </c>
      <c r="AG342" s="24" t="str">
        <f t="shared" si="168"/>
        <v>C</v>
      </c>
      <c r="AH342" s="24" t="str">
        <f t="shared" si="168"/>
        <v/>
      </c>
      <c r="AI342" s="24" t="str">
        <f t="shared" si="168"/>
        <v/>
      </c>
      <c r="AJ342" s="24" t="str">
        <f t="shared" si="168"/>
        <v/>
      </c>
      <c r="AK342" s="24" t="str">
        <f t="shared" si="168"/>
        <v/>
      </c>
      <c r="AL342" s="24" t="str">
        <f t="shared" si="168"/>
        <v/>
      </c>
      <c r="AM342" s="24" t="str">
        <f t="shared" si="169"/>
        <v>C</v>
      </c>
      <c r="AN342" s="24" t="str">
        <f t="shared" si="169"/>
        <v>C</v>
      </c>
      <c r="AO342" s="24" t="str">
        <f t="shared" si="169"/>
        <v/>
      </c>
      <c r="AP342" s="24" t="str">
        <f t="shared" si="169"/>
        <v/>
      </c>
      <c r="AQ342" s="24" t="str">
        <f t="shared" si="169"/>
        <v/>
      </c>
      <c r="AR342" s="24" t="str">
        <f t="shared" si="169"/>
        <v/>
      </c>
      <c r="AS342" s="24" t="str">
        <f t="shared" si="169"/>
        <v/>
      </c>
      <c r="AT342" s="24" t="str">
        <f t="shared" si="169"/>
        <v>C</v>
      </c>
      <c r="AU342" s="24" t="str">
        <f t="shared" si="169"/>
        <v>C</v>
      </c>
      <c r="AV342" s="24" t="str">
        <f t="shared" si="169"/>
        <v/>
      </c>
      <c r="AW342" s="24" t="str">
        <f t="shared" si="169"/>
        <v/>
      </c>
      <c r="AX342" s="89" t="str">
        <f t="shared" ca="1" si="164"/>
        <v/>
      </c>
      <c r="AY342" s="89" t="str">
        <f t="shared" si="165"/>
        <v/>
      </c>
    </row>
    <row r="343" spans="1:51" x14ac:dyDescent="0.3">
      <c r="A343" s="22" t="str">
        <f t="shared" si="139"/>
        <v/>
      </c>
      <c r="B343" s="25"/>
      <c r="C343" s="74"/>
      <c r="D343" s="26"/>
      <c r="E343" s="196"/>
      <c r="F343" s="197"/>
      <c r="G343" s="98" t="str">
        <f>IF(D343='Paramètre DIVERS'!$B$19,'Paramètre DIVERS'!$A$19,IF(D343='Paramètre DIVERS'!$B$20,'Paramètre DIVERS'!$A$20,IF(D343='Paramètre DIVERS'!$B$21,'Paramètre DIVERS'!$A$21,IF(D343='Paramètre DIVERS'!$B$22,'Paramètre DIVERS'!$A$22,IF(D343='Paramètre DIVERS'!$B$24,'Paramètre DIVERS'!$A$24,IF(D343='Paramètre DIVERS'!$B$25,'Paramètre DIVERS'!$A$25,""))))))&amp;IF(D343='Paramètre DIVERS'!$B$27,'Paramètre DIVERS'!$A$27,IF(D343='Paramètre DIVERS'!$B$28,'Paramètre DIVERS'!$A$28,IF(D343='Paramètre DIVERS'!$B$29,'Paramètre DIVERS'!$A$29,IF(D343='Paramètre DIVERS'!$B$30,'Paramètre DIVERS'!$A$30,IF(D343='Paramètre DIVERS'!$B$31,'Paramètre DIVERS'!$A$31,IF(D343='Paramètre DIVERS'!$B$32,'Paramètre DIVERS'!$A$32,IF(D343='Paramètre DIVERS'!$B$33,'Paramètre DIVERS'!$A$33,"")))))))&amp;IF(D343='Paramètre DIVERS'!$B$36,'Paramètre DIVERS'!$A$36,IF(D343='Paramètre DIVERS'!$B$40,'Paramètre DIVERS'!$A$40,IF(D343='Paramètre DIVERS'!$B$41,'Paramètre DIVERS'!$A$41,IF(D343='Paramètre DIVERS'!$B$42,'Paramètre DIVERS'!$A$42,IF(D343='Paramètre DIVERS'!$B$43,'Paramètre DIVERS'!$A$43,IF(D343='Paramètre DIVERS'!$B$47,'Paramètre DIVERS'!$A$47,IF(D343='Paramètre DIVERS'!$B$48,'Paramètre DIVERS'!$A$48,"")))))))&amp;IF(D343='Paramètre DIVERS'!$B$49,'Paramètre DIVERS'!$A$49,IF(D343='Paramètre DIVERS'!$B$50,'Paramètre DIVERS'!$A$50,IF(D343='Paramètre DIVERS'!$B$51,'Paramètre DIVERS'!$A$51,IF(D343='Paramètre DIVERS'!$B$26,'Paramètre DIVERS'!$A$26,""))))&amp;IF(D343='Paramètre DIVERS'!$B$53,'Paramètre DIVERS'!$A$53,IF(D343='Paramètre DIVERS'!$B$54,'Paramètre DIVERS'!$A$53,IF(D343='Paramètre DIVERS'!$B$55,'Paramètre DIVERS'!$A$53,IF(D343='Paramètre DIVERS'!$B$56,'Paramètre DIVERS'!$A$53,IF(D343='Paramètre DIVERS'!$B$57,'Paramètre DIVERS'!$A$53,IF(D343='Paramètre DIVERS'!$B$58,'Paramètre DIVERS'!$A$53,""))))))</f>
        <v/>
      </c>
      <c r="H343" s="88">
        <f t="shared" si="159"/>
        <v>0</v>
      </c>
      <c r="I343" s="24" t="str">
        <f t="shared" si="166"/>
        <v/>
      </c>
      <c r="J343" s="24" t="str">
        <f t="shared" si="166"/>
        <v/>
      </c>
      <c r="K343" s="24" t="str">
        <f t="shared" si="166"/>
        <v>C</v>
      </c>
      <c r="L343" s="24" t="str">
        <f t="shared" si="166"/>
        <v>C</v>
      </c>
      <c r="M343" s="24" t="str">
        <f t="shared" si="166"/>
        <v/>
      </c>
      <c r="N343" s="24" t="str">
        <f t="shared" si="166"/>
        <v>C</v>
      </c>
      <c r="O343" s="24" t="str">
        <f t="shared" si="166"/>
        <v/>
      </c>
      <c r="P343" s="24" t="str">
        <f t="shared" si="166"/>
        <v/>
      </c>
      <c r="Q343" s="24" t="str">
        <f t="shared" si="166"/>
        <v/>
      </c>
      <c r="R343" s="24" t="str">
        <f t="shared" si="166"/>
        <v>C</v>
      </c>
      <c r="S343" s="24" t="str">
        <f t="shared" si="167"/>
        <v>C</v>
      </c>
      <c r="T343" s="24" t="str">
        <f t="shared" si="167"/>
        <v/>
      </c>
      <c r="U343" s="24" t="str">
        <f t="shared" si="167"/>
        <v>C</v>
      </c>
      <c r="V343" s="24" t="str">
        <f t="shared" si="167"/>
        <v/>
      </c>
      <c r="W343" s="24" t="str">
        <f t="shared" si="167"/>
        <v>C</v>
      </c>
      <c r="X343" s="24" t="str">
        <f t="shared" si="167"/>
        <v/>
      </c>
      <c r="Y343" s="24" t="str">
        <f t="shared" si="167"/>
        <v>C</v>
      </c>
      <c r="Z343" s="24" t="str">
        <f t="shared" si="167"/>
        <v>C</v>
      </c>
      <c r="AA343" s="24" t="str">
        <f t="shared" si="167"/>
        <v/>
      </c>
      <c r="AB343" s="24" t="str">
        <f t="shared" si="167"/>
        <v/>
      </c>
      <c r="AC343" s="24" t="str">
        <f t="shared" si="168"/>
        <v/>
      </c>
      <c r="AD343" s="24" t="str">
        <f t="shared" si="168"/>
        <v/>
      </c>
      <c r="AE343" s="24" t="str">
        <f t="shared" si="168"/>
        <v/>
      </c>
      <c r="AF343" s="24" t="str">
        <f t="shared" si="168"/>
        <v>C</v>
      </c>
      <c r="AG343" s="24" t="str">
        <f t="shared" si="168"/>
        <v>C</v>
      </c>
      <c r="AH343" s="24" t="str">
        <f t="shared" si="168"/>
        <v/>
      </c>
      <c r="AI343" s="24" t="str">
        <f t="shared" si="168"/>
        <v/>
      </c>
      <c r="AJ343" s="24" t="str">
        <f t="shared" si="168"/>
        <v/>
      </c>
      <c r="AK343" s="24" t="str">
        <f t="shared" si="168"/>
        <v/>
      </c>
      <c r="AL343" s="24" t="str">
        <f t="shared" si="168"/>
        <v/>
      </c>
      <c r="AM343" s="24" t="str">
        <f t="shared" si="169"/>
        <v>C</v>
      </c>
      <c r="AN343" s="24" t="str">
        <f t="shared" si="169"/>
        <v>C</v>
      </c>
      <c r="AO343" s="24" t="str">
        <f t="shared" si="169"/>
        <v/>
      </c>
      <c r="AP343" s="24" t="str">
        <f t="shared" si="169"/>
        <v/>
      </c>
      <c r="AQ343" s="24" t="str">
        <f t="shared" si="169"/>
        <v/>
      </c>
      <c r="AR343" s="24" t="str">
        <f t="shared" si="169"/>
        <v/>
      </c>
      <c r="AS343" s="24" t="str">
        <f t="shared" si="169"/>
        <v/>
      </c>
      <c r="AT343" s="24" t="str">
        <f t="shared" si="169"/>
        <v>C</v>
      </c>
      <c r="AU343" s="24" t="str">
        <f t="shared" si="169"/>
        <v>C</v>
      </c>
      <c r="AV343" s="24" t="str">
        <f t="shared" si="169"/>
        <v/>
      </c>
      <c r="AW343" s="24" t="str">
        <f t="shared" si="169"/>
        <v/>
      </c>
      <c r="AX343" s="89" t="str">
        <f t="shared" ca="1" si="164"/>
        <v/>
      </c>
      <c r="AY343" s="89" t="str">
        <f t="shared" si="165"/>
        <v/>
      </c>
    </row>
    <row r="344" spans="1:51" x14ac:dyDescent="0.3">
      <c r="A344" s="22" t="str">
        <f t="shared" si="139"/>
        <v/>
      </c>
      <c r="B344" s="25"/>
      <c r="C344" s="74"/>
      <c r="D344" s="26"/>
      <c r="E344" s="196"/>
      <c r="F344" s="197"/>
      <c r="G344" s="98" t="str">
        <f>IF(D344='Paramètre DIVERS'!$B$19,'Paramètre DIVERS'!$A$19,IF(D344='Paramètre DIVERS'!$B$20,'Paramètre DIVERS'!$A$20,IF(D344='Paramètre DIVERS'!$B$21,'Paramètre DIVERS'!$A$21,IF(D344='Paramètre DIVERS'!$B$22,'Paramètre DIVERS'!$A$22,IF(D344='Paramètre DIVERS'!$B$24,'Paramètre DIVERS'!$A$24,IF(D344='Paramètre DIVERS'!$B$25,'Paramètre DIVERS'!$A$25,""))))))&amp;IF(D344='Paramètre DIVERS'!$B$27,'Paramètre DIVERS'!$A$27,IF(D344='Paramètre DIVERS'!$B$28,'Paramètre DIVERS'!$A$28,IF(D344='Paramètre DIVERS'!$B$29,'Paramètre DIVERS'!$A$29,IF(D344='Paramètre DIVERS'!$B$30,'Paramètre DIVERS'!$A$30,IF(D344='Paramètre DIVERS'!$B$31,'Paramètre DIVERS'!$A$31,IF(D344='Paramètre DIVERS'!$B$32,'Paramètre DIVERS'!$A$32,IF(D344='Paramètre DIVERS'!$B$33,'Paramètre DIVERS'!$A$33,"")))))))&amp;IF(D344='Paramètre DIVERS'!$B$36,'Paramètre DIVERS'!$A$36,IF(D344='Paramètre DIVERS'!$B$40,'Paramètre DIVERS'!$A$40,IF(D344='Paramètre DIVERS'!$B$41,'Paramètre DIVERS'!$A$41,IF(D344='Paramètre DIVERS'!$B$42,'Paramètre DIVERS'!$A$42,IF(D344='Paramètre DIVERS'!$B$43,'Paramètre DIVERS'!$A$43,IF(D344='Paramètre DIVERS'!$B$47,'Paramètre DIVERS'!$A$47,IF(D344='Paramètre DIVERS'!$B$48,'Paramètre DIVERS'!$A$48,"")))))))&amp;IF(D344='Paramètre DIVERS'!$B$49,'Paramètre DIVERS'!$A$49,IF(D344='Paramètre DIVERS'!$B$50,'Paramètre DIVERS'!$A$50,IF(D344='Paramètre DIVERS'!$B$51,'Paramètre DIVERS'!$A$51,IF(D344='Paramètre DIVERS'!$B$26,'Paramètre DIVERS'!$A$26,""))))&amp;IF(D344='Paramètre DIVERS'!$B$53,'Paramètre DIVERS'!$A$53,IF(D344='Paramètre DIVERS'!$B$54,'Paramètre DIVERS'!$A$53,IF(D344='Paramètre DIVERS'!$B$55,'Paramètre DIVERS'!$A$53,IF(D344='Paramètre DIVERS'!$B$56,'Paramètre DIVERS'!$A$53,IF(D344='Paramètre DIVERS'!$B$57,'Paramètre DIVERS'!$A$53,IF(D344='Paramètre DIVERS'!$B$58,'Paramètre DIVERS'!$A$53,""))))))</f>
        <v/>
      </c>
      <c r="H344" s="88">
        <f t="shared" si="159"/>
        <v>0</v>
      </c>
      <c r="I344" s="24" t="str">
        <f t="shared" si="166"/>
        <v/>
      </c>
      <c r="J344" s="24" t="str">
        <f t="shared" si="166"/>
        <v/>
      </c>
      <c r="K344" s="24" t="str">
        <f t="shared" si="166"/>
        <v>C</v>
      </c>
      <c r="L344" s="24" t="str">
        <f t="shared" si="166"/>
        <v>C</v>
      </c>
      <c r="M344" s="24" t="str">
        <f t="shared" si="166"/>
        <v/>
      </c>
      <c r="N344" s="24" t="str">
        <f t="shared" si="166"/>
        <v>C</v>
      </c>
      <c r="O344" s="24" t="str">
        <f t="shared" si="166"/>
        <v/>
      </c>
      <c r="P344" s="24" t="str">
        <f t="shared" si="166"/>
        <v/>
      </c>
      <c r="Q344" s="24" t="str">
        <f t="shared" si="166"/>
        <v/>
      </c>
      <c r="R344" s="24" t="str">
        <f t="shared" si="166"/>
        <v>C</v>
      </c>
      <c r="S344" s="24" t="str">
        <f t="shared" si="167"/>
        <v>C</v>
      </c>
      <c r="T344" s="24" t="str">
        <f t="shared" si="167"/>
        <v/>
      </c>
      <c r="U344" s="24" t="str">
        <f t="shared" si="167"/>
        <v>C</v>
      </c>
      <c r="V344" s="24" t="str">
        <f t="shared" si="167"/>
        <v/>
      </c>
      <c r="W344" s="24" t="str">
        <f t="shared" si="167"/>
        <v>C</v>
      </c>
      <c r="X344" s="24" t="str">
        <f t="shared" si="167"/>
        <v/>
      </c>
      <c r="Y344" s="24" t="str">
        <f t="shared" si="167"/>
        <v>C</v>
      </c>
      <c r="Z344" s="24" t="str">
        <f t="shared" si="167"/>
        <v>C</v>
      </c>
      <c r="AA344" s="24" t="str">
        <f t="shared" si="167"/>
        <v/>
      </c>
      <c r="AB344" s="24" t="str">
        <f t="shared" si="167"/>
        <v/>
      </c>
      <c r="AC344" s="24" t="str">
        <f t="shared" si="168"/>
        <v/>
      </c>
      <c r="AD344" s="24" t="str">
        <f t="shared" si="168"/>
        <v/>
      </c>
      <c r="AE344" s="24" t="str">
        <f t="shared" si="168"/>
        <v/>
      </c>
      <c r="AF344" s="24" t="str">
        <f t="shared" si="168"/>
        <v>C</v>
      </c>
      <c r="AG344" s="24" t="str">
        <f t="shared" si="168"/>
        <v>C</v>
      </c>
      <c r="AH344" s="24" t="str">
        <f t="shared" si="168"/>
        <v/>
      </c>
      <c r="AI344" s="24" t="str">
        <f t="shared" si="168"/>
        <v/>
      </c>
      <c r="AJ344" s="24" t="str">
        <f t="shared" si="168"/>
        <v/>
      </c>
      <c r="AK344" s="24" t="str">
        <f t="shared" si="168"/>
        <v/>
      </c>
      <c r="AL344" s="24" t="str">
        <f t="shared" si="168"/>
        <v/>
      </c>
      <c r="AM344" s="24" t="str">
        <f t="shared" si="169"/>
        <v>C</v>
      </c>
      <c r="AN344" s="24" t="str">
        <f t="shared" si="169"/>
        <v>C</v>
      </c>
      <c r="AO344" s="24" t="str">
        <f t="shared" si="169"/>
        <v/>
      </c>
      <c r="AP344" s="24" t="str">
        <f t="shared" si="169"/>
        <v/>
      </c>
      <c r="AQ344" s="24" t="str">
        <f t="shared" si="169"/>
        <v/>
      </c>
      <c r="AR344" s="24" t="str">
        <f t="shared" si="169"/>
        <v/>
      </c>
      <c r="AS344" s="24" t="str">
        <f t="shared" si="169"/>
        <v/>
      </c>
      <c r="AT344" s="24" t="str">
        <f t="shared" si="169"/>
        <v>C</v>
      </c>
      <c r="AU344" s="24" t="str">
        <f t="shared" si="169"/>
        <v>C</v>
      </c>
      <c r="AV344" s="24" t="str">
        <f t="shared" si="169"/>
        <v/>
      </c>
      <c r="AW344" s="24" t="str">
        <f t="shared" si="169"/>
        <v/>
      </c>
      <c r="AX344" s="89" t="str">
        <f t="shared" ca="1" si="164"/>
        <v/>
      </c>
      <c r="AY344" s="89" t="str">
        <f t="shared" si="165"/>
        <v/>
      </c>
    </row>
    <row r="345" spans="1:51" x14ac:dyDescent="0.3">
      <c r="A345" s="22" t="str">
        <f t="shared" si="139"/>
        <v/>
      </c>
      <c r="B345" s="25"/>
      <c r="C345" s="74"/>
      <c r="D345" s="26"/>
      <c r="E345" s="196"/>
      <c r="F345" s="197"/>
      <c r="G345" s="98" t="str">
        <f>IF(D345='Paramètre DIVERS'!$B$19,'Paramètre DIVERS'!$A$19,IF(D345='Paramètre DIVERS'!$B$20,'Paramètre DIVERS'!$A$20,IF(D345='Paramètre DIVERS'!$B$21,'Paramètre DIVERS'!$A$21,IF(D345='Paramètre DIVERS'!$B$22,'Paramètre DIVERS'!$A$22,IF(D345='Paramètre DIVERS'!$B$24,'Paramètre DIVERS'!$A$24,IF(D345='Paramètre DIVERS'!$B$25,'Paramètre DIVERS'!$A$25,""))))))&amp;IF(D345='Paramètre DIVERS'!$B$27,'Paramètre DIVERS'!$A$27,IF(D345='Paramètre DIVERS'!$B$28,'Paramètre DIVERS'!$A$28,IF(D345='Paramètre DIVERS'!$B$29,'Paramètre DIVERS'!$A$29,IF(D345='Paramètre DIVERS'!$B$30,'Paramètre DIVERS'!$A$30,IF(D345='Paramètre DIVERS'!$B$31,'Paramètre DIVERS'!$A$31,IF(D345='Paramètre DIVERS'!$B$32,'Paramètre DIVERS'!$A$32,IF(D345='Paramètre DIVERS'!$B$33,'Paramètre DIVERS'!$A$33,"")))))))&amp;IF(D345='Paramètre DIVERS'!$B$36,'Paramètre DIVERS'!$A$36,IF(D345='Paramètre DIVERS'!$B$40,'Paramètre DIVERS'!$A$40,IF(D345='Paramètre DIVERS'!$B$41,'Paramètre DIVERS'!$A$41,IF(D345='Paramètre DIVERS'!$B$42,'Paramètre DIVERS'!$A$42,IF(D345='Paramètre DIVERS'!$B$43,'Paramètre DIVERS'!$A$43,IF(D345='Paramètre DIVERS'!$B$47,'Paramètre DIVERS'!$A$47,IF(D345='Paramètre DIVERS'!$B$48,'Paramètre DIVERS'!$A$48,"")))))))&amp;IF(D345='Paramètre DIVERS'!$B$49,'Paramètre DIVERS'!$A$49,IF(D345='Paramètre DIVERS'!$B$50,'Paramètre DIVERS'!$A$50,IF(D345='Paramètre DIVERS'!$B$51,'Paramètre DIVERS'!$A$51,IF(D345='Paramètre DIVERS'!$B$26,'Paramètre DIVERS'!$A$26,""))))&amp;IF(D345='Paramètre DIVERS'!$B$53,'Paramètre DIVERS'!$A$53,IF(D345='Paramètre DIVERS'!$B$54,'Paramètre DIVERS'!$A$53,IF(D345='Paramètre DIVERS'!$B$55,'Paramètre DIVERS'!$A$53,IF(D345='Paramètre DIVERS'!$B$56,'Paramètre DIVERS'!$A$53,IF(D345='Paramètre DIVERS'!$B$57,'Paramètre DIVERS'!$A$53,IF(D345='Paramètre DIVERS'!$B$58,'Paramètre DIVERS'!$A$53,""))))))</f>
        <v/>
      </c>
      <c r="H345" s="88">
        <f t="shared" si="159"/>
        <v>0</v>
      </c>
      <c r="I345" s="24" t="str">
        <f t="shared" si="166"/>
        <v/>
      </c>
      <c r="J345" s="24" t="str">
        <f t="shared" si="166"/>
        <v/>
      </c>
      <c r="K345" s="24" t="str">
        <f t="shared" si="166"/>
        <v>C</v>
      </c>
      <c r="L345" s="24" t="str">
        <f t="shared" si="166"/>
        <v>C</v>
      </c>
      <c r="M345" s="24" t="str">
        <f t="shared" si="166"/>
        <v/>
      </c>
      <c r="N345" s="24" t="str">
        <f t="shared" si="166"/>
        <v>C</v>
      </c>
      <c r="O345" s="24" t="str">
        <f t="shared" si="166"/>
        <v/>
      </c>
      <c r="P345" s="24" t="str">
        <f t="shared" si="166"/>
        <v/>
      </c>
      <c r="Q345" s="24" t="str">
        <f t="shared" si="166"/>
        <v/>
      </c>
      <c r="R345" s="24" t="str">
        <f t="shared" si="166"/>
        <v>C</v>
      </c>
      <c r="S345" s="24" t="str">
        <f t="shared" si="167"/>
        <v>C</v>
      </c>
      <c r="T345" s="24" t="str">
        <f t="shared" si="167"/>
        <v/>
      </c>
      <c r="U345" s="24" t="str">
        <f t="shared" si="167"/>
        <v>C</v>
      </c>
      <c r="V345" s="24" t="str">
        <f t="shared" si="167"/>
        <v/>
      </c>
      <c r="W345" s="24" t="str">
        <f t="shared" si="167"/>
        <v>C</v>
      </c>
      <c r="X345" s="24" t="str">
        <f t="shared" si="167"/>
        <v/>
      </c>
      <c r="Y345" s="24" t="str">
        <f t="shared" si="167"/>
        <v>C</v>
      </c>
      <c r="Z345" s="24" t="str">
        <f t="shared" si="167"/>
        <v>C</v>
      </c>
      <c r="AA345" s="24" t="str">
        <f t="shared" si="167"/>
        <v/>
      </c>
      <c r="AB345" s="24" t="str">
        <f t="shared" si="167"/>
        <v/>
      </c>
      <c r="AC345" s="24" t="str">
        <f t="shared" si="168"/>
        <v/>
      </c>
      <c r="AD345" s="24" t="str">
        <f t="shared" si="168"/>
        <v/>
      </c>
      <c r="AE345" s="24" t="str">
        <f t="shared" si="168"/>
        <v/>
      </c>
      <c r="AF345" s="24" t="str">
        <f t="shared" si="168"/>
        <v>C</v>
      </c>
      <c r="AG345" s="24" t="str">
        <f t="shared" si="168"/>
        <v>C</v>
      </c>
      <c r="AH345" s="24" t="str">
        <f t="shared" si="168"/>
        <v/>
      </c>
      <c r="AI345" s="24" t="str">
        <f t="shared" si="168"/>
        <v/>
      </c>
      <c r="AJ345" s="24" t="str">
        <f t="shared" si="168"/>
        <v/>
      </c>
      <c r="AK345" s="24" t="str">
        <f t="shared" si="168"/>
        <v/>
      </c>
      <c r="AL345" s="24" t="str">
        <f t="shared" si="168"/>
        <v/>
      </c>
      <c r="AM345" s="24" t="str">
        <f t="shared" si="169"/>
        <v>C</v>
      </c>
      <c r="AN345" s="24" t="str">
        <f t="shared" si="169"/>
        <v>C</v>
      </c>
      <c r="AO345" s="24" t="str">
        <f t="shared" si="169"/>
        <v/>
      </c>
      <c r="AP345" s="24" t="str">
        <f t="shared" si="169"/>
        <v/>
      </c>
      <c r="AQ345" s="24" t="str">
        <f t="shared" si="169"/>
        <v/>
      </c>
      <c r="AR345" s="24" t="str">
        <f t="shared" si="169"/>
        <v/>
      </c>
      <c r="AS345" s="24" t="str">
        <f t="shared" si="169"/>
        <v/>
      </c>
      <c r="AT345" s="24" t="str">
        <f t="shared" si="169"/>
        <v>C</v>
      </c>
      <c r="AU345" s="24" t="str">
        <f t="shared" si="169"/>
        <v>C</v>
      </c>
      <c r="AV345" s="24" t="str">
        <f t="shared" si="169"/>
        <v/>
      </c>
      <c r="AW345" s="24" t="str">
        <f t="shared" si="169"/>
        <v/>
      </c>
      <c r="AX345" s="89" t="str">
        <f t="shared" ca="1" si="164"/>
        <v/>
      </c>
      <c r="AY345" s="89" t="str">
        <f t="shared" si="165"/>
        <v/>
      </c>
    </row>
    <row r="346" spans="1:51" x14ac:dyDescent="0.3">
      <c r="A346" s="22" t="str">
        <f t="shared" ref="A346:A409" si="170">+B346&amp;G346</f>
        <v/>
      </c>
      <c r="B346" s="25"/>
      <c r="C346" s="74"/>
      <c r="D346" s="26"/>
      <c r="E346" s="196"/>
      <c r="F346" s="197"/>
      <c r="G346" s="98" t="str">
        <f>IF(D346='Paramètre DIVERS'!$B$19,'Paramètre DIVERS'!$A$19,IF(D346='Paramètre DIVERS'!$B$20,'Paramètre DIVERS'!$A$20,IF(D346='Paramètre DIVERS'!$B$21,'Paramètre DIVERS'!$A$21,IF(D346='Paramètre DIVERS'!$B$22,'Paramètre DIVERS'!$A$22,IF(D346='Paramètre DIVERS'!$B$24,'Paramètre DIVERS'!$A$24,IF(D346='Paramètre DIVERS'!$B$25,'Paramètre DIVERS'!$A$25,""))))))&amp;IF(D346='Paramètre DIVERS'!$B$27,'Paramètre DIVERS'!$A$27,IF(D346='Paramètre DIVERS'!$B$28,'Paramètre DIVERS'!$A$28,IF(D346='Paramètre DIVERS'!$B$29,'Paramètre DIVERS'!$A$29,IF(D346='Paramètre DIVERS'!$B$30,'Paramètre DIVERS'!$A$30,IF(D346='Paramètre DIVERS'!$B$31,'Paramètre DIVERS'!$A$31,IF(D346='Paramètre DIVERS'!$B$32,'Paramètre DIVERS'!$A$32,IF(D346='Paramètre DIVERS'!$B$33,'Paramètre DIVERS'!$A$33,"")))))))&amp;IF(D346='Paramètre DIVERS'!$B$36,'Paramètre DIVERS'!$A$36,IF(D346='Paramètre DIVERS'!$B$40,'Paramètre DIVERS'!$A$40,IF(D346='Paramètre DIVERS'!$B$41,'Paramètre DIVERS'!$A$41,IF(D346='Paramètre DIVERS'!$B$42,'Paramètre DIVERS'!$A$42,IF(D346='Paramètre DIVERS'!$B$43,'Paramètre DIVERS'!$A$43,IF(D346='Paramètre DIVERS'!$B$47,'Paramètre DIVERS'!$A$47,IF(D346='Paramètre DIVERS'!$B$48,'Paramètre DIVERS'!$A$48,"")))))))&amp;IF(D346='Paramètre DIVERS'!$B$49,'Paramètre DIVERS'!$A$49,IF(D346='Paramètre DIVERS'!$B$50,'Paramètre DIVERS'!$A$50,IF(D346='Paramètre DIVERS'!$B$51,'Paramètre DIVERS'!$A$51,IF(D346='Paramètre DIVERS'!$B$26,'Paramètre DIVERS'!$A$26,""))))&amp;IF(D346='Paramètre DIVERS'!$B$53,'Paramètre DIVERS'!$A$53,IF(D346='Paramètre DIVERS'!$B$54,'Paramètre DIVERS'!$A$53,IF(D346='Paramètre DIVERS'!$B$55,'Paramètre DIVERS'!$A$53,IF(D346='Paramètre DIVERS'!$B$56,'Paramètre DIVERS'!$A$53,IF(D346='Paramètre DIVERS'!$B$57,'Paramètre DIVERS'!$A$53,IF(D346='Paramètre DIVERS'!$B$58,'Paramètre DIVERS'!$A$53,""))))))</f>
        <v/>
      </c>
      <c r="H346" s="88">
        <f t="shared" si="159"/>
        <v>0</v>
      </c>
      <c r="I346" s="24" t="str">
        <f t="shared" si="166"/>
        <v/>
      </c>
      <c r="J346" s="24" t="str">
        <f t="shared" si="166"/>
        <v/>
      </c>
      <c r="K346" s="24" t="str">
        <f t="shared" si="166"/>
        <v>C</v>
      </c>
      <c r="L346" s="24" t="str">
        <f t="shared" si="166"/>
        <v>C</v>
      </c>
      <c r="M346" s="24" t="str">
        <f t="shared" si="166"/>
        <v/>
      </c>
      <c r="N346" s="24" t="str">
        <f t="shared" si="166"/>
        <v>C</v>
      </c>
      <c r="O346" s="24" t="str">
        <f t="shared" si="166"/>
        <v/>
      </c>
      <c r="P346" s="24" t="str">
        <f t="shared" si="166"/>
        <v/>
      </c>
      <c r="Q346" s="24" t="str">
        <f t="shared" si="166"/>
        <v/>
      </c>
      <c r="R346" s="24" t="str">
        <f t="shared" si="166"/>
        <v>C</v>
      </c>
      <c r="S346" s="24" t="str">
        <f t="shared" si="167"/>
        <v>C</v>
      </c>
      <c r="T346" s="24" t="str">
        <f t="shared" si="167"/>
        <v/>
      </c>
      <c r="U346" s="24" t="str">
        <f t="shared" si="167"/>
        <v>C</v>
      </c>
      <c r="V346" s="24" t="str">
        <f t="shared" si="167"/>
        <v/>
      </c>
      <c r="W346" s="24" t="str">
        <f t="shared" si="167"/>
        <v>C</v>
      </c>
      <c r="X346" s="24" t="str">
        <f t="shared" si="167"/>
        <v/>
      </c>
      <c r="Y346" s="24" t="str">
        <f t="shared" si="167"/>
        <v>C</v>
      </c>
      <c r="Z346" s="24" t="str">
        <f t="shared" si="167"/>
        <v>C</v>
      </c>
      <c r="AA346" s="24" t="str">
        <f t="shared" si="167"/>
        <v/>
      </c>
      <c r="AB346" s="24" t="str">
        <f t="shared" si="167"/>
        <v/>
      </c>
      <c r="AC346" s="24" t="str">
        <f t="shared" si="168"/>
        <v/>
      </c>
      <c r="AD346" s="24" t="str">
        <f t="shared" si="168"/>
        <v/>
      </c>
      <c r="AE346" s="24" t="str">
        <f t="shared" si="168"/>
        <v/>
      </c>
      <c r="AF346" s="24" t="str">
        <f t="shared" si="168"/>
        <v>C</v>
      </c>
      <c r="AG346" s="24" t="str">
        <f t="shared" si="168"/>
        <v>C</v>
      </c>
      <c r="AH346" s="24" t="str">
        <f t="shared" si="168"/>
        <v/>
      </c>
      <c r="AI346" s="24" t="str">
        <f t="shared" si="168"/>
        <v/>
      </c>
      <c r="AJ346" s="24" t="str">
        <f t="shared" si="168"/>
        <v/>
      </c>
      <c r="AK346" s="24" t="str">
        <f t="shared" si="168"/>
        <v/>
      </c>
      <c r="AL346" s="24" t="str">
        <f t="shared" si="168"/>
        <v/>
      </c>
      <c r="AM346" s="24" t="str">
        <f t="shared" si="169"/>
        <v>C</v>
      </c>
      <c r="AN346" s="24" t="str">
        <f t="shared" si="169"/>
        <v>C</v>
      </c>
      <c r="AO346" s="24" t="str">
        <f t="shared" si="169"/>
        <v/>
      </c>
      <c r="AP346" s="24" t="str">
        <f t="shared" si="169"/>
        <v/>
      </c>
      <c r="AQ346" s="24" t="str">
        <f t="shared" si="169"/>
        <v/>
      </c>
      <c r="AR346" s="24" t="str">
        <f t="shared" si="169"/>
        <v/>
      </c>
      <c r="AS346" s="24" t="str">
        <f t="shared" si="169"/>
        <v/>
      </c>
      <c r="AT346" s="24" t="str">
        <f t="shared" si="169"/>
        <v>C</v>
      </c>
      <c r="AU346" s="24" t="str">
        <f t="shared" si="169"/>
        <v>C</v>
      </c>
      <c r="AV346" s="24" t="str">
        <f t="shared" si="169"/>
        <v/>
      </c>
      <c r="AW346" s="24" t="str">
        <f t="shared" si="169"/>
        <v/>
      </c>
      <c r="AX346" s="89" t="str">
        <f t="shared" ca="1" si="164"/>
        <v/>
      </c>
      <c r="AY346" s="89" t="str">
        <f t="shared" si="165"/>
        <v/>
      </c>
    </row>
    <row r="347" spans="1:51" x14ac:dyDescent="0.3">
      <c r="A347" s="22" t="str">
        <f t="shared" si="170"/>
        <v/>
      </c>
      <c r="B347" s="25"/>
      <c r="C347" s="74"/>
      <c r="D347" s="26"/>
      <c r="E347" s="196"/>
      <c r="F347" s="197"/>
      <c r="G347" s="98" t="str">
        <f>IF(D347='Paramètre DIVERS'!$B$19,'Paramètre DIVERS'!$A$19,IF(D347='Paramètre DIVERS'!$B$20,'Paramètre DIVERS'!$A$20,IF(D347='Paramètre DIVERS'!$B$21,'Paramètre DIVERS'!$A$21,IF(D347='Paramètre DIVERS'!$B$22,'Paramètre DIVERS'!$A$22,IF(D347='Paramètre DIVERS'!$B$24,'Paramètre DIVERS'!$A$24,IF(D347='Paramètre DIVERS'!$B$25,'Paramètre DIVERS'!$A$25,""))))))&amp;IF(D347='Paramètre DIVERS'!$B$27,'Paramètre DIVERS'!$A$27,IF(D347='Paramètre DIVERS'!$B$28,'Paramètre DIVERS'!$A$28,IF(D347='Paramètre DIVERS'!$B$29,'Paramètre DIVERS'!$A$29,IF(D347='Paramètre DIVERS'!$B$30,'Paramètre DIVERS'!$A$30,IF(D347='Paramètre DIVERS'!$B$31,'Paramètre DIVERS'!$A$31,IF(D347='Paramètre DIVERS'!$B$32,'Paramètre DIVERS'!$A$32,IF(D347='Paramètre DIVERS'!$B$33,'Paramètre DIVERS'!$A$33,"")))))))&amp;IF(D347='Paramètre DIVERS'!$B$36,'Paramètre DIVERS'!$A$36,IF(D347='Paramètre DIVERS'!$B$40,'Paramètre DIVERS'!$A$40,IF(D347='Paramètre DIVERS'!$B$41,'Paramètre DIVERS'!$A$41,IF(D347='Paramètre DIVERS'!$B$42,'Paramètre DIVERS'!$A$42,IF(D347='Paramètre DIVERS'!$B$43,'Paramètre DIVERS'!$A$43,IF(D347='Paramètre DIVERS'!$B$47,'Paramètre DIVERS'!$A$47,IF(D347='Paramètre DIVERS'!$B$48,'Paramètre DIVERS'!$A$48,"")))))))&amp;IF(D347='Paramètre DIVERS'!$B$49,'Paramètre DIVERS'!$A$49,IF(D347='Paramètre DIVERS'!$B$50,'Paramètre DIVERS'!$A$50,IF(D347='Paramètre DIVERS'!$B$51,'Paramètre DIVERS'!$A$51,IF(D347='Paramètre DIVERS'!$B$26,'Paramètre DIVERS'!$A$26,""))))&amp;IF(D347='Paramètre DIVERS'!$B$53,'Paramètre DIVERS'!$A$53,IF(D347='Paramètre DIVERS'!$B$54,'Paramètre DIVERS'!$A$53,IF(D347='Paramètre DIVERS'!$B$55,'Paramètre DIVERS'!$A$53,IF(D347='Paramètre DIVERS'!$B$56,'Paramètre DIVERS'!$A$53,IF(D347='Paramètre DIVERS'!$B$57,'Paramètre DIVERS'!$A$53,IF(D347='Paramètre DIVERS'!$B$58,'Paramètre DIVERS'!$A$53,""))))))</f>
        <v/>
      </c>
      <c r="H347" s="88">
        <f t="shared" si="159"/>
        <v>0</v>
      </c>
      <c r="I347" s="24" t="str">
        <f t="shared" si="166"/>
        <v/>
      </c>
      <c r="J347" s="24" t="str">
        <f t="shared" si="166"/>
        <v/>
      </c>
      <c r="K347" s="24" t="str">
        <f t="shared" si="166"/>
        <v>C</v>
      </c>
      <c r="L347" s="24" t="str">
        <f t="shared" si="166"/>
        <v>C</v>
      </c>
      <c r="M347" s="24" t="str">
        <f t="shared" si="166"/>
        <v/>
      </c>
      <c r="N347" s="24" t="str">
        <f t="shared" si="166"/>
        <v>C</v>
      </c>
      <c r="O347" s="24" t="str">
        <f t="shared" si="166"/>
        <v/>
      </c>
      <c r="P347" s="24" t="str">
        <f t="shared" si="166"/>
        <v/>
      </c>
      <c r="Q347" s="24" t="str">
        <f t="shared" si="166"/>
        <v/>
      </c>
      <c r="R347" s="24" t="str">
        <f t="shared" si="166"/>
        <v>C</v>
      </c>
      <c r="S347" s="24" t="str">
        <f t="shared" si="167"/>
        <v>C</v>
      </c>
      <c r="T347" s="24" t="str">
        <f t="shared" si="167"/>
        <v/>
      </c>
      <c r="U347" s="24" t="str">
        <f t="shared" si="167"/>
        <v>C</v>
      </c>
      <c r="V347" s="24" t="str">
        <f t="shared" si="167"/>
        <v/>
      </c>
      <c r="W347" s="24" t="str">
        <f t="shared" si="167"/>
        <v>C</v>
      </c>
      <c r="X347" s="24" t="str">
        <f t="shared" si="167"/>
        <v/>
      </c>
      <c r="Y347" s="24" t="str">
        <f t="shared" si="167"/>
        <v>C</v>
      </c>
      <c r="Z347" s="24" t="str">
        <f t="shared" si="167"/>
        <v>C</v>
      </c>
      <c r="AA347" s="24" t="str">
        <f t="shared" si="167"/>
        <v/>
      </c>
      <c r="AB347" s="24" t="str">
        <f t="shared" si="167"/>
        <v/>
      </c>
      <c r="AC347" s="24" t="str">
        <f t="shared" si="168"/>
        <v/>
      </c>
      <c r="AD347" s="24" t="str">
        <f t="shared" si="168"/>
        <v/>
      </c>
      <c r="AE347" s="24" t="str">
        <f t="shared" si="168"/>
        <v/>
      </c>
      <c r="AF347" s="24" t="str">
        <f t="shared" si="168"/>
        <v>C</v>
      </c>
      <c r="AG347" s="24" t="str">
        <f t="shared" si="168"/>
        <v>C</v>
      </c>
      <c r="AH347" s="24" t="str">
        <f t="shared" si="168"/>
        <v/>
      </c>
      <c r="AI347" s="24" t="str">
        <f t="shared" si="168"/>
        <v/>
      </c>
      <c r="AJ347" s="24" t="str">
        <f t="shared" si="168"/>
        <v/>
      </c>
      <c r="AK347" s="24" t="str">
        <f t="shared" si="168"/>
        <v/>
      </c>
      <c r="AL347" s="24" t="str">
        <f t="shared" si="168"/>
        <v/>
      </c>
      <c r="AM347" s="24" t="str">
        <f t="shared" si="169"/>
        <v>C</v>
      </c>
      <c r="AN347" s="24" t="str">
        <f t="shared" si="169"/>
        <v>C</v>
      </c>
      <c r="AO347" s="24" t="str">
        <f t="shared" si="169"/>
        <v/>
      </c>
      <c r="AP347" s="24" t="str">
        <f t="shared" si="169"/>
        <v/>
      </c>
      <c r="AQ347" s="24" t="str">
        <f t="shared" si="169"/>
        <v/>
      </c>
      <c r="AR347" s="24" t="str">
        <f t="shared" si="169"/>
        <v/>
      </c>
      <c r="AS347" s="24" t="str">
        <f t="shared" si="169"/>
        <v/>
      </c>
      <c r="AT347" s="24" t="str">
        <f t="shared" si="169"/>
        <v>C</v>
      </c>
      <c r="AU347" s="24" t="str">
        <f t="shared" si="169"/>
        <v>C</v>
      </c>
      <c r="AV347" s="24" t="str">
        <f t="shared" si="169"/>
        <v/>
      </c>
      <c r="AW347" s="24" t="str">
        <f t="shared" si="169"/>
        <v/>
      </c>
      <c r="AX347" s="89" t="str">
        <f t="shared" ca="1" si="164"/>
        <v/>
      </c>
      <c r="AY347" s="89" t="str">
        <f t="shared" si="165"/>
        <v/>
      </c>
    </row>
    <row r="348" spans="1:51" x14ac:dyDescent="0.3">
      <c r="A348" s="22" t="str">
        <f t="shared" si="170"/>
        <v/>
      </c>
      <c r="B348" s="25"/>
      <c r="C348" s="74"/>
      <c r="D348" s="26"/>
      <c r="E348" s="196"/>
      <c r="F348" s="197"/>
      <c r="G348" s="98" t="str">
        <f>IF(D348='Paramètre DIVERS'!$B$19,'Paramètre DIVERS'!$A$19,IF(D348='Paramètre DIVERS'!$B$20,'Paramètre DIVERS'!$A$20,IF(D348='Paramètre DIVERS'!$B$21,'Paramètre DIVERS'!$A$21,IF(D348='Paramètre DIVERS'!$B$22,'Paramètre DIVERS'!$A$22,IF(D348='Paramètre DIVERS'!$B$24,'Paramètre DIVERS'!$A$24,IF(D348='Paramètre DIVERS'!$B$25,'Paramètre DIVERS'!$A$25,""))))))&amp;IF(D348='Paramètre DIVERS'!$B$27,'Paramètre DIVERS'!$A$27,IF(D348='Paramètre DIVERS'!$B$28,'Paramètre DIVERS'!$A$28,IF(D348='Paramètre DIVERS'!$B$29,'Paramètre DIVERS'!$A$29,IF(D348='Paramètre DIVERS'!$B$30,'Paramètre DIVERS'!$A$30,IF(D348='Paramètre DIVERS'!$B$31,'Paramètre DIVERS'!$A$31,IF(D348='Paramètre DIVERS'!$B$32,'Paramètre DIVERS'!$A$32,IF(D348='Paramètre DIVERS'!$B$33,'Paramètre DIVERS'!$A$33,"")))))))&amp;IF(D348='Paramètre DIVERS'!$B$36,'Paramètre DIVERS'!$A$36,IF(D348='Paramètre DIVERS'!$B$40,'Paramètre DIVERS'!$A$40,IF(D348='Paramètre DIVERS'!$B$41,'Paramètre DIVERS'!$A$41,IF(D348='Paramètre DIVERS'!$B$42,'Paramètre DIVERS'!$A$42,IF(D348='Paramètre DIVERS'!$B$43,'Paramètre DIVERS'!$A$43,IF(D348='Paramètre DIVERS'!$B$47,'Paramètre DIVERS'!$A$47,IF(D348='Paramètre DIVERS'!$B$48,'Paramètre DIVERS'!$A$48,"")))))))&amp;IF(D348='Paramètre DIVERS'!$B$49,'Paramètre DIVERS'!$A$49,IF(D348='Paramètre DIVERS'!$B$50,'Paramètre DIVERS'!$A$50,IF(D348='Paramètre DIVERS'!$B$51,'Paramètre DIVERS'!$A$51,IF(D348='Paramètre DIVERS'!$B$26,'Paramètre DIVERS'!$A$26,""))))&amp;IF(D348='Paramètre DIVERS'!$B$53,'Paramètre DIVERS'!$A$53,IF(D348='Paramètre DIVERS'!$B$54,'Paramètre DIVERS'!$A$53,IF(D348='Paramètre DIVERS'!$B$55,'Paramètre DIVERS'!$A$53,IF(D348='Paramètre DIVERS'!$B$56,'Paramètre DIVERS'!$A$53,IF(D348='Paramètre DIVERS'!$B$57,'Paramètre DIVERS'!$A$53,IF(D348='Paramètre DIVERS'!$B$58,'Paramètre DIVERS'!$A$53,""))))))</f>
        <v/>
      </c>
      <c r="H348" s="88">
        <f t="shared" si="159"/>
        <v>0</v>
      </c>
      <c r="I348" s="24" t="str">
        <f t="shared" si="166"/>
        <v/>
      </c>
      <c r="J348" s="24" t="str">
        <f t="shared" si="166"/>
        <v/>
      </c>
      <c r="K348" s="24" t="str">
        <f t="shared" si="166"/>
        <v>C</v>
      </c>
      <c r="L348" s="24" t="str">
        <f t="shared" si="166"/>
        <v>C</v>
      </c>
      <c r="M348" s="24" t="str">
        <f t="shared" si="166"/>
        <v/>
      </c>
      <c r="N348" s="24" t="str">
        <f t="shared" si="166"/>
        <v>C</v>
      </c>
      <c r="O348" s="24" t="str">
        <f t="shared" si="166"/>
        <v/>
      </c>
      <c r="P348" s="24" t="str">
        <f t="shared" si="166"/>
        <v/>
      </c>
      <c r="Q348" s="24" t="str">
        <f t="shared" si="166"/>
        <v/>
      </c>
      <c r="R348" s="24" t="str">
        <f t="shared" si="166"/>
        <v>C</v>
      </c>
      <c r="S348" s="24" t="str">
        <f t="shared" si="167"/>
        <v>C</v>
      </c>
      <c r="T348" s="24" t="str">
        <f t="shared" si="167"/>
        <v/>
      </c>
      <c r="U348" s="24" t="str">
        <f t="shared" si="167"/>
        <v>C</v>
      </c>
      <c r="V348" s="24" t="str">
        <f t="shared" si="167"/>
        <v/>
      </c>
      <c r="W348" s="24" t="str">
        <f t="shared" si="167"/>
        <v>C</v>
      </c>
      <c r="X348" s="24" t="str">
        <f t="shared" si="167"/>
        <v/>
      </c>
      <c r="Y348" s="24" t="str">
        <f t="shared" si="167"/>
        <v>C</v>
      </c>
      <c r="Z348" s="24" t="str">
        <f t="shared" si="167"/>
        <v>C</v>
      </c>
      <c r="AA348" s="24" t="str">
        <f t="shared" si="167"/>
        <v/>
      </c>
      <c r="AB348" s="24" t="str">
        <f t="shared" si="167"/>
        <v/>
      </c>
      <c r="AC348" s="24" t="str">
        <f t="shared" si="168"/>
        <v/>
      </c>
      <c r="AD348" s="24" t="str">
        <f t="shared" si="168"/>
        <v/>
      </c>
      <c r="AE348" s="24" t="str">
        <f t="shared" si="168"/>
        <v/>
      </c>
      <c r="AF348" s="24" t="str">
        <f t="shared" si="168"/>
        <v>C</v>
      </c>
      <c r="AG348" s="24" t="str">
        <f t="shared" si="168"/>
        <v>C</v>
      </c>
      <c r="AH348" s="24" t="str">
        <f t="shared" si="168"/>
        <v/>
      </c>
      <c r="AI348" s="24" t="str">
        <f t="shared" si="168"/>
        <v/>
      </c>
      <c r="AJ348" s="24" t="str">
        <f t="shared" si="168"/>
        <v/>
      </c>
      <c r="AK348" s="24" t="str">
        <f t="shared" si="168"/>
        <v/>
      </c>
      <c r="AL348" s="24" t="str">
        <f t="shared" si="168"/>
        <v/>
      </c>
      <c r="AM348" s="24" t="str">
        <f t="shared" si="169"/>
        <v>C</v>
      </c>
      <c r="AN348" s="24" t="str">
        <f t="shared" si="169"/>
        <v>C</v>
      </c>
      <c r="AO348" s="24" t="str">
        <f t="shared" si="169"/>
        <v/>
      </c>
      <c r="AP348" s="24" t="str">
        <f t="shared" si="169"/>
        <v/>
      </c>
      <c r="AQ348" s="24" t="str">
        <f t="shared" si="169"/>
        <v/>
      </c>
      <c r="AR348" s="24" t="str">
        <f t="shared" si="169"/>
        <v/>
      </c>
      <c r="AS348" s="24" t="str">
        <f t="shared" si="169"/>
        <v/>
      </c>
      <c r="AT348" s="24" t="str">
        <f t="shared" si="169"/>
        <v>C</v>
      </c>
      <c r="AU348" s="24" t="str">
        <f t="shared" si="169"/>
        <v>C</v>
      </c>
      <c r="AV348" s="24" t="str">
        <f t="shared" si="169"/>
        <v/>
      </c>
      <c r="AW348" s="24" t="str">
        <f t="shared" si="169"/>
        <v/>
      </c>
      <c r="AX348" s="89" t="str">
        <f t="shared" ca="1" si="164"/>
        <v/>
      </c>
      <c r="AY348" s="89" t="str">
        <f t="shared" si="165"/>
        <v/>
      </c>
    </row>
    <row r="349" spans="1:51" x14ac:dyDescent="0.3">
      <c r="A349" s="22" t="str">
        <f t="shared" si="170"/>
        <v/>
      </c>
      <c r="B349" s="25"/>
      <c r="C349" s="74"/>
      <c r="D349" s="26"/>
      <c r="E349" s="196"/>
      <c r="F349" s="197"/>
      <c r="G349" s="98" t="str">
        <f>IF(D349='Paramètre DIVERS'!$B$19,'Paramètre DIVERS'!$A$19,IF(D349='Paramètre DIVERS'!$B$20,'Paramètre DIVERS'!$A$20,IF(D349='Paramètre DIVERS'!$B$21,'Paramètre DIVERS'!$A$21,IF(D349='Paramètre DIVERS'!$B$22,'Paramètre DIVERS'!$A$22,IF(D349='Paramètre DIVERS'!$B$24,'Paramètre DIVERS'!$A$24,IF(D349='Paramètre DIVERS'!$B$25,'Paramètre DIVERS'!$A$25,""))))))&amp;IF(D349='Paramètre DIVERS'!$B$27,'Paramètre DIVERS'!$A$27,IF(D349='Paramètre DIVERS'!$B$28,'Paramètre DIVERS'!$A$28,IF(D349='Paramètre DIVERS'!$B$29,'Paramètre DIVERS'!$A$29,IF(D349='Paramètre DIVERS'!$B$30,'Paramètre DIVERS'!$A$30,IF(D349='Paramètre DIVERS'!$B$31,'Paramètre DIVERS'!$A$31,IF(D349='Paramètre DIVERS'!$B$32,'Paramètre DIVERS'!$A$32,IF(D349='Paramètre DIVERS'!$B$33,'Paramètre DIVERS'!$A$33,"")))))))&amp;IF(D349='Paramètre DIVERS'!$B$36,'Paramètre DIVERS'!$A$36,IF(D349='Paramètre DIVERS'!$B$40,'Paramètre DIVERS'!$A$40,IF(D349='Paramètre DIVERS'!$B$41,'Paramètre DIVERS'!$A$41,IF(D349='Paramètre DIVERS'!$B$42,'Paramètre DIVERS'!$A$42,IF(D349='Paramètre DIVERS'!$B$43,'Paramètre DIVERS'!$A$43,IF(D349='Paramètre DIVERS'!$B$47,'Paramètre DIVERS'!$A$47,IF(D349='Paramètre DIVERS'!$B$48,'Paramètre DIVERS'!$A$48,"")))))))&amp;IF(D349='Paramètre DIVERS'!$B$49,'Paramètre DIVERS'!$A$49,IF(D349='Paramètre DIVERS'!$B$50,'Paramètre DIVERS'!$A$50,IF(D349='Paramètre DIVERS'!$B$51,'Paramètre DIVERS'!$A$51,IF(D349='Paramètre DIVERS'!$B$26,'Paramètre DIVERS'!$A$26,""))))&amp;IF(D349='Paramètre DIVERS'!$B$53,'Paramètre DIVERS'!$A$53,IF(D349='Paramètre DIVERS'!$B$54,'Paramètre DIVERS'!$A$53,IF(D349='Paramètre DIVERS'!$B$55,'Paramètre DIVERS'!$A$53,IF(D349='Paramètre DIVERS'!$B$56,'Paramètre DIVERS'!$A$53,IF(D349='Paramètre DIVERS'!$B$57,'Paramètre DIVERS'!$A$53,IF(D349='Paramètre DIVERS'!$B$58,'Paramètre DIVERS'!$A$53,""))))))</f>
        <v/>
      </c>
      <c r="H349" s="88">
        <f t="shared" si="159"/>
        <v>0</v>
      </c>
      <c r="I349" s="24" t="str">
        <f t="shared" ref="I349:R358" si="171">IF(OR(I$7="s",I$7="f",I$7="d"),"C",IF(AND(I$6&gt;=$E349,I$6&lt;=$F349,$G349="ZCP"),$G349,IF(AND(I$6&gt;=$E349,I$6&lt;=$F349,$G349="ZPM"),$G349,IF(AND(I$6&gt;=$E349,I$6&lt;=$F349,$G349="ZMA"),$G349,IF(AND(I$6&gt;=$E349,I$6&lt;=$F349,$G349="ZMP"),$G349,IF(AND(I$6&gt;=$E349,I$6&lt;=$F349,$G349="ZMT"),$G349,IF(AND(I$6&gt;=$E349,I$6&lt;=$F349,$G349="ZFO"),$G349,IF(AND(I$6&gt;=$E349,I$6&lt;=$F349,$G349="ZRJ"),$G349,IF(AND(I$6&gt;=$E349,I$6&lt;=$F349,$G349="ZAT"),$G349,IF(AND(I$6&gt;=$E349,I$6&lt;=$F349,$G349="TPT"),$G349,""))))))))))</f>
        <v/>
      </c>
      <c r="J349" s="24" t="str">
        <f t="shared" si="171"/>
        <v/>
      </c>
      <c r="K349" s="24" t="str">
        <f t="shared" si="171"/>
        <v>C</v>
      </c>
      <c r="L349" s="24" t="str">
        <f t="shared" si="171"/>
        <v>C</v>
      </c>
      <c r="M349" s="24" t="str">
        <f t="shared" si="171"/>
        <v/>
      </c>
      <c r="N349" s="24" t="str">
        <f t="shared" si="171"/>
        <v>C</v>
      </c>
      <c r="O349" s="24" t="str">
        <f t="shared" si="171"/>
        <v/>
      </c>
      <c r="P349" s="24" t="str">
        <f t="shared" si="171"/>
        <v/>
      </c>
      <c r="Q349" s="24" t="str">
        <f t="shared" si="171"/>
        <v/>
      </c>
      <c r="R349" s="24" t="str">
        <f t="shared" si="171"/>
        <v>C</v>
      </c>
      <c r="S349" s="24" t="str">
        <f t="shared" ref="S349:AB358" si="172">IF(OR(S$7="s",S$7="f",S$7="d"),"C",IF(AND(S$6&gt;=$E349,S$6&lt;=$F349,$G349="ZCP"),$G349,IF(AND(S$6&gt;=$E349,S$6&lt;=$F349,$G349="ZPM"),$G349,IF(AND(S$6&gt;=$E349,S$6&lt;=$F349,$G349="ZMA"),$G349,IF(AND(S$6&gt;=$E349,S$6&lt;=$F349,$G349="ZMP"),$G349,IF(AND(S$6&gt;=$E349,S$6&lt;=$F349,$G349="ZMT"),$G349,IF(AND(S$6&gt;=$E349,S$6&lt;=$F349,$G349="ZFO"),$G349,IF(AND(S$6&gt;=$E349,S$6&lt;=$F349,$G349="ZRJ"),$G349,IF(AND(S$6&gt;=$E349,S$6&lt;=$F349,$G349="ZAT"),$G349,IF(AND(S$6&gt;=$E349,S$6&lt;=$F349,$G349="TPT"),$G349,""))))))))))</f>
        <v>C</v>
      </c>
      <c r="T349" s="24" t="str">
        <f t="shared" si="172"/>
        <v/>
      </c>
      <c r="U349" s="24" t="str">
        <f t="shared" si="172"/>
        <v>C</v>
      </c>
      <c r="V349" s="24" t="str">
        <f t="shared" si="172"/>
        <v/>
      </c>
      <c r="W349" s="24" t="str">
        <f t="shared" si="172"/>
        <v>C</v>
      </c>
      <c r="X349" s="24" t="str">
        <f t="shared" si="172"/>
        <v/>
      </c>
      <c r="Y349" s="24" t="str">
        <f t="shared" si="172"/>
        <v>C</v>
      </c>
      <c r="Z349" s="24" t="str">
        <f t="shared" si="172"/>
        <v>C</v>
      </c>
      <c r="AA349" s="24" t="str">
        <f t="shared" si="172"/>
        <v/>
      </c>
      <c r="AB349" s="24" t="str">
        <f t="shared" si="172"/>
        <v/>
      </c>
      <c r="AC349" s="24" t="str">
        <f t="shared" ref="AC349:AL358" si="173">IF(OR(AC$7="s",AC$7="f",AC$7="d"),"C",IF(AND(AC$6&gt;=$E349,AC$6&lt;=$F349,$G349="ZCP"),$G349,IF(AND(AC$6&gt;=$E349,AC$6&lt;=$F349,$G349="ZPM"),$G349,IF(AND(AC$6&gt;=$E349,AC$6&lt;=$F349,$G349="ZMA"),$G349,IF(AND(AC$6&gt;=$E349,AC$6&lt;=$F349,$G349="ZMP"),$G349,IF(AND(AC$6&gt;=$E349,AC$6&lt;=$F349,$G349="ZMT"),$G349,IF(AND(AC$6&gt;=$E349,AC$6&lt;=$F349,$G349="ZFO"),$G349,IF(AND(AC$6&gt;=$E349,AC$6&lt;=$F349,$G349="ZRJ"),$G349,IF(AND(AC$6&gt;=$E349,AC$6&lt;=$F349,$G349="ZAT"),$G349,IF(AND(AC$6&gt;=$E349,AC$6&lt;=$F349,$G349="TPT"),$G349,""))))))))))</f>
        <v/>
      </c>
      <c r="AD349" s="24" t="str">
        <f t="shared" si="173"/>
        <v/>
      </c>
      <c r="AE349" s="24" t="str">
        <f t="shared" si="173"/>
        <v/>
      </c>
      <c r="AF349" s="24" t="str">
        <f t="shared" si="173"/>
        <v>C</v>
      </c>
      <c r="AG349" s="24" t="str">
        <f t="shared" si="173"/>
        <v>C</v>
      </c>
      <c r="AH349" s="24" t="str">
        <f t="shared" si="173"/>
        <v/>
      </c>
      <c r="AI349" s="24" t="str">
        <f t="shared" si="173"/>
        <v/>
      </c>
      <c r="AJ349" s="24" t="str">
        <f t="shared" si="173"/>
        <v/>
      </c>
      <c r="AK349" s="24" t="str">
        <f t="shared" si="173"/>
        <v/>
      </c>
      <c r="AL349" s="24" t="str">
        <f t="shared" si="173"/>
        <v/>
      </c>
      <c r="AM349" s="24" t="str">
        <f t="shared" ref="AM349:AW358" si="174">IF(OR(AM$7="s",AM$7="f",AM$7="d"),"C",IF(AND(AM$6&gt;=$E349,AM$6&lt;=$F349,$G349="ZCP"),$G349,IF(AND(AM$6&gt;=$E349,AM$6&lt;=$F349,$G349="ZPM"),$G349,IF(AND(AM$6&gt;=$E349,AM$6&lt;=$F349,$G349="ZMA"),$G349,IF(AND(AM$6&gt;=$E349,AM$6&lt;=$F349,$G349="ZMP"),$G349,IF(AND(AM$6&gt;=$E349,AM$6&lt;=$F349,$G349="ZMT"),$G349,IF(AND(AM$6&gt;=$E349,AM$6&lt;=$F349,$G349="ZFO"),$G349,IF(AND(AM$6&gt;=$E349,AM$6&lt;=$F349,$G349="ZRJ"),$G349,IF(AND(AM$6&gt;=$E349,AM$6&lt;=$F349,$G349="ZAT"),$G349,IF(AND(AM$6&gt;=$E349,AM$6&lt;=$F349,$G349="TPT"),$G349,""))))))))))</f>
        <v>C</v>
      </c>
      <c r="AN349" s="24" t="str">
        <f t="shared" si="174"/>
        <v>C</v>
      </c>
      <c r="AO349" s="24" t="str">
        <f t="shared" si="174"/>
        <v/>
      </c>
      <c r="AP349" s="24" t="str">
        <f t="shared" si="174"/>
        <v/>
      </c>
      <c r="AQ349" s="24" t="str">
        <f t="shared" si="174"/>
        <v/>
      </c>
      <c r="AR349" s="24" t="str">
        <f t="shared" si="174"/>
        <v/>
      </c>
      <c r="AS349" s="24" t="str">
        <f t="shared" si="174"/>
        <v/>
      </c>
      <c r="AT349" s="24" t="str">
        <f t="shared" si="174"/>
        <v>C</v>
      </c>
      <c r="AU349" s="24" t="str">
        <f t="shared" si="174"/>
        <v>C</v>
      </c>
      <c r="AV349" s="24" t="str">
        <f t="shared" si="174"/>
        <v/>
      </c>
      <c r="AW349" s="24" t="str">
        <f t="shared" si="174"/>
        <v/>
      </c>
      <c r="AX349" s="89" t="str">
        <f t="shared" ca="1" si="164"/>
        <v/>
      </c>
      <c r="AY349" s="89" t="str">
        <f t="shared" si="165"/>
        <v/>
      </c>
    </row>
    <row r="350" spans="1:51" x14ac:dyDescent="0.3">
      <c r="A350" s="22" t="str">
        <f t="shared" si="170"/>
        <v/>
      </c>
      <c r="B350" s="25"/>
      <c r="C350" s="74"/>
      <c r="D350" s="26"/>
      <c r="E350" s="196"/>
      <c r="F350" s="197"/>
      <c r="G350" s="98" t="str">
        <f>IF(D350='Paramètre DIVERS'!$B$19,'Paramètre DIVERS'!$A$19,IF(D350='Paramètre DIVERS'!$B$20,'Paramètre DIVERS'!$A$20,IF(D350='Paramètre DIVERS'!$B$21,'Paramètre DIVERS'!$A$21,IF(D350='Paramètre DIVERS'!$B$22,'Paramètre DIVERS'!$A$22,IF(D350='Paramètre DIVERS'!$B$24,'Paramètre DIVERS'!$A$24,IF(D350='Paramètre DIVERS'!$B$25,'Paramètre DIVERS'!$A$25,""))))))&amp;IF(D350='Paramètre DIVERS'!$B$27,'Paramètre DIVERS'!$A$27,IF(D350='Paramètre DIVERS'!$B$28,'Paramètre DIVERS'!$A$28,IF(D350='Paramètre DIVERS'!$B$29,'Paramètre DIVERS'!$A$29,IF(D350='Paramètre DIVERS'!$B$30,'Paramètre DIVERS'!$A$30,IF(D350='Paramètre DIVERS'!$B$31,'Paramètre DIVERS'!$A$31,IF(D350='Paramètre DIVERS'!$B$32,'Paramètre DIVERS'!$A$32,IF(D350='Paramètre DIVERS'!$B$33,'Paramètre DIVERS'!$A$33,"")))))))&amp;IF(D350='Paramètre DIVERS'!$B$36,'Paramètre DIVERS'!$A$36,IF(D350='Paramètre DIVERS'!$B$40,'Paramètre DIVERS'!$A$40,IF(D350='Paramètre DIVERS'!$B$41,'Paramètre DIVERS'!$A$41,IF(D350='Paramètre DIVERS'!$B$42,'Paramètre DIVERS'!$A$42,IF(D350='Paramètre DIVERS'!$B$43,'Paramètre DIVERS'!$A$43,IF(D350='Paramètre DIVERS'!$B$47,'Paramètre DIVERS'!$A$47,IF(D350='Paramètre DIVERS'!$B$48,'Paramètre DIVERS'!$A$48,"")))))))&amp;IF(D350='Paramètre DIVERS'!$B$49,'Paramètre DIVERS'!$A$49,IF(D350='Paramètre DIVERS'!$B$50,'Paramètre DIVERS'!$A$50,IF(D350='Paramètre DIVERS'!$B$51,'Paramètre DIVERS'!$A$51,IF(D350='Paramètre DIVERS'!$B$26,'Paramètre DIVERS'!$A$26,""))))&amp;IF(D350='Paramètre DIVERS'!$B$53,'Paramètre DIVERS'!$A$53,IF(D350='Paramètre DIVERS'!$B$54,'Paramètre DIVERS'!$A$53,IF(D350='Paramètre DIVERS'!$B$55,'Paramètre DIVERS'!$A$53,IF(D350='Paramètre DIVERS'!$B$56,'Paramètre DIVERS'!$A$53,IF(D350='Paramètre DIVERS'!$B$57,'Paramètre DIVERS'!$A$53,IF(D350='Paramètre DIVERS'!$B$58,'Paramètre DIVERS'!$A$53,""))))))</f>
        <v/>
      </c>
      <c r="H350" s="88">
        <f t="shared" si="159"/>
        <v>0</v>
      </c>
      <c r="I350" s="24" t="str">
        <f t="shared" si="171"/>
        <v/>
      </c>
      <c r="J350" s="24" t="str">
        <f t="shared" si="171"/>
        <v/>
      </c>
      <c r="K350" s="24" t="str">
        <f t="shared" si="171"/>
        <v>C</v>
      </c>
      <c r="L350" s="24" t="str">
        <f t="shared" si="171"/>
        <v>C</v>
      </c>
      <c r="M350" s="24" t="str">
        <f t="shared" si="171"/>
        <v/>
      </c>
      <c r="N350" s="24" t="str">
        <f t="shared" si="171"/>
        <v>C</v>
      </c>
      <c r="O350" s="24" t="str">
        <f t="shared" si="171"/>
        <v/>
      </c>
      <c r="P350" s="24" t="str">
        <f t="shared" si="171"/>
        <v/>
      </c>
      <c r="Q350" s="24" t="str">
        <f t="shared" si="171"/>
        <v/>
      </c>
      <c r="R350" s="24" t="str">
        <f t="shared" si="171"/>
        <v>C</v>
      </c>
      <c r="S350" s="24" t="str">
        <f t="shared" si="172"/>
        <v>C</v>
      </c>
      <c r="T350" s="24" t="str">
        <f t="shared" si="172"/>
        <v/>
      </c>
      <c r="U350" s="24" t="str">
        <f t="shared" si="172"/>
        <v>C</v>
      </c>
      <c r="V350" s="24" t="str">
        <f t="shared" si="172"/>
        <v/>
      </c>
      <c r="W350" s="24" t="str">
        <f t="shared" si="172"/>
        <v>C</v>
      </c>
      <c r="X350" s="24" t="str">
        <f t="shared" si="172"/>
        <v/>
      </c>
      <c r="Y350" s="24" t="str">
        <f t="shared" si="172"/>
        <v>C</v>
      </c>
      <c r="Z350" s="24" t="str">
        <f t="shared" si="172"/>
        <v>C</v>
      </c>
      <c r="AA350" s="24" t="str">
        <f t="shared" si="172"/>
        <v/>
      </c>
      <c r="AB350" s="24" t="str">
        <f t="shared" si="172"/>
        <v/>
      </c>
      <c r="AC350" s="24" t="str">
        <f t="shared" si="173"/>
        <v/>
      </c>
      <c r="AD350" s="24" t="str">
        <f t="shared" si="173"/>
        <v/>
      </c>
      <c r="AE350" s="24" t="str">
        <f t="shared" si="173"/>
        <v/>
      </c>
      <c r="AF350" s="24" t="str">
        <f t="shared" si="173"/>
        <v>C</v>
      </c>
      <c r="AG350" s="24" t="str">
        <f t="shared" si="173"/>
        <v>C</v>
      </c>
      <c r="AH350" s="24" t="str">
        <f t="shared" si="173"/>
        <v/>
      </c>
      <c r="AI350" s="24" t="str">
        <f t="shared" si="173"/>
        <v/>
      </c>
      <c r="AJ350" s="24" t="str">
        <f t="shared" si="173"/>
        <v/>
      </c>
      <c r="AK350" s="24" t="str">
        <f t="shared" si="173"/>
        <v/>
      </c>
      <c r="AL350" s="24" t="str">
        <f t="shared" si="173"/>
        <v/>
      </c>
      <c r="AM350" s="24" t="str">
        <f t="shared" si="174"/>
        <v>C</v>
      </c>
      <c r="AN350" s="24" t="str">
        <f t="shared" si="174"/>
        <v>C</v>
      </c>
      <c r="AO350" s="24" t="str">
        <f t="shared" si="174"/>
        <v/>
      </c>
      <c r="AP350" s="24" t="str">
        <f t="shared" si="174"/>
        <v/>
      </c>
      <c r="AQ350" s="24" t="str">
        <f t="shared" si="174"/>
        <v/>
      </c>
      <c r="AR350" s="24" t="str">
        <f t="shared" si="174"/>
        <v/>
      </c>
      <c r="AS350" s="24" t="str">
        <f t="shared" si="174"/>
        <v/>
      </c>
      <c r="AT350" s="24" t="str">
        <f t="shared" si="174"/>
        <v>C</v>
      </c>
      <c r="AU350" s="24" t="str">
        <f t="shared" si="174"/>
        <v>C</v>
      </c>
      <c r="AV350" s="24" t="str">
        <f t="shared" si="174"/>
        <v/>
      </c>
      <c r="AW350" s="24" t="str">
        <f t="shared" si="174"/>
        <v/>
      </c>
      <c r="AX350" s="89" t="str">
        <f t="shared" ca="1" si="164"/>
        <v/>
      </c>
      <c r="AY350" s="89" t="str">
        <f t="shared" si="165"/>
        <v/>
      </c>
    </row>
    <row r="351" spans="1:51" x14ac:dyDescent="0.3">
      <c r="A351" s="22" t="str">
        <f t="shared" si="170"/>
        <v/>
      </c>
      <c r="B351" s="25"/>
      <c r="C351" s="74"/>
      <c r="D351" s="26"/>
      <c r="E351" s="196"/>
      <c r="F351" s="197"/>
      <c r="G351" s="98" t="str">
        <f>IF(D351='Paramètre DIVERS'!$B$19,'Paramètre DIVERS'!$A$19,IF(D351='Paramètre DIVERS'!$B$20,'Paramètre DIVERS'!$A$20,IF(D351='Paramètre DIVERS'!$B$21,'Paramètre DIVERS'!$A$21,IF(D351='Paramètre DIVERS'!$B$22,'Paramètre DIVERS'!$A$22,IF(D351='Paramètre DIVERS'!$B$24,'Paramètre DIVERS'!$A$24,IF(D351='Paramètre DIVERS'!$B$25,'Paramètre DIVERS'!$A$25,""))))))&amp;IF(D351='Paramètre DIVERS'!$B$27,'Paramètre DIVERS'!$A$27,IF(D351='Paramètre DIVERS'!$B$28,'Paramètre DIVERS'!$A$28,IF(D351='Paramètre DIVERS'!$B$29,'Paramètre DIVERS'!$A$29,IF(D351='Paramètre DIVERS'!$B$30,'Paramètre DIVERS'!$A$30,IF(D351='Paramètre DIVERS'!$B$31,'Paramètre DIVERS'!$A$31,IF(D351='Paramètre DIVERS'!$B$32,'Paramètre DIVERS'!$A$32,IF(D351='Paramètre DIVERS'!$B$33,'Paramètre DIVERS'!$A$33,"")))))))&amp;IF(D351='Paramètre DIVERS'!$B$36,'Paramètre DIVERS'!$A$36,IF(D351='Paramètre DIVERS'!$B$40,'Paramètre DIVERS'!$A$40,IF(D351='Paramètre DIVERS'!$B$41,'Paramètre DIVERS'!$A$41,IF(D351='Paramètre DIVERS'!$B$42,'Paramètre DIVERS'!$A$42,IF(D351='Paramètre DIVERS'!$B$43,'Paramètre DIVERS'!$A$43,IF(D351='Paramètre DIVERS'!$B$47,'Paramètre DIVERS'!$A$47,IF(D351='Paramètre DIVERS'!$B$48,'Paramètre DIVERS'!$A$48,"")))))))&amp;IF(D351='Paramètre DIVERS'!$B$49,'Paramètre DIVERS'!$A$49,IF(D351='Paramètre DIVERS'!$B$50,'Paramètre DIVERS'!$A$50,IF(D351='Paramètre DIVERS'!$B$51,'Paramètre DIVERS'!$A$51,IF(D351='Paramètre DIVERS'!$B$26,'Paramètre DIVERS'!$A$26,""))))&amp;IF(D351='Paramètre DIVERS'!$B$53,'Paramètre DIVERS'!$A$53,IF(D351='Paramètre DIVERS'!$B$54,'Paramètre DIVERS'!$A$53,IF(D351='Paramètre DIVERS'!$B$55,'Paramètre DIVERS'!$A$53,IF(D351='Paramètre DIVERS'!$B$56,'Paramètre DIVERS'!$A$53,IF(D351='Paramètre DIVERS'!$B$57,'Paramètre DIVERS'!$A$53,IF(D351='Paramètre DIVERS'!$B$58,'Paramètre DIVERS'!$A$53,""))))))</f>
        <v/>
      </c>
      <c r="H351" s="88">
        <f t="shared" si="159"/>
        <v>0</v>
      </c>
      <c r="I351" s="24" t="str">
        <f t="shared" si="171"/>
        <v/>
      </c>
      <c r="J351" s="24" t="str">
        <f t="shared" si="171"/>
        <v/>
      </c>
      <c r="K351" s="24" t="str">
        <f t="shared" si="171"/>
        <v>C</v>
      </c>
      <c r="L351" s="24" t="str">
        <f t="shared" si="171"/>
        <v>C</v>
      </c>
      <c r="M351" s="24" t="str">
        <f t="shared" si="171"/>
        <v/>
      </c>
      <c r="N351" s="24" t="str">
        <f t="shared" si="171"/>
        <v>C</v>
      </c>
      <c r="O351" s="24" t="str">
        <f t="shared" si="171"/>
        <v/>
      </c>
      <c r="P351" s="24" t="str">
        <f t="shared" si="171"/>
        <v/>
      </c>
      <c r="Q351" s="24" t="str">
        <f t="shared" si="171"/>
        <v/>
      </c>
      <c r="R351" s="24" t="str">
        <f t="shared" si="171"/>
        <v>C</v>
      </c>
      <c r="S351" s="24" t="str">
        <f t="shared" si="172"/>
        <v>C</v>
      </c>
      <c r="T351" s="24" t="str">
        <f t="shared" si="172"/>
        <v/>
      </c>
      <c r="U351" s="24" t="str">
        <f t="shared" si="172"/>
        <v>C</v>
      </c>
      <c r="V351" s="24" t="str">
        <f t="shared" si="172"/>
        <v/>
      </c>
      <c r="W351" s="24" t="str">
        <f t="shared" si="172"/>
        <v>C</v>
      </c>
      <c r="X351" s="24" t="str">
        <f t="shared" si="172"/>
        <v/>
      </c>
      <c r="Y351" s="24" t="str">
        <f t="shared" si="172"/>
        <v>C</v>
      </c>
      <c r="Z351" s="24" t="str">
        <f t="shared" si="172"/>
        <v>C</v>
      </c>
      <c r="AA351" s="24" t="str">
        <f t="shared" si="172"/>
        <v/>
      </c>
      <c r="AB351" s="24" t="str">
        <f t="shared" si="172"/>
        <v/>
      </c>
      <c r="AC351" s="24" t="str">
        <f t="shared" si="173"/>
        <v/>
      </c>
      <c r="AD351" s="24" t="str">
        <f t="shared" si="173"/>
        <v/>
      </c>
      <c r="AE351" s="24" t="str">
        <f t="shared" si="173"/>
        <v/>
      </c>
      <c r="AF351" s="24" t="str">
        <f t="shared" si="173"/>
        <v>C</v>
      </c>
      <c r="AG351" s="24" t="str">
        <f t="shared" si="173"/>
        <v>C</v>
      </c>
      <c r="AH351" s="24" t="str">
        <f t="shared" si="173"/>
        <v/>
      </c>
      <c r="AI351" s="24" t="str">
        <f t="shared" si="173"/>
        <v/>
      </c>
      <c r="AJ351" s="24" t="str">
        <f t="shared" si="173"/>
        <v/>
      </c>
      <c r="AK351" s="24" t="str">
        <f t="shared" si="173"/>
        <v/>
      </c>
      <c r="AL351" s="24" t="str">
        <f t="shared" si="173"/>
        <v/>
      </c>
      <c r="AM351" s="24" t="str">
        <f t="shared" si="174"/>
        <v>C</v>
      </c>
      <c r="AN351" s="24" t="str">
        <f t="shared" si="174"/>
        <v>C</v>
      </c>
      <c r="AO351" s="24" t="str">
        <f t="shared" si="174"/>
        <v/>
      </c>
      <c r="AP351" s="24" t="str">
        <f t="shared" si="174"/>
        <v/>
      </c>
      <c r="AQ351" s="24" t="str">
        <f t="shared" si="174"/>
        <v/>
      </c>
      <c r="AR351" s="24" t="str">
        <f t="shared" si="174"/>
        <v/>
      </c>
      <c r="AS351" s="24" t="str">
        <f t="shared" si="174"/>
        <v/>
      </c>
      <c r="AT351" s="24" t="str">
        <f t="shared" si="174"/>
        <v>C</v>
      </c>
      <c r="AU351" s="24" t="str">
        <f t="shared" si="174"/>
        <v>C</v>
      </c>
      <c r="AV351" s="24" t="str">
        <f t="shared" si="174"/>
        <v/>
      </c>
      <c r="AW351" s="24" t="str">
        <f t="shared" si="174"/>
        <v/>
      </c>
      <c r="AX351" s="89" t="str">
        <f t="shared" ca="1" si="164"/>
        <v/>
      </c>
      <c r="AY351" s="89" t="str">
        <f t="shared" si="165"/>
        <v/>
      </c>
    </row>
    <row r="352" spans="1:51" x14ac:dyDescent="0.3">
      <c r="A352" s="22" t="str">
        <f t="shared" si="170"/>
        <v/>
      </c>
      <c r="B352" s="25"/>
      <c r="C352" s="74"/>
      <c r="D352" s="26"/>
      <c r="E352" s="196"/>
      <c r="F352" s="197"/>
      <c r="G352" s="98" t="str">
        <f>IF(D352='Paramètre DIVERS'!$B$19,'Paramètre DIVERS'!$A$19,IF(D352='Paramètre DIVERS'!$B$20,'Paramètre DIVERS'!$A$20,IF(D352='Paramètre DIVERS'!$B$21,'Paramètre DIVERS'!$A$21,IF(D352='Paramètre DIVERS'!$B$22,'Paramètre DIVERS'!$A$22,IF(D352='Paramètre DIVERS'!$B$24,'Paramètre DIVERS'!$A$24,IF(D352='Paramètre DIVERS'!$B$25,'Paramètre DIVERS'!$A$25,""))))))&amp;IF(D352='Paramètre DIVERS'!$B$27,'Paramètre DIVERS'!$A$27,IF(D352='Paramètre DIVERS'!$B$28,'Paramètre DIVERS'!$A$28,IF(D352='Paramètre DIVERS'!$B$29,'Paramètre DIVERS'!$A$29,IF(D352='Paramètre DIVERS'!$B$30,'Paramètre DIVERS'!$A$30,IF(D352='Paramètre DIVERS'!$B$31,'Paramètre DIVERS'!$A$31,IF(D352='Paramètre DIVERS'!$B$32,'Paramètre DIVERS'!$A$32,IF(D352='Paramètre DIVERS'!$B$33,'Paramètre DIVERS'!$A$33,"")))))))&amp;IF(D352='Paramètre DIVERS'!$B$36,'Paramètre DIVERS'!$A$36,IF(D352='Paramètre DIVERS'!$B$40,'Paramètre DIVERS'!$A$40,IF(D352='Paramètre DIVERS'!$B$41,'Paramètre DIVERS'!$A$41,IF(D352='Paramètre DIVERS'!$B$42,'Paramètre DIVERS'!$A$42,IF(D352='Paramètre DIVERS'!$B$43,'Paramètre DIVERS'!$A$43,IF(D352='Paramètre DIVERS'!$B$47,'Paramètre DIVERS'!$A$47,IF(D352='Paramètre DIVERS'!$B$48,'Paramètre DIVERS'!$A$48,"")))))))&amp;IF(D352='Paramètre DIVERS'!$B$49,'Paramètre DIVERS'!$A$49,IF(D352='Paramètre DIVERS'!$B$50,'Paramètre DIVERS'!$A$50,IF(D352='Paramètre DIVERS'!$B$51,'Paramètre DIVERS'!$A$51,IF(D352='Paramètre DIVERS'!$B$26,'Paramètre DIVERS'!$A$26,""))))&amp;IF(D352='Paramètre DIVERS'!$B$53,'Paramètre DIVERS'!$A$53,IF(D352='Paramètre DIVERS'!$B$54,'Paramètre DIVERS'!$A$53,IF(D352='Paramètre DIVERS'!$B$55,'Paramètre DIVERS'!$A$53,IF(D352='Paramètre DIVERS'!$B$56,'Paramètre DIVERS'!$A$53,IF(D352='Paramètre DIVERS'!$B$57,'Paramètre DIVERS'!$A$53,IF(D352='Paramètre DIVERS'!$B$58,'Paramètre DIVERS'!$A$53,""))))))</f>
        <v/>
      </c>
      <c r="H352" s="88">
        <f t="shared" si="159"/>
        <v>0</v>
      </c>
      <c r="I352" s="24" t="str">
        <f t="shared" si="171"/>
        <v/>
      </c>
      <c r="J352" s="24" t="str">
        <f t="shared" si="171"/>
        <v/>
      </c>
      <c r="K352" s="24" t="str">
        <f t="shared" si="171"/>
        <v>C</v>
      </c>
      <c r="L352" s="24" t="str">
        <f t="shared" si="171"/>
        <v>C</v>
      </c>
      <c r="M352" s="24" t="str">
        <f t="shared" si="171"/>
        <v/>
      </c>
      <c r="N352" s="24" t="str">
        <f t="shared" si="171"/>
        <v>C</v>
      </c>
      <c r="O352" s="24" t="str">
        <f t="shared" si="171"/>
        <v/>
      </c>
      <c r="P352" s="24" t="str">
        <f t="shared" si="171"/>
        <v/>
      </c>
      <c r="Q352" s="24" t="str">
        <f t="shared" si="171"/>
        <v/>
      </c>
      <c r="R352" s="24" t="str">
        <f t="shared" si="171"/>
        <v>C</v>
      </c>
      <c r="S352" s="24" t="str">
        <f t="shared" si="172"/>
        <v>C</v>
      </c>
      <c r="T352" s="24" t="str">
        <f t="shared" si="172"/>
        <v/>
      </c>
      <c r="U352" s="24" t="str">
        <f t="shared" si="172"/>
        <v>C</v>
      </c>
      <c r="V352" s="24" t="str">
        <f t="shared" si="172"/>
        <v/>
      </c>
      <c r="W352" s="24" t="str">
        <f t="shared" si="172"/>
        <v>C</v>
      </c>
      <c r="X352" s="24" t="str">
        <f t="shared" si="172"/>
        <v/>
      </c>
      <c r="Y352" s="24" t="str">
        <f t="shared" si="172"/>
        <v>C</v>
      </c>
      <c r="Z352" s="24" t="str">
        <f t="shared" si="172"/>
        <v>C</v>
      </c>
      <c r="AA352" s="24" t="str">
        <f t="shared" si="172"/>
        <v/>
      </c>
      <c r="AB352" s="24" t="str">
        <f t="shared" si="172"/>
        <v/>
      </c>
      <c r="AC352" s="24" t="str">
        <f t="shared" si="173"/>
        <v/>
      </c>
      <c r="AD352" s="24" t="str">
        <f t="shared" si="173"/>
        <v/>
      </c>
      <c r="AE352" s="24" t="str">
        <f t="shared" si="173"/>
        <v/>
      </c>
      <c r="AF352" s="24" t="str">
        <f t="shared" si="173"/>
        <v>C</v>
      </c>
      <c r="AG352" s="24" t="str">
        <f t="shared" si="173"/>
        <v>C</v>
      </c>
      <c r="AH352" s="24" t="str">
        <f t="shared" si="173"/>
        <v/>
      </c>
      <c r="AI352" s="24" t="str">
        <f t="shared" si="173"/>
        <v/>
      </c>
      <c r="AJ352" s="24" t="str">
        <f t="shared" si="173"/>
        <v/>
      </c>
      <c r="AK352" s="24" t="str">
        <f t="shared" si="173"/>
        <v/>
      </c>
      <c r="AL352" s="24" t="str">
        <f t="shared" si="173"/>
        <v/>
      </c>
      <c r="AM352" s="24" t="str">
        <f t="shared" si="174"/>
        <v>C</v>
      </c>
      <c r="AN352" s="24" t="str">
        <f t="shared" si="174"/>
        <v>C</v>
      </c>
      <c r="AO352" s="24" t="str">
        <f t="shared" si="174"/>
        <v/>
      </c>
      <c r="AP352" s="24" t="str">
        <f t="shared" si="174"/>
        <v/>
      </c>
      <c r="AQ352" s="24" t="str">
        <f t="shared" si="174"/>
        <v/>
      </c>
      <c r="AR352" s="24" t="str">
        <f t="shared" si="174"/>
        <v/>
      </c>
      <c r="AS352" s="24" t="str">
        <f t="shared" si="174"/>
        <v/>
      </c>
      <c r="AT352" s="24" t="str">
        <f t="shared" si="174"/>
        <v>C</v>
      </c>
      <c r="AU352" s="24" t="str">
        <f t="shared" si="174"/>
        <v>C</v>
      </c>
      <c r="AV352" s="24" t="str">
        <f t="shared" si="174"/>
        <v/>
      </c>
      <c r="AW352" s="24" t="str">
        <f t="shared" si="174"/>
        <v/>
      </c>
      <c r="AX352" s="89" t="str">
        <f t="shared" ca="1" si="164"/>
        <v/>
      </c>
      <c r="AY352" s="89" t="str">
        <f t="shared" si="165"/>
        <v/>
      </c>
    </row>
    <row r="353" spans="1:51" x14ac:dyDescent="0.3">
      <c r="A353" s="22" t="str">
        <f t="shared" si="170"/>
        <v/>
      </c>
      <c r="B353" s="25"/>
      <c r="C353" s="74"/>
      <c r="D353" s="26"/>
      <c r="E353" s="196"/>
      <c r="F353" s="197"/>
      <c r="G353" s="98" t="str">
        <f>IF(D353='Paramètre DIVERS'!$B$19,'Paramètre DIVERS'!$A$19,IF(D353='Paramètre DIVERS'!$B$20,'Paramètre DIVERS'!$A$20,IF(D353='Paramètre DIVERS'!$B$21,'Paramètre DIVERS'!$A$21,IF(D353='Paramètre DIVERS'!$B$22,'Paramètre DIVERS'!$A$22,IF(D353='Paramètre DIVERS'!$B$24,'Paramètre DIVERS'!$A$24,IF(D353='Paramètre DIVERS'!$B$25,'Paramètre DIVERS'!$A$25,""))))))&amp;IF(D353='Paramètre DIVERS'!$B$27,'Paramètre DIVERS'!$A$27,IF(D353='Paramètre DIVERS'!$B$28,'Paramètre DIVERS'!$A$28,IF(D353='Paramètre DIVERS'!$B$29,'Paramètre DIVERS'!$A$29,IF(D353='Paramètre DIVERS'!$B$30,'Paramètre DIVERS'!$A$30,IF(D353='Paramètre DIVERS'!$B$31,'Paramètre DIVERS'!$A$31,IF(D353='Paramètre DIVERS'!$B$32,'Paramètre DIVERS'!$A$32,IF(D353='Paramètre DIVERS'!$B$33,'Paramètre DIVERS'!$A$33,"")))))))&amp;IF(D353='Paramètre DIVERS'!$B$36,'Paramètre DIVERS'!$A$36,IF(D353='Paramètre DIVERS'!$B$40,'Paramètre DIVERS'!$A$40,IF(D353='Paramètre DIVERS'!$B$41,'Paramètre DIVERS'!$A$41,IF(D353='Paramètre DIVERS'!$B$42,'Paramètre DIVERS'!$A$42,IF(D353='Paramètre DIVERS'!$B$43,'Paramètre DIVERS'!$A$43,IF(D353='Paramètre DIVERS'!$B$47,'Paramètre DIVERS'!$A$47,IF(D353='Paramètre DIVERS'!$B$48,'Paramètre DIVERS'!$A$48,"")))))))&amp;IF(D353='Paramètre DIVERS'!$B$49,'Paramètre DIVERS'!$A$49,IF(D353='Paramètre DIVERS'!$B$50,'Paramètre DIVERS'!$A$50,IF(D353='Paramètre DIVERS'!$B$51,'Paramètre DIVERS'!$A$51,IF(D353='Paramètre DIVERS'!$B$26,'Paramètre DIVERS'!$A$26,""))))&amp;IF(D353='Paramètre DIVERS'!$B$53,'Paramètre DIVERS'!$A$53,IF(D353='Paramètre DIVERS'!$B$54,'Paramètre DIVERS'!$A$53,IF(D353='Paramètre DIVERS'!$B$55,'Paramètre DIVERS'!$A$53,IF(D353='Paramètre DIVERS'!$B$56,'Paramètre DIVERS'!$A$53,IF(D353='Paramètre DIVERS'!$B$57,'Paramètre DIVERS'!$A$53,IF(D353='Paramètre DIVERS'!$B$58,'Paramètre DIVERS'!$A$53,""))))))</f>
        <v/>
      </c>
      <c r="H353" s="88">
        <f t="shared" si="159"/>
        <v>0</v>
      </c>
      <c r="I353" s="24" t="str">
        <f t="shared" si="171"/>
        <v/>
      </c>
      <c r="J353" s="24" t="str">
        <f t="shared" si="171"/>
        <v/>
      </c>
      <c r="K353" s="24" t="str">
        <f t="shared" si="171"/>
        <v>C</v>
      </c>
      <c r="L353" s="24" t="str">
        <f t="shared" si="171"/>
        <v>C</v>
      </c>
      <c r="M353" s="24" t="str">
        <f t="shared" si="171"/>
        <v/>
      </c>
      <c r="N353" s="24" t="str">
        <f t="shared" si="171"/>
        <v>C</v>
      </c>
      <c r="O353" s="24" t="str">
        <f t="shared" si="171"/>
        <v/>
      </c>
      <c r="P353" s="24" t="str">
        <f t="shared" si="171"/>
        <v/>
      </c>
      <c r="Q353" s="24" t="str">
        <f t="shared" si="171"/>
        <v/>
      </c>
      <c r="R353" s="24" t="str">
        <f t="shared" si="171"/>
        <v>C</v>
      </c>
      <c r="S353" s="24" t="str">
        <f t="shared" si="172"/>
        <v>C</v>
      </c>
      <c r="T353" s="24" t="str">
        <f t="shared" si="172"/>
        <v/>
      </c>
      <c r="U353" s="24" t="str">
        <f t="shared" si="172"/>
        <v>C</v>
      </c>
      <c r="V353" s="24" t="str">
        <f t="shared" si="172"/>
        <v/>
      </c>
      <c r="W353" s="24" t="str">
        <f t="shared" si="172"/>
        <v>C</v>
      </c>
      <c r="X353" s="24" t="str">
        <f t="shared" si="172"/>
        <v/>
      </c>
      <c r="Y353" s="24" t="str">
        <f t="shared" si="172"/>
        <v>C</v>
      </c>
      <c r="Z353" s="24" t="str">
        <f t="shared" si="172"/>
        <v>C</v>
      </c>
      <c r="AA353" s="24" t="str">
        <f t="shared" si="172"/>
        <v/>
      </c>
      <c r="AB353" s="24" t="str">
        <f t="shared" si="172"/>
        <v/>
      </c>
      <c r="AC353" s="24" t="str">
        <f t="shared" si="173"/>
        <v/>
      </c>
      <c r="AD353" s="24" t="str">
        <f t="shared" si="173"/>
        <v/>
      </c>
      <c r="AE353" s="24" t="str">
        <f t="shared" si="173"/>
        <v/>
      </c>
      <c r="AF353" s="24" t="str">
        <f t="shared" si="173"/>
        <v>C</v>
      </c>
      <c r="AG353" s="24" t="str">
        <f t="shared" si="173"/>
        <v>C</v>
      </c>
      <c r="AH353" s="24" t="str">
        <f t="shared" si="173"/>
        <v/>
      </c>
      <c r="AI353" s="24" t="str">
        <f t="shared" si="173"/>
        <v/>
      </c>
      <c r="AJ353" s="24" t="str">
        <f t="shared" si="173"/>
        <v/>
      </c>
      <c r="AK353" s="24" t="str">
        <f t="shared" si="173"/>
        <v/>
      </c>
      <c r="AL353" s="24" t="str">
        <f t="shared" si="173"/>
        <v/>
      </c>
      <c r="AM353" s="24" t="str">
        <f t="shared" si="174"/>
        <v>C</v>
      </c>
      <c r="AN353" s="24" t="str">
        <f t="shared" si="174"/>
        <v>C</v>
      </c>
      <c r="AO353" s="24" t="str">
        <f t="shared" si="174"/>
        <v/>
      </c>
      <c r="AP353" s="24" t="str">
        <f t="shared" si="174"/>
        <v/>
      </c>
      <c r="AQ353" s="24" t="str">
        <f t="shared" si="174"/>
        <v/>
      </c>
      <c r="AR353" s="24" t="str">
        <f t="shared" si="174"/>
        <v/>
      </c>
      <c r="AS353" s="24" t="str">
        <f t="shared" si="174"/>
        <v/>
      </c>
      <c r="AT353" s="24" t="str">
        <f t="shared" si="174"/>
        <v>C</v>
      </c>
      <c r="AU353" s="24" t="str">
        <f t="shared" si="174"/>
        <v>C</v>
      </c>
      <c r="AV353" s="24" t="str">
        <f t="shared" si="174"/>
        <v/>
      </c>
      <c r="AW353" s="24" t="str">
        <f t="shared" si="174"/>
        <v/>
      </c>
      <c r="AX353" s="89" t="str">
        <f t="shared" ca="1" si="164"/>
        <v/>
      </c>
      <c r="AY353" s="89" t="str">
        <f t="shared" si="165"/>
        <v/>
      </c>
    </row>
    <row r="354" spans="1:51" x14ac:dyDescent="0.3">
      <c r="A354" s="22" t="str">
        <f t="shared" si="170"/>
        <v/>
      </c>
      <c r="B354" s="25"/>
      <c r="C354" s="74"/>
      <c r="D354" s="26"/>
      <c r="E354" s="196"/>
      <c r="F354" s="197"/>
      <c r="G354" s="98" t="str">
        <f>IF(D354='Paramètre DIVERS'!$B$19,'Paramètre DIVERS'!$A$19,IF(D354='Paramètre DIVERS'!$B$20,'Paramètre DIVERS'!$A$20,IF(D354='Paramètre DIVERS'!$B$21,'Paramètre DIVERS'!$A$21,IF(D354='Paramètre DIVERS'!$B$22,'Paramètre DIVERS'!$A$22,IF(D354='Paramètre DIVERS'!$B$24,'Paramètre DIVERS'!$A$24,IF(D354='Paramètre DIVERS'!$B$25,'Paramètre DIVERS'!$A$25,""))))))&amp;IF(D354='Paramètre DIVERS'!$B$27,'Paramètre DIVERS'!$A$27,IF(D354='Paramètre DIVERS'!$B$28,'Paramètre DIVERS'!$A$28,IF(D354='Paramètre DIVERS'!$B$29,'Paramètre DIVERS'!$A$29,IF(D354='Paramètre DIVERS'!$B$30,'Paramètre DIVERS'!$A$30,IF(D354='Paramètre DIVERS'!$B$31,'Paramètre DIVERS'!$A$31,IF(D354='Paramètre DIVERS'!$B$32,'Paramètre DIVERS'!$A$32,IF(D354='Paramètre DIVERS'!$B$33,'Paramètre DIVERS'!$A$33,"")))))))&amp;IF(D354='Paramètre DIVERS'!$B$36,'Paramètre DIVERS'!$A$36,IF(D354='Paramètre DIVERS'!$B$40,'Paramètre DIVERS'!$A$40,IF(D354='Paramètre DIVERS'!$B$41,'Paramètre DIVERS'!$A$41,IF(D354='Paramètre DIVERS'!$B$42,'Paramètre DIVERS'!$A$42,IF(D354='Paramètre DIVERS'!$B$43,'Paramètre DIVERS'!$A$43,IF(D354='Paramètre DIVERS'!$B$47,'Paramètre DIVERS'!$A$47,IF(D354='Paramètre DIVERS'!$B$48,'Paramètre DIVERS'!$A$48,"")))))))&amp;IF(D354='Paramètre DIVERS'!$B$49,'Paramètre DIVERS'!$A$49,IF(D354='Paramètre DIVERS'!$B$50,'Paramètre DIVERS'!$A$50,IF(D354='Paramètre DIVERS'!$B$51,'Paramètre DIVERS'!$A$51,IF(D354='Paramètre DIVERS'!$B$26,'Paramètre DIVERS'!$A$26,""))))&amp;IF(D354='Paramètre DIVERS'!$B$53,'Paramètre DIVERS'!$A$53,IF(D354='Paramètre DIVERS'!$B$54,'Paramètre DIVERS'!$A$53,IF(D354='Paramètre DIVERS'!$B$55,'Paramètre DIVERS'!$A$53,IF(D354='Paramètre DIVERS'!$B$56,'Paramètre DIVERS'!$A$53,IF(D354='Paramètre DIVERS'!$B$57,'Paramètre DIVERS'!$A$53,IF(D354='Paramètre DIVERS'!$B$58,'Paramètre DIVERS'!$A$53,""))))))</f>
        <v/>
      </c>
      <c r="H354" s="88">
        <f t="shared" si="159"/>
        <v>0</v>
      </c>
      <c r="I354" s="24" t="str">
        <f t="shared" si="171"/>
        <v/>
      </c>
      <c r="J354" s="24" t="str">
        <f t="shared" si="171"/>
        <v/>
      </c>
      <c r="K354" s="24" t="str">
        <f t="shared" si="171"/>
        <v>C</v>
      </c>
      <c r="L354" s="24" t="str">
        <f t="shared" si="171"/>
        <v>C</v>
      </c>
      <c r="M354" s="24" t="str">
        <f t="shared" si="171"/>
        <v/>
      </c>
      <c r="N354" s="24" t="str">
        <f t="shared" si="171"/>
        <v>C</v>
      </c>
      <c r="O354" s="24" t="str">
        <f t="shared" si="171"/>
        <v/>
      </c>
      <c r="P354" s="24" t="str">
        <f t="shared" si="171"/>
        <v/>
      </c>
      <c r="Q354" s="24" t="str">
        <f t="shared" si="171"/>
        <v/>
      </c>
      <c r="R354" s="24" t="str">
        <f t="shared" si="171"/>
        <v>C</v>
      </c>
      <c r="S354" s="24" t="str">
        <f t="shared" si="172"/>
        <v>C</v>
      </c>
      <c r="T354" s="24" t="str">
        <f t="shared" si="172"/>
        <v/>
      </c>
      <c r="U354" s="24" t="str">
        <f t="shared" si="172"/>
        <v>C</v>
      </c>
      <c r="V354" s="24" t="str">
        <f t="shared" si="172"/>
        <v/>
      </c>
      <c r="W354" s="24" t="str">
        <f t="shared" si="172"/>
        <v>C</v>
      </c>
      <c r="X354" s="24" t="str">
        <f t="shared" si="172"/>
        <v/>
      </c>
      <c r="Y354" s="24" t="str">
        <f t="shared" si="172"/>
        <v>C</v>
      </c>
      <c r="Z354" s="24" t="str">
        <f t="shared" si="172"/>
        <v>C</v>
      </c>
      <c r="AA354" s="24" t="str">
        <f t="shared" si="172"/>
        <v/>
      </c>
      <c r="AB354" s="24" t="str">
        <f t="shared" si="172"/>
        <v/>
      </c>
      <c r="AC354" s="24" t="str">
        <f t="shared" si="173"/>
        <v/>
      </c>
      <c r="AD354" s="24" t="str">
        <f t="shared" si="173"/>
        <v/>
      </c>
      <c r="AE354" s="24" t="str">
        <f t="shared" si="173"/>
        <v/>
      </c>
      <c r="AF354" s="24" t="str">
        <f t="shared" si="173"/>
        <v>C</v>
      </c>
      <c r="AG354" s="24" t="str">
        <f t="shared" si="173"/>
        <v>C</v>
      </c>
      <c r="AH354" s="24" t="str">
        <f t="shared" si="173"/>
        <v/>
      </c>
      <c r="AI354" s="24" t="str">
        <f t="shared" si="173"/>
        <v/>
      </c>
      <c r="AJ354" s="24" t="str">
        <f t="shared" si="173"/>
        <v/>
      </c>
      <c r="AK354" s="24" t="str">
        <f t="shared" si="173"/>
        <v/>
      </c>
      <c r="AL354" s="24" t="str">
        <f t="shared" si="173"/>
        <v/>
      </c>
      <c r="AM354" s="24" t="str">
        <f t="shared" si="174"/>
        <v>C</v>
      </c>
      <c r="AN354" s="24" t="str">
        <f t="shared" si="174"/>
        <v>C</v>
      </c>
      <c r="AO354" s="24" t="str">
        <f t="shared" si="174"/>
        <v/>
      </c>
      <c r="AP354" s="24" t="str">
        <f t="shared" si="174"/>
        <v/>
      </c>
      <c r="AQ354" s="24" t="str">
        <f t="shared" si="174"/>
        <v/>
      </c>
      <c r="AR354" s="24" t="str">
        <f t="shared" si="174"/>
        <v/>
      </c>
      <c r="AS354" s="24" t="str">
        <f t="shared" si="174"/>
        <v/>
      </c>
      <c r="AT354" s="24" t="str">
        <f t="shared" si="174"/>
        <v>C</v>
      </c>
      <c r="AU354" s="24" t="str">
        <f t="shared" si="174"/>
        <v>C</v>
      </c>
      <c r="AV354" s="24" t="str">
        <f t="shared" si="174"/>
        <v/>
      </c>
      <c r="AW354" s="24" t="str">
        <f t="shared" si="174"/>
        <v/>
      </c>
      <c r="AX354" s="89" t="str">
        <f t="shared" ca="1" si="164"/>
        <v/>
      </c>
      <c r="AY354" s="89" t="str">
        <f t="shared" si="165"/>
        <v/>
      </c>
    </row>
    <row r="355" spans="1:51" x14ac:dyDescent="0.3">
      <c r="A355" s="22" t="str">
        <f t="shared" si="170"/>
        <v/>
      </c>
      <c r="B355" s="25"/>
      <c r="C355" s="74"/>
      <c r="D355" s="26"/>
      <c r="E355" s="196"/>
      <c r="F355" s="197"/>
      <c r="G355" s="98" t="str">
        <f>IF(D355='Paramètre DIVERS'!$B$19,'Paramètre DIVERS'!$A$19,IF(D355='Paramètre DIVERS'!$B$20,'Paramètre DIVERS'!$A$20,IF(D355='Paramètre DIVERS'!$B$21,'Paramètre DIVERS'!$A$21,IF(D355='Paramètre DIVERS'!$B$22,'Paramètre DIVERS'!$A$22,IF(D355='Paramètre DIVERS'!$B$24,'Paramètre DIVERS'!$A$24,IF(D355='Paramètre DIVERS'!$B$25,'Paramètre DIVERS'!$A$25,""))))))&amp;IF(D355='Paramètre DIVERS'!$B$27,'Paramètre DIVERS'!$A$27,IF(D355='Paramètre DIVERS'!$B$28,'Paramètre DIVERS'!$A$28,IF(D355='Paramètre DIVERS'!$B$29,'Paramètre DIVERS'!$A$29,IF(D355='Paramètre DIVERS'!$B$30,'Paramètre DIVERS'!$A$30,IF(D355='Paramètre DIVERS'!$B$31,'Paramètre DIVERS'!$A$31,IF(D355='Paramètre DIVERS'!$B$32,'Paramètre DIVERS'!$A$32,IF(D355='Paramètre DIVERS'!$B$33,'Paramètre DIVERS'!$A$33,"")))))))&amp;IF(D355='Paramètre DIVERS'!$B$36,'Paramètre DIVERS'!$A$36,IF(D355='Paramètre DIVERS'!$B$40,'Paramètre DIVERS'!$A$40,IF(D355='Paramètre DIVERS'!$B$41,'Paramètre DIVERS'!$A$41,IF(D355='Paramètre DIVERS'!$B$42,'Paramètre DIVERS'!$A$42,IF(D355='Paramètre DIVERS'!$B$43,'Paramètre DIVERS'!$A$43,IF(D355='Paramètre DIVERS'!$B$47,'Paramètre DIVERS'!$A$47,IF(D355='Paramètre DIVERS'!$B$48,'Paramètre DIVERS'!$A$48,"")))))))&amp;IF(D355='Paramètre DIVERS'!$B$49,'Paramètre DIVERS'!$A$49,IF(D355='Paramètre DIVERS'!$B$50,'Paramètre DIVERS'!$A$50,IF(D355='Paramètre DIVERS'!$B$51,'Paramètre DIVERS'!$A$51,IF(D355='Paramètre DIVERS'!$B$26,'Paramètre DIVERS'!$A$26,""))))&amp;IF(D355='Paramètre DIVERS'!$B$53,'Paramètre DIVERS'!$A$53,IF(D355='Paramètre DIVERS'!$B$54,'Paramètre DIVERS'!$A$53,IF(D355='Paramètre DIVERS'!$B$55,'Paramètre DIVERS'!$A$53,IF(D355='Paramètre DIVERS'!$B$56,'Paramètre DIVERS'!$A$53,IF(D355='Paramètre DIVERS'!$B$57,'Paramètre DIVERS'!$A$53,IF(D355='Paramètre DIVERS'!$B$58,'Paramètre DIVERS'!$A$53,""))))))</f>
        <v/>
      </c>
      <c r="H355" s="88">
        <f t="shared" si="159"/>
        <v>0</v>
      </c>
      <c r="I355" s="24" t="str">
        <f t="shared" si="171"/>
        <v/>
      </c>
      <c r="J355" s="24" t="str">
        <f t="shared" si="171"/>
        <v/>
      </c>
      <c r="K355" s="24" t="str">
        <f t="shared" si="171"/>
        <v>C</v>
      </c>
      <c r="L355" s="24" t="str">
        <f t="shared" si="171"/>
        <v>C</v>
      </c>
      <c r="M355" s="24" t="str">
        <f t="shared" si="171"/>
        <v/>
      </c>
      <c r="N355" s="24" t="str">
        <f t="shared" si="171"/>
        <v>C</v>
      </c>
      <c r="O355" s="24" t="str">
        <f t="shared" si="171"/>
        <v/>
      </c>
      <c r="P355" s="24" t="str">
        <f t="shared" si="171"/>
        <v/>
      </c>
      <c r="Q355" s="24" t="str">
        <f t="shared" si="171"/>
        <v/>
      </c>
      <c r="R355" s="24" t="str">
        <f t="shared" si="171"/>
        <v>C</v>
      </c>
      <c r="S355" s="24" t="str">
        <f t="shared" si="172"/>
        <v>C</v>
      </c>
      <c r="T355" s="24" t="str">
        <f t="shared" si="172"/>
        <v/>
      </c>
      <c r="U355" s="24" t="str">
        <f t="shared" si="172"/>
        <v>C</v>
      </c>
      <c r="V355" s="24" t="str">
        <f t="shared" si="172"/>
        <v/>
      </c>
      <c r="W355" s="24" t="str">
        <f t="shared" si="172"/>
        <v>C</v>
      </c>
      <c r="X355" s="24" t="str">
        <f t="shared" si="172"/>
        <v/>
      </c>
      <c r="Y355" s="24" t="str">
        <f t="shared" si="172"/>
        <v>C</v>
      </c>
      <c r="Z355" s="24" t="str">
        <f t="shared" si="172"/>
        <v>C</v>
      </c>
      <c r="AA355" s="24" t="str">
        <f t="shared" si="172"/>
        <v/>
      </c>
      <c r="AB355" s="24" t="str">
        <f t="shared" si="172"/>
        <v/>
      </c>
      <c r="AC355" s="24" t="str">
        <f t="shared" si="173"/>
        <v/>
      </c>
      <c r="AD355" s="24" t="str">
        <f t="shared" si="173"/>
        <v/>
      </c>
      <c r="AE355" s="24" t="str">
        <f t="shared" si="173"/>
        <v/>
      </c>
      <c r="AF355" s="24" t="str">
        <f t="shared" si="173"/>
        <v>C</v>
      </c>
      <c r="AG355" s="24" t="str">
        <f t="shared" si="173"/>
        <v>C</v>
      </c>
      <c r="AH355" s="24" t="str">
        <f t="shared" si="173"/>
        <v/>
      </c>
      <c r="AI355" s="24" t="str">
        <f t="shared" si="173"/>
        <v/>
      </c>
      <c r="AJ355" s="24" t="str">
        <f t="shared" si="173"/>
        <v/>
      </c>
      <c r="AK355" s="24" t="str">
        <f t="shared" si="173"/>
        <v/>
      </c>
      <c r="AL355" s="24" t="str">
        <f t="shared" si="173"/>
        <v/>
      </c>
      <c r="AM355" s="24" t="str">
        <f t="shared" si="174"/>
        <v>C</v>
      </c>
      <c r="AN355" s="24" t="str">
        <f t="shared" si="174"/>
        <v>C</v>
      </c>
      <c r="AO355" s="24" t="str">
        <f t="shared" si="174"/>
        <v/>
      </c>
      <c r="AP355" s="24" t="str">
        <f t="shared" si="174"/>
        <v/>
      </c>
      <c r="AQ355" s="24" t="str">
        <f t="shared" si="174"/>
        <v/>
      </c>
      <c r="AR355" s="24" t="str">
        <f t="shared" si="174"/>
        <v/>
      </c>
      <c r="AS355" s="24" t="str">
        <f t="shared" si="174"/>
        <v/>
      </c>
      <c r="AT355" s="24" t="str">
        <f t="shared" si="174"/>
        <v>C</v>
      </c>
      <c r="AU355" s="24" t="str">
        <f t="shared" si="174"/>
        <v>C</v>
      </c>
      <c r="AV355" s="24" t="str">
        <f t="shared" si="174"/>
        <v/>
      </c>
      <c r="AW355" s="24" t="str">
        <f t="shared" si="174"/>
        <v/>
      </c>
      <c r="AX355" s="89" t="str">
        <f t="shared" ca="1" si="164"/>
        <v/>
      </c>
      <c r="AY355" s="89" t="str">
        <f t="shared" si="165"/>
        <v/>
      </c>
    </row>
    <row r="356" spans="1:51" x14ac:dyDescent="0.3">
      <c r="A356" s="22" t="str">
        <f t="shared" si="170"/>
        <v/>
      </c>
      <c r="B356" s="25"/>
      <c r="C356" s="74"/>
      <c r="D356" s="26"/>
      <c r="E356" s="196"/>
      <c r="F356" s="197"/>
      <c r="G356" s="98" t="str">
        <f>IF(D356='Paramètre DIVERS'!$B$19,'Paramètre DIVERS'!$A$19,IF(D356='Paramètre DIVERS'!$B$20,'Paramètre DIVERS'!$A$20,IF(D356='Paramètre DIVERS'!$B$21,'Paramètre DIVERS'!$A$21,IF(D356='Paramètre DIVERS'!$B$22,'Paramètre DIVERS'!$A$22,IF(D356='Paramètre DIVERS'!$B$24,'Paramètre DIVERS'!$A$24,IF(D356='Paramètre DIVERS'!$B$25,'Paramètre DIVERS'!$A$25,""))))))&amp;IF(D356='Paramètre DIVERS'!$B$27,'Paramètre DIVERS'!$A$27,IF(D356='Paramètre DIVERS'!$B$28,'Paramètre DIVERS'!$A$28,IF(D356='Paramètre DIVERS'!$B$29,'Paramètre DIVERS'!$A$29,IF(D356='Paramètre DIVERS'!$B$30,'Paramètre DIVERS'!$A$30,IF(D356='Paramètre DIVERS'!$B$31,'Paramètre DIVERS'!$A$31,IF(D356='Paramètre DIVERS'!$B$32,'Paramètre DIVERS'!$A$32,IF(D356='Paramètre DIVERS'!$B$33,'Paramètre DIVERS'!$A$33,"")))))))&amp;IF(D356='Paramètre DIVERS'!$B$36,'Paramètre DIVERS'!$A$36,IF(D356='Paramètre DIVERS'!$B$40,'Paramètre DIVERS'!$A$40,IF(D356='Paramètre DIVERS'!$B$41,'Paramètre DIVERS'!$A$41,IF(D356='Paramètre DIVERS'!$B$42,'Paramètre DIVERS'!$A$42,IF(D356='Paramètre DIVERS'!$B$43,'Paramètre DIVERS'!$A$43,IF(D356='Paramètre DIVERS'!$B$47,'Paramètre DIVERS'!$A$47,IF(D356='Paramètre DIVERS'!$B$48,'Paramètre DIVERS'!$A$48,"")))))))&amp;IF(D356='Paramètre DIVERS'!$B$49,'Paramètre DIVERS'!$A$49,IF(D356='Paramètre DIVERS'!$B$50,'Paramètre DIVERS'!$A$50,IF(D356='Paramètre DIVERS'!$B$51,'Paramètre DIVERS'!$A$51,IF(D356='Paramètre DIVERS'!$B$26,'Paramètre DIVERS'!$A$26,""))))&amp;IF(D356='Paramètre DIVERS'!$B$53,'Paramètre DIVERS'!$A$53,IF(D356='Paramètre DIVERS'!$B$54,'Paramètre DIVERS'!$A$53,IF(D356='Paramètre DIVERS'!$B$55,'Paramètre DIVERS'!$A$53,IF(D356='Paramètre DIVERS'!$B$56,'Paramètre DIVERS'!$A$53,IF(D356='Paramètre DIVERS'!$B$57,'Paramètre DIVERS'!$A$53,IF(D356='Paramètre DIVERS'!$B$58,'Paramètre DIVERS'!$A$53,""))))))</f>
        <v/>
      </c>
      <c r="H356" s="88">
        <f t="shared" si="159"/>
        <v>0</v>
      </c>
      <c r="I356" s="24" t="str">
        <f t="shared" si="171"/>
        <v/>
      </c>
      <c r="J356" s="24" t="str">
        <f t="shared" si="171"/>
        <v/>
      </c>
      <c r="K356" s="24" t="str">
        <f t="shared" si="171"/>
        <v>C</v>
      </c>
      <c r="L356" s="24" t="str">
        <f t="shared" si="171"/>
        <v>C</v>
      </c>
      <c r="M356" s="24" t="str">
        <f t="shared" si="171"/>
        <v/>
      </c>
      <c r="N356" s="24" t="str">
        <f t="shared" si="171"/>
        <v>C</v>
      </c>
      <c r="O356" s="24" t="str">
        <f t="shared" si="171"/>
        <v/>
      </c>
      <c r="P356" s="24" t="str">
        <f t="shared" si="171"/>
        <v/>
      </c>
      <c r="Q356" s="24" t="str">
        <f t="shared" si="171"/>
        <v/>
      </c>
      <c r="R356" s="24" t="str">
        <f t="shared" si="171"/>
        <v>C</v>
      </c>
      <c r="S356" s="24" t="str">
        <f t="shared" si="172"/>
        <v>C</v>
      </c>
      <c r="T356" s="24" t="str">
        <f t="shared" si="172"/>
        <v/>
      </c>
      <c r="U356" s="24" t="str">
        <f t="shared" si="172"/>
        <v>C</v>
      </c>
      <c r="V356" s="24" t="str">
        <f t="shared" si="172"/>
        <v/>
      </c>
      <c r="W356" s="24" t="str">
        <f t="shared" si="172"/>
        <v>C</v>
      </c>
      <c r="X356" s="24" t="str">
        <f t="shared" si="172"/>
        <v/>
      </c>
      <c r="Y356" s="24" t="str">
        <f t="shared" si="172"/>
        <v>C</v>
      </c>
      <c r="Z356" s="24" t="str">
        <f t="shared" si="172"/>
        <v>C</v>
      </c>
      <c r="AA356" s="24" t="str">
        <f t="shared" si="172"/>
        <v/>
      </c>
      <c r="AB356" s="24" t="str">
        <f t="shared" si="172"/>
        <v/>
      </c>
      <c r="AC356" s="24" t="str">
        <f t="shared" si="173"/>
        <v/>
      </c>
      <c r="AD356" s="24" t="str">
        <f t="shared" si="173"/>
        <v/>
      </c>
      <c r="AE356" s="24" t="str">
        <f t="shared" si="173"/>
        <v/>
      </c>
      <c r="AF356" s="24" t="str">
        <f t="shared" si="173"/>
        <v>C</v>
      </c>
      <c r="AG356" s="24" t="str">
        <f t="shared" si="173"/>
        <v>C</v>
      </c>
      <c r="AH356" s="24" t="str">
        <f t="shared" si="173"/>
        <v/>
      </c>
      <c r="AI356" s="24" t="str">
        <f t="shared" si="173"/>
        <v/>
      </c>
      <c r="AJ356" s="24" t="str">
        <f t="shared" si="173"/>
        <v/>
      </c>
      <c r="AK356" s="24" t="str">
        <f t="shared" si="173"/>
        <v/>
      </c>
      <c r="AL356" s="24" t="str">
        <f t="shared" si="173"/>
        <v/>
      </c>
      <c r="AM356" s="24" t="str">
        <f t="shared" si="174"/>
        <v>C</v>
      </c>
      <c r="AN356" s="24" t="str">
        <f t="shared" si="174"/>
        <v>C</v>
      </c>
      <c r="AO356" s="24" t="str">
        <f t="shared" si="174"/>
        <v/>
      </c>
      <c r="AP356" s="24" t="str">
        <f t="shared" si="174"/>
        <v/>
      </c>
      <c r="AQ356" s="24" t="str">
        <f t="shared" si="174"/>
        <v/>
      </c>
      <c r="AR356" s="24" t="str">
        <f t="shared" si="174"/>
        <v/>
      </c>
      <c r="AS356" s="24" t="str">
        <f t="shared" si="174"/>
        <v/>
      </c>
      <c r="AT356" s="24" t="str">
        <f t="shared" si="174"/>
        <v>C</v>
      </c>
      <c r="AU356" s="24" t="str">
        <f t="shared" si="174"/>
        <v>C</v>
      </c>
      <c r="AV356" s="24" t="str">
        <f t="shared" si="174"/>
        <v/>
      </c>
      <c r="AW356" s="24" t="str">
        <f t="shared" si="174"/>
        <v/>
      </c>
      <c r="AX356" s="89" t="str">
        <f t="shared" ca="1" si="164"/>
        <v/>
      </c>
      <c r="AY356" s="89" t="str">
        <f t="shared" si="165"/>
        <v/>
      </c>
    </row>
    <row r="357" spans="1:51" x14ac:dyDescent="0.3">
      <c r="A357" s="22" t="str">
        <f t="shared" si="170"/>
        <v/>
      </c>
      <c r="B357" s="25"/>
      <c r="C357" s="74"/>
      <c r="D357" s="26"/>
      <c r="E357" s="196"/>
      <c r="F357" s="197"/>
      <c r="G357" s="98" t="str">
        <f>IF(D357='Paramètre DIVERS'!$B$19,'Paramètre DIVERS'!$A$19,IF(D357='Paramètre DIVERS'!$B$20,'Paramètre DIVERS'!$A$20,IF(D357='Paramètre DIVERS'!$B$21,'Paramètre DIVERS'!$A$21,IF(D357='Paramètre DIVERS'!$B$22,'Paramètre DIVERS'!$A$22,IF(D357='Paramètre DIVERS'!$B$24,'Paramètre DIVERS'!$A$24,IF(D357='Paramètre DIVERS'!$B$25,'Paramètre DIVERS'!$A$25,""))))))&amp;IF(D357='Paramètre DIVERS'!$B$27,'Paramètre DIVERS'!$A$27,IF(D357='Paramètre DIVERS'!$B$28,'Paramètre DIVERS'!$A$28,IF(D357='Paramètre DIVERS'!$B$29,'Paramètre DIVERS'!$A$29,IF(D357='Paramètre DIVERS'!$B$30,'Paramètre DIVERS'!$A$30,IF(D357='Paramètre DIVERS'!$B$31,'Paramètre DIVERS'!$A$31,IF(D357='Paramètre DIVERS'!$B$32,'Paramètre DIVERS'!$A$32,IF(D357='Paramètre DIVERS'!$B$33,'Paramètre DIVERS'!$A$33,"")))))))&amp;IF(D357='Paramètre DIVERS'!$B$36,'Paramètre DIVERS'!$A$36,IF(D357='Paramètre DIVERS'!$B$40,'Paramètre DIVERS'!$A$40,IF(D357='Paramètre DIVERS'!$B$41,'Paramètre DIVERS'!$A$41,IF(D357='Paramètre DIVERS'!$B$42,'Paramètre DIVERS'!$A$42,IF(D357='Paramètre DIVERS'!$B$43,'Paramètre DIVERS'!$A$43,IF(D357='Paramètre DIVERS'!$B$47,'Paramètre DIVERS'!$A$47,IF(D357='Paramètre DIVERS'!$B$48,'Paramètre DIVERS'!$A$48,"")))))))&amp;IF(D357='Paramètre DIVERS'!$B$49,'Paramètre DIVERS'!$A$49,IF(D357='Paramètre DIVERS'!$B$50,'Paramètre DIVERS'!$A$50,IF(D357='Paramètre DIVERS'!$B$51,'Paramètre DIVERS'!$A$51,IF(D357='Paramètre DIVERS'!$B$26,'Paramètre DIVERS'!$A$26,""))))&amp;IF(D357='Paramètre DIVERS'!$B$53,'Paramètre DIVERS'!$A$53,IF(D357='Paramètre DIVERS'!$B$54,'Paramètre DIVERS'!$A$53,IF(D357='Paramètre DIVERS'!$B$55,'Paramètre DIVERS'!$A$53,IF(D357='Paramètre DIVERS'!$B$56,'Paramètre DIVERS'!$A$53,IF(D357='Paramètre DIVERS'!$B$57,'Paramètre DIVERS'!$A$53,IF(D357='Paramètre DIVERS'!$B$58,'Paramètre DIVERS'!$A$53,""))))))</f>
        <v/>
      </c>
      <c r="H357" s="88">
        <f t="shared" si="159"/>
        <v>0</v>
      </c>
      <c r="I357" s="24" t="str">
        <f t="shared" si="171"/>
        <v/>
      </c>
      <c r="J357" s="24" t="str">
        <f t="shared" si="171"/>
        <v/>
      </c>
      <c r="K357" s="24" t="str">
        <f t="shared" si="171"/>
        <v>C</v>
      </c>
      <c r="L357" s="24" t="str">
        <f t="shared" si="171"/>
        <v>C</v>
      </c>
      <c r="M357" s="24" t="str">
        <f t="shared" si="171"/>
        <v/>
      </c>
      <c r="N357" s="24" t="str">
        <f t="shared" si="171"/>
        <v>C</v>
      </c>
      <c r="O357" s="24" t="str">
        <f t="shared" si="171"/>
        <v/>
      </c>
      <c r="P357" s="24" t="str">
        <f t="shared" si="171"/>
        <v/>
      </c>
      <c r="Q357" s="24" t="str">
        <f t="shared" si="171"/>
        <v/>
      </c>
      <c r="R357" s="24" t="str">
        <f t="shared" si="171"/>
        <v>C</v>
      </c>
      <c r="S357" s="24" t="str">
        <f t="shared" si="172"/>
        <v>C</v>
      </c>
      <c r="T357" s="24" t="str">
        <f t="shared" si="172"/>
        <v/>
      </c>
      <c r="U357" s="24" t="str">
        <f t="shared" si="172"/>
        <v>C</v>
      </c>
      <c r="V357" s="24" t="str">
        <f t="shared" si="172"/>
        <v/>
      </c>
      <c r="W357" s="24" t="str">
        <f t="shared" si="172"/>
        <v>C</v>
      </c>
      <c r="X357" s="24" t="str">
        <f t="shared" si="172"/>
        <v/>
      </c>
      <c r="Y357" s="24" t="str">
        <f t="shared" si="172"/>
        <v>C</v>
      </c>
      <c r="Z357" s="24" t="str">
        <f t="shared" si="172"/>
        <v>C</v>
      </c>
      <c r="AA357" s="24" t="str">
        <f t="shared" si="172"/>
        <v/>
      </c>
      <c r="AB357" s="24" t="str">
        <f t="shared" si="172"/>
        <v/>
      </c>
      <c r="AC357" s="24" t="str">
        <f t="shared" si="173"/>
        <v/>
      </c>
      <c r="AD357" s="24" t="str">
        <f t="shared" si="173"/>
        <v/>
      </c>
      <c r="AE357" s="24" t="str">
        <f t="shared" si="173"/>
        <v/>
      </c>
      <c r="AF357" s="24" t="str">
        <f t="shared" si="173"/>
        <v>C</v>
      </c>
      <c r="AG357" s="24" t="str">
        <f t="shared" si="173"/>
        <v>C</v>
      </c>
      <c r="AH357" s="24" t="str">
        <f t="shared" si="173"/>
        <v/>
      </c>
      <c r="AI357" s="24" t="str">
        <f t="shared" si="173"/>
        <v/>
      </c>
      <c r="AJ357" s="24" t="str">
        <f t="shared" si="173"/>
        <v/>
      </c>
      <c r="AK357" s="24" t="str">
        <f t="shared" si="173"/>
        <v/>
      </c>
      <c r="AL357" s="24" t="str">
        <f t="shared" si="173"/>
        <v/>
      </c>
      <c r="AM357" s="24" t="str">
        <f t="shared" si="174"/>
        <v>C</v>
      </c>
      <c r="AN357" s="24" t="str">
        <f t="shared" si="174"/>
        <v>C</v>
      </c>
      <c r="AO357" s="24" t="str">
        <f t="shared" si="174"/>
        <v/>
      </c>
      <c r="AP357" s="24" t="str">
        <f t="shared" si="174"/>
        <v/>
      </c>
      <c r="AQ357" s="24" t="str">
        <f t="shared" si="174"/>
        <v/>
      </c>
      <c r="AR357" s="24" t="str">
        <f t="shared" si="174"/>
        <v/>
      </c>
      <c r="AS357" s="24" t="str">
        <f t="shared" si="174"/>
        <v/>
      </c>
      <c r="AT357" s="24" t="str">
        <f t="shared" si="174"/>
        <v>C</v>
      </c>
      <c r="AU357" s="24" t="str">
        <f t="shared" si="174"/>
        <v>C</v>
      </c>
      <c r="AV357" s="24" t="str">
        <f t="shared" si="174"/>
        <v/>
      </c>
      <c r="AW357" s="24" t="str">
        <f t="shared" si="174"/>
        <v/>
      </c>
      <c r="AX357" s="89" t="str">
        <f t="shared" ca="1" si="164"/>
        <v/>
      </c>
      <c r="AY357" s="89" t="str">
        <f t="shared" si="165"/>
        <v/>
      </c>
    </row>
    <row r="358" spans="1:51" x14ac:dyDescent="0.3">
      <c r="A358" s="22" t="str">
        <f t="shared" si="170"/>
        <v/>
      </c>
      <c r="B358" s="25"/>
      <c r="C358" s="74"/>
      <c r="D358" s="26"/>
      <c r="E358" s="196"/>
      <c r="F358" s="197"/>
      <c r="G358" s="98" t="str">
        <f>IF(D358='Paramètre DIVERS'!$B$19,'Paramètre DIVERS'!$A$19,IF(D358='Paramètre DIVERS'!$B$20,'Paramètre DIVERS'!$A$20,IF(D358='Paramètre DIVERS'!$B$21,'Paramètre DIVERS'!$A$21,IF(D358='Paramètre DIVERS'!$B$22,'Paramètre DIVERS'!$A$22,IF(D358='Paramètre DIVERS'!$B$24,'Paramètre DIVERS'!$A$24,IF(D358='Paramètre DIVERS'!$B$25,'Paramètre DIVERS'!$A$25,""))))))&amp;IF(D358='Paramètre DIVERS'!$B$27,'Paramètre DIVERS'!$A$27,IF(D358='Paramètre DIVERS'!$B$28,'Paramètre DIVERS'!$A$28,IF(D358='Paramètre DIVERS'!$B$29,'Paramètre DIVERS'!$A$29,IF(D358='Paramètre DIVERS'!$B$30,'Paramètre DIVERS'!$A$30,IF(D358='Paramètre DIVERS'!$B$31,'Paramètre DIVERS'!$A$31,IF(D358='Paramètre DIVERS'!$B$32,'Paramètre DIVERS'!$A$32,IF(D358='Paramètre DIVERS'!$B$33,'Paramètre DIVERS'!$A$33,"")))))))&amp;IF(D358='Paramètre DIVERS'!$B$36,'Paramètre DIVERS'!$A$36,IF(D358='Paramètre DIVERS'!$B$40,'Paramètre DIVERS'!$A$40,IF(D358='Paramètre DIVERS'!$B$41,'Paramètre DIVERS'!$A$41,IF(D358='Paramètre DIVERS'!$B$42,'Paramètre DIVERS'!$A$42,IF(D358='Paramètre DIVERS'!$B$43,'Paramètre DIVERS'!$A$43,IF(D358='Paramètre DIVERS'!$B$47,'Paramètre DIVERS'!$A$47,IF(D358='Paramètre DIVERS'!$B$48,'Paramètre DIVERS'!$A$48,"")))))))&amp;IF(D358='Paramètre DIVERS'!$B$49,'Paramètre DIVERS'!$A$49,IF(D358='Paramètre DIVERS'!$B$50,'Paramètre DIVERS'!$A$50,IF(D358='Paramètre DIVERS'!$B$51,'Paramètre DIVERS'!$A$51,IF(D358='Paramètre DIVERS'!$B$26,'Paramètre DIVERS'!$A$26,""))))&amp;IF(D358='Paramètre DIVERS'!$B$53,'Paramètre DIVERS'!$A$53,IF(D358='Paramètre DIVERS'!$B$54,'Paramètre DIVERS'!$A$53,IF(D358='Paramètre DIVERS'!$B$55,'Paramètre DIVERS'!$A$53,IF(D358='Paramètre DIVERS'!$B$56,'Paramètre DIVERS'!$A$53,IF(D358='Paramètre DIVERS'!$B$57,'Paramètre DIVERS'!$A$53,IF(D358='Paramètre DIVERS'!$B$58,'Paramètre DIVERS'!$A$53,""))))))</f>
        <v/>
      </c>
      <c r="H358" s="88">
        <f t="shared" si="159"/>
        <v>0</v>
      </c>
      <c r="I358" s="24" t="str">
        <f t="shared" si="171"/>
        <v/>
      </c>
      <c r="J358" s="24" t="str">
        <f t="shared" si="171"/>
        <v/>
      </c>
      <c r="K358" s="24" t="str">
        <f t="shared" si="171"/>
        <v>C</v>
      </c>
      <c r="L358" s="24" t="str">
        <f t="shared" si="171"/>
        <v>C</v>
      </c>
      <c r="M358" s="24" t="str">
        <f t="shared" si="171"/>
        <v/>
      </c>
      <c r="N358" s="24" t="str">
        <f t="shared" si="171"/>
        <v>C</v>
      </c>
      <c r="O358" s="24" t="str">
        <f t="shared" si="171"/>
        <v/>
      </c>
      <c r="P358" s="24" t="str">
        <f t="shared" si="171"/>
        <v/>
      </c>
      <c r="Q358" s="24" t="str">
        <f t="shared" si="171"/>
        <v/>
      </c>
      <c r="R358" s="24" t="str">
        <f t="shared" si="171"/>
        <v>C</v>
      </c>
      <c r="S358" s="24" t="str">
        <f t="shared" si="172"/>
        <v>C</v>
      </c>
      <c r="T358" s="24" t="str">
        <f t="shared" si="172"/>
        <v/>
      </c>
      <c r="U358" s="24" t="str">
        <f t="shared" si="172"/>
        <v>C</v>
      </c>
      <c r="V358" s="24" t="str">
        <f t="shared" si="172"/>
        <v/>
      </c>
      <c r="W358" s="24" t="str">
        <f t="shared" si="172"/>
        <v>C</v>
      </c>
      <c r="X358" s="24" t="str">
        <f t="shared" si="172"/>
        <v/>
      </c>
      <c r="Y358" s="24" t="str">
        <f t="shared" si="172"/>
        <v>C</v>
      </c>
      <c r="Z358" s="24" t="str">
        <f t="shared" si="172"/>
        <v>C</v>
      </c>
      <c r="AA358" s="24" t="str">
        <f t="shared" si="172"/>
        <v/>
      </c>
      <c r="AB358" s="24" t="str">
        <f t="shared" si="172"/>
        <v/>
      </c>
      <c r="AC358" s="24" t="str">
        <f t="shared" si="173"/>
        <v/>
      </c>
      <c r="AD358" s="24" t="str">
        <f t="shared" si="173"/>
        <v/>
      </c>
      <c r="AE358" s="24" t="str">
        <f t="shared" si="173"/>
        <v/>
      </c>
      <c r="AF358" s="24" t="str">
        <f t="shared" si="173"/>
        <v>C</v>
      </c>
      <c r="AG358" s="24" t="str">
        <f t="shared" si="173"/>
        <v>C</v>
      </c>
      <c r="AH358" s="24" t="str">
        <f t="shared" si="173"/>
        <v/>
      </c>
      <c r="AI358" s="24" t="str">
        <f t="shared" si="173"/>
        <v/>
      </c>
      <c r="AJ358" s="24" t="str">
        <f t="shared" si="173"/>
        <v/>
      </c>
      <c r="AK358" s="24" t="str">
        <f t="shared" si="173"/>
        <v/>
      </c>
      <c r="AL358" s="24" t="str">
        <f t="shared" si="173"/>
        <v/>
      </c>
      <c r="AM358" s="24" t="str">
        <f t="shared" si="174"/>
        <v>C</v>
      </c>
      <c r="AN358" s="24" t="str">
        <f t="shared" si="174"/>
        <v>C</v>
      </c>
      <c r="AO358" s="24" t="str">
        <f t="shared" si="174"/>
        <v/>
      </c>
      <c r="AP358" s="24" t="str">
        <f t="shared" si="174"/>
        <v/>
      </c>
      <c r="AQ358" s="24" t="str">
        <f t="shared" si="174"/>
        <v/>
      </c>
      <c r="AR358" s="24" t="str">
        <f t="shared" si="174"/>
        <v/>
      </c>
      <c r="AS358" s="24" t="str">
        <f t="shared" si="174"/>
        <v/>
      </c>
      <c r="AT358" s="24" t="str">
        <f t="shared" si="174"/>
        <v>C</v>
      </c>
      <c r="AU358" s="24" t="str">
        <f t="shared" si="174"/>
        <v>C</v>
      </c>
      <c r="AV358" s="24" t="str">
        <f t="shared" si="174"/>
        <v/>
      </c>
      <c r="AW358" s="24" t="str">
        <f t="shared" si="174"/>
        <v/>
      </c>
      <c r="AX358" s="89" t="str">
        <f t="shared" ca="1" si="164"/>
        <v/>
      </c>
      <c r="AY358" s="89" t="str">
        <f t="shared" si="165"/>
        <v/>
      </c>
    </row>
    <row r="359" spans="1:51" x14ac:dyDescent="0.3">
      <c r="A359" s="22" t="str">
        <f t="shared" si="170"/>
        <v/>
      </c>
      <c r="B359" s="25"/>
      <c r="C359" s="74"/>
      <c r="D359" s="26"/>
      <c r="E359" s="196"/>
      <c r="F359" s="197"/>
      <c r="G359" s="98" t="str">
        <f>IF(D359='Paramètre DIVERS'!$B$19,'Paramètre DIVERS'!$A$19,IF(D359='Paramètre DIVERS'!$B$20,'Paramètre DIVERS'!$A$20,IF(D359='Paramètre DIVERS'!$B$21,'Paramètre DIVERS'!$A$21,IF(D359='Paramètre DIVERS'!$B$22,'Paramètre DIVERS'!$A$22,IF(D359='Paramètre DIVERS'!$B$24,'Paramètre DIVERS'!$A$24,IF(D359='Paramètre DIVERS'!$B$25,'Paramètre DIVERS'!$A$25,""))))))&amp;IF(D359='Paramètre DIVERS'!$B$27,'Paramètre DIVERS'!$A$27,IF(D359='Paramètre DIVERS'!$B$28,'Paramètre DIVERS'!$A$28,IF(D359='Paramètre DIVERS'!$B$29,'Paramètre DIVERS'!$A$29,IF(D359='Paramètre DIVERS'!$B$30,'Paramètre DIVERS'!$A$30,IF(D359='Paramètre DIVERS'!$B$31,'Paramètre DIVERS'!$A$31,IF(D359='Paramètre DIVERS'!$B$32,'Paramètre DIVERS'!$A$32,IF(D359='Paramètre DIVERS'!$B$33,'Paramètre DIVERS'!$A$33,"")))))))&amp;IF(D359='Paramètre DIVERS'!$B$36,'Paramètre DIVERS'!$A$36,IF(D359='Paramètre DIVERS'!$B$40,'Paramètre DIVERS'!$A$40,IF(D359='Paramètre DIVERS'!$B$41,'Paramètre DIVERS'!$A$41,IF(D359='Paramètre DIVERS'!$B$42,'Paramètre DIVERS'!$A$42,IF(D359='Paramètre DIVERS'!$B$43,'Paramètre DIVERS'!$A$43,IF(D359='Paramètre DIVERS'!$B$47,'Paramètre DIVERS'!$A$47,IF(D359='Paramètre DIVERS'!$B$48,'Paramètre DIVERS'!$A$48,"")))))))&amp;IF(D359='Paramètre DIVERS'!$B$49,'Paramètre DIVERS'!$A$49,IF(D359='Paramètre DIVERS'!$B$50,'Paramètre DIVERS'!$A$50,IF(D359='Paramètre DIVERS'!$B$51,'Paramètre DIVERS'!$A$51,IF(D359='Paramètre DIVERS'!$B$26,'Paramètre DIVERS'!$A$26,""))))&amp;IF(D359='Paramètre DIVERS'!$B$53,'Paramètre DIVERS'!$A$53,IF(D359='Paramètre DIVERS'!$B$54,'Paramètre DIVERS'!$A$53,IF(D359='Paramètre DIVERS'!$B$55,'Paramètre DIVERS'!$A$53,IF(D359='Paramètre DIVERS'!$B$56,'Paramètre DIVERS'!$A$53,IF(D359='Paramètre DIVERS'!$B$57,'Paramètre DIVERS'!$A$53,IF(D359='Paramètre DIVERS'!$B$58,'Paramètre DIVERS'!$A$53,""))))))</f>
        <v/>
      </c>
      <c r="H359" s="88">
        <f t="shared" si="159"/>
        <v>0</v>
      </c>
      <c r="I359" s="24" t="str">
        <f t="shared" ref="I359:R368" si="175">IF(OR(I$7="s",I$7="f",I$7="d"),"C",IF(AND(I$6&gt;=$E359,I$6&lt;=$F359,$G359="ZCP"),$G359,IF(AND(I$6&gt;=$E359,I$6&lt;=$F359,$G359="ZPM"),$G359,IF(AND(I$6&gt;=$E359,I$6&lt;=$F359,$G359="ZMA"),$G359,IF(AND(I$6&gt;=$E359,I$6&lt;=$F359,$G359="ZMP"),$G359,IF(AND(I$6&gt;=$E359,I$6&lt;=$F359,$G359="ZMT"),$G359,IF(AND(I$6&gt;=$E359,I$6&lt;=$F359,$G359="ZFO"),$G359,IF(AND(I$6&gt;=$E359,I$6&lt;=$F359,$G359="ZRJ"),$G359,IF(AND(I$6&gt;=$E359,I$6&lt;=$F359,$G359="ZAT"),$G359,IF(AND(I$6&gt;=$E359,I$6&lt;=$F359,$G359="TPT"),$G359,""))))))))))</f>
        <v/>
      </c>
      <c r="J359" s="24" t="str">
        <f t="shared" si="175"/>
        <v/>
      </c>
      <c r="K359" s="24" t="str">
        <f t="shared" si="175"/>
        <v>C</v>
      </c>
      <c r="L359" s="24" t="str">
        <f t="shared" si="175"/>
        <v>C</v>
      </c>
      <c r="M359" s="24" t="str">
        <f t="shared" si="175"/>
        <v/>
      </c>
      <c r="N359" s="24" t="str">
        <f t="shared" si="175"/>
        <v>C</v>
      </c>
      <c r="O359" s="24" t="str">
        <f t="shared" si="175"/>
        <v/>
      </c>
      <c r="P359" s="24" t="str">
        <f t="shared" si="175"/>
        <v/>
      </c>
      <c r="Q359" s="24" t="str">
        <f t="shared" si="175"/>
        <v/>
      </c>
      <c r="R359" s="24" t="str">
        <f t="shared" si="175"/>
        <v>C</v>
      </c>
      <c r="S359" s="24" t="str">
        <f t="shared" ref="S359:AB368" si="176">IF(OR(S$7="s",S$7="f",S$7="d"),"C",IF(AND(S$6&gt;=$E359,S$6&lt;=$F359,$G359="ZCP"),$G359,IF(AND(S$6&gt;=$E359,S$6&lt;=$F359,$G359="ZPM"),$G359,IF(AND(S$6&gt;=$E359,S$6&lt;=$F359,$G359="ZMA"),$G359,IF(AND(S$6&gt;=$E359,S$6&lt;=$F359,$G359="ZMP"),$G359,IF(AND(S$6&gt;=$E359,S$6&lt;=$F359,$G359="ZMT"),$G359,IF(AND(S$6&gt;=$E359,S$6&lt;=$F359,$G359="ZFO"),$G359,IF(AND(S$6&gt;=$E359,S$6&lt;=$F359,$G359="ZRJ"),$G359,IF(AND(S$6&gt;=$E359,S$6&lt;=$F359,$G359="ZAT"),$G359,IF(AND(S$6&gt;=$E359,S$6&lt;=$F359,$G359="TPT"),$G359,""))))))))))</f>
        <v>C</v>
      </c>
      <c r="T359" s="24" t="str">
        <f t="shared" si="176"/>
        <v/>
      </c>
      <c r="U359" s="24" t="str">
        <f t="shared" si="176"/>
        <v>C</v>
      </c>
      <c r="V359" s="24" t="str">
        <f t="shared" si="176"/>
        <v/>
      </c>
      <c r="W359" s="24" t="str">
        <f t="shared" si="176"/>
        <v>C</v>
      </c>
      <c r="X359" s="24" t="str">
        <f t="shared" si="176"/>
        <v/>
      </c>
      <c r="Y359" s="24" t="str">
        <f t="shared" si="176"/>
        <v>C</v>
      </c>
      <c r="Z359" s="24" t="str">
        <f t="shared" si="176"/>
        <v>C</v>
      </c>
      <c r="AA359" s="24" t="str">
        <f t="shared" si="176"/>
        <v/>
      </c>
      <c r="AB359" s="24" t="str">
        <f t="shared" si="176"/>
        <v/>
      </c>
      <c r="AC359" s="24" t="str">
        <f t="shared" ref="AC359:AL368" si="177">IF(OR(AC$7="s",AC$7="f",AC$7="d"),"C",IF(AND(AC$6&gt;=$E359,AC$6&lt;=$F359,$G359="ZCP"),$G359,IF(AND(AC$6&gt;=$E359,AC$6&lt;=$F359,$G359="ZPM"),$G359,IF(AND(AC$6&gt;=$E359,AC$6&lt;=$F359,$G359="ZMA"),$G359,IF(AND(AC$6&gt;=$E359,AC$6&lt;=$F359,$G359="ZMP"),$G359,IF(AND(AC$6&gt;=$E359,AC$6&lt;=$F359,$G359="ZMT"),$G359,IF(AND(AC$6&gt;=$E359,AC$6&lt;=$F359,$G359="ZFO"),$G359,IF(AND(AC$6&gt;=$E359,AC$6&lt;=$F359,$G359="ZRJ"),$G359,IF(AND(AC$6&gt;=$E359,AC$6&lt;=$F359,$G359="ZAT"),$G359,IF(AND(AC$6&gt;=$E359,AC$6&lt;=$F359,$G359="TPT"),$G359,""))))))))))</f>
        <v/>
      </c>
      <c r="AD359" s="24" t="str">
        <f t="shared" si="177"/>
        <v/>
      </c>
      <c r="AE359" s="24" t="str">
        <f t="shared" si="177"/>
        <v/>
      </c>
      <c r="AF359" s="24" t="str">
        <f t="shared" si="177"/>
        <v>C</v>
      </c>
      <c r="AG359" s="24" t="str">
        <f t="shared" si="177"/>
        <v>C</v>
      </c>
      <c r="AH359" s="24" t="str">
        <f t="shared" si="177"/>
        <v/>
      </c>
      <c r="AI359" s="24" t="str">
        <f t="shared" si="177"/>
        <v/>
      </c>
      <c r="AJ359" s="24" t="str">
        <f t="shared" si="177"/>
        <v/>
      </c>
      <c r="AK359" s="24" t="str">
        <f t="shared" si="177"/>
        <v/>
      </c>
      <c r="AL359" s="24" t="str">
        <f t="shared" si="177"/>
        <v/>
      </c>
      <c r="AM359" s="24" t="str">
        <f t="shared" ref="AM359:AW368" si="178">IF(OR(AM$7="s",AM$7="f",AM$7="d"),"C",IF(AND(AM$6&gt;=$E359,AM$6&lt;=$F359,$G359="ZCP"),$G359,IF(AND(AM$6&gt;=$E359,AM$6&lt;=$F359,$G359="ZPM"),$G359,IF(AND(AM$6&gt;=$E359,AM$6&lt;=$F359,$G359="ZMA"),$G359,IF(AND(AM$6&gt;=$E359,AM$6&lt;=$F359,$G359="ZMP"),$G359,IF(AND(AM$6&gt;=$E359,AM$6&lt;=$F359,$G359="ZMT"),$G359,IF(AND(AM$6&gt;=$E359,AM$6&lt;=$F359,$G359="ZFO"),$G359,IF(AND(AM$6&gt;=$E359,AM$6&lt;=$F359,$G359="ZRJ"),$G359,IF(AND(AM$6&gt;=$E359,AM$6&lt;=$F359,$G359="ZAT"),$G359,IF(AND(AM$6&gt;=$E359,AM$6&lt;=$F359,$G359="TPT"),$G359,""))))))))))</f>
        <v>C</v>
      </c>
      <c r="AN359" s="24" t="str">
        <f t="shared" si="178"/>
        <v>C</v>
      </c>
      <c r="AO359" s="24" t="str">
        <f t="shared" si="178"/>
        <v/>
      </c>
      <c r="AP359" s="24" t="str">
        <f t="shared" si="178"/>
        <v/>
      </c>
      <c r="AQ359" s="24" t="str">
        <f t="shared" si="178"/>
        <v/>
      </c>
      <c r="AR359" s="24" t="str">
        <f t="shared" si="178"/>
        <v/>
      </c>
      <c r="AS359" s="24" t="str">
        <f t="shared" si="178"/>
        <v/>
      </c>
      <c r="AT359" s="24" t="str">
        <f t="shared" si="178"/>
        <v>C</v>
      </c>
      <c r="AU359" s="24" t="str">
        <f t="shared" si="178"/>
        <v>C</v>
      </c>
      <c r="AV359" s="24" t="str">
        <f t="shared" si="178"/>
        <v/>
      </c>
      <c r="AW359" s="24" t="str">
        <f t="shared" si="178"/>
        <v/>
      </c>
      <c r="AX359" s="89" t="str">
        <f t="shared" ca="1" si="164"/>
        <v/>
      </c>
      <c r="AY359" s="89" t="str">
        <f t="shared" si="165"/>
        <v/>
      </c>
    </row>
    <row r="360" spans="1:51" x14ac:dyDescent="0.3">
      <c r="A360" s="22" t="str">
        <f t="shared" si="170"/>
        <v/>
      </c>
      <c r="B360" s="25"/>
      <c r="C360" s="74"/>
      <c r="D360" s="26"/>
      <c r="E360" s="196"/>
      <c r="F360" s="197"/>
      <c r="G360" s="98" t="str">
        <f>IF(D360='Paramètre DIVERS'!$B$19,'Paramètre DIVERS'!$A$19,IF(D360='Paramètre DIVERS'!$B$20,'Paramètre DIVERS'!$A$20,IF(D360='Paramètre DIVERS'!$B$21,'Paramètre DIVERS'!$A$21,IF(D360='Paramètre DIVERS'!$B$22,'Paramètre DIVERS'!$A$22,IF(D360='Paramètre DIVERS'!$B$24,'Paramètre DIVERS'!$A$24,IF(D360='Paramètre DIVERS'!$B$25,'Paramètre DIVERS'!$A$25,""))))))&amp;IF(D360='Paramètre DIVERS'!$B$27,'Paramètre DIVERS'!$A$27,IF(D360='Paramètre DIVERS'!$B$28,'Paramètre DIVERS'!$A$28,IF(D360='Paramètre DIVERS'!$B$29,'Paramètre DIVERS'!$A$29,IF(D360='Paramètre DIVERS'!$B$30,'Paramètre DIVERS'!$A$30,IF(D360='Paramètre DIVERS'!$B$31,'Paramètre DIVERS'!$A$31,IF(D360='Paramètre DIVERS'!$B$32,'Paramètre DIVERS'!$A$32,IF(D360='Paramètre DIVERS'!$B$33,'Paramètre DIVERS'!$A$33,"")))))))&amp;IF(D360='Paramètre DIVERS'!$B$36,'Paramètre DIVERS'!$A$36,IF(D360='Paramètre DIVERS'!$B$40,'Paramètre DIVERS'!$A$40,IF(D360='Paramètre DIVERS'!$B$41,'Paramètre DIVERS'!$A$41,IF(D360='Paramètre DIVERS'!$B$42,'Paramètre DIVERS'!$A$42,IF(D360='Paramètre DIVERS'!$B$43,'Paramètre DIVERS'!$A$43,IF(D360='Paramètre DIVERS'!$B$47,'Paramètre DIVERS'!$A$47,IF(D360='Paramètre DIVERS'!$B$48,'Paramètre DIVERS'!$A$48,"")))))))&amp;IF(D360='Paramètre DIVERS'!$B$49,'Paramètre DIVERS'!$A$49,IF(D360='Paramètre DIVERS'!$B$50,'Paramètre DIVERS'!$A$50,IF(D360='Paramètre DIVERS'!$B$51,'Paramètre DIVERS'!$A$51,IF(D360='Paramètre DIVERS'!$B$26,'Paramètre DIVERS'!$A$26,""))))&amp;IF(D360='Paramètre DIVERS'!$B$53,'Paramètre DIVERS'!$A$53,IF(D360='Paramètre DIVERS'!$B$54,'Paramètre DIVERS'!$A$53,IF(D360='Paramètre DIVERS'!$B$55,'Paramètre DIVERS'!$A$53,IF(D360='Paramètre DIVERS'!$B$56,'Paramètre DIVERS'!$A$53,IF(D360='Paramètre DIVERS'!$B$57,'Paramètre DIVERS'!$A$53,IF(D360='Paramètre DIVERS'!$B$58,'Paramètre DIVERS'!$A$53,""))))))</f>
        <v/>
      </c>
      <c r="H360" s="88">
        <f t="shared" si="159"/>
        <v>0</v>
      </c>
      <c r="I360" s="24" t="str">
        <f t="shared" si="175"/>
        <v/>
      </c>
      <c r="J360" s="24" t="str">
        <f t="shared" si="175"/>
        <v/>
      </c>
      <c r="K360" s="24" t="str">
        <f t="shared" si="175"/>
        <v>C</v>
      </c>
      <c r="L360" s="24" t="str">
        <f t="shared" si="175"/>
        <v>C</v>
      </c>
      <c r="M360" s="24" t="str">
        <f t="shared" si="175"/>
        <v/>
      </c>
      <c r="N360" s="24" t="str">
        <f t="shared" si="175"/>
        <v>C</v>
      </c>
      <c r="O360" s="24" t="str">
        <f t="shared" si="175"/>
        <v/>
      </c>
      <c r="P360" s="24" t="str">
        <f t="shared" si="175"/>
        <v/>
      </c>
      <c r="Q360" s="24" t="str">
        <f t="shared" si="175"/>
        <v/>
      </c>
      <c r="R360" s="24" t="str">
        <f t="shared" si="175"/>
        <v>C</v>
      </c>
      <c r="S360" s="24" t="str">
        <f t="shared" si="176"/>
        <v>C</v>
      </c>
      <c r="T360" s="24" t="str">
        <f t="shared" si="176"/>
        <v/>
      </c>
      <c r="U360" s="24" t="str">
        <f t="shared" si="176"/>
        <v>C</v>
      </c>
      <c r="V360" s="24" t="str">
        <f t="shared" si="176"/>
        <v/>
      </c>
      <c r="W360" s="24" t="str">
        <f t="shared" si="176"/>
        <v>C</v>
      </c>
      <c r="X360" s="24" t="str">
        <f t="shared" si="176"/>
        <v/>
      </c>
      <c r="Y360" s="24" t="str">
        <f t="shared" si="176"/>
        <v>C</v>
      </c>
      <c r="Z360" s="24" t="str">
        <f t="shared" si="176"/>
        <v>C</v>
      </c>
      <c r="AA360" s="24" t="str">
        <f t="shared" si="176"/>
        <v/>
      </c>
      <c r="AB360" s="24" t="str">
        <f t="shared" si="176"/>
        <v/>
      </c>
      <c r="AC360" s="24" t="str">
        <f t="shared" si="177"/>
        <v/>
      </c>
      <c r="AD360" s="24" t="str">
        <f t="shared" si="177"/>
        <v/>
      </c>
      <c r="AE360" s="24" t="str">
        <f t="shared" si="177"/>
        <v/>
      </c>
      <c r="AF360" s="24" t="str">
        <f t="shared" si="177"/>
        <v>C</v>
      </c>
      <c r="AG360" s="24" t="str">
        <f t="shared" si="177"/>
        <v>C</v>
      </c>
      <c r="AH360" s="24" t="str">
        <f t="shared" si="177"/>
        <v/>
      </c>
      <c r="AI360" s="24" t="str">
        <f t="shared" si="177"/>
        <v/>
      </c>
      <c r="AJ360" s="24" t="str">
        <f t="shared" si="177"/>
        <v/>
      </c>
      <c r="AK360" s="24" t="str">
        <f t="shared" si="177"/>
        <v/>
      </c>
      <c r="AL360" s="24" t="str">
        <f t="shared" si="177"/>
        <v/>
      </c>
      <c r="AM360" s="24" t="str">
        <f t="shared" si="178"/>
        <v>C</v>
      </c>
      <c r="AN360" s="24" t="str">
        <f t="shared" si="178"/>
        <v>C</v>
      </c>
      <c r="AO360" s="24" t="str">
        <f t="shared" si="178"/>
        <v/>
      </c>
      <c r="AP360" s="24" t="str">
        <f t="shared" si="178"/>
        <v/>
      </c>
      <c r="AQ360" s="24" t="str">
        <f t="shared" si="178"/>
        <v/>
      </c>
      <c r="AR360" s="24" t="str">
        <f t="shared" si="178"/>
        <v/>
      </c>
      <c r="AS360" s="24" t="str">
        <f t="shared" si="178"/>
        <v/>
      </c>
      <c r="AT360" s="24" t="str">
        <f t="shared" si="178"/>
        <v>C</v>
      </c>
      <c r="AU360" s="24" t="str">
        <f t="shared" si="178"/>
        <v>C</v>
      </c>
      <c r="AV360" s="24" t="str">
        <f t="shared" si="178"/>
        <v/>
      </c>
      <c r="AW360" s="24" t="str">
        <f t="shared" si="178"/>
        <v/>
      </c>
      <c r="AX360" s="89" t="str">
        <f t="shared" ca="1" si="164"/>
        <v/>
      </c>
      <c r="AY360" s="89" t="str">
        <f t="shared" si="165"/>
        <v/>
      </c>
    </row>
    <row r="361" spans="1:51" x14ac:dyDescent="0.3">
      <c r="A361" s="22" t="str">
        <f t="shared" si="170"/>
        <v/>
      </c>
      <c r="B361" s="25"/>
      <c r="C361" s="74"/>
      <c r="D361" s="26"/>
      <c r="E361" s="196"/>
      <c r="F361" s="197"/>
      <c r="G361" s="98" t="str">
        <f>IF(D361='Paramètre DIVERS'!$B$19,'Paramètre DIVERS'!$A$19,IF(D361='Paramètre DIVERS'!$B$20,'Paramètre DIVERS'!$A$20,IF(D361='Paramètre DIVERS'!$B$21,'Paramètre DIVERS'!$A$21,IF(D361='Paramètre DIVERS'!$B$22,'Paramètre DIVERS'!$A$22,IF(D361='Paramètre DIVERS'!$B$24,'Paramètre DIVERS'!$A$24,IF(D361='Paramètre DIVERS'!$B$25,'Paramètre DIVERS'!$A$25,""))))))&amp;IF(D361='Paramètre DIVERS'!$B$27,'Paramètre DIVERS'!$A$27,IF(D361='Paramètre DIVERS'!$B$28,'Paramètre DIVERS'!$A$28,IF(D361='Paramètre DIVERS'!$B$29,'Paramètre DIVERS'!$A$29,IF(D361='Paramètre DIVERS'!$B$30,'Paramètre DIVERS'!$A$30,IF(D361='Paramètre DIVERS'!$B$31,'Paramètre DIVERS'!$A$31,IF(D361='Paramètre DIVERS'!$B$32,'Paramètre DIVERS'!$A$32,IF(D361='Paramètre DIVERS'!$B$33,'Paramètre DIVERS'!$A$33,"")))))))&amp;IF(D361='Paramètre DIVERS'!$B$36,'Paramètre DIVERS'!$A$36,IF(D361='Paramètre DIVERS'!$B$40,'Paramètre DIVERS'!$A$40,IF(D361='Paramètre DIVERS'!$B$41,'Paramètre DIVERS'!$A$41,IF(D361='Paramètre DIVERS'!$B$42,'Paramètre DIVERS'!$A$42,IF(D361='Paramètre DIVERS'!$B$43,'Paramètre DIVERS'!$A$43,IF(D361='Paramètre DIVERS'!$B$47,'Paramètre DIVERS'!$A$47,IF(D361='Paramètre DIVERS'!$B$48,'Paramètre DIVERS'!$A$48,"")))))))&amp;IF(D361='Paramètre DIVERS'!$B$49,'Paramètre DIVERS'!$A$49,IF(D361='Paramètre DIVERS'!$B$50,'Paramètre DIVERS'!$A$50,IF(D361='Paramètre DIVERS'!$B$51,'Paramètre DIVERS'!$A$51,IF(D361='Paramètre DIVERS'!$B$26,'Paramètre DIVERS'!$A$26,""))))&amp;IF(D361='Paramètre DIVERS'!$B$53,'Paramètre DIVERS'!$A$53,IF(D361='Paramètre DIVERS'!$B$54,'Paramètre DIVERS'!$A$53,IF(D361='Paramètre DIVERS'!$B$55,'Paramètre DIVERS'!$A$53,IF(D361='Paramètre DIVERS'!$B$56,'Paramètre DIVERS'!$A$53,IF(D361='Paramètre DIVERS'!$B$57,'Paramètre DIVERS'!$A$53,IF(D361='Paramètre DIVERS'!$B$58,'Paramètre DIVERS'!$A$53,""))))))</f>
        <v/>
      </c>
      <c r="H361" s="88">
        <f t="shared" si="159"/>
        <v>0</v>
      </c>
      <c r="I361" s="24" t="str">
        <f t="shared" si="175"/>
        <v/>
      </c>
      <c r="J361" s="24" t="str">
        <f t="shared" si="175"/>
        <v/>
      </c>
      <c r="K361" s="24" t="str">
        <f t="shared" si="175"/>
        <v>C</v>
      </c>
      <c r="L361" s="24" t="str">
        <f t="shared" si="175"/>
        <v>C</v>
      </c>
      <c r="M361" s="24" t="str">
        <f t="shared" si="175"/>
        <v/>
      </c>
      <c r="N361" s="24" t="str">
        <f t="shared" si="175"/>
        <v>C</v>
      </c>
      <c r="O361" s="24" t="str">
        <f t="shared" si="175"/>
        <v/>
      </c>
      <c r="P361" s="24" t="str">
        <f t="shared" si="175"/>
        <v/>
      </c>
      <c r="Q361" s="24" t="str">
        <f t="shared" si="175"/>
        <v/>
      </c>
      <c r="R361" s="24" t="str">
        <f t="shared" si="175"/>
        <v>C</v>
      </c>
      <c r="S361" s="24" t="str">
        <f t="shared" si="176"/>
        <v>C</v>
      </c>
      <c r="T361" s="24" t="str">
        <f t="shared" si="176"/>
        <v/>
      </c>
      <c r="U361" s="24" t="str">
        <f t="shared" si="176"/>
        <v>C</v>
      </c>
      <c r="V361" s="24" t="str">
        <f t="shared" si="176"/>
        <v/>
      </c>
      <c r="W361" s="24" t="str">
        <f t="shared" si="176"/>
        <v>C</v>
      </c>
      <c r="X361" s="24" t="str">
        <f t="shared" si="176"/>
        <v/>
      </c>
      <c r="Y361" s="24" t="str">
        <f t="shared" si="176"/>
        <v>C</v>
      </c>
      <c r="Z361" s="24" t="str">
        <f t="shared" si="176"/>
        <v>C</v>
      </c>
      <c r="AA361" s="24" t="str">
        <f t="shared" si="176"/>
        <v/>
      </c>
      <c r="AB361" s="24" t="str">
        <f t="shared" si="176"/>
        <v/>
      </c>
      <c r="AC361" s="24" t="str">
        <f t="shared" si="177"/>
        <v/>
      </c>
      <c r="AD361" s="24" t="str">
        <f t="shared" si="177"/>
        <v/>
      </c>
      <c r="AE361" s="24" t="str">
        <f t="shared" si="177"/>
        <v/>
      </c>
      <c r="AF361" s="24" t="str">
        <f t="shared" si="177"/>
        <v>C</v>
      </c>
      <c r="AG361" s="24" t="str">
        <f t="shared" si="177"/>
        <v>C</v>
      </c>
      <c r="AH361" s="24" t="str">
        <f t="shared" si="177"/>
        <v/>
      </c>
      <c r="AI361" s="24" t="str">
        <f t="shared" si="177"/>
        <v/>
      </c>
      <c r="AJ361" s="24" t="str">
        <f t="shared" si="177"/>
        <v/>
      </c>
      <c r="AK361" s="24" t="str">
        <f t="shared" si="177"/>
        <v/>
      </c>
      <c r="AL361" s="24" t="str">
        <f t="shared" si="177"/>
        <v/>
      </c>
      <c r="AM361" s="24" t="str">
        <f t="shared" si="178"/>
        <v>C</v>
      </c>
      <c r="AN361" s="24" t="str">
        <f t="shared" si="178"/>
        <v>C</v>
      </c>
      <c r="AO361" s="24" t="str">
        <f t="shared" si="178"/>
        <v/>
      </c>
      <c r="AP361" s="24" t="str">
        <f t="shared" si="178"/>
        <v/>
      </c>
      <c r="AQ361" s="24" t="str">
        <f t="shared" si="178"/>
        <v/>
      </c>
      <c r="AR361" s="24" t="str">
        <f t="shared" si="178"/>
        <v/>
      </c>
      <c r="AS361" s="24" t="str">
        <f t="shared" si="178"/>
        <v/>
      </c>
      <c r="AT361" s="24" t="str">
        <f t="shared" si="178"/>
        <v>C</v>
      </c>
      <c r="AU361" s="24" t="str">
        <f t="shared" si="178"/>
        <v>C</v>
      </c>
      <c r="AV361" s="24" t="str">
        <f t="shared" si="178"/>
        <v/>
      </c>
      <c r="AW361" s="24" t="str">
        <f t="shared" si="178"/>
        <v/>
      </c>
      <c r="AX361" s="89" t="str">
        <f t="shared" ca="1" si="164"/>
        <v/>
      </c>
      <c r="AY361" s="89" t="str">
        <f t="shared" si="165"/>
        <v/>
      </c>
    </row>
    <row r="362" spans="1:51" x14ac:dyDescent="0.3">
      <c r="A362" s="22" t="str">
        <f t="shared" si="170"/>
        <v/>
      </c>
      <c r="B362" s="25"/>
      <c r="C362" s="74"/>
      <c r="D362" s="26"/>
      <c r="E362" s="196"/>
      <c r="F362" s="197"/>
      <c r="G362" s="98" t="str">
        <f>IF(D362='Paramètre DIVERS'!$B$19,'Paramètre DIVERS'!$A$19,IF(D362='Paramètre DIVERS'!$B$20,'Paramètre DIVERS'!$A$20,IF(D362='Paramètre DIVERS'!$B$21,'Paramètre DIVERS'!$A$21,IF(D362='Paramètre DIVERS'!$B$22,'Paramètre DIVERS'!$A$22,IF(D362='Paramètre DIVERS'!$B$24,'Paramètre DIVERS'!$A$24,IF(D362='Paramètre DIVERS'!$B$25,'Paramètre DIVERS'!$A$25,""))))))&amp;IF(D362='Paramètre DIVERS'!$B$27,'Paramètre DIVERS'!$A$27,IF(D362='Paramètre DIVERS'!$B$28,'Paramètre DIVERS'!$A$28,IF(D362='Paramètre DIVERS'!$B$29,'Paramètre DIVERS'!$A$29,IF(D362='Paramètre DIVERS'!$B$30,'Paramètre DIVERS'!$A$30,IF(D362='Paramètre DIVERS'!$B$31,'Paramètre DIVERS'!$A$31,IF(D362='Paramètre DIVERS'!$B$32,'Paramètre DIVERS'!$A$32,IF(D362='Paramètre DIVERS'!$B$33,'Paramètre DIVERS'!$A$33,"")))))))&amp;IF(D362='Paramètre DIVERS'!$B$36,'Paramètre DIVERS'!$A$36,IF(D362='Paramètre DIVERS'!$B$40,'Paramètre DIVERS'!$A$40,IF(D362='Paramètre DIVERS'!$B$41,'Paramètre DIVERS'!$A$41,IF(D362='Paramètre DIVERS'!$B$42,'Paramètre DIVERS'!$A$42,IF(D362='Paramètre DIVERS'!$B$43,'Paramètre DIVERS'!$A$43,IF(D362='Paramètre DIVERS'!$B$47,'Paramètre DIVERS'!$A$47,IF(D362='Paramètre DIVERS'!$B$48,'Paramètre DIVERS'!$A$48,"")))))))&amp;IF(D362='Paramètre DIVERS'!$B$49,'Paramètre DIVERS'!$A$49,IF(D362='Paramètre DIVERS'!$B$50,'Paramètre DIVERS'!$A$50,IF(D362='Paramètre DIVERS'!$B$51,'Paramètre DIVERS'!$A$51,IF(D362='Paramètre DIVERS'!$B$26,'Paramètre DIVERS'!$A$26,""))))&amp;IF(D362='Paramètre DIVERS'!$B$53,'Paramètre DIVERS'!$A$53,IF(D362='Paramètre DIVERS'!$B$54,'Paramètre DIVERS'!$A$53,IF(D362='Paramètre DIVERS'!$B$55,'Paramètre DIVERS'!$A$53,IF(D362='Paramètre DIVERS'!$B$56,'Paramètre DIVERS'!$A$53,IF(D362='Paramètre DIVERS'!$B$57,'Paramètre DIVERS'!$A$53,IF(D362='Paramètre DIVERS'!$B$58,'Paramètre DIVERS'!$A$53,""))))))</f>
        <v/>
      </c>
      <c r="H362" s="88">
        <f t="shared" si="159"/>
        <v>0</v>
      </c>
      <c r="I362" s="24" t="str">
        <f t="shared" si="175"/>
        <v/>
      </c>
      <c r="J362" s="24" t="str">
        <f t="shared" si="175"/>
        <v/>
      </c>
      <c r="K362" s="24" t="str">
        <f t="shared" si="175"/>
        <v>C</v>
      </c>
      <c r="L362" s="24" t="str">
        <f t="shared" si="175"/>
        <v>C</v>
      </c>
      <c r="M362" s="24" t="str">
        <f t="shared" si="175"/>
        <v/>
      </c>
      <c r="N362" s="24" t="str">
        <f t="shared" si="175"/>
        <v>C</v>
      </c>
      <c r="O362" s="24" t="str">
        <f t="shared" si="175"/>
        <v/>
      </c>
      <c r="P362" s="24" t="str">
        <f t="shared" si="175"/>
        <v/>
      </c>
      <c r="Q362" s="24" t="str">
        <f t="shared" si="175"/>
        <v/>
      </c>
      <c r="R362" s="24" t="str">
        <f t="shared" si="175"/>
        <v>C</v>
      </c>
      <c r="S362" s="24" t="str">
        <f t="shared" si="176"/>
        <v>C</v>
      </c>
      <c r="T362" s="24" t="str">
        <f t="shared" si="176"/>
        <v/>
      </c>
      <c r="U362" s="24" t="str">
        <f t="shared" si="176"/>
        <v>C</v>
      </c>
      <c r="V362" s="24" t="str">
        <f t="shared" si="176"/>
        <v/>
      </c>
      <c r="W362" s="24" t="str">
        <f t="shared" si="176"/>
        <v>C</v>
      </c>
      <c r="X362" s="24" t="str">
        <f t="shared" si="176"/>
        <v/>
      </c>
      <c r="Y362" s="24" t="str">
        <f t="shared" si="176"/>
        <v>C</v>
      </c>
      <c r="Z362" s="24" t="str">
        <f t="shared" si="176"/>
        <v>C</v>
      </c>
      <c r="AA362" s="24" t="str">
        <f t="shared" si="176"/>
        <v/>
      </c>
      <c r="AB362" s="24" t="str">
        <f t="shared" si="176"/>
        <v/>
      </c>
      <c r="AC362" s="24" t="str">
        <f t="shared" si="177"/>
        <v/>
      </c>
      <c r="AD362" s="24" t="str">
        <f t="shared" si="177"/>
        <v/>
      </c>
      <c r="AE362" s="24" t="str">
        <f t="shared" si="177"/>
        <v/>
      </c>
      <c r="AF362" s="24" t="str">
        <f t="shared" si="177"/>
        <v>C</v>
      </c>
      <c r="AG362" s="24" t="str">
        <f t="shared" si="177"/>
        <v>C</v>
      </c>
      <c r="AH362" s="24" t="str">
        <f t="shared" si="177"/>
        <v/>
      </c>
      <c r="AI362" s="24" t="str">
        <f t="shared" si="177"/>
        <v/>
      </c>
      <c r="AJ362" s="24" t="str">
        <f t="shared" si="177"/>
        <v/>
      </c>
      <c r="AK362" s="24" t="str">
        <f t="shared" si="177"/>
        <v/>
      </c>
      <c r="AL362" s="24" t="str">
        <f t="shared" si="177"/>
        <v/>
      </c>
      <c r="AM362" s="24" t="str">
        <f t="shared" si="178"/>
        <v>C</v>
      </c>
      <c r="AN362" s="24" t="str">
        <f t="shared" si="178"/>
        <v>C</v>
      </c>
      <c r="AO362" s="24" t="str">
        <f t="shared" si="178"/>
        <v/>
      </c>
      <c r="AP362" s="24" t="str">
        <f t="shared" si="178"/>
        <v/>
      </c>
      <c r="AQ362" s="24" t="str">
        <f t="shared" si="178"/>
        <v/>
      </c>
      <c r="AR362" s="24" t="str">
        <f t="shared" si="178"/>
        <v/>
      </c>
      <c r="AS362" s="24" t="str">
        <f t="shared" si="178"/>
        <v/>
      </c>
      <c r="AT362" s="24" t="str">
        <f t="shared" si="178"/>
        <v>C</v>
      </c>
      <c r="AU362" s="24" t="str">
        <f t="shared" si="178"/>
        <v>C</v>
      </c>
      <c r="AV362" s="24" t="str">
        <f t="shared" si="178"/>
        <v/>
      </c>
      <c r="AW362" s="24" t="str">
        <f t="shared" si="178"/>
        <v/>
      </c>
      <c r="AX362" s="89" t="str">
        <f t="shared" ca="1" si="164"/>
        <v/>
      </c>
      <c r="AY362" s="89" t="str">
        <f t="shared" si="165"/>
        <v/>
      </c>
    </row>
    <row r="363" spans="1:51" x14ac:dyDescent="0.3">
      <c r="A363" s="22" t="str">
        <f t="shared" si="170"/>
        <v/>
      </c>
      <c r="B363" s="25"/>
      <c r="C363" s="74"/>
      <c r="D363" s="26"/>
      <c r="E363" s="196"/>
      <c r="F363" s="197"/>
      <c r="G363" s="98" t="str">
        <f>IF(D363='Paramètre DIVERS'!$B$19,'Paramètre DIVERS'!$A$19,IF(D363='Paramètre DIVERS'!$B$20,'Paramètre DIVERS'!$A$20,IF(D363='Paramètre DIVERS'!$B$21,'Paramètre DIVERS'!$A$21,IF(D363='Paramètre DIVERS'!$B$22,'Paramètre DIVERS'!$A$22,IF(D363='Paramètre DIVERS'!$B$24,'Paramètre DIVERS'!$A$24,IF(D363='Paramètre DIVERS'!$B$25,'Paramètre DIVERS'!$A$25,""))))))&amp;IF(D363='Paramètre DIVERS'!$B$27,'Paramètre DIVERS'!$A$27,IF(D363='Paramètre DIVERS'!$B$28,'Paramètre DIVERS'!$A$28,IF(D363='Paramètre DIVERS'!$B$29,'Paramètre DIVERS'!$A$29,IF(D363='Paramètre DIVERS'!$B$30,'Paramètre DIVERS'!$A$30,IF(D363='Paramètre DIVERS'!$B$31,'Paramètre DIVERS'!$A$31,IF(D363='Paramètre DIVERS'!$B$32,'Paramètre DIVERS'!$A$32,IF(D363='Paramètre DIVERS'!$B$33,'Paramètre DIVERS'!$A$33,"")))))))&amp;IF(D363='Paramètre DIVERS'!$B$36,'Paramètre DIVERS'!$A$36,IF(D363='Paramètre DIVERS'!$B$40,'Paramètre DIVERS'!$A$40,IF(D363='Paramètre DIVERS'!$B$41,'Paramètre DIVERS'!$A$41,IF(D363='Paramètre DIVERS'!$B$42,'Paramètre DIVERS'!$A$42,IF(D363='Paramètre DIVERS'!$B$43,'Paramètre DIVERS'!$A$43,IF(D363='Paramètre DIVERS'!$B$47,'Paramètre DIVERS'!$A$47,IF(D363='Paramètre DIVERS'!$B$48,'Paramètre DIVERS'!$A$48,"")))))))&amp;IF(D363='Paramètre DIVERS'!$B$49,'Paramètre DIVERS'!$A$49,IF(D363='Paramètre DIVERS'!$B$50,'Paramètre DIVERS'!$A$50,IF(D363='Paramètre DIVERS'!$B$51,'Paramètre DIVERS'!$A$51,IF(D363='Paramètre DIVERS'!$B$26,'Paramètre DIVERS'!$A$26,""))))&amp;IF(D363='Paramètre DIVERS'!$B$53,'Paramètre DIVERS'!$A$53,IF(D363='Paramètre DIVERS'!$B$54,'Paramètre DIVERS'!$A$53,IF(D363='Paramètre DIVERS'!$B$55,'Paramètre DIVERS'!$A$53,IF(D363='Paramètre DIVERS'!$B$56,'Paramètre DIVERS'!$A$53,IF(D363='Paramètre DIVERS'!$B$57,'Paramètre DIVERS'!$A$53,IF(D363='Paramètre DIVERS'!$B$58,'Paramètre DIVERS'!$A$53,""))))))</f>
        <v/>
      </c>
      <c r="H363" s="88">
        <f t="shared" si="159"/>
        <v>0</v>
      </c>
      <c r="I363" s="24" t="str">
        <f t="shared" si="175"/>
        <v/>
      </c>
      <c r="J363" s="24" t="str">
        <f t="shared" si="175"/>
        <v/>
      </c>
      <c r="K363" s="24" t="str">
        <f t="shared" si="175"/>
        <v>C</v>
      </c>
      <c r="L363" s="24" t="str">
        <f t="shared" si="175"/>
        <v>C</v>
      </c>
      <c r="M363" s="24" t="str">
        <f t="shared" si="175"/>
        <v/>
      </c>
      <c r="N363" s="24" t="str">
        <f t="shared" si="175"/>
        <v>C</v>
      </c>
      <c r="O363" s="24" t="str">
        <f t="shared" si="175"/>
        <v/>
      </c>
      <c r="P363" s="24" t="str">
        <f t="shared" si="175"/>
        <v/>
      </c>
      <c r="Q363" s="24" t="str">
        <f t="shared" si="175"/>
        <v/>
      </c>
      <c r="R363" s="24" t="str">
        <f t="shared" si="175"/>
        <v>C</v>
      </c>
      <c r="S363" s="24" t="str">
        <f t="shared" si="176"/>
        <v>C</v>
      </c>
      <c r="T363" s="24" t="str">
        <f t="shared" si="176"/>
        <v/>
      </c>
      <c r="U363" s="24" t="str">
        <f t="shared" si="176"/>
        <v>C</v>
      </c>
      <c r="V363" s="24" t="str">
        <f t="shared" si="176"/>
        <v/>
      </c>
      <c r="W363" s="24" t="str">
        <f t="shared" si="176"/>
        <v>C</v>
      </c>
      <c r="X363" s="24" t="str">
        <f t="shared" si="176"/>
        <v/>
      </c>
      <c r="Y363" s="24" t="str">
        <f t="shared" si="176"/>
        <v>C</v>
      </c>
      <c r="Z363" s="24" t="str">
        <f t="shared" si="176"/>
        <v>C</v>
      </c>
      <c r="AA363" s="24" t="str">
        <f t="shared" si="176"/>
        <v/>
      </c>
      <c r="AB363" s="24" t="str">
        <f t="shared" si="176"/>
        <v/>
      </c>
      <c r="AC363" s="24" t="str">
        <f t="shared" si="177"/>
        <v/>
      </c>
      <c r="AD363" s="24" t="str">
        <f t="shared" si="177"/>
        <v/>
      </c>
      <c r="AE363" s="24" t="str">
        <f t="shared" si="177"/>
        <v/>
      </c>
      <c r="AF363" s="24" t="str">
        <f t="shared" si="177"/>
        <v>C</v>
      </c>
      <c r="AG363" s="24" t="str">
        <f t="shared" si="177"/>
        <v>C</v>
      </c>
      <c r="AH363" s="24" t="str">
        <f t="shared" si="177"/>
        <v/>
      </c>
      <c r="AI363" s="24" t="str">
        <f t="shared" si="177"/>
        <v/>
      </c>
      <c r="AJ363" s="24" t="str">
        <f t="shared" si="177"/>
        <v/>
      </c>
      <c r="AK363" s="24" t="str">
        <f t="shared" si="177"/>
        <v/>
      </c>
      <c r="AL363" s="24" t="str">
        <f t="shared" si="177"/>
        <v/>
      </c>
      <c r="AM363" s="24" t="str">
        <f t="shared" si="178"/>
        <v>C</v>
      </c>
      <c r="AN363" s="24" t="str">
        <f t="shared" si="178"/>
        <v>C</v>
      </c>
      <c r="AO363" s="24" t="str">
        <f t="shared" si="178"/>
        <v/>
      </c>
      <c r="AP363" s="24" t="str">
        <f t="shared" si="178"/>
        <v/>
      </c>
      <c r="AQ363" s="24" t="str">
        <f t="shared" si="178"/>
        <v/>
      </c>
      <c r="AR363" s="24" t="str">
        <f t="shared" si="178"/>
        <v/>
      </c>
      <c r="AS363" s="24" t="str">
        <f t="shared" si="178"/>
        <v/>
      </c>
      <c r="AT363" s="24" t="str">
        <f t="shared" si="178"/>
        <v>C</v>
      </c>
      <c r="AU363" s="24" t="str">
        <f t="shared" si="178"/>
        <v>C</v>
      </c>
      <c r="AV363" s="24" t="str">
        <f t="shared" si="178"/>
        <v/>
      </c>
      <c r="AW363" s="24" t="str">
        <f t="shared" si="178"/>
        <v/>
      </c>
      <c r="AX363" s="89" t="str">
        <f t="shared" ca="1" si="164"/>
        <v/>
      </c>
      <c r="AY363" s="89" t="str">
        <f t="shared" si="165"/>
        <v/>
      </c>
    </row>
    <row r="364" spans="1:51" x14ac:dyDescent="0.3">
      <c r="A364" s="22" t="str">
        <f t="shared" si="170"/>
        <v/>
      </c>
      <c r="B364" s="25"/>
      <c r="C364" s="74"/>
      <c r="D364" s="26"/>
      <c r="E364" s="196"/>
      <c r="F364" s="197"/>
      <c r="G364" s="98" t="str">
        <f>IF(D364='Paramètre DIVERS'!$B$19,'Paramètre DIVERS'!$A$19,IF(D364='Paramètre DIVERS'!$B$20,'Paramètre DIVERS'!$A$20,IF(D364='Paramètre DIVERS'!$B$21,'Paramètre DIVERS'!$A$21,IF(D364='Paramètre DIVERS'!$B$22,'Paramètre DIVERS'!$A$22,IF(D364='Paramètre DIVERS'!$B$24,'Paramètre DIVERS'!$A$24,IF(D364='Paramètre DIVERS'!$B$25,'Paramètre DIVERS'!$A$25,""))))))&amp;IF(D364='Paramètre DIVERS'!$B$27,'Paramètre DIVERS'!$A$27,IF(D364='Paramètre DIVERS'!$B$28,'Paramètre DIVERS'!$A$28,IF(D364='Paramètre DIVERS'!$B$29,'Paramètre DIVERS'!$A$29,IF(D364='Paramètre DIVERS'!$B$30,'Paramètre DIVERS'!$A$30,IF(D364='Paramètre DIVERS'!$B$31,'Paramètre DIVERS'!$A$31,IF(D364='Paramètre DIVERS'!$B$32,'Paramètre DIVERS'!$A$32,IF(D364='Paramètre DIVERS'!$B$33,'Paramètre DIVERS'!$A$33,"")))))))&amp;IF(D364='Paramètre DIVERS'!$B$36,'Paramètre DIVERS'!$A$36,IF(D364='Paramètre DIVERS'!$B$40,'Paramètre DIVERS'!$A$40,IF(D364='Paramètre DIVERS'!$B$41,'Paramètre DIVERS'!$A$41,IF(D364='Paramètre DIVERS'!$B$42,'Paramètre DIVERS'!$A$42,IF(D364='Paramètre DIVERS'!$B$43,'Paramètre DIVERS'!$A$43,IF(D364='Paramètre DIVERS'!$B$47,'Paramètre DIVERS'!$A$47,IF(D364='Paramètre DIVERS'!$B$48,'Paramètre DIVERS'!$A$48,"")))))))&amp;IF(D364='Paramètre DIVERS'!$B$49,'Paramètre DIVERS'!$A$49,IF(D364='Paramètre DIVERS'!$B$50,'Paramètre DIVERS'!$A$50,IF(D364='Paramètre DIVERS'!$B$51,'Paramètre DIVERS'!$A$51,IF(D364='Paramètre DIVERS'!$B$26,'Paramètre DIVERS'!$A$26,""))))&amp;IF(D364='Paramètre DIVERS'!$B$53,'Paramètre DIVERS'!$A$53,IF(D364='Paramètre DIVERS'!$B$54,'Paramètre DIVERS'!$A$53,IF(D364='Paramètre DIVERS'!$B$55,'Paramètre DIVERS'!$A$53,IF(D364='Paramètre DIVERS'!$B$56,'Paramètre DIVERS'!$A$53,IF(D364='Paramètre DIVERS'!$B$57,'Paramètre DIVERS'!$A$53,IF(D364='Paramètre DIVERS'!$B$58,'Paramètre DIVERS'!$A$53,""))))))</f>
        <v/>
      </c>
      <c r="H364" s="88">
        <f t="shared" si="159"/>
        <v>0</v>
      </c>
      <c r="I364" s="24" t="str">
        <f t="shared" si="175"/>
        <v/>
      </c>
      <c r="J364" s="24" t="str">
        <f t="shared" si="175"/>
        <v/>
      </c>
      <c r="K364" s="24" t="str">
        <f t="shared" si="175"/>
        <v>C</v>
      </c>
      <c r="L364" s="24" t="str">
        <f t="shared" si="175"/>
        <v>C</v>
      </c>
      <c r="M364" s="24" t="str">
        <f t="shared" si="175"/>
        <v/>
      </c>
      <c r="N364" s="24" t="str">
        <f t="shared" si="175"/>
        <v>C</v>
      </c>
      <c r="O364" s="24" t="str">
        <f t="shared" si="175"/>
        <v/>
      </c>
      <c r="P364" s="24" t="str">
        <f t="shared" si="175"/>
        <v/>
      </c>
      <c r="Q364" s="24" t="str">
        <f t="shared" si="175"/>
        <v/>
      </c>
      <c r="R364" s="24" t="str">
        <f t="shared" si="175"/>
        <v>C</v>
      </c>
      <c r="S364" s="24" t="str">
        <f t="shared" si="176"/>
        <v>C</v>
      </c>
      <c r="T364" s="24" t="str">
        <f t="shared" si="176"/>
        <v/>
      </c>
      <c r="U364" s="24" t="str">
        <f t="shared" si="176"/>
        <v>C</v>
      </c>
      <c r="V364" s="24" t="str">
        <f t="shared" si="176"/>
        <v/>
      </c>
      <c r="W364" s="24" t="str">
        <f t="shared" si="176"/>
        <v>C</v>
      </c>
      <c r="X364" s="24" t="str">
        <f t="shared" si="176"/>
        <v/>
      </c>
      <c r="Y364" s="24" t="str">
        <f t="shared" si="176"/>
        <v>C</v>
      </c>
      <c r="Z364" s="24" t="str">
        <f t="shared" si="176"/>
        <v>C</v>
      </c>
      <c r="AA364" s="24" t="str">
        <f t="shared" si="176"/>
        <v/>
      </c>
      <c r="AB364" s="24" t="str">
        <f t="shared" si="176"/>
        <v/>
      </c>
      <c r="AC364" s="24" t="str">
        <f t="shared" si="177"/>
        <v/>
      </c>
      <c r="AD364" s="24" t="str">
        <f t="shared" si="177"/>
        <v/>
      </c>
      <c r="AE364" s="24" t="str">
        <f t="shared" si="177"/>
        <v/>
      </c>
      <c r="AF364" s="24" t="str">
        <f t="shared" si="177"/>
        <v>C</v>
      </c>
      <c r="AG364" s="24" t="str">
        <f t="shared" si="177"/>
        <v>C</v>
      </c>
      <c r="AH364" s="24" t="str">
        <f t="shared" si="177"/>
        <v/>
      </c>
      <c r="AI364" s="24" t="str">
        <f t="shared" si="177"/>
        <v/>
      </c>
      <c r="AJ364" s="24" t="str">
        <f t="shared" si="177"/>
        <v/>
      </c>
      <c r="AK364" s="24" t="str">
        <f t="shared" si="177"/>
        <v/>
      </c>
      <c r="AL364" s="24" t="str">
        <f t="shared" si="177"/>
        <v/>
      </c>
      <c r="AM364" s="24" t="str">
        <f t="shared" si="178"/>
        <v>C</v>
      </c>
      <c r="AN364" s="24" t="str">
        <f t="shared" si="178"/>
        <v>C</v>
      </c>
      <c r="AO364" s="24" t="str">
        <f t="shared" si="178"/>
        <v/>
      </c>
      <c r="AP364" s="24" t="str">
        <f t="shared" si="178"/>
        <v/>
      </c>
      <c r="AQ364" s="24" t="str">
        <f t="shared" si="178"/>
        <v/>
      </c>
      <c r="AR364" s="24" t="str">
        <f t="shared" si="178"/>
        <v/>
      </c>
      <c r="AS364" s="24" t="str">
        <f t="shared" si="178"/>
        <v/>
      </c>
      <c r="AT364" s="24" t="str">
        <f t="shared" si="178"/>
        <v>C</v>
      </c>
      <c r="AU364" s="24" t="str">
        <f t="shared" si="178"/>
        <v>C</v>
      </c>
      <c r="AV364" s="24" t="str">
        <f t="shared" si="178"/>
        <v/>
      </c>
      <c r="AW364" s="24" t="str">
        <f t="shared" si="178"/>
        <v/>
      </c>
      <c r="AX364" s="89" t="str">
        <f t="shared" ca="1" si="164"/>
        <v/>
      </c>
      <c r="AY364" s="89" t="str">
        <f t="shared" si="165"/>
        <v/>
      </c>
    </row>
    <row r="365" spans="1:51" x14ac:dyDescent="0.3">
      <c r="A365" s="22" t="str">
        <f t="shared" si="170"/>
        <v/>
      </c>
      <c r="B365" s="25"/>
      <c r="C365" s="74"/>
      <c r="D365" s="26"/>
      <c r="E365" s="196"/>
      <c r="F365" s="197"/>
      <c r="G365" s="98" t="str">
        <f>IF(D365='Paramètre DIVERS'!$B$19,'Paramètre DIVERS'!$A$19,IF(D365='Paramètre DIVERS'!$B$20,'Paramètre DIVERS'!$A$20,IF(D365='Paramètre DIVERS'!$B$21,'Paramètre DIVERS'!$A$21,IF(D365='Paramètre DIVERS'!$B$22,'Paramètre DIVERS'!$A$22,IF(D365='Paramètre DIVERS'!$B$24,'Paramètre DIVERS'!$A$24,IF(D365='Paramètre DIVERS'!$B$25,'Paramètre DIVERS'!$A$25,""))))))&amp;IF(D365='Paramètre DIVERS'!$B$27,'Paramètre DIVERS'!$A$27,IF(D365='Paramètre DIVERS'!$B$28,'Paramètre DIVERS'!$A$28,IF(D365='Paramètre DIVERS'!$B$29,'Paramètre DIVERS'!$A$29,IF(D365='Paramètre DIVERS'!$B$30,'Paramètre DIVERS'!$A$30,IF(D365='Paramètre DIVERS'!$B$31,'Paramètre DIVERS'!$A$31,IF(D365='Paramètre DIVERS'!$B$32,'Paramètre DIVERS'!$A$32,IF(D365='Paramètre DIVERS'!$B$33,'Paramètre DIVERS'!$A$33,"")))))))&amp;IF(D365='Paramètre DIVERS'!$B$36,'Paramètre DIVERS'!$A$36,IF(D365='Paramètre DIVERS'!$B$40,'Paramètre DIVERS'!$A$40,IF(D365='Paramètre DIVERS'!$B$41,'Paramètre DIVERS'!$A$41,IF(D365='Paramètre DIVERS'!$B$42,'Paramètre DIVERS'!$A$42,IF(D365='Paramètre DIVERS'!$B$43,'Paramètre DIVERS'!$A$43,IF(D365='Paramètre DIVERS'!$B$47,'Paramètre DIVERS'!$A$47,IF(D365='Paramètre DIVERS'!$B$48,'Paramètre DIVERS'!$A$48,"")))))))&amp;IF(D365='Paramètre DIVERS'!$B$49,'Paramètre DIVERS'!$A$49,IF(D365='Paramètre DIVERS'!$B$50,'Paramètre DIVERS'!$A$50,IF(D365='Paramètre DIVERS'!$B$51,'Paramètre DIVERS'!$A$51,IF(D365='Paramètre DIVERS'!$B$26,'Paramètre DIVERS'!$A$26,""))))&amp;IF(D365='Paramètre DIVERS'!$B$53,'Paramètre DIVERS'!$A$53,IF(D365='Paramètre DIVERS'!$B$54,'Paramètre DIVERS'!$A$53,IF(D365='Paramètre DIVERS'!$B$55,'Paramètre DIVERS'!$A$53,IF(D365='Paramètre DIVERS'!$B$56,'Paramètre DIVERS'!$A$53,IF(D365='Paramètre DIVERS'!$B$57,'Paramètre DIVERS'!$A$53,IF(D365='Paramètre DIVERS'!$B$58,'Paramètre DIVERS'!$A$53,""))))))</f>
        <v/>
      </c>
      <c r="H365" s="88">
        <f t="shared" si="159"/>
        <v>0</v>
      </c>
      <c r="I365" s="24" t="str">
        <f t="shared" si="175"/>
        <v/>
      </c>
      <c r="J365" s="24" t="str">
        <f t="shared" si="175"/>
        <v/>
      </c>
      <c r="K365" s="24" t="str">
        <f t="shared" si="175"/>
        <v>C</v>
      </c>
      <c r="L365" s="24" t="str">
        <f t="shared" si="175"/>
        <v>C</v>
      </c>
      <c r="M365" s="24" t="str">
        <f t="shared" si="175"/>
        <v/>
      </c>
      <c r="N365" s="24" t="str">
        <f t="shared" si="175"/>
        <v>C</v>
      </c>
      <c r="O365" s="24" t="str">
        <f t="shared" si="175"/>
        <v/>
      </c>
      <c r="P365" s="24" t="str">
        <f t="shared" si="175"/>
        <v/>
      </c>
      <c r="Q365" s="24" t="str">
        <f t="shared" si="175"/>
        <v/>
      </c>
      <c r="R365" s="24" t="str">
        <f t="shared" si="175"/>
        <v>C</v>
      </c>
      <c r="S365" s="24" t="str">
        <f t="shared" si="176"/>
        <v>C</v>
      </c>
      <c r="T365" s="24" t="str">
        <f t="shared" si="176"/>
        <v/>
      </c>
      <c r="U365" s="24" t="str">
        <f t="shared" si="176"/>
        <v>C</v>
      </c>
      <c r="V365" s="24" t="str">
        <f t="shared" si="176"/>
        <v/>
      </c>
      <c r="W365" s="24" t="str">
        <f t="shared" si="176"/>
        <v>C</v>
      </c>
      <c r="X365" s="24" t="str">
        <f t="shared" si="176"/>
        <v/>
      </c>
      <c r="Y365" s="24" t="str">
        <f t="shared" si="176"/>
        <v>C</v>
      </c>
      <c r="Z365" s="24" t="str">
        <f t="shared" si="176"/>
        <v>C</v>
      </c>
      <c r="AA365" s="24" t="str">
        <f t="shared" si="176"/>
        <v/>
      </c>
      <c r="AB365" s="24" t="str">
        <f t="shared" si="176"/>
        <v/>
      </c>
      <c r="AC365" s="24" t="str">
        <f t="shared" si="177"/>
        <v/>
      </c>
      <c r="AD365" s="24" t="str">
        <f t="shared" si="177"/>
        <v/>
      </c>
      <c r="AE365" s="24" t="str">
        <f t="shared" si="177"/>
        <v/>
      </c>
      <c r="AF365" s="24" t="str">
        <f t="shared" si="177"/>
        <v>C</v>
      </c>
      <c r="AG365" s="24" t="str">
        <f t="shared" si="177"/>
        <v>C</v>
      </c>
      <c r="AH365" s="24" t="str">
        <f t="shared" si="177"/>
        <v/>
      </c>
      <c r="AI365" s="24" t="str">
        <f t="shared" si="177"/>
        <v/>
      </c>
      <c r="AJ365" s="24" t="str">
        <f t="shared" si="177"/>
        <v/>
      </c>
      <c r="AK365" s="24" t="str">
        <f t="shared" si="177"/>
        <v/>
      </c>
      <c r="AL365" s="24" t="str">
        <f t="shared" si="177"/>
        <v/>
      </c>
      <c r="AM365" s="24" t="str">
        <f t="shared" si="178"/>
        <v>C</v>
      </c>
      <c r="AN365" s="24" t="str">
        <f t="shared" si="178"/>
        <v>C</v>
      </c>
      <c r="AO365" s="24" t="str">
        <f t="shared" si="178"/>
        <v/>
      </c>
      <c r="AP365" s="24" t="str">
        <f t="shared" si="178"/>
        <v/>
      </c>
      <c r="AQ365" s="24" t="str">
        <f t="shared" si="178"/>
        <v/>
      </c>
      <c r="AR365" s="24" t="str">
        <f t="shared" si="178"/>
        <v/>
      </c>
      <c r="AS365" s="24" t="str">
        <f t="shared" si="178"/>
        <v/>
      </c>
      <c r="AT365" s="24" t="str">
        <f t="shared" si="178"/>
        <v>C</v>
      </c>
      <c r="AU365" s="24" t="str">
        <f t="shared" si="178"/>
        <v>C</v>
      </c>
      <c r="AV365" s="24" t="str">
        <f t="shared" si="178"/>
        <v/>
      </c>
      <c r="AW365" s="24" t="str">
        <f t="shared" si="178"/>
        <v/>
      </c>
      <c r="AX365" s="89" t="str">
        <f t="shared" ca="1" si="164"/>
        <v/>
      </c>
      <c r="AY365" s="89" t="str">
        <f t="shared" si="165"/>
        <v/>
      </c>
    </row>
    <row r="366" spans="1:51" x14ac:dyDescent="0.3">
      <c r="A366" s="22" t="str">
        <f t="shared" si="170"/>
        <v/>
      </c>
      <c r="B366" s="25"/>
      <c r="C366" s="74"/>
      <c r="D366" s="26"/>
      <c r="E366" s="196"/>
      <c r="F366" s="197"/>
      <c r="G366" s="98" t="str">
        <f>IF(D366='Paramètre DIVERS'!$B$19,'Paramètre DIVERS'!$A$19,IF(D366='Paramètre DIVERS'!$B$20,'Paramètre DIVERS'!$A$20,IF(D366='Paramètre DIVERS'!$B$21,'Paramètre DIVERS'!$A$21,IF(D366='Paramètre DIVERS'!$B$22,'Paramètre DIVERS'!$A$22,IF(D366='Paramètre DIVERS'!$B$24,'Paramètre DIVERS'!$A$24,IF(D366='Paramètre DIVERS'!$B$25,'Paramètre DIVERS'!$A$25,""))))))&amp;IF(D366='Paramètre DIVERS'!$B$27,'Paramètre DIVERS'!$A$27,IF(D366='Paramètre DIVERS'!$B$28,'Paramètre DIVERS'!$A$28,IF(D366='Paramètre DIVERS'!$B$29,'Paramètre DIVERS'!$A$29,IF(D366='Paramètre DIVERS'!$B$30,'Paramètre DIVERS'!$A$30,IF(D366='Paramètre DIVERS'!$B$31,'Paramètre DIVERS'!$A$31,IF(D366='Paramètre DIVERS'!$B$32,'Paramètre DIVERS'!$A$32,IF(D366='Paramètre DIVERS'!$B$33,'Paramètre DIVERS'!$A$33,"")))))))&amp;IF(D366='Paramètre DIVERS'!$B$36,'Paramètre DIVERS'!$A$36,IF(D366='Paramètre DIVERS'!$B$40,'Paramètre DIVERS'!$A$40,IF(D366='Paramètre DIVERS'!$B$41,'Paramètre DIVERS'!$A$41,IF(D366='Paramètre DIVERS'!$B$42,'Paramètre DIVERS'!$A$42,IF(D366='Paramètre DIVERS'!$B$43,'Paramètre DIVERS'!$A$43,IF(D366='Paramètre DIVERS'!$B$47,'Paramètre DIVERS'!$A$47,IF(D366='Paramètre DIVERS'!$B$48,'Paramètre DIVERS'!$A$48,"")))))))&amp;IF(D366='Paramètre DIVERS'!$B$49,'Paramètre DIVERS'!$A$49,IF(D366='Paramètre DIVERS'!$B$50,'Paramètre DIVERS'!$A$50,IF(D366='Paramètre DIVERS'!$B$51,'Paramètre DIVERS'!$A$51,IF(D366='Paramètre DIVERS'!$B$26,'Paramètre DIVERS'!$A$26,""))))&amp;IF(D366='Paramètre DIVERS'!$B$53,'Paramètre DIVERS'!$A$53,IF(D366='Paramètre DIVERS'!$B$54,'Paramètre DIVERS'!$A$53,IF(D366='Paramètre DIVERS'!$B$55,'Paramètre DIVERS'!$A$53,IF(D366='Paramètre DIVERS'!$B$56,'Paramètre DIVERS'!$A$53,IF(D366='Paramètre DIVERS'!$B$57,'Paramètre DIVERS'!$A$53,IF(D366='Paramètre DIVERS'!$B$58,'Paramètre DIVERS'!$A$53,""))))))</f>
        <v/>
      </c>
      <c r="H366" s="88">
        <f t="shared" si="159"/>
        <v>0</v>
      </c>
      <c r="I366" s="24" t="str">
        <f t="shared" si="175"/>
        <v/>
      </c>
      <c r="J366" s="24" t="str">
        <f t="shared" si="175"/>
        <v/>
      </c>
      <c r="K366" s="24" t="str">
        <f t="shared" si="175"/>
        <v>C</v>
      </c>
      <c r="L366" s="24" t="str">
        <f t="shared" si="175"/>
        <v>C</v>
      </c>
      <c r="M366" s="24" t="str">
        <f t="shared" si="175"/>
        <v/>
      </c>
      <c r="N366" s="24" t="str">
        <f t="shared" si="175"/>
        <v>C</v>
      </c>
      <c r="O366" s="24" t="str">
        <f t="shared" si="175"/>
        <v/>
      </c>
      <c r="P366" s="24" t="str">
        <f t="shared" si="175"/>
        <v/>
      </c>
      <c r="Q366" s="24" t="str">
        <f t="shared" si="175"/>
        <v/>
      </c>
      <c r="R366" s="24" t="str">
        <f t="shared" si="175"/>
        <v>C</v>
      </c>
      <c r="S366" s="24" t="str">
        <f t="shared" si="176"/>
        <v>C</v>
      </c>
      <c r="T366" s="24" t="str">
        <f t="shared" si="176"/>
        <v/>
      </c>
      <c r="U366" s="24" t="str">
        <f t="shared" si="176"/>
        <v>C</v>
      </c>
      <c r="V366" s="24" t="str">
        <f t="shared" si="176"/>
        <v/>
      </c>
      <c r="W366" s="24" t="str">
        <f t="shared" si="176"/>
        <v>C</v>
      </c>
      <c r="X366" s="24" t="str">
        <f t="shared" si="176"/>
        <v/>
      </c>
      <c r="Y366" s="24" t="str">
        <f t="shared" si="176"/>
        <v>C</v>
      </c>
      <c r="Z366" s="24" t="str">
        <f t="shared" si="176"/>
        <v>C</v>
      </c>
      <c r="AA366" s="24" t="str">
        <f t="shared" si="176"/>
        <v/>
      </c>
      <c r="AB366" s="24" t="str">
        <f t="shared" si="176"/>
        <v/>
      </c>
      <c r="AC366" s="24" t="str">
        <f t="shared" si="177"/>
        <v/>
      </c>
      <c r="AD366" s="24" t="str">
        <f t="shared" si="177"/>
        <v/>
      </c>
      <c r="AE366" s="24" t="str">
        <f t="shared" si="177"/>
        <v/>
      </c>
      <c r="AF366" s="24" t="str">
        <f t="shared" si="177"/>
        <v>C</v>
      </c>
      <c r="AG366" s="24" t="str">
        <f t="shared" si="177"/>
        <v>C</v>
      </c>
      <c r="AH366" s="24" t="str">
        <f t="shared" si="177"/>
        <v/>
      </c>
      <c r="AI366" s="24" t="str">
        <f t="shared" si="177"/>
        <v/>
      </c>
      <c r="AJ366" s="24" t="str">
        <f t="shared" si="177"/>
        <v/>
      </c>
      <c r="AK366" s="24" t="str">
        <f t="shared" si="177"/>
        <v/>
      </c>
      <c r="AL366" s="24" t="str">
        <f t="shared" si="177"/>
        <v/>
      </c>
      <c r="AM366" s="24" t="str">
        <f t="shared" si="178"/>
        <v>C</v>
      </c>
      <c r="AN366" s="24" t="str">
        <f t="shared" si="178"/>
        <v>C</v>
      </c>
      <c r="AO366" s="24" t="str">
        <f t="shared" si="178"/>
        <v/>
      </c>
      <c r="AP366" s="24" t="str">
        <f t="shared" si="178"/>
        <v/>
      </c>
      <c r="AQ366" s="24" t="str">
        <f t="shared" si="178"/>
        <v/>
      </c>
      <c r="AR366" s="24" t="str">
        <f t="shared" si="178"/>
        <v/>
      </c>
      <c r="AS366" s="24" t="str">
        <f t="shared" si="178"/>
        <v/>
      </c>
      <c r="AT366" s="24" t="str">
        <f t="shared" si="178"/>
        <v>C</v>
      </c>
      <c r="AU366" s="24" t="str">
        <f t="shared" si="178"/>
        <v>C</v>
      </c>
      <c r="AV366" s="24" t="str">
        <f t="shared" si="178"/>
        <v/>
      </c>
      <c r="AW366" s="24" t="str">
        <f t="shared" si="178"/>
        <v/>
      </c>
      <c r="AX366" s="89" t="str">
        <f t="shared" ca="1" si="164"/>
        <v/>
      </c>
      <c r="AY366" s="89" t="str">
        <f t="shared" si="165"/>
        <v/>
      </c>
    </row>
    <row r="367" spans="1:51" x14ac:dyDescent="0.3">
      <c r="A367" s="22" t="str">
        <f t="shared" si="170"/>
        <v/>
      </c>
      <c r="B367" s="25"/>
      <c r="C367" s="74"/>
      <c r="D367" s="26"/>
      <c r="E367" s="196"/>
      <c r="F367" s="197"/>
      <c r="G367" s="98" t="str">
        <f>IF(D367='Paramètre DIVERS'!$B$19,'Paramètre DIVERS'!$A$19,IF(D367='Paramètre DIVERS'!$B$20,'Paramètre DIVERS'!$A$20,IF(D367='Paramètre DIVERS'!$B$21,'Paramètre DIVERS'!$A$21,IF(D367='Paramètre DIVERS'!$B$22,'Paramètre DIVERS'!$A$22,IF(D367='Paramètre DIVERS'!$B$24,'Paramètre DIVERS'!$A$24,IF(D367='Paramètre DIVERS'!$B$25,'Paramètre DIVERS'!$A$25,""))))))&amp;IF(D367='Paramètre DIVERS'!$B$27,'Paramètre DIVERS'!$A$27,IF(D367='Paramètre DIVERS'!$B$28,'Paramètre DIVERS'!$A$28,IF(D367='Paramètre DIVERS'!$B$29,'Paramètre DIVERS'!$A$29,IF(D367='Paramètre DIVERS'!$B$30,'Paramètre DIVERS'!$A$30,IF(D367='Paramètre DIVERS'!$B$31,'Paramètre DIVERS'!$A$31,IF(D367='Paramètre DIVERS'!$B$32,'Paramètre DIVERS'!$A$32,IF(D367='Paramètre DIVERS'!$B$33,'Paramètre DIVERS'!$A$33,"")))))))&amp;IF(D367='Paramètre DIVERS'!$B$36,'Paramètre DIVERS'!$A$36,IF(D367='Paramètre DIVERS'!$B$40,'Paramètre DIVERS'!$A$40,IF(D367='Paramètre DIVERS'!$B$41,'Paramètre DIVERS'!$A$41,IF(D367='Paramètre DIVERS'!$B$42,'Paramètre DIVERS'!$A$42,IF(D367='Paramètre DIVERS'!$B$43,'Paramètre DIVERS'!$A$43,IF(D367='Paramètre DIVERS'!$B$47,'Paramètre DIVERS'!$A$47,IF(D367='Paramètre DIVERS'!$B$48,'Paramètre DIVERS'!$A$48,"")))))))&amp;IF(D367='Paramètre DIVERS'!$B$49,'Paramètre DIVERS'!$A$49,IF(D367='Paramètre DIVERS'!$B$50,'Paramètre DIVERS'!$A$50,IF(D367='Paramètre DIVERS'!$B$51,'Paramètre DIVERS'!$A$51,IF(D367='Paramètre DIVERS'!$B$26,'Paramètre DIVERS'!$A$26,""))))&amp;IF(D367='Paramètre DIVERS'!$B$53,'Paramètre DIVERS'!$A$53,IF(D367='Paramètre DIVERS'!$B$54,'Paramètre DIVERS'!$A$53,IF(D367='Paramètre DIVERS'!$B$55,'Paramètre DIVERS'!$A$53,IF(D367='Paramètre DIVERS'!$B$56,'Paramètre DIVERS'!$A$53,IF(D367='Paramètre DIVERS'!$B$57,'Paramètre DIVERS'!$A$53,IF(D367='Paramètre DIVERS'!$B$58,'Paramètre DIVERS'!$A$53,""))))))</f>
        <v/>
      </c>
      <c r="H367" s="88">
        <f t="shared" si="159"/>
        <v>0</v>
      </c>
      <c r="I367" s="24" t="str">
        <f t="shared" si="175"/>
        <v/>
      </c>
      <c r="J367" s="24" t="str">
        <f t="shared" si="175"/>
        <v/>
      </c>
      <c r="K367" s="24" t="str">
        <f t="shared" si="175"/>
        <v>C</v>
      </c>
      <c r="L367" s="24" t="str">
        <f t="shared" si="175"/>
        <v>C</v>
      </c>
      <c r="M367" s="24" t="str">
        <f t="shared" si="175"/>
        <v/>
      </c>
      <c r="N367" s="24" t="str">
        <f t="shared" si="175"/>
        <v>C</v>
      </c>
      <c r="O367" s="24" t="str">
        <f t="shared" si="175"/>
        <v/>
      </c>
      <c r="P367" s="24" t="str">
        <f t="shared" si="175"/>
        <v/>
      </c>
      <c r="Q367" s="24" t="str">
        <f t="shared" si="175"/>
        <v/>
      </c>
      <c r="R367" s="24" t="str">
        <f t="shared" si="175"/>
        <v>C</v>
      </c>
      <c r="S367" s="24" t="str">
        <f t="shared" si="176"/>
        <v>C</v>
      </c>
      <c r="T367" s="24" t="str">
        <f t="shared" si="176"/>
        <v/>
      </c>
      <c r="U367" s="24" t="str">
        <f t="shared" si="176"/>
        <v>C</v>
      </c>
      <c r="V367" s="24" t="str">
        <f t="shared" si="176"/>
        <v/>
      </c>
      <c r="W367" s="24" t="str">
        <f t="shared" si="176"/>
        <v>C</v>
      </c>
      <c r="X367" s="24" t="str">
        <f t="shared" si="176"/>
        <v/>
      </c>
      <c r="Y367" s="24" t="str">
        <f t="shared" si="176"/>
        <v>C</v>
      </c>
      <c r="Z367" s="24" t="str">
        <f t="shared" si="176"/>
        <v>C</v>
      </c>
      <c r="AA367" s="24" t="str">
        <f t="shared" si="176"/>
        <v/>
      </c>
      <c r="AB367" s="24" t="str">
        <f t="shared" si="176"/>
        <v/>
      </c>
      <c r="AC367" s="24" t="str">
        <f t="shared" si="177"/>
        <v/>
      </c>
      <c r="AD367" s="24" t="str">
        <f t="shared" si="177"/>
        <v/>
      </c>
      <c r="AE367" s="24" t="str">
        <f t="shared" si="177"/>
        <v/>
      </c>
      <c r="AF367" s="24" t="str">
        <f t="shared" si="177"/>
        <v>C</v>
      </c>
      <c r="AG367" s="24" t="str">
        <f t="shared" si="177"/>
        <v>C</v>
      </c>
      <c r="AH367" s="24" t="str">
        <f t="shared" si="177"/>
        <v/>
      </c>
      <c r="AI367" s="24" t="str">
        <f t="shared" si="177"/>
        <v/>
      </c>
      <c r="AJ367" s="24" t="str">
        <f t="shared" si="177"/>
        <v/>
      </c>
      <c r="AK367" s="24" t="str">
        <f t="shared" si="177"/>
        <v/>
      </c>
      <c r="AL367" s="24" t="str">
        <f t="shared" si="177"/>
        <v/>
      </c>
      <c r="AM367" s="24" t="str">
        <f t="shared" si="178"/>
        <v>C</v>
      </c>
      <c r="AN367" s="24" t="str">
        <f t="shared" si="178"/>
        <v>C</v>
      </c>
      <c r="AO367" s="24" t="str">
        <f t="shared" si="178"/>
        <v/>
      </c>
      <c r="AP367" s="24" t="str">
        <f t="shared" si="178"/>
        <v/>
      </c>
      <c r="AQ367" s="24" t="str">
        <f t="shared" si="178"/>
        <v/>
      </c>
      <c r="AR367" s="24" t="str">
        <f t="shared" si="178"/>
        <v/>
      </c>
      <c r="AS367" s="24" t="str">
        <f t="shared" si="178"/>
        <v/>
      </c>
      <c r="AT367" s="24" t="str">
        <f t="shared" si="178"/>
        <v>C</v>
      </c>
      <c r="AU367" s="24" t="str">
        <f t="shared" si="178"/>
        <v>C</v>
      </c>
      <c r="AV367" s="24" t="str">
        <f t="shared" si="178"/>
        <v/>
      </c>
      <c r="AW367" s="24" t="str">
        <f t="shared" si="178"/>
        <v/>
      </c>
      <c r="AX367" s="89" t="str">
        <f t="shared" ca="1" si="164"/>
        <v/>
      </c>
      <c r="AY367" s="89" t="str">
        <f t="shared" si="165"/>
        <v/>
      </c>
    </row>
    <row r="368" spans="1:51" x14ac:dyDescent="0.3">
      <c r="A368" s="22" t="str">
        <f t="shared" si="170"/>
        <v/>
      </c>
      <c r="B368" s="25"/>
      <c r="C368" s="74"/>
      <c r="D368" s="26"/>
      <c r="E368" s="196"/>
      <c r="F368" s="197"/>
      <c r="G368" s="98" t="str">
        <f>IF(D368='Paramètre DIVERS'!$B$19,'Paramètre DIVERS'!$A$19,IF(D368='Paramètre DIVERS'!$B$20,'Paramètre DIVERS'!$A$20,IF(D368='Paramètre DIVERS'!$B$21,'Paramètre DIVERS'!$A$21,IF(D368='Paramètre DIVERS'!$B$22,'Paramètre DIVERS'!$A$22,IF(D368='Paramètre DIVERS'!$B$24,'Paramètre DIVERS'!$A$24,IF(D368='Paramètre DIVERS'!$B$25,'Paramètre DIVERS'!$A$25,""))))))&amp;IF(D368='Paramètre DIVERS'!$B$27,'Paramètre DIVERS'!$A$27,IF(D368='Paramètre DIVERS'!$B$28,'Paramètre DIVERS'!$A$28,IF(D368='Paramètre DIVERS'!$B$29,'Paramètre DIVERS'!$A$29,IF(D368='Paramètre DIVERS'!$B$30,'Paramètre DIVERS'!$A$30,IF(D368='Paramètre DIVERS'!$B$31,'Paramètre DIVERS'!$A$31,IF(D368='Paramètre DIVERS'!$B$32,'Paramètre DIVERS'!$A$32,IF(D368='Paramètre DIVERS'!$B$33,'Paramètre DIVERS'!$A$33,"")))))))&amp;IF(D368='Paramètre DIVERS'!$B$36,'Paramètre DIVERS'!$A$36,IF(D368='Paramètre DIVERS'!$B$40,'Paramètre DIVERS'!$A$40,IF(D368='Paramètre DIVERS'!$B$41,'Paramètre DIVERS'!$A$41,IF(D368='Paramètre DIVERS'!$B$42,'Paramètre DIVERS'!$A$42,IF(D368='Paramètre DIVERS'!$B$43,'Paramètre DIVERS'!$A$43,IF(D368='Paramètre DIVERS'!$B$47,'Paramètre DIVERS'!$A$47,IF(D368='Paramètre DIVERS'!$B$48,'Paramètre DIVERS'!$A$48,"")))))))&amp;IF(D368='Paramètre DIVERS'!$B$49,'Paramètre DIVERS'!$A$49,IF(D368='Paramètre DIVERS'!$B$50,'Paramètre DIVERS'!$A$50,IF(D368='Paramètre DIVERS'!$B$51,'Paramètre DIVERS'!$A$51,IF(D368='Paramètre DIVERS'!$B$26,'Paramètre DIVERS'!$A$26,""))))&amp;IF(D368='Paramètre DIVERS'!$B$53,'Paramètre DIVERS'!$A$53,IF(D368='Paramètre DIVERS'!$B$54,'Paramètre DIVERS'!$A$53,IF(D368='Paramètre DIVERS'!$B$55,'Paramètre DIVERS'!$A$53,IF(D368='Paramètre DIVERS'!$B$56,'Paramètre DIVERS'!$A$53,IF(D368='Paramètre DIVERS'!$B$57,'Paramètre DIVERS'!$A$53,IF(D368='Paramètre DIVERS'!$B$58,'Paramètre DIVERS'!$A$53,""))))))</f>
        <v/>
      </c>
      <c r="H368" s="88">
        <f t="shared" si="159"/>
        <v>0</v>
      </c>
      <c r="I368" s="24" t="str">
        <f t="shared" si="175"/>
        <v/>
      </c>
      <c r="J368" s="24" t="str">
        <f t="shared" si="175"/>
        <v/>
      </c>
      <c r="K368" s="24" t="str">
        <f t="shared" si="175"/>
        <v>C</v>
      </c>
      <c r="L368" s="24" t="str">
        <f t="shared" si="175"/>
        <v>C</v>
      </c>
      <c r="M368" s="24" t="str">
        <f t="shared" si="175"/>
        <v/>
      </c>
      <c r="N368" s="24" t="str">
        <f t="shared" si="175"/>
        <v>C</v>
      </c>
      <c r="O368" s="24" t="str">
        <f t="shared" si="175"/>
        <v/>
      </c>
      <c r="P368" s="24" t="str">
        <f t="shared" si="175"/>
        <v/>
      </c>
      <c r="Q368" s="24" t="str">
        <f t="shared" si="175"/>
        <v/>
      </c>
      <c r="R368" s="24" t="str">
        <f t="shared" si="175"/>
        <v>C</v>
      </c>
      <c r="S368" s="24" t="str">
        <f t="shared" si="176"/>
        <v>C</v>
      </c>
      <c r="T368" s="24" t="str">
        <f t="shared" si="176"/>
        <v/>
      </c>
      <c r="U368" s="24" t="str">
        <f t="shared" si="176"/>
        <v>C</v>
      </c>
      <c r="V368" s="24" t="str">
        <f t="shared" si="176"/>
        <v/>
      </c>
      <c r="W368" s="24" t="str">
        <f t="shared" si="176"/>
        <v>C</v>
      </c>
      <c r="X368" s="24" t="str">
        <f t="shared" si="176"/>
        <v/>
      </c>
      <c r="Y368" s="24" t="str">
        <f t="shared" si="176"/>
        <v>C</v>
      </c>
      <c r="Z368" s="24" t="str">
        <f t="shared" si="176"/>
        <v>C</v>
      </c>
      <c r="AA368" s="24" t="str">
        <f t="shared" si="176"/>
        <v/>
      </c>
      <c r="AB368" s="24" t="str">
        <f t="shared" si="176"/>
        <v/>
      </c>
      <c r="AC368" s="24" t="str">
        <f t="shared" si="177"/>
        <v/>
      </c>
      <c r="AD368" s="24" t="str">
        <f t="shared" si="177"/>
        <v/>
      </c>
      <c r="AE368" s="24" t="str">
        <f t="shared" si="177"/>
        <v/>
      </c>
      <c r="AF368" s="24" t="str">
        <f t="shared" si="177"/>
        <v>C</v>
      </c>
      <c r="AG368" s="24" t="str">
        <f t="shared" si="177"/>
        <v>C</v>
      </c>
      <c r="AH368" s="24" t="str">
        <f t="shared" si="177"/>
        <v/>
      </c>
      <c r="AI368" s="24" t="str">
        <f t="shared" si="177"/>
        <v/>
      </c>
      <c r="AJ368" s="24" t="str">
        <f t="shared" si="177"/>
        <v/>
      </c>
      <c r="AK368" s="24" t="str">
        <f t="shared" si="177"/>
        <v/>
      </c>
      <c r="AL368" s="24" t="str">
        <f t="shared" si="177"/>
        <v/>
      </c>
      <c r="AM368" s="24" t="str">
        <f t="shared" si="178"/>
        <v>C</v>
      </c>
      <c r="AN368" s="24" t="str">
        <f t="shared" si="178"/>
        <v>C</v>
      </c>
      <c r="AO368" s="24" t="str">
        <f t="shared" si="178"/>
        <v/>
      </c>
      <c r="AP368" s="24" t="str">
        <f t="shared" si="178"/>
        <v/>
      </c>
      <c r="AQ368" s="24" t="str">
        <f t="shared" si="178"/>
        <v/>
      </c>
      <c r="AR368" s="24" t="str">
        <f t="shared" si="178"/>
        <v/>
      </c>
      <c r="AS368" s="24" t="str">
        <f t="shared" si="178"/>
        <v/>
      </c>
      <c r="AT368" s="24" t="str">
        <f t="shared" si="178"/>
        <v>C</v>
      </c>
      <c r="AU368" s="24" t="str">
        <f t="shared" si="178"/>
        <v>C</v>
      </c>
      <c r="AV368" s="24" t="str">
        <f t="shared" si="178"/>
        <v/>
      </c>
      <c r="AW368" s="24" t="str">
        <f t="shared" si="178"/>
        <v/>
      </c>
      <c r="AX368" s="89" t="str">
        <f t="shared" ca="1" si="164"/>
        <v/>
      </c>
      <c r="AY368" s="89" t="str">
        <f t="shared" si="165"/>
        <v/>
      </c>
    </row>
    <row r="369" spans="1:51" x14ac:dyDescent="0.3">
      <c r="A369" s="22" t="str">
        <f t="shared" si="170"/>
        <v/>
      </c>
      <c r="B369" s="25"/>
      <c r="C369" s="74"/>
      <c r="D369" s="26"/>
      <c r="E369" s="196"/>
      <c r="F369" s="197"/>
      <c r="G369" s="98" t="str">
        <f>IF(D369='Paramètre DIVERS'!$B$19,'Paramètre DIVERS'!$A$19,IF(D369='Paramètre DIVERS'!$B$20,'Paramètre DIVERS'!$A$20,IF(D369='Paramètre DIVERS'!$B$21,'Paramètre DIVERS'!$A$21,IF(D369='Paramètre DIVERS'!$B$22,'Paramètre DIVERS'!$A$22,IF(D369='Paramètre DIVERS'!$B$24,'Paramètre DIVERS'!$A$24,IF(D369='Paramètre DIVERS'!$B$25,'Paramètre DIVERS'!$A$25,""))))))&amp;IF(D369='Paramètre DIVERS'!$B$27,'Paramètre DIVERS'!$A$27,IF(D369='Paramètre DIVERS'!$B$28,'Paramètre DIVERS'!$A$28,IF(D369='Paramètre DIVERS'!$B$29,'Paramètre DIVERS'!$A$29,IF(D369='Paramètre DIVERS'!$B$30,'Paramètre DIVERS'!$A$30,IF(D369='Paramètre DIVERS'!$B$31,'Paramètre DIVERS'!$A$31,IF(D369='Paramètre DIVERS'!$B$32,'Paramètre DIVERS'!$A$32,IF(D369='Paramètre DIVERS'!$B$33,'Paramètre DIVERS'!$A$33,"")))))))&amp;IF(D369='Paramètre DIVERS'!$B$36,'Paramètre DIVERS'!$A$36,IF(D369='Paramètre DIVERS'!$B$40,'Paramètre DIVERS'!$A$40,IF(D369='Paramètre DIVERS'!$B$41,'Paramètre DIVERS'!$A$41,IF(D369='Paramètre DIVERS'!$B$42,'Paramètre DIVERS'!$A$42,IF(D369='Paramètre DIVERS'!$B$43,'Paramètre DIVERS'!$A$43,IF(D369='Paramètre DIVERS'!$B$47,'Paramètre DIVERS'!$A$47,IF(D369='Paramètre DIVERS'!$B$48,'Paramètre DIVERS'!$A$48,"")))))))&amp;IF(D369='Paramètre DIVERS'!$B$49,'Paramètre DIVERS'!$A$49,IF(D369='Paramètre DIVERS'!$B$50,'Paramètre DIVERS'!$A$50,IF(D369='Paramètre DIVERS'!$B$51,'Paramètre DIVERS'!$A$51,IF(D369='Paramètre DIVERS'!$B$26,'Paramètre DIVERS'!$A$26,""))))&amp;IF(D369='Paramètre DIVERS'!$B$53,'Paramètre DIVERS'!$A$53,IF(D369='Paramètre DIVERS'!$B$54,'Paramètre DIVERS'!$A$53,IF(D369='Paramètre DIVERS'!$B$55,'Paramètre DIVERS'!$A$53,IF(D369='Paramètre DIVERS'!$B$56,'Paramètre DIVERS'!$A$53,IF(D369='Paramètre DIVERS'!$B$57,'Paramètre DIVERS'!$A$53,IF(D369='Paramètre DIVERS'!$B$58,'Paramètre DIVERS'!$A$53,""))))))</f>
        <v/>
      </c>
      <c r="H369" s="88">
        <f t="shared" si="159"/>
        <v>0</v>
      </c>
      <c r="I369" s="24" t="str">
        <f t="shared" ref="I369:R378" si="179">IF(OR(I$7="s",I$7="f",I$7="d"),"C",IF(AND(I$6&gt;=$E369,I$6&lt;=$F369,$G369="ZCP"),$G369,IF(AND(I$6&gt;=$E369,I$6&lt;=$F369,$G369="ZPM"),$G369,IF(AND(I$6&gt;=$E369,I$6&lt;=$F369,$G369="ZMA"),$G369,IF(AND(I$6&gt;=$E369,I$6&lt;=$F369,$G369="ZMP"),$G369,IF(AND(I$6&gt;=$E369,I$6&lt;=$F369,$G369="ZMT"),$G369,IF(AND(I$6&gt;=$E369,I$6&lt;=$F369,$G369="ZFO"),$G369,IF(AND(I$6&gt;=$E369,I$6&lt;=$F369,$G369="ZRJ"),$G369,IF(AND(I$6&gt;=$E369,I$6&lt;=$F369,$G369="ZAT"),$G369,IF(AND(I$6&gt;=$E369,I$6&lt;=$F369,$G369="TPT"),$G369,""))))))))))</f>
        <v/>
      </c>
      <c r="J369" s="24" t="str">
        <f t="shared" si="179"/>
        <v/>
      </c>
      <c r="K369" s="24" t="str">
        <f t="shared" si="179"/>
        <v>C</v>
      </c>
      <c r="L369" s="24" t="str">
        <f t="shared" si="179"/>
        <v>C</v>
      </c>
      <c r="M369" s="24" t="str">
        <f t="shared" si="179"/>
        <v/>
      </c>
      <c r="N369" s="24" t="str">
        <f t="shared" si="179"/>
        <v>C</v>
      </c>
      <c r="O369" s="24" t="str">
        <f t="shared" si="179"/>
        <v/>
      </c>
      <c r="P369" s="24" t="str">
        <f t="shared" si="179"/>
        <v/>
      </c>
      <c r="Q369" s="24" t="str">
        <f t="shared" si="179"/>
        <v/>
      </c>
      <c r="R369" s="24" t="str">
        <f t="shared" si="179"/>
        <v>C</v>
      </c>
      <c r="S369" s="24" t="str">
        <f t="shared" ref="S369:AB378" si="180">IF(OR(S$7="s",S$7="f",S$7="d"),"C",IF(AND(S$6&gt;=$E369,S$6&lt;=$F369,$G369="ZCP"),$G369,IF(AND(S$6&gt;=$E369,S$6&lt;=$F369,$G369="ZPM"),$G369,IF(AND(S$6&gt;=$E369,S$6&lt;=$F369,$G369="ZMA"),$G369,IF(AND(S$6&gt;=$E369,S$6&lt;=$F369,$G369="ZMP"),$G369,IF(AND(S$6&gt;=$E369,S$6&lt;=$F369,$G369="ZMT"),$G369,IF(AND(S$6&gt;=$E369,S$6&lt;=$F369,$G369="ZFO"),$G369,IF(AND(S$6&gt;=$E369,S$6&lt;=$F369,$G369="ZRJ"),$G369,IF(AND(S$6&gt;=$E369,S$6&lt;=$F369,$G369="ZAT"),$G369,IF(AND(S$6&gt;=$E369,S$6&lt;=$F369,$G369="TPT"),$G369,""))))))))))</f>
        <v>C</v>
      </c>
      <c r="T369" s="24" t="str">
        <f t="shared" si="180"/>
        <v/>
      </c>
      <c r="U369" s="24" t="str">
        <f t="shared" si="180"/>
        <v>C</v>
      </c>
      <c r="V369" s="24" t="str">
        <f t="shared" si="180"/>
        <v/>
      </c>
      <c r="W369" s="24" t="str">
        <f t="shared" si="180"/>
        <v>C</v>
      </c>
      <c r="X369" s="24" t="str">
        <f t="shared" si="180"/>
        <v/>
      </c>
      <c r="Y369" s="24" t="str">
        <f t="shared" si="180"/>
        <v>C</v>
      </c>
      <c r="Z369" s="24" t="str">
        <f t="shared" si="180"/>
        <v>C</v>
      </c>
      <c r="AA369" s="24" t="str">
        <f t="shared" si="180"/>
        <v/>
      </c>
      <c r="AB369" s="24" t="str">
        <f t="shared" si="180"/>
        <v/>
      </c>
      <c r="AC369" s="24" t="str">
        <f t="shared" ref="AC369:AL378" si="181">IF(OR(AC$7="s",AC$7="f",AC$7="d"),"C",IF(AND(AC$6&gt;=$E369,AC$6&lt;=$F369,$G369="ZCP"),$G369,IF(AND(AC$6&gt;=$E369,AC$6&lt;=$F369,$G369="ZPM"),$G369,IF(AND(AC$6&gt;=$E369,AC$6&lt;=$F369,$G369="ZMA"),$G369,IF(AND(AC$6&gt;=$E369,AC$6&lt;=$F369,$G369="ZMP"),$G369,IF(AND(AC$6&gt;=$E369,AC$6&lt;=$F369,$G369="ZMT"),$G369,IF(AND(AC$6&gt;=$E369,AC$6&lt;=$F369,$G369="ZFO"),$G369,IF(AND(AC$6&gt;=$E369,AC$6&lt;=$F369,$G369="ZRJ"),$G369,IF(AND(AC$6&gt;=$E369,AC$6&lt;=$F369,$G369="ZAT"),$G369,IF(AND(AC$6&gt;=$E369,AC$6&lt;=$F369,$G369="TPT"),$G369,""))))))))))</f>
        <v/>
      </c>
      <c r="AD369" s="24" t="str">
        <f t="shared" si="181"/>
        <v/>
      </c>
      <c r="AE369" s="24" t="str">
        <f t="shared" si="181"/>
        <v/>
      </c>
      <c r="AF369" s="24" t="str">
        <f t="shared" si="181"/>
        <v>C</v>
      </c>
      <c r="AG369" s="24" t="str">
        <f t="shared" si="181"/>
        <v>C</v>
      </c>
      <c r="AH369" s="24" t="str">
        <f t="shared" si="181"/>
        <v/>
      </c>
      <c r="AI369" s="24" t="str">
        <f t="shared" si="181"/>
        <v/>
      </c>
      <c r="AJ369" s="24" t="str">
        <f t="shared" si="181"/>
        <v/>
      </c>
      <c r="AK369" s="24" t="str">
        <f t="shared" si="181"/>
        <v/>
      </c>
      <c r="AL369" s="24" t="str">
        <f t="shared" si="181"/>
        <v/>
      </c>
      <c r="AM369" s="24" t="str">
        <f t="shared" ref="AM369:AW378" si="182">IF(OR(AM$7="s",AM$7="f",AM$7="d"),"C",IF(AND(AM$6&gt;=$E369,AM$6&lt;=$F369,$G369="ZCP"),$G369,IF(AND(AM$6&gt;=$E369,AM$6&lt;=$F369,$G369="ZPM"),$G369,IF(AND(AM$6&gt;=$E369,AM$6&lt;=$F369,$G369="ZMA"),$G369,IF(AND(AM$6&gt;=$E369,AM$6&lt;=$F369,$G369="ZMP"),$G369,IF(AND(AM$6&gt;=$E369,AM$6&lt;=$F369,$G369="ZMT"),$G369,IF(AND(AM$6&gt;=$E369,AM$6&lt;=$F369,$G369="ZFO"),$G369,IF(AND(AM$6&gt;=$E369,AM$6&lt;=$F369,$G369="ZRJ"),$G369,IF(AND(AM$6&gt;=$E369,AM$6&lt;=$F369,$G369="ZAT"),$G369,IF(AND(AM$6&gt;=$E369,AM$6&lt;=$F369,$G369="TPT"),$G369,""))))))))))</f>
        <v>C</v>
      </c>
      <c r="AN369" s="24" t="str">
        <f t="shared" si="182"/>
        <v>C</v>
      </c>
      <c r="AO369" s="24" t="str">
        <f t="shared" si="182"/>
        <v/>
      </c>
      <c r="AP369" s="24" t="str">
        <f t="shared" si="182"/>
        <v/>
      </c>
      <c r="AQ369" s="24" t="str">
        <f t="shared" si="182"/>
        <v/>
      </c>
      <c r="AR369" s="24" t="str">
        <f t="shared" si="182"/>
        <v/>
      </c>
      <c r="AS369" s="24" t="str">
        <f t="shared" si="182"/>
        <v/>
      </c>
      <c r="AT369" s="24" t="str">
        <f t="shared" si="182"/>
        <v>C</v>
      </c>
      <c r="AU369" s="24" t="str">
        <f t="shared" si="182"/>
        <v>C</v>
      </c>
      <c r="AV369" s="24" t="str">
        <f t="shared" si="182"/>
        <v/>
      </c>
      <c r="AW369" s="24" t="str">
        <f t="shared" si="182"/>
        <v/>
      </c>
      <c r="AX369" s="89" t="str">
        <f t="shared" ca="1" si="164"/>
        <v/>
      </c>
      <c r="AY369" s="89" t="str">
        <f t="shared" si="165"/>
        <v/>
      </c>
    </row>
    <row r="370" spans="1:51" x14ac:dyDescent="0.3">
      <c r="A370" s="22" t="str">
        <f t="shared" si="170"/>
        <v/>
      </c>
      <c r="B370" s="25"/>
      <c r="C370" s="74"/>
      <c r="D370" s="26"/>
      <c r="E370" s="196"/>
      <c r="F370" s="197"/>
      <c r="G370" s="98" t="str">
        <f>IF(D370='Paramètre DIVERS'!$B$19,'Paramètre DIVERS'!$A$19,IF(D370='Paramètre DIVERS'!$B$20,'Paramètre DIVERS'!$A$20,IF(D370='Paramètre DIVERS'!$B$21,'Paramètre DIVERS'!$A$21,IF(D370='Paramètre DIVERS'!$B$22,'Paramètre DIVERS'!$A$22,IF(D370='Paramètre DIVERS'!$B$24,'Paramètre DIVERS'!$A$24,IF(D370='Paramètre DIVERS'!$B$25,'Paramètre DIVERS'!$A$25,""))))))&amp;IF(D370='Paramètre DIVERS'!$B$27,'Paramètre DIVERS'!$A$27,IF(D370='Paramètre DIVERS'!$B$28,'Paramètre DIVERS'!$A$28,IF(D370='Paramètre DIVERS'!$B$29,'Paramètre DIVERS'!$A$29,IF(D370='Paramètre DIVERS'!$B$30,'Paramètre DIVERS'!$A$30,IF(D370='Paramètre DIVERS'!$B$31,'Paramètre DIVERS'!$A$31,IF(D370='Paramètre DIVERS'!$B$32,'Paramètre DIVERS'!$A$32,IF(D370='Paramètre DIVERS'!$B$33,'Paramètre DIVERS'!$A$33,"")))))))&amp;IF(D370='Paramètre DIVERS'!$B$36,'Paramètre DIVERS'!$A$36,IF(D370='Paramètre DIVERS'!$B$40,'Paramètre DIVERS'!$A$40,IF(D370='Paramètre DIVERS'!$B$41,'Paramètre DIVERS'!$A$41,IF(D370='Paramètre DIVERS'!$B$42,'Paramètre DIVERS'!$A$42,IF(D370='Paramètre DIVERS'!$B$43,'Paramètre DIVERS'!$A$43,IF(D370='Paramètre DIVERS'!$B$47,'Paramètre DIVERS'!$A$47,IF(D370='Paramètre DIVERS'!$B$48,'Paramètre DIVERS'!$A$48,"")))))))&amp;IF(D370='Paramètre DIVERS'!$B$49,'Paramètre DIVERS'!$A$49,IF(D370='Paramètre DIVERS'!$B$50,'Paramètre DIVERS'!$A$50,IF(D370='Paramètre DIVERS'!$B$51,'Paramètre DIVERS'!$A$51,IF(D370='Paramètre DIVERS'!$B$26,'Paramètre DIVERS'!$A$26,""))))&amp;IF(D370='Paramètre DIVERS'!$B$53,'Paramètre DIVERS'!$A$53,IF(D370='Paramètre DIVERS'!$B$54,'Paramètre DIVERS'!$A$53,IF(D370='Paramètre DIVERS'!$B$55,'Paramètre DIVERS'!$A$53,IF(D370='Paramètre DIVERS'!$B$56,'Paramètre DIVERS'!$A$53,IF(D370='Paramètre DIVERS'!$B$57,'Paramètre DIVERS'!$A$53,IF(D370='Paramètre DIVERS'!$B$58,'Paramètre DIVERS'!$A$53,""))))))</f>
        <v/>
      </c>
      <c r="H370" s="88">
        <f t="shared" si="159"/>
        <v>0</v>
      </c>
      <c r="I370" s="24" t="str">
        <f t="shared" si="179"/>
        <v/>
      </c>
      <c r="J370" s="24" t="str">
        <f t="shared" si="179"/>
        <v/>
      </c>
      <c r="K370" s="24" t="str">
        <f t="shared" si="179"/>
        <v>C</v>
      </c>
      <c r="L370" s="24" t="str">
        <f t="shared" si="179"/>
        <v>C</v>
      </c>
      <c r="M370" s="24" t="str">
        <f t="shared" si="179"/>
        <v/>
      </c>
      <c r="N370" s="24" t="str">
        <f t="shared" si="179"/>
        <v>C</v>
      </c>
      <c r="O370" s="24" t="str">
        <f t="shared" si="179"/>
        <v/>
      </c>
      <c r="P370" s="24" t="str">
        <f t="shared" si="179"/>
        <v/>
      </c>
      <c r="Q370" s="24" t="str">
        <f t="shared" si="179"/>
        <v/>
      </c>
      <c r="R370" s="24" t="str">
        <f t="shared" si="179"/>
        <v>C</v>
      </c>
      <c r="S370" s="24" t="str">
        <f t="shared" si="180"/>
        <v>C</v>
      </c>
      <c r="T370" s="24" t="str">
        <f t="shared" si="180"/>
        <v/>
      </c>
      <c r="U370" s="24" t="str">
        <f t="shared" si="180"/>
        <v>C</v>
      </c>
      <c r="V370" s="24" t="str">
        <f t="shared" si="180"/>
        <v/>
      </c>
      <c r="W370" s="24" t="str">
        <f t="shared" si="180"/>
        <v>C</v>
      </c>
      <c r="X370" s="24" t="str">
        <f t="shared" si="180"/>
        <v/>
      </c>
      <c r="Y370" s="24" t="str">
        <f t="shared" si="180"/>
        <v>C</v>
      </c>
      <c r="Z370" s="24" t="str">
        <f t="shared" si="180"/>
        <v>C</v>
      </c>
      <c r="AA370" s="24" t="str">
        <f t="shared" si="180"/>
        <v/>
      </c>
      <c r="AB370" s="24" t="str">
        <f t="shared" si="180"/>
        <v/>
      </c>
      <c r="AC370" s="24" t="str">
        <f t="shared" si="181"/>
        <v/>
      </c>
      <c r="AD370" s="24" t="str">
        <f t="shared" si="181"/>
        <v/>
      </c>
      <c r="AE370" s="24" t="str">
        <f t="shared" si="181"/>
        <v/>
      </c>
      <c r="AF370" s="24" t="str">
        <f t="shared" si="181"/>
        <v>C</v>
      </c>
      <c r="AG370" s="24" t="str">
        <f t="shared" si="181"/>
        <v>C</v>
      </c>
      <c r="AH370" s="24" t="str">
        <f t="shared" si="181"/>
        <v/>
      </c>
      <c r="AI370" s="24" t="str">
        <f t="shared" si="181"/>
        <v/>
      </c>
      <c r="AJ370" s="24" t="str">
        <f t="shared" si="181"/>
        <v/>
      </c>
      <c r="AK370" s="24" t="str">
        <f t="shared" si="181"/>
        <v/>
      </c>
      <c r="AL370" s="24" t="str">
        <f t="shared" si="181"/>
        <v/>
      </c>
      <c r="AM370" s="24" t="str">
        <f t="shared" si="182"/>
        <v>C</v>
      </c>
      <c r="AN370" s="24" t="str">
        <f t="shared" si="182"/>
        <v>C</v>
      </c>
      <c r="AO370" s="24" t="str">
        <f t="shared" si="182"/>
        <v/>
      </c>
      <c r="AP370" s="24" t="str">
        <f t="shared" si="182"/>
        <v/>
      </c>
      <c r="AQ370" s="24" t="str">
        <f t="shared" si="182"/>
        <v/>
      </c>
      <c r="AR370" s="24" t="str">
        <f t="shared" si="182"/>
        <v/>
      </c>
      <c r="AS370" s="24" t="str">
        <f t="shared" si="182"/>
        <v/>
      </c>
      <c r="AT370" s="24" t="str">
        <f t="shared" si="182"/>
        <v>C</v>
      </c>
      <c r="AU370" s="24" t="str">
        <f t="shared" si="182"/>
        <v>C</v>
      </c>
      <c r="AV370" s="24" t="str">
        <f t="shared" si="182"/>
        <v/>
      </c>
      <c r="AW370" s="24" t="str">
        <f t="shared" si="182"/>
        <v/>
      </c>
      <c r="AX370" s="89" t="str">
        <f t="shared" ca="1" si="164"/>
        <v/>
      </c>
      <c r="AY370" s="89" t="str">
        <f t="shared" si="165"/>
        <v/>
      </c>
    </row>
    <row r="371" spans="1:51" x14ac:dyDescent="0.3">
      <c r="A371" s="22" t="str">
        <f t="shared" si="170"/>
        <v/>
      </c>
      <c r="B371" s="25"/>
      <c r="C371" s="74"/>
      <c r="D371" s="26"/>
      <c r="E371" s="196"/>
      <c r="F371" s="197"/>
      <c r="G371" s="98" t="str">
        <f>IF(D371='Paramètre DIVERS'!$B$19,'Paramètre DIVERS'!$A$19,IF(D371='Paramètre DIVERS'!$B$20,'Paramètre DIVERS'!$A$20,IF(D371='Paramètre DIVERS'!$B$21,'Paramètre DIVERS'!$A$21,IF(D371='Paramètre DIVERS'!$B$22,'Paramètre DIVERS'!$A$22,IF(D371='Paramètre DIVERS'!$B$24,'Paramètre DIVERS'!$A$24,IF(D371='Paramètre DIVERS'!$B$25,'Paramètre DIVERS'!$A$25,""))))))&amp;IF(D371='Paramètre DIVERS'!$B$27,'Paramètre DIVERS'!$A$27,IF(D371='Paramètre DIVERS'!$B$28,'Paramètre DIVERS'!$A$28,IF(D371='Paramètre DIVERS'!$B$29,'Paramètre DIVERS'!$A$29,IF(D371='Paramètre DIVERS'!$B$30,'Paramètre DIVERS'!$A$30,IF(D371='Paramètre DIVERS'!$B$31,'Paramètre DIVERS'!$A$31,IF(D371='Paramètre DIVERS'!$B$32,'Paramètre DIVERS'!$A$32,IF(D371='Paramètre DIVERS'!$B$33,'Paramètre DIVERS'!$A$33,"")))))))&amp;IF(D371='Paramètre DIVERS'!$B$36,'Paramètre DIVERS'!$A$36,IF(D371='Paramètre DIVERS'!$B$40,'Paramètre DIVERS'!$A$40,IF(D371='Paramètre DIVERS'!$B$41,'Paramètre DIVERS'!$A$41,IF(D371='Paramètre DIVERS'!$B$42,'Paramètre DIVERS'!$A$42,IF(D371='Paramètre DIVERS'!$B$43,'Paramètre DIVERS'!$A$43,IF(D371='Paramètre DIVERS'!$B$47,'Paramètre DIVERS'!$A$47,IF(D371='Paramètre DIVERS'!$B$48,'Paramètre DIVERS'!$A$48,"")))))))&amp;IF(D371='Paramètre DIVERS'!$B$49,'Paramètre DIVERS'!$A$49,IF(D371='Paramètre DIVERS'!$B$50,'Paramètre DIVERS'!$A$50,IF(D371='Paramètre DIVERS'!$B$51,'Paramètre DIVERS'!$A$51,IF(D371='Paramètre DIVERS'!$B$26,'Paramètre DIVERS'!$A$26,""))))&amp;IF(D371='Paramètre DIVERS'!$B$53,'Paramètre DIVERS'!$A$53,IF(D371='Paramètre DIVERS'!$B$54,'Paramètre DIVERS'!$A$53,IF(D371='Paramètre DIVERS'!$B$55,'Paramètre DIVERS'!$A$53,IF(D371='Paramètre DIVERS'!$B$56,'Paramètre DIVERS'!$A$53,IF(D371='Paramètre DIVERS'!$B$57,'Paramètre DIVERS'!$A$53,IF(D371='Paramètre DIVERS'!$B$58,'Paramètre DIVERS'!$A$53,""))))))</f>
        <v/>
      </c>
      <c r="H371" s="88">
        <f t="shared" si="159"/>
        <v>0</v>
      </c>
      <c r="I371" s="24" t="str">
        <f t="shared" si="179"/>
        <v/>
      </c>
      <c r="J371" s="24" t="str">
        <f t="shared" si="179"/>
        <v/>
      </c>
      <c r="K371" s="24" t="str">
        <f t="shared" si="179"/>
        <v>C</v>
      </c>
      <c r="L371" s="24" t="str">
        <f t="shared" si="179"/>
        <v>C</v>
      </c>
      <c r="M371" s="24" t="str">
        <f t="shared" si="179"/>
        <v/>
      </c>
      <c r="N371" s="24" t="str">
        <f t="shared" si="179"/>
        <v>C</v>
      </c>
      <c r="O371" s="24" t="str">
        <f t="shared" si="179"/>
        <v/>
      </c>
      <c r="P371" s="24" t="str">
        <f t="shared" si="179"/>
        <v/>
      </c>
      <c r="Q371" s="24" t="str">
        <f t="shared" si="179"/>
        <v/>
      </c>
      <c r="R371" s="24" t="str">
        <f t="shared" si="179"/>
        <v>C</v>
      </c>
      <c r="S371" s="24" t="str">
        <f t="shared" si="180"/>
        <v>C</v>
      </c>
      <c r="T371" s="24" t="str">
        <f t="shared" si="180"/>
        <v/>
      </c>
      <c r="U371" s="24" t="str">
        <f t="shared" si="180"/>
        <v>C</v>
      </c>
      <c r="V371" s="24" t="str">
        <f t="shared" si="180"/>
        <v/>
      </c>
      <c r="W371" s="24" t="str">
        <f t="shared" si="180"/>
        <v>C</v>
      </c>
      <c r="X371" s="24" t="str">
        <f t="shared" si="180"/>
        <v/>
      </c>
      <c r="Y371" s="24" t="str">
        <f t="shared" si="180"/>
        <v>C</v>
      </c>
      <c r="Z371" s="24" t="str">
        <f t="shared" si="180"/>
        <v>C</v>
      </c>
      <c r="AA371" s="24" t="str">
        <f t="shared" si="180"/>
        <v/>
      </c>
      <c r="AB371" s="24" t="str">
        <f t="shared" si="180"/>
        <v/>
      </c>
      <c r="AC371" s="24" t="str">
        <f t="shared" si="181"/>
        <v/>
      </c>
      <c r="AD371" s="24" t="str">
        <f t="shared" si="181"/>
        <v/>
      </c>
      <c r="AE371" s="24" t="str">
        <f t="shared" si="181"/>
        <v/>
      </c>
      <c r="AF371" s="24" t="str">
        <f t="shared" si="181"/>
        <v>C</v>
      </c>
      <c r="AG371" s="24" t="str">
        <f t="shared" si="181"/>
        <v>C</v>
      </c>
      <c r="AH371" s="24" t="str">
        <f t="shared" si="181"/>
        <v/>
      </c>
      <c r="AI371" s="24" t="str">
        <f t="shared" si="181"/>
        <v/>
      </c>
      <c r="AJ371" s="24" t="str">
        <f t="shared" si="181"/>
        <v/>
      </c>
      <c r="AK371" s="24" t="str">
        <f t="shared" si="181"/>
        <v/>
      </c>
      <c r="AL371" s="24" t="str">
        <f t="shared" si="181"/>
        <v/>
      </c>
      <c r="AM371" s="24" t="str">
        <f t="shared" si="182"/>
        <v>C</v>
      </c>
      <c r="AN371" s="24" t="str">
        <f t="shared" si="182"/>
        <v>C</v>
      </c>
      <c r="AO371" s="24" t="str">
        <f t="shared" si="182"/>
        <v/>
      </c>
      <c r="AP371" s="24" t="str">
        <f t="shared" si="182"/>
        <v/>
      </c>
      <c r="AQ371" s="24" t="str">
        <f t="shared" si="182"/>
        <v/>
      </c>
      <c r="AR371" s="24" t="str">
        <f t="shared" si="182"/>
        <v/>
      </c>
      <c r="AS371" s="24" t="str">
        <f t="shared" si="182"/>
        <v/>
      </c>
      <c r="AT371" s="24" t="str">
        <f t="shared" si="182"/>
        <v>C</v>
      </c>
      <c r="AU371" s="24" t="str">
        <f t="shared" si="182"/>
        <v>C</v>
      </c>
      <c r="AV371" s="24" t="str">
        <f t="shared" si="182"/>
        <v/>
      </c>
      <c r="AW371" s="24" t="str">
        <f t="shared" si="182"/>
        <v/>
      </c>
      <c r="AX371" s="89" t="str">
        <f t="shared" ca="1" si="164"/>
        <v/>
      </c>
      <c r="AY371" s="89" t="str">
        <f t="shared" si="165"/>
        <v/>
      </c>
    </row>
    <row r="372" spans="1:51" x14ac:dyDescent="0.3">
      <c r="A372" s="22" t="str">
        <f t="shared" si="170"/>
        <v/>
      </c>
      <c r="B372" s="25"/>
      <c r="C372" s="74"/>
      <c r="D372" s="26"/>
      <c r="E372" s="196"/>
      <c r="F372" s="197"/>
      <c r="G372" s="98" t="str">
        <f>IF(D372='Paramètre DIVERS'!$B$19,'Paramètre DIVERS'!$A$19,IF(D372='Paramètre DIVERS'!$B$20,'Paramètre DIVERS'!$A$20,IF(D372='Paramètre DIVERS'!$B$21,'Paramètre DIVERS'!$A$21,IF(D372='Paramètre DIVERS'!$B$22,'Paramètre DIVERS'!$A$22,IF(D372='Paramètre DIVERS'!$B$24,'Paramètre DIVERS'!$A$24,IF(D372='Paramètre DIVERS'!$B$25,'Paramètre DIVERS'!$A$25,""))))))&amp;IF(D372='Paramètre DIVERS'!$B$27,'Paramètre DIVERS'!$A$27,IF(D372='Paramètre DIVERS'!$B$28,'Paramètre DIVERS'!$A$28,IF(D372='Paramètre DIVERS'!$B$29,'Paramètre DIVERS'!$A$29,IF(D372='Paramètre DIVERS'!$B$30,'Paramètre DIVERS'!$A$30,IF(D372='Paramètre DIVERS'!$B$31,'Paramètre DIVERS'!$A$31,IF(D372='Paramètre DIVERS'!$B$32,'Paramètre DIVERS'!$A$32,IF(D372='Paramètre DIVERS'!$B$33,'Paramètre DIVERS'!$A$33,"")))))))&amp;IF(D372='Paramètre DIVERS'!$B$36,'Paramètre DIVERS'!$A$36,IF(D372='Paramètre DIVERS'!$B$40,'Paramètre DIVERS'!$A$40,IF(D372='Paramètre DIVERS'!$B$41,'Paramètre DIVERS'!$A$41,IF(D372='Paramètre DIVERS'!$B$42,'Paramètre DIVERS'!$A$42,IF(D372='Paramètre DIVERS'!$B$43,'Paramètre DIVERS'!$A$43,IF(D372='Paramètre DIVERS'!$B$47,'Paramètre DIVERS'!$A$47,IF(D372='Paramètre DIVERS'!$B$48,'Paramètre DIVERS'!$A$48,"")))))))&amp;IF(D372='Paramètre DIVERS'!$B$49,'Paramètre DIVERS'!$A$49,IF(D372='Paramètre DIVERS'!$B$50,'Paramètre DIVERS'!$A$50,IF(D372='Paramètre DIVERS'!$B$51,'Paramètre DIVERS'!$A$51,IF(D372='Paramètre DIVERS'!$B$26,'Paramètre DIVERS'!$A$26,""))))&amp;IF(D372='Paramètre DIVERS'!$B$53,'Paramètre DIVERS'!$A$53,IF(D372='Paramètre DIVERS'!$B$54,'Paramètre DIVERS'!$A$53,IF(D372='Paramètre DIVERS'!$B$55,'Paramètre DIVERS'!$A$53,IF(D372='Paramètre DIVERS'!$B$56,'Paramètre DIVERS'!$A$53,IF(D372='Paramètre DIVERS'!$B$57,'Paramètre DIVERS'!$A$53,IF(D372='Paramètre DIVERS'!$B$58,'Paramètre DIVERS'!$A$53,""))))))</f>
        <v/>
      </c>
      <c r="H372" s="88">
        <f t="shared" si="159"/>
        <v>0</v>
      </c>
      <c r="I372" s="24" t="str">
        <f t="shared" si="179"/>
        <v/>
      </c>
      <c r="J372" s="24" t="str">
        <f t="shared" si="179"/>
        <v/>
      </c>
      <c r="K372" s="24" t="str">
        <f t="shared" si="179"/>
        <v>C</v>
      </c>
      <c r="L372" s="24" t="str">
        <f t="shared" si="179"/>
        <v>C</v>
      </c>
      <c r="M372" s="24" t="str">
        <f t="shared" si="179"/>
        <v/>
      </c>
      <c r="N372" s="24" t="str">
        <f t="shared" si="179"/>
        <v>C</v>
      </c>
      <c r="O372" s="24" t="str">
        <f t="shared" si="179"/>
        <v/>
      </c>
      <c r="P372" s="24" t="str">
        <f t="shared" si="179"/>
        <v/>
      </c>
      <c r="Q372" s="24" t="str">
        <f t="shared" si="179"/>
        <v/>
      </c>
      <c r="R372" s="24" t="str">
        <f t="shared" si="179"/>
        <v>C</v>
      </c>
      <c r="S372" s="24" t="str">
        <f t="shared" si="180"/>
        <v>C</v>
      </c>
      <c r="T372" s="24" t="str">
        <f t="shared" si="180"/>
        <v/>
      </c>
      <c r="U372" s="24" t="str">
        <f t="shared" si="180"/>
        <v>C</v>
      </c>
      <c r="V372" s="24" t="str">
        <f t="shared" si="180"/>
        <v/>
      </c>
      <c r="W372" s="24" t="str">
        <f t="shared" si="180"/>
        <v>C</v>
      </c>
      <c r="X372" s="24" t="str">
        <f t="shared" si="180"/>
        <v/>
      </c>
      <c r="Y372" s="24" t="str">
        <f t="shared" si="180"/>
        <v>C</v>
      </c>
      <c r="Z372" s="24" t="str">
        <f t="shared" si="180"/>
        <v>C</v>
      </c>
      <c r="AA372" s="24" t="str">
        <f t="shared" si="180"/>
        <v/>
      </c>
      <c r="AB372" s="24" t="str">
        <f t="shared" si="180"/>
        <v/>
      </c>
      <c r="AC372" s="24" t="str">
        <f t="shared" si="181"/>
        <v/>
      </c>
      <c r="AD372" s="24" t="str">
        <f t="shared" si="181"/>
        <v/>
      </c>
      <c r="AE372" s="24" t="str">
        <f t="shared" si="181"/>
        <v/>
      </c>
      <c r="AF372" s="24" t="str">
        <f t="shared" si="181"/>
        <v>C</v>
      </c>
      <c r="AG372" s="24" t="str">
        <f t="shared" si="181"/>
        <v>C</v>
      </c>
      <c r="AH372" s="24" t="str">
        <f t="shared" si="181"/>
        <v/>
      </c>
      <c r="AI372" s="24" t="str">
        <f t="shared" si="181"/>
        <v/>
      </c>
      <c r="AJ372" s="24" t="str">
        <f t="shared" si="181"/>
        <v/>
      </c>
      <c r="AK372" s="24" t="str">
        <f t="shared" si="181"/>
        <v/>
      </c>
      <c r="AL372" s="24" t="str">
        <f t="shared" si="181"/>
        <v/>
      </c>
      <c r="AM372" s="24" t="str">
        <f t="shared" si="182"/>
        <v>C</v>
      </c>
      <c r="AN372" s="24" t="str">
        <f t="shared" si="182"/>
        <v>C</v>
      </c>
      <c r="AO372" s="24" t="str">
        <f t="shared" si="182"/>
        <v/>
      </c>
      <c r="AP372" s="24" t="str">
        <f t="shared" si="182"/>
        <v/>
      </c>
      <c r="AQ372" s="24" t="str">
        <f t="shared" si="182"/>
        <v/>
      </c>
      <c r="AR372" s="24" t="str">
        <f t="shared" si="182"/>
        <v/>
      </c>
      <c r="AS372" s="24" t="str">
        <f t="shared" si="182"/>
        <v/>
      </c>
      <c r="AT372" s="24" t="str">
        <f t="shared" si="182"/>
        <v>C</v>
      </c>
      <c r="AU372" s="24" t="str">
        <f t="shared" si="182"/>
        <v>C</v>
      </c>
      <c r="AV372" s="24" t="str">
        <f t="shared" si="182"/>
        <v/>
      </c>
      <c r="AW372" s="24" t="str">
        <f t="shared" si="182"/>
        <v/>
      </c>
      <c r="AX372" s="89" t="str">
        <f t="shared" ca="1" si="164"/>
        <v/>
      </c>
      <c r="AY372" s="89" t="str">
        <f t="shared" si="165"/>
        <v/>
      </c>
    </row>
    <row r="373" spans="1:51" x14ac:dyDescent="0.3">
      <c r="A373" s="22" t="str">
        <f t="shared" si="170"/>
        <v/>
      </c>
      <c r="B373" s="25"/>
      <c r="C373" s="74"/>
      <c r="D373" s="26"/>
      <c r="E373" s="196"/>
      <c r="F373" s="197"/>
      <c r="G373" s="98" t="str">
        <f>IF(D373='Paramètre DIVERS'!$B$19,'Paramètre DIVERS'!$A$19,IF(D373='Paramètre DIVERS'!$B$20,'Paramètre DIVERS'!$A$20,IF(D373='Paramètre DIVERS'!$B$21,'Paramètre DIVERS'!$A$21,IF(D373='Paramètre DIVERS'!$B$22,'Paramètre DIVERS'!$A$22,IF(D373='Paramètre DIVERS'!$B$24,'Paramètre DIVERS'!$A$24,IF(D373='Paramètre DIVERS'!$B$25,'Paramètre DIVERS'!$A$25,""))))))&amp;IF(D373='Paramètre DIVERS'!$B$27,'Paramètre DIVERS'!$A$27,IF(D373='Paramètre DIVERS'!$B$28,'Paramètre DIVERS'!$A$28,IF(D373='Paramètre DIVERS'!$B$29,'Paramètre DIVERS'!$A$29,IF(D373='Paramètre DIVERS'!$B$30,'Paramètre DIVERS'!$A$30,IF(D373='Paramètre DIVERS'!$B$31,'Paramètre DIVERS'!$A$31,IF(D373='Paramètre DIVERS'!$B$32,'Paramètre DIVERS'!$A$32,IF(D373='Paramètre DIVERS'!$B$33,'Paramètre DIVERS'!$A$33,"")))))))&amp;IF(D373='Paramètre DIVERS'!$B$36,'Paramètre DIVERS'!$A$36,IF(D373='Paramètre DIVERS'!$B$40,'Paramètre DIVERS'!$A$40,IF(D373='Paramètre DIVERS'!$B$41,'Paramètre DIVERS'!$A$41,IF(D373='Paramètre DIVERS'!$B$42,'Paramètre DIVERS'!$A$42,IF(D373='Paramètre DIVERS'!$B$43,'Paramètre DIVERS'!$A$43,IF(D373='Paramètre DIVERS'!$B$47,'Paramètre DIVERS'!$A$47,IF(D373='Paramètre DIVERS'!$B$48,'Paramètre DIVERS'!$A$48,"")))))))&amp;IF(D373='Paramètre DIVERS'!$B$49,'Paramètre DIVERS'!$A$49,IF(D373='Paramètre DIVERS'!$B$50,'Paramètre DIVERS'!$A$50,IF(D373='Paramètre DIVERS'!$B$51,'Paramètre DIVERS'!$A$51,IF(D373='Paramètre DIVERS'!$B$26,'Paramètre DIVERS'!$A$26,""))))&amp;IF(D373='Paramètre DIVERS'!$B$53,'Paramètre DIVERS'!$A$53,IF(D373='Paramètre DIVERS'!$B$54,'Paramètre DIVERS'!$A$53,IF(D373='Paramètre DIVERS'!$B$55,'Paramètre DIVERS'!$A$53,IF(D373='Paramètre DIVERS'!$B$56,'Paramètre DIVERS'!$A$53,IF(D373='Paramètre DIVERS'!$B$57,'Paramètre DIVERS'!$A$53,IF(D373='Paramètre DIVERS'!$B$58,'Paramètre DIVERS'!$A$53,""))))))</f>
        <v/>
      </c>
      <c r="H373" s="88">
        <f t="shared" si="159"/>
        <v>0</v>
      </c>
      <c r="I373" s="24" t="str">
        <f t="shared" si="179"/>
        <v/>
      </c>
      <c r="J373" s="24" t="str">
        <f t="shared" si="179"/>
        <v/>
      </c>
      <c r="K373" s="24" t="str">
        <f t="shared" si="179"/>
        <v>C</v>
      </c>
      <c r="L373" s="24" t="str">
        <f t="shared" si="179"/>
        <v>C</v>
      </c>
      <c r="M373" s="24" t="str">
        <f t="shared" si="179"/>
        <v/>
      </c>
      <c r="N373" s="24" t="str">
        <f t="shared" si="179"/>
        <v>C</v>
      </c>
      <c r="O373" s="24" t="str">
        <f t="shared" si="179"/>
        <v/>
      </c>
      <c r="P373" s="24" t="str">
        <f t="shared" si="179"/>
        <v/>
      </c>
      <c r="Q373" s="24" t="str">
        <f t="shared" si="179"/>
        <v/>
      </c>
      <c r="R373" s="24" t="str">
        <f t="shared" si="179"/>
        <v>C</v>
      </c>
      <c r="S373" s="24" t="str">
        <f t="shared" si="180"/>
        <v>C</v>
      </c>
      <c r="T373" s="24" t="str">
        <f t="shared" si="180"/>
        <v/>
      </c>
      <c r="U373" s="24" t="str">
        <f t="shared" si="180"/>
        <v>C</v>
      </c>
      <c r="V373" s="24" t="str">
        <f t="shared" si="180"/>
        <v/>
      </c>
      <c r="W373" s="24" t="str">
        <f t="shared" si="180"/>
        <v>C</v>
      </c>
      <c r="X373" s="24" t="str">
        <f t="shared" si="180"/>
        <v/>
      </c>
      <c r="Y373" s="24" t="str">
        <f t="shared" si="180"/>
        <v>C</v>
      </c>
      <c r="Z373" s="24" t="str">
        <f t="shared" si="180"/>
        <v>C</v>
      </c>
      <c r="AA373" s="24" t="str">
        <f t="shared" si="180"/>
        <v/>
      </c>
      <c r="AB373" s="24" t="str">
        <f t="shared" si="180"/>
        <v/>
      </c>
      <c r="AC373" s="24" t="str">
        <f t="shared" si="181"/>
        <v/>
      </c>
      <c r="AD373" s="24" t="str">
        <f t="shared" si="181"/>
        <v/>
      </c>
      <c r="AE373" s="24" t="str">
        <f t="shared" si="181"/>
        <v/>
      </c>
      <c r="AF373" s="24" t="str">
        <f t="shared" si="181"/>
        <v>C</v>
      </c>
      <c r="AG373" s="24" t="str">
        <f t="shared" si="181"/>
        <v>C</v>
      </c>
      <c r="AH373" s="24" t="str">
        <f t="shared" si="181"/>
        <v/>
      </c>
      <c r="AI373" s="24" t="str">
        <f t="shared" si="181"/>
        <v/>
      </c>
      <c r="AJ373" s="24" t="str">
        <f t="shared" si="181"/>
        <v/>
      </c>
      <c r="AK373" s="24" t="str">
        <f t="shared" si="181"/>
        <v/>
      </c>
      <c r="AL373" s="24" t="str">
        <f t="shared" si="181"/>
        <v/>
      </c>
      <c r="AM373" s="24" t="str">
        <f t="shared" si="182"/>
        <v>C</v>
      </c>
      <c r="AN373" s="24" t="str">
        <f t="shared" si="182"/>
        <v>C</v>
      </c>
      <c r="AO373" s="24" t="str">
        <f t="shared" si="182"/>
        <v/>
      </c>
      <c r="AP373" s="24" t="str">
        <f t="shared" si="182"/>
        <v/>
      </c>
      <c r="AQ373" s="24" t="str">
        <f t="shared" si="182"/>
        <v/>
      </c>
      <c r="AR373" s="24" t="str">
        <f t="shared" si="182"/>
        <v/>
      </c>
      <c r="AS373" s="24" t="str">
        <f t="shared" si="182"/>
        <v/>
      </c>
      <c r="AT373" s="24" t="str">
        <f t="shared" si="182"/>
        <v>C</v>
      </c>
      <c r="AU373" s="24" t="str">
        <f t="shared" si="182"/>
        <v>C</v>
      </c>
      <c r="AV373" s="24" t="str">
        <f t="shared" si="182"/>
        <v/>
      </c>
      <c r="AW373" s="24" t="str">
        <f t="shared" si="182"/>
        <v/>
      </c>
      <c r="AX373" s="89" t="str">
        <f t="shared" ca="1" si="164"/>
        <v/>
      </c>
      <c r="AY373" s="89" t="str">
        <f t="shared" si="165"/>
        <v/>
      </c>
    </row>
    <row r="374" spans="1:51" x14ac:dyDescent="0.3">
      <c r="A374" s="22" t="str">
        <f t="shared" si="170"/>
        <v/>
      </c>
      <c r="B374" s="25"/>
      <c r="C374" s="74"/>
      <c r="D374" s="26"/>
      <c r="E374" s="196"/>
      <c r="F374" s="197"/>
      <c r="G374" s="98" t="str">
        <f>IF(D374='Paramètre DIVERS'!$B$19,'Paramètre DIVERS'!$A$19,IF(D374='Paramètre DIVERS'!$B$20,'Paramètre DIVERS'!$A$20,IF(D374='Paramètre DIVERS'!$B$21,'Paramètre DIVERS'!$A$21,IF(D374='Paramètre DIVERS'!$B$22,'Paramètre DIVERS'!$A$22,IF(D374='Paramètre DIVERS'!$B$24,'Paramètre DIVERS'!$A$24,IF(D374='Paramètre DIVERS'!$B$25,'Paramètre DIVERS'!$A$25,""))))))&amp;IF(D374='Paramètre DIVERS'!$B$27,'Paramètre DIVERS'!$A$27,IF(D374='Paramètre DIVERS'!$B$28,'Paramètre DIVERS'!$A$28,IF(D374='Paramètre DIVERS'!$B$29,'Paramètre DIVERS'!$A$29,IF(D374='Paramètre DIVERS'!$B$30,'Paramètre DIVERS'!$A$30,IF(D374='Paramètre DIVERS'!$B$31,'Paramètre DIVERS'!$A$31,IF(D374='Paramètre DIVERS'!$B$32,'Paramètre DIVERS'!$A$32,IF(D374='Paramètre DIVERS'!$B$33,'Paramètre DIVERS'!$A$33,"")))))))&amp;IF(D374='Paramètre DIVERS'!$B$36,'Paramètre DIVERS'!$A$36,IF(D374='Paramètre DIVERS'!$B$40,'Paramètre DIVERS'!$A$40,IF(D374='Paramètre DIVERS'!$B$41,'Paramètre DIVERS'!$A$41,IF(D374='Paramètre DIVERS'!$B$42,'Paramètre DIVERS'!$A$42,IF(D374='Paramètre DIVERS'!$B$43,'Paramètre DIVERS'!$A$43,IF(D374='Paramètre DIVERS'!$B$47,'Paramètre DIVERS'!$A$47,IF(D374='Paramètre DIVERS'!$B$48,'Paramètre DIVERS'!$A$48,"")))))))&amp;IF(D374='Paramètre DIVERS'!$B$49,'Paramètre DIVERS'!$A$49,IF(D374='Paramètre DIVERS'!$B$50,'Paramètre DIVERS'!$A$50,IF(D374='Paramètre DIVERS'!$B$51,'Paramètre DIVERS'!$A$51,IF(D374='Paramètre DIVERS'!$B$26,'Paramètre DIVERS'!$A$26,""))))&amp;IF(D374='Paramètre DIVERS'!$B$53,'Paramètre DIVERS'!$A$53,IF(D374='Paramètre DIVERS'!$B$54,'Paramètre DIVERS'!$A$53,IF(D374='Paramètre DIVERS'!$B$55,'Paramètre DIVERS'!$A$53,IF(D374='Paramètre DIVERS'!$B$56,'Paramètre DIVERS'!$A$53,IF(D374='Paramètre DIVERS'!$B$57,'Paramètre DIVERS'!$A$53,IF(D374='Paramètre DIVERS'!$B$58,'Paramètre DIVERS'!$A$53,""))))))</f>
        <v/>
      </c>
      <c r="H374" s="88">
        <f t="shared" si="159"/>
        <v>0</v>
      </c>
      <c r="I374" s="24" t="str">
        <f t="shared" si="179"/>
        <v/>
      </c>
      <c r="J374" s="24" t="str">
        <f t="shared" si="179"/>
        <v/>
      </c>
      <c r="K374" s="24" t="str">
        <f t="shared" si="179"/>
        <v>C</v>
      </c>
      <c r="L374" s="24" t="str">
        <f t="shared" si="179"/>
        <v>C</v>
      </c>
      <c r="M374" s="24" t="str">
        <f t="shared" si="179"/>
        <v/>
      </c>
      <c r="N374" s="24" t="str">
        <f t="shared" si="179"/>
        <v>C</v>
      </c>
      <c r="O374" s="24" t="str">
        <f t="shared" si="179"/>
        <v/>
      </c>
      <c r="P374" s="24" t="str">
        <f t="shared" si="179"/>
        <v/>
      </c>
      <c r="Q374" s="24" t="str">
        <f t="shared" si="179"/>
        <v/>
      </c>
      <c r="R374" s="24" t="str">
        <f t="shared" si="179"/>
        <v>C</v>
      </c>
      <c r="S374" s="24" t="str">
        <f t="shared" si="180"/>
        <v>C</v>
      </c>
      <c r="T374" s="24" t="str">
        <f t="shared" si="180"/>
        <v/>
      </c>
      <c r="U374" s="24" t="str">
        <f t="shared" si="180"/>
        <v>C</v>
      </c>
      <c r="V374" s="24" t="str">
        <f t="shared" si="180"/>
        <v/>
      </c>
      <c r="W374" s="24" t="str">
        <f t="shared" si="180"/>
        <v>C</v>
      </c>
      <c r="X374" s="24" t="str">
        <f t="shared" si="180"/>
        <v/>
      </c>
      <c r="Y374" s="24" t="str">
        <f t="shared" si="180"/>
        <v>C</v>
      </c>
      <c r="Z374" s="24" t="str">
        <f t="shared" si="180"/>
        <v>C</v>
      </c>
      <c r="AA374" s="24" t="str">
        <f t="shared" si="180"/>
        <v/>
      </c>
      <c r="AB374" s="24" t="str">
        <f t="shared" si="180"/>
        <v/>
      </c>
      <c r="AC374" s="24" t="str">
        <f t="shared" si="181"/>
        <v/>
      </c>
      <c r="AD374" s="24" t="str">
        <f t="shared" si="181"/>
        <v/>
      </c>
      <c r="AE374" s="24" t="str">
        <f t="shared" si="181"/>
        <v/>
      </c>
      <c r="AF374" s="24" t="str">
        <f t="shared" si="181"/>
        <v>C</v>
      </c>
      <c r="AG374" s="24" t="str">
        <f t="shared" si="181"/>
        <v>C</v>
      </c>
      <c r="AH374" s="24" t="str">
        <f t="shared" si="181"/>
        <v/>
      </c>
      <c r="AI374" s="24" t="str">
        <f t="shared" si="181"/>
        <v/>
      </c>
      <c r="AJ374" s="24" t="str">
        <f t="shared" si="181"/>
        <v/>
      </c>
      <c r="AK374" s="24" t="str">
        <f t="shared" si="181"/>
        <v/>
      </c>
      <c r="AL374" s="24" t="str">
        <f t="shared" si="181"/>
        <v/>
      </c>
      <c r="AM374" s="24" t="str">
        <f t="shared" si="182"/>
        <v>C</v>
      </c>
      <c r="AN374" s="24" t="str">
        <f t="shared" si="182"/>
        <v>C</v>
      </c>
      <c r="AO374" s="24" t="str">
        <f t="shared" si="182"/>
        <v/>
      </c>
      <c r="AP374" s="24" t="str">
        <f t="shared" si="182"/>
        <v/>
      </c>
      <c r="AQ374" s="24" t="str">
        <f t="shared" si="182"/>
        <v/>
      </c>
      <c r="AR374" s="24" t="str">
        <f t="shared" si="182"/>
        <v/>
      </c>
      <c r="AS374" s="24" t="str">
        <f t="shared" si="182"/>
        <v/>
      </c>
      <c r="AT374" s="24" t="str">
        <f t="shared" si="182"/>
        <v>C</v>
      </c>
      <c r="AU374" s="24" t="str">
        <f t="shared" si="182"/>
        <v>C</v>
      </c>
      <c r="AV374" s="24" t="str">
        <f t="shared" si="182"/>
        <v/>
      </c>
      <c r="AW374" s="24" t="str">
        <f t="shared" si="182"/>
        <v/>
      </c>
      <c r="AX374" s="89" t="str">
        <f t="shared" ca="1" si="164"/>
        <v/>
      </c>
      <c r="AY374" s="89" t="str">
        <f t="shared" si="165"/>
        <v/>
      </c>
    </row>
    <row r="375" spans="1:51" x14ac:dyDescent="0.3">
      <c r="A375" s="22" t="str">
        <f t="shared" si="170"/>
        <v/>
      </c>
      <c r="B375" s="25"/>
      <c r="C375" s="74"/>
      <c r="D375" s="26"/>
      <c r="E375" s="196"/>
      <c r="F375" s="197"/>
      <c r="G375" s="98" t="str">
        <f>IF(D375='Paramètre DIVERS'!$B$19,'Paramètre DIVERS'!$A$19,IF(D375='Paramètre DIVERS'!$B$20,'Paramètre DIVERS'!$A$20,IF(D375='Paramètre DIVERS'!$B$21,'Paramètre DIVERS'!$A$21,IF(D375='Paramètre DIVERS'!$B$22,'Paramètre DIVERS'!$A$22,IF(D375='Paramètre DIVERS'!$B$24,'Paramètre DIVERS'!$A$24,IF(D375='Paramètre DIVERS'!$B$25,'Paramètre DIVERS'!$A$25,""))))))&amp;IF(D375='Paramètre DIVERS'!$B$27,'Paramètre DIVERS'!$A$27,IF(D375='Paramètre DIVERS'!$B$28,'Paramètre DIVERS'!$A$28,IF(D375='Paramètre DIVERS'!$B$29,'Paramètre DIVERS'!$A$29,IF(D375='Paramètre DIVERS'!$B$30,'Paramètre DIVERS'!$A$30,IF(D375='Paramètre DIVERS'!$B$31,'Paramètre DIVERS'!$A$31,IF(D375='Paramètre DIVERS'!$B$32,'Paramètre DIVERS'!$A$32,IF(D375='Paramètre DIVERS'!$B$33,'Paramètre DIVERS'!$A$33,"")))))))&amp;IF(D375='Paramètre DIVERS'!$B$36,'Paramètre DIVERS'!$A$36,IF(D375='Paramètre DIVERS'!$B$40,'Paramètre DIVERS'!$A$40,IF(D375='Paramètre DIVERS'!$B$41,'Paramètre DIVERS'!$A$41,IF(D375='Paramètre DIVERS'!$B$42,'Paramètre DIVERS'!$A$42,IF(D375='Paramètre DIVERS'!$B$43,'Paramètre DIVERS'!$A$43,IF(D375='Paramètre DIVERS'!$B$47,'Paramètre DIVERS'!$A$47,IF(D375='Paramètre DIVERS'!$B$48,'Paramètre DIVERS'!$A$48,"")))))))&amp;IF(D375='Paramètre DIVERS'!$B$49,'Paramètre DIVERS'!$A$49,IF(D375='Paramètre DIVERS'!$B$50,'Paramètre DIVERS'!$A$50,IF(D375='Paramètre DIVERS'!$B$51,'Paramètre DIVERS'!$A$51,IF(D375='Paramètre DIVERS'!$B$26,'Paramètre DIVERS'!$A$26,""))))&amp;IF(D375='Paramètre DIVERS'!$B$53,'Paramètre DIVERS'!$A$53,IF(D375='Paramètre DIVERS'!$B$54,'Paramètre DIVERS'!$A$53,IF(D375='Paramètre DIVERS'!$B$55,'Paramètre DIVERS'!$A$53,IF(D375='Paramètre DIVERS'!$B$56,'Paramètre DIVERS'!$A$53,IF(D375='Paramètre DIVERS'!$B$57,'Paramètre DIVERS'!$A$53,IF(D375='Paramètre DIVERS'!$B$58,'Paramètre DIVERS'!$A$53,""))))))</f>
        <v/>
      </c>
      <c r="H375" s="88">
        <f t="shared" si="159"/>
        <v>0</v>
      </c>
      <c r="I375" s="24" t="str">
        <f t="shared" si="179"/>
        <v/>
      </c>
      <c r="J375" s="24" t="str">
        <f t="shared" si="179"/>
        <v/>
      </c>
      <c r="K375" s="24" t="str">
        <f t="shared" si="179"/>
        <v>C</v>
      </c>
      <c r="L375" s="24" t="str">
        <f t="shared" si="179"/>
        <v>C</v>
      </c>
      <c r="M375" s="24" t="str">
        <f t="shared" si="179"/>
        <v/>
      </c>
      <c r="N375" s="24" t="str">
        <f t="shared" si="179"/>
        <v>C</v>
      </c>
      <c r="O375" s="24" t="str">
        <f t="shared" si="179"/>
        <v/>
      </c>
      <c r="P375" s="24" t="str">
        <f t="shared" si="179"/>
        <v/>
      </c>
      <c r="Q375" s="24" t="str">
        <f t="shared" si="179"/>
        <v/>
      </c>
      <c r="R375" s="24" t="str">
        <f t="shared" si="179"/>
        <v>C</v>
      </c>
      <c r="S375" s="24" t="str">
        <f t="shared" si="180"/>
        <v>C</v>
      </c>
      <c r="T375" s="24" t="str">
        <f t="shared" si="180"/>
        <v/>
      </c>
      <c r="U375" s="24" t="str">
        <f t="shared" si="180"/>
        <v>C</v>
      </c>
      <c r="V375" s="24" t="str">
        <f t="shared" si="180"/>
        <v/>
      </c>
      <c r="W375" s="24" t="str">
        <f t="shared" si="180"/>
        <v>C</v>
      </c>
      <c r="X375" s="24" t="str">
        <f t="shared" si="180"/>
        <v/>
      </c>
      <c r="Y375" s="24" t="str">
        <f t="shared" si="180"/>
        <v>C</v>
      </c>
      <c r="Z375" s="24" t="str">
        <f t="shared" si="180"/>
        <v>C</v>
      </c>
      <c r="AA375" s="24" t="str">
        <f t="shared" si="180"/>
        <v/>
      </c>
      <c r="AB375" s="24" t="str">
        <f t="shared" si="180"/>
        <v/>
      </c>
      <c r="AC375" s="24" t="str">
        <f t="shared" si="181"/>
        <v/>
      </c>
      <c r="AD375" s="24" t="str">
        <f t="shared" si="181"/>
        <v/>
      </c>
      <c r="AE375" s="24" t="str">
        <f t="shared" si="181"/>
        <v/>
      </c>
      <c r="AF375" s="24" t="str">
        <f t="shared" si="181"/>
        <v>C</v>
      </c>
      <c r="AG375" s="24" t="str">
        <f t="shared" si="181"/>
        <v>C</v>
      </c>
      <c r="AH375" s="24" t="str">
        <f t="shared" si="181"/>
        <v/>
      </c>
      <c r="AI375" s="24" t="str">
        <f t="shared" si="181"/>
        <v/>
      </c>
      <c r="AJ375" s="24" t="str">
        <f t="shared" si="181"/>
        <v/>
      </c>
      <c r="AK375" s="24" t="str">
        <f t="shared" si="181"/>
        <v/>
      </c>
      <c r="AL375" s="24" t="str">
        <f t="shared" si="181"/>
        <v/>
      </c>
      <c r="AM375" s="24" t="str">
        <f t="shared" si="182"/>
        <v>C</v>
      </c>
      <c r="AN375" s="24" t="str">
        <f t="shared" si="182"/>
        <v>C</v>
      </c>
      <c r="AO375" s="24" t="str">
        <f t="shared" si="182"/>
        <v/>
      </c>
      <c r="AP375" s="24" t="str">
        <f t="shared" si="182"/>
        <v/>
      </c>
      <c r="AQ375" s="24" t="str">
        <f t="shared" si="182"/>
        <v/>
      </c>
      <c r="AR375" s="24" t="str">
        <f t="shared" si="182"/>
        <v/>
      </c>
      <c r="AS375" s="24" t="str">
        <f t="shared" si="182"/>
        <v/>
      </c>
      <c r="AT375" s="24" t="str">
        <f t="shared" si="182"/>
        <v>C</v>
      </c>
      <c r="AU375" s="24" t="str">
        <f t="shared" si="182"/>
        <v>C</v>
      </c>
      <c r="AV375" s="24" t="str">
        <f t="shared" si="182"/>
        <v/>
      </c>
      <c r="AW375" s="24" t="str">
        <f t="shared" si="182"/>
        <v/>
      </c>
      <c r="AX375" s="89" t="str">
        <f t="shared" ca="1" si="164"/>
        <v/>
      </c>
      <c r="AY375" s="89" t="str">
        <f t="shared" si="165"/>
        <v/>
      </c>
    </row>
    <row r="376" spans="1:51" x14ac:dyDescent="0.3">
      <c r="A376" s="22" t="str">
        <f t="shared" si="170"/>
        <v/>
      </c>
      <c r="B376" s="25"/>
      <c r="C376" s="74"/>
      <c r="D376" s="26"/>
      <c r="E376" s="196"/>
      <c r="F376" s="197"/>
      <c r="G376" s="98" t="str">
        <f>IF(D376='Paramètre DIVERS'!$B$19,'Paramètre DIVERS'!$A$19,IF(D376='Paramètre DIVERS'!$B$20,'Paramètre DIVERS'!$A$20,IF(D376='Paramètre DIVERS'!$B$21,'Paramètre DIVERS'!$A$21,IF(D376='Paramètre DIVERS'!$B$22,'Paramètre DIVERS'!$A$22,IF(D376='Paramètre DIVERS'!$B$24,'Paramètre DIVERS'!$A$24,IF(D376='Paramètre DIVERS'!$B$25,'Paramètre DIVERS'!$A$25,""))))))&amp;IF(D376='Paramètre DIVERS'!$B$27,'Paramètre DIVERS'!$A$27,IF(D376='Paramètre DIVERS'!$B$28,'Paramètre DIVERS'!$A$28,IF(D376='Paramètre DIVERS'!$B$29,'Paramètre DIVERS'!$A$29,IF(D376='Paramètre DIVERS'!$B$30,'Paramètre DIVERS'!$A$30,IF(D376='Paramètre DIVERS'!$B$31,'Paramètre DIVERS'!$A$31,IF(D376='Paramètre DIVERS'!$B$32,'Paramètre DIVERS'!$A$32,IF(D376='Paramètre DIVERS'!$B$33,'Paramètre DIVERS'!$A$33,"")))))))&amp;IF(D376='Paramètre DIVERS'!$B$36,'Paramètre DIVERS'!$A$36,IF(D376='Paramètre DIVERS'!$B$40,'Paramètre DIVERS'!$A$40,IF(D376='Paramètre DIVERS'!$B$41,'Paramètre DIVERS'!$A$41,IF(D376='Paramètre DIVERS'!$B$42,'Paramètre DIVERS'!$A$42,IF(D376='Paramètre DIVERS'!$B$43,'Paramètre DIVERS'!$A$43,IF(D376='Paramètre DIVERS'!$B$47,'Paramètre DIVERS'!$A$47,IF(D376='Paramètre DIVERS'!$B$48,'Paramètre DIVERS'!$A$48,"")))))))&amp;IF(D376='Paramètre DIVERS'!$B$49,'Paramètre DIVERS'!$A$49,IF(D376='Paramètre DIVERS'!$B$50,'Paramètre DIVERS'!$A$50,IF(D376='Paramètre DIVERS'!$B$51,'Paramètre DIVERS'!$A$51,IF(D376='Paramètre DIVERS'!$B$26,'Paramètre DIVERS'!$A$26,""))))&amp;IF(D376='Paramètre DIVERS'!$B$53,'Paramètre DIVERS'!$A$53,IF(D376='Paramètre DIVERS'!$B$54,'Paramètre DIVERS'!$A$53,IF(D376='Paramètre DIVERS'!$B$55,'Paramètre DIVERS'!$A$53,IF(D376='Paramètre DIVERS'!$B$56,'Paramètre DIVERS'!$A$53,IF(D376='Paramètre DIVERS'!$B$57,'Paramètre DIVERS'!$A$53,IF(D376='Paramètre DIVERS'!$B$58,'Paramètre DIVERS'!$A$53,""))))))</f>
        <v/>
      </c>
      <c r="H376" s="88">
        <f t="shared" si="159"/>
        <v>0</v>
      </c>
      <c r="I376" s="24" t="str">
        <f t="shared" si="179"/>
        <v/>
      </c>
      <c r="J376" s="24" t="str">
        <f t="shared" si="179"/>
        <v/>
      </c>
      <c r="K376" s="24" t="str">
        <f t="shared" si="179"/>
        <v>C</v>
      </c>
      <c r="L376" s="24" t="str">
        <f t="shared" si="179"/>
        <v>C</v>
      </c>
      <c r="M376" s="24" t="str">
        <f t="shared" si="179"/>
        <v/>
      </c>
      <c r="N376" s="24" t="str">
        <f t="shared" si="179"/>
        <v>C</v>
      </c>
      <c r="O376" s="24" t="str">
        <f t="shared" si="179"/>
        <v/>
      </c>
      <c r="P376" s="24" t="str">
        <f t="shared" si="179"/>
        <v/>
      </c>
      <c r="Q376" s="24" t="str">
        <f t="shared" si="179"/>
        <v/>
      </c>
      <c r="R376" s="24" t="str">
        <f t="shared" si="179"/>
        <v>C</v>
      </c>
      <c r="S376" s="24" t="str">
        <f t="shared" si="180"/>
        <v>C</v>
      </c>
      <c r="T376" s="24" t="str">
        <f t="shared" si="180"/>
        <v/>
      </c>
      <c r="U376" s="24" t="str">
        <f t="shared" si="180"/>
        <v>C</v>
      </c>
      <c r="V376" s="24" t="str">
        <f t="shared" si="180"/>
        <v/>
      </c>
      <c r="W376" s="24" t="str">
        <f t="shared" si="180"/>
        <v>C</v>
      </c>
      <c r="X376" s="24" t="str">
        <f t="shared" si="180"/>
        <v/>
      </c>
      <c r="Y376" s="24" t="str">
        <f t="shared" si="180"/>
        <v>C</v>
      </c>
      <c r="Z376" s="24" t="str">
        <f t="shared" si="180"/>
        <v>C</v>
      </c>
      <c r="AA376" s="24" t="str">
        <f t="shared" si="180"/>
        <v/>
      </c>
      <c r="AB376" s="24" t="str">
        <f t="shared" si="180"/>
        <v/>
      </c>
      <c r="AC376" s="24" t="str">
        <f t="shared" si="181"/>
        <v/>
      </c>
      <c r="AD376" s="24" t="str">
        <f t="shared" si="181"/>
        <v/>
      </c>
      <c r="AE376" s="24" t="str">
        <f t="shared" si="181"/>
        <v/>
      </c>
      <c r="AF376" s="24" t="str">
        <f t="shared" si="181"/>
        <v>C</v>
      </c>
      <c r="AG376" s="24" t="str">
        <f t="shared" si="181"/>
        <v>C</v>
      </c>
      <c r="AH376" s="24" t="str">
        <f t="shared" si="181"/>
        <v/>
      </c>
      <c r="AI376" s="24" t="str">
        <f t="shared" si="181"/>
        <v/>
      </c>
      <c r="AJ376" s="24" t="str">
        <f t="shared" si="181"/>
        <v/>
      </c>
      <c r="AK376" s="24" t="str">
        <f t="shared" si="181"/>
        <v/>
      </c>
      <c r="AL376" s="24" t="str">
        <f t="shared" si="181"/>
        <v/>
      </c>
      <c r="AM376" s="24" t="str">
        <f t="shared" si="182"/>
        <v>C</v>
      </c>
      <c r="AN376" s="24" t="str">
        <f t="shared" si="182"/>
        <v>C</v>
      </c>
      <c r="AO376" s="24" t="str">
        <f t="shared" si="182"/>
        <v/>
      </c>
      <c r="AP376" s="24" t="str">
        <f t="shared" si="182"/>
        <v/>
      </c>
      <c r="AQ376" s="24" t="str">
        <f t="shared" si="182"/>
        <v/>
      </c>
      <c r="AR376" s="24" t="str">
        <f t="shared" si="182"/>
        <v/>
      </c>
      <c r="AS376" s="24" t="str">
        <f t="shared" si="182"/>
        <v/>
      </c>
      <c r="AT376" s="24" t="str">
        <f t="shared" si="182"/>
        <v>C</v>
      </c>
      <c r="AU376" s="24" t="str">
        <f t="shared" si="182"/>
        <v>C</v>
      </c>
      <c r="AV376" s="24" t="str">
        <f t="shared" si="182"/>
        <v/>
      </c>
      <c r="AW376" s="24" t="str">
        <f t="shared" si="182"/>
        <v/>
      </c>
      <c r="AX376" s="89" t="str">
        <f t="shared" ca="1" si="164"/>
        <v/>
      </c>
      <c r="AY376" s="89" t="str">
        <f t="shared" si="165"/>
        <v/>
      </c>
    </row>
    <row r="377" spans="1:51" x14ac:dyDescent="0.3">
      <c r="A377" s="22" t="str">
        <f t="shared" si="170"/>
        <v/>
      </c>
      <c r="B377" s="25"/>
      <c r="C377" s="74"/>
      <c r="D377" s="26"/>
      <c r="E377" s="196"/>
      <c r="F377" s="197"/>
      <c r="G377" s="98" t="str">
        <f>IF(D377='Paramètre DIVERS'!$B$19,'Paramètre DIVERS'!$A$19,IF(D377='Paramètre DIVERS'!$B$20,'Paramètre DIVERS'!$A$20,IF(D377='Paramètre DIVERS'!$B$21,'Paramètre DIVERS'!$A$21,IF(D377='Paramètre DIVERS'!$B$22,'Paramètre DIVERS'!$A$22,IF(D377='Paramètre DIVERS'!$B$24,'Paramètre DIVERS'!$A$24,IF(D377='Paramètre DIVERS'!$B$25,'Paramètre DIVERS'!$A$25,""))))))&amp;IF(D377='Paramètre DIVERS'!$B$27,'Paramètre DIVERS'!$A$27,IF(D377='Paramètre DIVERS'!$B$28,'Paramètre DIVERS'!$A$28,IF(D377='Paramètre DIVERS'!$B$29,'Paramètre DIVERS'!$A$29,IF(D377='Paramètre DIVERS'!$B$30,'Paramètre DIVERS'!$A$30,IF(D377='Paramètre DIVERS'!$B$31,'Paramètre DIVERS'!$A$31,IF(D377='Paramètre DIVERS'!$B$32,'Paramètre DIVERS'!$A$32,IF(D377='Paramètre DIVERS'!$B$33,'Paramètre DIVERS'!$A$33,"")))))))&amp;IF(D377='Paramètre DIVERS'!$B$36,'Paramètre DIVERS'!$A$36,IF(D377='Paramètre DIVERS'!$B$40,'Paramètre DIVERS'!$A$40,IF(D377='Paramètre DIVERS'!$B$41,'Paramètre DIVERS'!$A$41,IF(D377='Paramètre DIVERS'!$B$42,'Paramètre DIVERS'!$A$42,IF(D377='Paramètre DIVERS'!$B$43,'Paramètre DIVERS'!$A$43,IF(D377='Paramètre DIVERS'!$B$47,'Paramètre DIVERS'!$A$47,IF(D377='Paramètre DIVERS'!$B$48,'Paramètre DIVERS'!$A$48,"")))))))&amp;IF(D377='Paramètre DIVERS'!$B$49,'Paramètre DIVERS'!$A$49,IF(D377='Paramètre DIVERS'!$B$50,'Paramètre DIVERS'!$A$50,IF(D377='Paramètre DIVERS'!$B$51,'Paramètre DIVERS'!$A$51,IF(D377='Paramètre DIVERS'!$B$26,'Paramètre DIVERS'!$A$26,""))))&amp;IF(D377='Paramètre DIVERS'!$B$53,'Paramètre DIVERS'!$A$53,IF(D377='Paramètre DIVERS'!$B$54,'Paramètre DIVERS'!$A$53,IF(D377='Paramètre DIVERS'!$B$55,'Paramètre DIVERS'!$A$53,IF(D377='Paramètre DIVERS'!$B$56,'Paramètre DIVERS'!$A$53,IF(D377='Paramètre DIVERS'!$B$57,'Paramètre DIVERS'!$A$53,IF(D377='Paramètre DIVERS'!$B$58,'Paramètre DIVERS'!$A$53,""))))))</f>
        <v/>
      </c>
      <c r="H377" s="88">
        <f t="shared" si="159"/>
        <v>0</v>
      </c>
      <c r="I377" s="24" t="str">
        <f t="shared" si="179"/>
        <v/>
      </c>
      <c r="J377" s="24" t="str">
        <f t="shared" si="179"/>
        <v/>
      </c>
      <c r="K377" s="24" t="str">
        <f t="shared" si="179"/>
        <v>C</v>
      </c>
      <c r="L377" s="24" t="str">
        <f t="shared" si="179"/>
        <v>C</v>
      </c>
      <c r="M377" s="24" t="str">
        <f t="shared" si="179"/>
        <v/>
      </c>
      <c r="N377" s="24" t="str">
        <f t="shared" si="179"/>
        <v>C</v>
      </c>
      <c r="O377" s="24" t="str">
        <f t="shared" si="179"/>
        <v/>
      </c>
      <c r="P377" s="24" t="str">
        <f t="shared" si="179"/>
        <v/>
      </c>
      <c r="Q377" s="24" t="str">
        <f t="shared" si="179"/>
        <v/>
      </c>
      <c r="R377" s="24" t="str">
        <f t="shared" si="179"/>
        <v>C</v>
      </c>
      <c r="S377" s="24" t="str">
        <f t="shared" si="180"/>
        <v>C</v>
      </c>
      <c r="T377" s="24" t="str">
        <f t="shared" si="180"/>
        <v/>
      </c>
      <c r="U377" s="24" t="str">
        <f t="shared" si="180"/>
        <v>C</v>
      </c>
      <c r="V377" s="24" t="str">
        <f t="shared" si="180"/>
        <v/>
      </c>
      <c r="W377" s="24" t="str">
        <f t="shared" si="180"/>
        <v>C</v>
      </c>
      <c r="X377" s="24" t="str">
        <f t="shared" si="180"/>
        <v/>
      </c>
      <c r="Y377" s="24" t="str">
        <f t="shared" si="180"/>
        <v>C</v>
      </c>
      <c r="Z377" s="24" t="str">
        <f t="shared" si="180"/>
        <v>C</v>
      </c>
      <c r="AA377" s="24" t="str">
        <f t="shared" si="180"/>
        <v/>
      </c>
      <c r="AB377" s="24" t="str">
        <f t="shared" si="180"/>
        <v/>
      </c>
      <c r="AC377" s="24" t="str">
        <f t="shared" si="181"/>
        <v/>
      </c>
      <c r="AD377" s="24" t="str">
        <f t="shared" si="181"/>
        <v/>
      </c>
      <c r="AE377" s="24" t="str">
        <f t="shared" si="181"/>
        <v/>
      </c>
      <c r="AF377" s="24" t="str">
        <f t="shared" si="181"/>
        <v>C</v>
      </c>
      <c r="AG377" s="24" t="str">
        <f t="shared" si="181"/>
        <v>C</v>
      </c>
      <c r="AH377" s="24" t="str">
        <f t="shared" si="181"/>
        <v/>
      </c>
      <c r="AI377" s="24" t="str">
        <f t="shared" si="181"/>
        <v/>
      </c>
      <c r="AJ377" s="24" t="str">
        <f t="shared" si="181"/>
        <v/>
      </c>
      <c r="AK377" s="24" t="str">
        <f t="shared" si="181"/>
        <v/>
      </c>
      <c r="AL377" s="24" t="str">
        <f t="shared" si="181"/>
        <v/>
      </c>
      <c r="AM377" s="24" t="str">
        <f t="shared" si="182"/>
        <v>C</v>
      </c>
      <c r="AN377" s="24" t="str">
        <f t="shared" si="182"/>
        <v>C</v>
      </c>
      <c r="AO377" s="24" t="str">
        <f t="shared" si="182"/>
        <v/>
      </c>
      <c r="AP377" s="24" t="str">
        <f t="shared" si="182"/>
        <v/>
      </c>
      <c r="AQ377" s="24" t="str">
        <f t="shared" si="182"/>
        <v/>
      </c>
      <c r="AR377" s="24" t="str">
        <f t="shared" si="182"/>
        <v/>
      </c>
      <c r="AS377" s="24" t="str">
        <f t="shared" si="182"/>
        <v/>
      </c>
      <c r="AT377" s="24" t="str">
        <f t="shared" si="182"/>
        <v>C</v>
      </c>
      <c r="AU377" s="24" t="str">
        <f t="shared" si="182"/>
        <v>C</v>
      </c>
      <c r="AV377" s="24" t="str">
        <f t="shared" si="182"/>
        <v/>
      </c>
      <c r="AW377" s="24" t="str">
        <f t="shared" si="182"/>
        <v/>
      </c>
      <c r="AX377" s="89" t="str">
        <f t="shared" ca="1" si="164"/>
        <v/>
      </c>
      <c r="AY377" s="89" t="str">
        <f t="shared" si="165"/>
        <v/>
      </c>
    </row>
    <row r="378" spans="1:51" x14ac:dyDescent="0.3">
      <c r="A378" s="22" t="str">
        <f t="shared" si="170"/>
        <v/>
      </c>
      <c r="B378" s="25"/>
      <c r="C378" s="74"/>
      <c r="D378" s="26"/>
      <c r="E378" s="196"/>
      <c r="F378" s="197"/>
      <c r="G378" s="98" t="str">
        <f>IF(D378='Paramètre DIVERS'!$B$19,'Paramètre DIVERS'!$A$19,IF(D378='Paramètre DIVERS'!$B$20,'Paramètre DIVERS'!$A$20,IF(D378='Paramètre DIVERS'!$B$21,'Paramètre DIVERS'!$A$21,IF(D378='Paramètre DIVERS'!$B$22,'Paramètre DIVERS'!$A$22,IF(D378='Paramètre DIVERS'!$B$24,'Paramètre DIVERS'!$A$24,IF(D378='Paramètre DIVERS'!$B$25,'Paramètre DIVERS'!$A$25,""))))))&amp;IF(D378='Paramètre DIVERS'!$B$27,'Paramètre DIVERS'!$A$27,IF(D378='Paramètre DIVERS'!$B$28,'Paramètre DIVERS'!$A$28,IF(D378='Paramètre DIVERS'!$B$29,'Paramètre DIVERS'!$A$29,IF(D378='Paramètre DIVERS'!$B$30,'Paramètre DIVERS'!$A$30,IF(D378='Paramètre DIVERS'!$B$31,'Paramètre DIVERS'!$A$31,IF(D378='Paramètre DIVERS'!$B$32,'Paramètre DIVERS'!$A$32,IF(D378='Paramètre DIVERS'!$B$33,'Paramètre DIVERS'!$A$33,"")))))))&amp;IF(D378='Paramètre DIVERS'!$B$36,'Paramètre DIVERS'!$A$36,IF(D378='Paramètre DIVERS'!$B$40,'Paramètre DIVERS'!$A$40,IF(D378='Paramètre DIVERS'!$B$41,'Paramètre DIVERS'!$A$41,IF(D378='Paramètre DIVERS'!$B$42,'Paramètre DIVERS'!$A$42,IF(D378='Paramètre DIVERS'!$B$43,'Paramètre DIVERS'!$A$43,IF(D378='Paramètre DIVERS'!$B$47,'Paramètre DIVERS'!$A$47,IF(D378='Paramètre DIVERS'!$B$48,'Paramètre DIVERS'!$A$48,"")))))))&amp;IF(D378='Paramètre DIVERS'!$B$49,'Paramètre DIVERS'!$A$49,IF(D378='Paramètre DIVERS'!$B$50,'Paramètre DIVERS'!$A$50,IF(D378='Paramètre DIVERS'!$B$51,'Paramètre DIVERS'!$A$51,IF(D378='Paramètre DIVERS'!$B$26,'Paramètre DIVERS'!$A$26,""))))&amp;IF(D378='Paramètre DIVERS'!$B$53,'Paramètre DIVERS'!$A$53,IF(D378='Paramètre DIVERS'!$B$54,'Paramètre DIVERS'!$A$53,IF(D378='Paramètre DIVERS'!$B$55,'Paramètre DIVERS'!$A$53,IF(D378='Paramètre DIVERS'!$B$56,'Paramètre DIVERS'!$A$53,IF(D378='Paramètre DIVERS'!$B$57,'Paramètre DIVERS'!$A$53,IF(D378='Paramètre DIVERS'!$B$58,'Paramètre DIVERS'!$A$53,""))))))</f>
        <v/>
      </c>
      <c r="H378" s="88">
        <f t="shared" si="159"/>
        <v>0</v>
      </c>
      <c r="I378" s="24" t="str">
        <f t="shared" si="179"/>
        <v/>
      </c>
      <c r="J378" s="24" t="str">
        <f t="shared" si="179"/>
        <v/>
      </c>
      <c r="K378" s="24" t="str">
        <f t="shared" si="179"/>
        <v>C</v>
      </c>
      <c r="L378" s="24" t="str">
        <f t="shared" si="179"/>
        <v>C</v>
      </c>
      <c r="M378" s="24" t="str">
        <f t="shared" si="179"/>
        <v/>
      </c>
      <c r="N378" s="24" t="str">
        <f t="shared" si="179"/>
        <v>C</v>
      </c>
      <c r="O378" s="24" t="str">
        <f t="shared" si="179"/>
        <v/>
      </c>
      <c r="P378" s="24" t="str">
        <f t="shared" si="179"/>
        <v/>
      </c>
      <c r="Q378" s="24" t="str">
        <f t="shared" si="179"/>
        <v/>
      </c>
      <c r="R378" s="24" t="str">
        <f t="shared" si="179"/>
        <v>C</v>
      </c>
      <c r="S378" s="24" t="str">
        <f t="shared" si="180"/>
        <v>C</v>
      </c>
      <c r="T378" s="24" t="str">
        <f t="shared" si="180"/>
        <v/>
      </c>
      <c r="U378" s="24" t="str">
        <f t="shared" si="180"/>
        <v>C</v>
      </c>
      <c r="V378" s="24" t="str">
        <f t="shared" si="180"/>
        <v/>
      </c>
      <c r="W378" s="24" t="str">
        <f t="shared" si="180"/>
        <v>C</v>
      </c>
      <c r="X378" s="24" t="str">
        <f t="shared" si="180"/>
        <v/>
      </c>
      <c r="Y378" s="24" t="str">
        <f t="shared" si="180"/>
        <v>C</v>
      </c>
      <c r="Z378" s="24" t="str">
        <f t="shared" si="180"/>
        <v>C</v>
      </c>
      <c r="AA378" s="24" t="str">
        <f t="shared" si="180"/>
        <v/>
      </c>
      <c r="AB378" s="24" t="str">
        <f t="shared" si="180"/>
        <v/>
      </c>
      <c r="AC378" s="24" t="str">
        <f t="shared" si="181"/>
        <v/>
      </c>
      <c r="AD378" s="24" t="str">
        <f t="shared" si="181"/>
        <v/>
      </c>
      <c r="AE378" s="24" t="str">
        <f t="shared" si="181"/>
        <v/>
      </c>
      <c r="AF378" s="24" t="str">
        <f t="shared" si="181"/>
        <v>C</v>
      </c>
      <c r="AG378" s="24" t="str">
        <f t="shared" si="181"/>
        <v>C</v>
      </c>
      <c r="AH378" s="24" t="str">
        <f t="shared" si="181"/>
        <v/>
      </c>
      <c r="AI378" s="24" t="str">
        <f t="shared" si="181"/>
        <v/>
      </c>
      <c r="AJ378" s="24" t="str">
        <f t="shared" si="181"/>
        <v/>
      </c>
      <c r="AK378" s="24" t="str">
        <f t="shared" si="181"/>
        <v/>
      </c>
      <c r="AL378" s="24" t="str">
        <f t="shared" si="181"/>
        <v/>
      </c>
      <c r="AM378" s="24" t="str">
        <f t="shared" si="182"/>
        <v>C</v>
      </c>
      <c r="AN378" s="24" t="str">
        <f t="shared" si="182"/>
        <v>C</v>
      </c>
      <c r="AO378" s="24" t="str">
        <f t="shared" si="182"/>
        <v/>
      </c>
      <c r="AP378" s="24" t="str">
        <f t="shared" si="182"/>
        <v/>
      </c>
      <c r="AQ378" s="24" t="str">
        <f t="shared" si="182"/>
        <v/>
      </c>
      <c r="AR378" s="24" t="str">
        <f t="shared" si="182"/>
        <v/>
      </c>
      <c r="AS378" s="24" t="str">
        <f t="shared" si="182"/>
        <v/>
      </c>
      <c r="AT378" s="24" t="str">
        <f t="shared" si="182"/>
        <v>C</v>
      </c>
      <c r="AU378" s="24" t="str">
        <f t="shared" si="182"/>
        <v>C</v>
      </c>
      <c r="AV378" s="24" t="str">
        <f t="shared" si="182"/>
        <v/>
      </c>
      <c r="AW378" s="24" t="str">
        <f t="shared" si="182"/>
        <v/>
      </c>
      <c r="AX378" s="89" t="str">
        <f t="shared" ca="1" si="164"/>
        <v/>
      </c>
      <c r="AY378" s="89" t="str">
        <f t="shared" si="165"/>
        <v/>
      </c>
    </row>
    <row r="379" spans="1:51" x14ac:dyDescent="0.3">
      <c r="A379" s="22" t="str">
        <f t="shared" si="170"/>
        <v/>
      </c>
      <c r="B379" s="25"/>
      <c r="C379" s="74"/>
      <c r="D379" s="26"/>
      <c r="E379" s="196"/>
      <c r="F379" s="197"/>
      <c r="G379" s="98" t="str">
        <f>IF(D379='Paramètre DIVERS'!$B$19,'Paramètre DIVERS'!$A$19,IF(D379='Paramètre DIVERS'!$B$20,'Paramètre DIVERS'!$A$20,IF(D379='Paramètre DIVERS'!$B$21,'Paramètre DIVERS'!$A$21,IF(D379='Paramètre DIVERS'!$B$22,'Paramètre DIVERS'!$A$22,IF(D379='Paramètre DIVERS'!$B$24,'Paramètre DIVERS'!$A$24,IF(D379='Paramètre DIVERS'!$B$25,'Paramètre DIVERS'!$A$25,""))))))&amp;IF(D379='Paramètre DIVERS'!$B$27,'Paramètre DIVERS'!$A$27,IF(D379='Paramètre DIVERS'!$B$28,'Paramètre DIVERS'!$A$28,IF(D379='Paramètre DIVERS'!$B$29,'Paramètre DIVERS'!$A$29,IF(D379='Paramètre DIVERS'!$B$30,'Paramètre DIVERS'!$A$30,IF(D379='Paramètre DIVERS'!$B$31,'Paramètre DIVERS'!$A$31,IF(D379='Paramètre DIVERS'!$B$32,'Paramètre DIVERS'!$A$32,IF(D379='Paramètre DIVERS'!$B$33,'Paramètre DIVERS'!$A$33,"")))))))&amp;IF(D379='Paramètre DIVERS'!$B$36,'Paramètre DIVERS'!$A$36,IF(D379='Paramètre DIVERS'!$B$40,'Paramètre DIVERS'!$A$40,IF(D379='Paramètre DIVERS'!$B$41,'Paramètre DIVERS'!$A$41,IF(D379='Paramètre DIVERS'!$B$42,'Paramètre DIVERS'!$A$42,IF(D379='Paramètre DIVERS'!$B$43,'Paramètre DIVERS'!$A$43,IF(D379='Paramètre DIVERS'!$B$47,'Paramètre DIVERS'!$A$47,IF(D379='Paramètre DIVERS'!$B$48,'Paramètre DIVERS'!$A$48,"")))))))&amp;IF(D379='Paramètre DIVERS'!$B$49,'Paramètre DIVERS'!$A$49,IF(D379='Paramètre DIVERS'!$B$50,'Paramètre DIVERS'!$A$50,IF(D379='Paramètre DIVERS'!$B$51,'Paramètre DIVERS'!$A$51,IF(D379='Paramètre DIVERS'!$B$26,'Paramètre DIVERS'!$A$26,""))))&amp;IF(D379='Paramètre DIVERS'!$B$53,'Paramètre DIVERS'!$A$53,IF(D379='Paramètre DIVERS'!$B$54,'Paramètre DIVERS'!$A$53,IF(D379='Paramètre DIVERS'!$B$55,'Paramètre DIVERS'!$A$53,IF(D379='Paramètre DIVERS'!$B$56,'Paramètre DIVERS'!$A$53,IF(D379='Paramètre DIVERS'!$B$57,'Paramètre DIVERS'!$A$53,IF(D379='Paramètre DIVERS'!$B$58,'Paramètre DIVERS'!$A$53,""))))))</f>
        <v/>
      </c>
      <c r="H379" s="88">
        <f t="shared" si="159"/>
        <v>0</v>
      </c>
      <c r="I379" s="24" t="str">
        <f t="shared" ref="I379:R388" si="183">IF(OR(I$7="s",I$7="f",I$7="d"),"C",IF(AND(I$6&gt;=$E379,I$6&lt;=$F379,$G379="ZCP"),$G379,IF(AND(I$6&gt;=$E379,I$6&lt;=$F379,$G379="ZPM"),$G379,IF(AND(I$6&gt;=$E379,I$6&lt;=$F379,$G379="ZMA"),$G379,IF(AND(I$6&gt;=$E379,I$6&lt;=$F379,$G379="ZMP"),$G379,IF(AND(I$6&gt;=$E379,I$6&lt;=$F379,$G379="ZMT"),$G379,IF(AND(I$6&gt;=$E379,I$6&lt;=$F379,$G379="ZFO"),$G379,IF(AND(I$6&gt;=$E379,I$6&lt;=$F379,$G379="ZRJ"),$G379,IF(AND(I$6&gt;=$E379,I$6&lt;=$F379,$G379="ZAT"),$G379,IF(AND(I$6&gt;=$E379,I$6&lt;=$F379,$G379="TPT"),$G379,""))))))))))</f>
        <v/>
      </c>
      <c r="J379" s="24" t="str">
        <f t="shared" si="183"/>
        <v/>
      </c>
      <c r="K379" s="24" t="str">
        <f t="shared" si="183"/>
        <v>C</v>
      </c>
      <c r="L379" s="24" t="str">
        <f t="shared" si="183"/>
        <v>C</v>
      </c>
      <c r="M379" s="24" t="str">
        <f t="shared" si="183"/>
        <v/>
      </c>
      <c r="N379" s="24" t="str">
        <f t="shared" si="183"/>
        <v>C</v>
      </c>
      <c r="O379" s="24" t="str">
        <f t="shared" si="183"/>
        <v/>
      </c>
      <c r="P379" s="24" t="str">
        <f t="shared" si="183"/>
        <v/>
      </c>
      <c r="Q379" s="24" t="str">
        <f t="shared" si="183"/>
        <v/>
      </c>
      <c r="R379" s="24" t="str">
        <f t="shared" si="183"/>
        <v>C</v>
      </c>
      <c r="S379" s="24" t="str">
        <f t="shared" ref="S379:AB388" si="184">IF(OR(S$7="s",S$7="f",S$7="d"),"C",IF(AND(S$6&gt;=$E379,S$6&lt;=$F379,$G379="ZCP"),$G379,IF(AND(S$6&gt;=$E379,S$6&lt;=$F379,$G379="ZPM"),$G379,IF(AND(S$6&gt;=$E379,S$6&lt;=$F379,$G379="ZMA"),$G379,IF(AND(S$6&gt;=$E379,S$6&lt;=$F379,$G379="ZMP"),$G379,IF(AND(S$6&gt;=$E379,S$6&lt;=$F379,$G379="ZMT"),$G379,IF(AND(S$6&gt;=$E379,S$6&lt;=$F379,$G379="ZFO"),$G379,IF(AND(S$6&gt;=$E379,S$6&lt;=$F379,$G379="ZRJ"),$G379,IF(AND(S$6&gt;=$E379,S$6&lt;=$F379,$G379="ZAT"),$G379,IF(AND(S$6&gt;=$E379,S$6&lt;=$F379,$G379="TPT"),$G379,""))))))))))</f>
        <v>C</v>
      </c>
      <c r="T379" s="24" t="str">
        <f t="shared" si="184"/>
        <v/>
      </c>
      <c r="U379" s="24" t="str">
        <f t="shared" si="184"/>
        <v>C</v>
      </c>
      <c r="V379" s="24" t="str">
        <f t="shared" si="184"/>
        <v/>
      </c>
      <c r="W379" s="24" t="str">
        <f t="shared" si="184"/>
        <v>C</v>
      </c>
      <c r="X379" s="24" t="str">
        <f t="shared" si="184"/>
        <v/>
      </c>
      <c r="Y379" s="24" t="str">
        <f t="shared" si="184"/>
        <v>C</v>
      </c>
      <c r="Z379" s="24" t="str">
        <f t="shared" si="184"/>
        <v>C</v>
      </c>
      <c r="AA379" s="24" t="str">
        <f t="shared" si="184"/>
        <v/>
      </c>
      <c r="AB379" s="24" t="str">
        <f t="shared" si="184"/>
        <v/>
      </c>
      <c r="AC379" s="24" t="str">
        <f t="shared" ref="AC379:AL388" si="185">IF(OR(AC$7="s",AC$7="f",AC$7="d"),"C",IF(AND(AC$6&gt;=$E379,AC$6&lt;=$F379,$G379="ZCP"),$G379,IF(AND(AC$6&gt;=$E379,AC$6&lt;=$F379,$G379="ZPM"),$G379,IF(AND(AC$6&gt;=$E379,AC$6&lt;=$F379,$G379="ZMA"),$G379,IF(AND(AC$6&gt;=$E379,AC$6&lt;=$F379,$G379="ZMP"),$G379,IF(AND(AC$6&gt;=$E379,AC$6&lt;=$F379,$G379="ZMT"),$G379,IF(AND(AC$6&gt;=$E379,AC$6&lt;=$F379,$G379="ZFO"),$G379,IF(AND(AC$6&gt;=$E379,AC$6&lt;=$F379,$G379="ZRJ"),$G379,IF(AND(AC$6&gt;=$E379,AC$6&lt;=$F379,$G379="ZAT"),$G379,IF(AND(AC$6&gt;=$E379,AC$6&lt;=$F379,$G379="TPT"),$G379,""))))))))))</f>
        <v/>
      </c>
      <c r="AD379" s="24" t="str">
        <f t="shared" si="185"/>
        <v/>
      </c>
      <c r="AE379" s="24" t="str">
        <f t="shared" si="185"/>
        <v/>
      </c>
      <c r="AF379" s="24" t="str">
        <f t="shared" si="185"/>
        <v>C</v>
      </c>
      <c r="AG379" s="24" t="str">
        <f t="shared" si="185"/>
        <v>C</v>
      </c>
      <c r="AH379" s="24" t="str">
        <f t="shared" si="185"/>
        <v/>
      </c>
      <c r="AI379" s="24" t="str">
        <f t="shared" si="185"/>
        <v/>
      </c>
      <c r="AJ379" s="24" t="str">
        <f t="shared" si="185"/>
        <v/>
      </c>
      <c r="AK379" s="24" t="str">
        <f t="shared" si="185"/>
        <v/>
      </c>
      <c r="AL379" s="24" t="str">
        <f t="shared" si="185"/>
        <v/>
      </c>
      <c r="AM379" s="24" t="str">
        <f t="shared" ref="AM379:AW388" si="186">IF(OR(AM$7="s",AM$7="f",AM$7="d"),"C",IF(AND(AM$6&gt;=$E379,AM$6&lt;=$F379,$G379="ZCP"),$G379,IF(AND(AM$6&gt;=$E379,AM$6&lt;=$F379,$G379="ZPM"),$G379,IF(AND(AM$6&gt;=$E379,AM$6&lt;=$F379,$G379="ZMA"),$G379,IF(AND(AM$6&gt;=$E379,AM$6&lt;=$F379,$G379="ZMP"),$G379,IF(AND(AM$6&gt;=$E379,AM$6&lt;=$F379,$G379="ZMT"),$G379,IF(AND(AM$6&gt;=$E379,AM$6&lt;=$F379,$G379="ZFO"),$G379,IF(AND(AM$6&gt;=$E379,AM$6&lt;=$F379,$G379="ZRJ"),$G379,IF(AND(AM$6&gt;=$E379,AM$6&lt;=$F379,$G379="ZAT"),$G379,IF(AND(AM$6&gt;=$E379,AM$6&lt;=$F379,$G379="TPT"),$G379,""))))))))))</f>
        <v>C</v>
      </c>
      <c r="AN379" s="24" t="str">
        <f t="shared" si="186"/>
        <v>C</v>
      </c>
      <c r="AO379" s="24" t="str">
        <f t="shared" si="186"/>
        <v/>
      </c>
      <c r="AP379" s="24" t="str">
        <f t="shared" si="186"/>
        <v/>
      </c>
      <c r="AQ379" s="24" t="str">
        <f t="shared" si="186"/>
        <v/>
      </c>
      <c r="AR379" s="24" t="str">
        <f t="shared" si="186"/>
        <v/>
      </c>
      <c r="AS379" s="24" t="str">
        <f t="shared" si="186"/>
        <v/>
      </c>
      <c r="AT379" s="24" t="str">
        <f t="shared" si="186"/>
        <v>C</v>
      </c>
      <c r="AU379" s="24" t="str">
        <f t="shared" si="186"/>
        <v>C</v>
      </c>
      <c r="AV379" s="24" t="str">
        <f t="shared" si="186"/>
        <v/>
      </c>
      <c r="AW379" s="24" t="str">
        <f t="shared" si="186"/>
        <v/>
      </c>
      <c r="AX379" s="89" t="str">
        <f t="shared" ca="1" si="164"/>
        <v/>
      </c>
      <c r="AY379" s="89" t="str">
        <f t="shared" si="165"/>
        <v/>
      </c>
    </row>
    <row r="380" spans="1:51" x14ac:dyDescent="0.3">
      <c r="A380" s="22" t="str">
        <f t="shared" si="170"/>
        <v/>
      </c>
      <c r="B380" s="25"/>
      <c r="C380" s="74"/>
      <c r="D380" s="26"/>
      <c r="E380" s="196"/>
      <c r="F380" s="197"/>
      <c r="G380" s="98" t="str">
        <f>IF(D380='Paramètre DIVERS'!$B$19,'Paramètre DIVERS'!$A$19,IF(D380='Paramètre DIVERS'!$B$20,'Paramètre DIVERS'!$A$20,IF(D380='Paramètre DIVERS'!$B$21,'Paramètre DIVERS'!$A$21,IF(D380='Paramètre DIVERS'!$B$22,'Paramètre DIVERS'!$A$22,IF(D380='Paramètre DIVERS'!$B$24,'Paramètre DIVERS'!$A$24,IF(D380='Paramètre DIVERS'!$B$25,'Paramètre DIVERS'!$A$25,""))))))&amp;IF(D380='Paramètre DIVERS'!$B$27,'Paramètre DIVERS'!$A$27,IF(D380='Paramètre DIVERS'!$B$28,'Paramètre DIVERS'!$A$28,IF(D380='Paramètre DIVERS'!$B$29,'Paramètre DIVERS'!$A$29,IF(D380='Paramètre DIVERS'!$B$30,'Paramètre DIVERS'!$A$30,IF(D380='Paramètre DIVERS'!$B$31,'Paramètre DIVERS'!$A$31,IF(D380='Paramètre DIVERS'!$B$32,'Paramètre DIVERS'!$A$32,IF(D380='Paramètre DIVERS'!$B$33,'Paramètre DIVERS'!$A$33,"")))))))&amp;IF(D380='Paramètre DIVERS'!$B$36,'Paramètre DIVERS'!$A$36,IF(D380='Paramètre DIVERS'!$B$40,'Paramètre DIVERS'!$A$40,IF(D380='Paramètre DIVERS'!$B$41,'Paramètre DIVERS'!$A$41,IF(D380='Paramètre DIVERS'!$B$42,'Paramètre DIVERS'!$A$42,IF(D380='Paramètre DIVERS'!$B$43,'Paramètre DIVERS'!$A$43,IF(D380='Paramètre DIVERS'!$B$47,'Paramètre DIVERS'!$A$47,IF(D380='Paramètre DIVERS'!$B$48,'Paramètre DIVERS'!$A$48,"")))))))&amp;IF(D380='Paramètre DIVERS'!$B$49,'Paramètre DIVERS'!$A$49,IF(D380='Paramètre DIVERS'!$B$50,'Paramètre DIVERS'!$A$50,IF(D380='Paramètre DIVERS'!$B$51,'Paramètre DIVERS'!$A$51,IF(D380='Paramètre DIVERS'!$B$26,'Paramètre DIVERS'!$A$26,""))))&amp;IF(D380='Paramètre DIVERS'!$B$53,'Paramètre DIVERS'!$A$53,IF(D380='Paramètre DIVERS'!$B$54,'Paramètre DIVERS'!$A$53,IF(D380='Paramètre DIVERS'!$B$55,'Paramètre DIVERS'!$A$53,IF(D380='Paramètre DIVERS'!$B$56,'Paramètre DIVERS'!$A$53,IF(D380='Paramètre DIVERS'!$B$57,'Paramètre DIVERS'!$A$53,IF(D380='Paramètre DIVERS'!$B$58,'Paramètre DIVERS'!$A$53,""))))))</f>
        <v/>
      </c>
      <c r="H380" s="88">
        <f t="shared" si="159"/>
        <v>0</v>
      </c>
      <c r="I380" s="24" t="str">
        <f t="shared" si="183"/>
        <v/>
      </c>
      <c r="J380" s="24" t="str">
        <f t="shared" si="183"/>
        <v/>
      </c>
      <c r="K380" s="24" t="str">
        <f t="shared" si="183"/>
        <v>C</v>
      </c>
      <c r="L380" s="24" t="str">
        <f t="shared" si="183"/>
        <v>C</v>
      </c>
      <c r="M380" s="24" t="str">
        <f t="shared" si="183"/>
        <v/>
      </c>
      <c r="N380" s="24" t="str">
        <f t="shared" si="183"/>
        <v>C</v>
      </c>
      <c r="O380" s="24" t="str">
        <f t="shared" si="183"/>
        <v/>
      </c>
      <c r="P380" s="24" t="str">
        <f t="shared" si="183"/>
        <v/>
      </c>
      <c r="Q380" s="24" t="str">
        <f t="shared" si="183"/>
        <v/>
      </c>
      <c r="R380" s="24" t="str">
        <f t="shared" si="183"/>
        <v>C</v>
      </c>
      <c r="S380" s="24" t="str">
        <f t="shared" si="184"/>
        <v>C</v>
      </c>
      <c r="T380" s="24" t="str">
        <f t="shared" si="184"/>
        <v/>
      </c>
      <c r="U380" s="24" t="str">
        <f t="shared" si="184"/>
        <v>C</v>
      </c>
      <c r="V380" s="24" t="str">
        <f t="shared" si="184"/>
        <v/>
      </c>
      <c r="W380" s="24" t="str">
        <f t="shared" si="184"/>
        <v>C</v>
      </c>
      <c r="X380" s="24" t="str">
        <f t="shared" si="184"/>
        <v/>
      </c>
      <c r="Y380" s="24" t="str">
        <f t="shared" si="184"/>
        <v>C</v>
      </c>
      <c r="Z380" s="24" t="str">
        <f t="shared" si="184"/>
        <v>C</v>
      </c>
      <c r="AA380" s="24" t="str">
        <f t="shared" si="184"/>
        <v/>
      </c>
      <c r="AB380" s="24" t="str">
        <f t="shared" si="184"/>
        <v/>
      </c>
      <c r="AC380" s="24" t="str">
        <f t="shared" si="185"/>
        <v/>
      </c>
      <c r="AD380" s="24" t="str">
        <f t="shared" si="185"/>
        <v/>
      </c>
      <c r="AE380" s="24" t="str">
        <f t="shared" si="185"/>
        <v/>
      </c>
      <c r="AF380" s="24" t="str">
        <f t="shared" si="185"/>
        <v>C</v>
      </c>
      <c r="AG380" s="24" t="str">
        <f t="shared" si="185"/>
        <v>C</v>
      </c>
      <c r="AH380" s="24" t="str">
        <f t="shared" si="185"/>
        <v/>
      </c>
      <c r="AI380" s="24" t="str">
        <f t="shared" si="185"/>
        <v/>
      </c>
      <c r="AJ380" s="24" t="str">
        <f t="shared" si="185"/>
        <v/>
      </c>
      <c r="AK380" s="24" t="str">
        <f t="shared" si="185"/>
        <v/>
      </c>
      <c r="AL380" s="24" t="str">
        <f t="shared" si="185"/>
        <v/>
      </c>
      <c r="AM380" s="24" t="str">
        <f t="shared" si="186"/>
        <v>C</v>
      </c>
      <c r="AN380" s="24" t="str">
        <f t="shared" si="186"/>
        <v>C</v>
      </c>
      <c r="AO380" s="24" t="str">
        <f t="shared" si="186"/>
        <v/>
      </c>
      <c r="AP380" s="24" t="str">
        <f t="shared" si="186"/>
        <v/>
      </c>
      <c r="AQ380" s="24" t="str">
        <f t="shared" si="186"/>
        <v/>
      </c>
      <c r="AR380" s="24" t="str">
        <f t="shared" si="186"/>
        <v/>
      </c>
      <c r="AS380" s="24" t="str">
        <f t="shared" si="186"/>
        <v/>
      </c>
      <c r="AT380" s="24" t="str">
        <f t="shared" si="186"/>
        <v>C</v>
      </c>
      <c r="AU380" s="24" t="str">
        <f t="shared" si="186"/>
        <v>C</v>
      </c>
      <c r="AV380" s="24" t="str">
        <f t="shared" si="186"/>
        <v/>
      </c>
      <c r="AW380" s="24" t="str">
        <f t="shared" si="186"/>
        <v/>
      </c>
      <c r="AX380" s="89" t="str">
        <f t="shared" ca="1" si="164"/>
        <v/>
      </c>
      <c r="AY380" s="89" t="str">
        <f t="shared" si="165"/>
        <v/>
      </c>
    </row>
    <row r="381" spans="1:51" x14ac:dyDescent="0.3">
      <c r="A381" s="22" t="str">
        <f t="shared" si="170"/>
        <v/>
      </c>
      <c r="B381" s="25"/>
      <c r="C381" s="74"/>
      <c r="D381" s="26"/>
      <c r="E381" s="196"/>
      <c r="F381" s="197"/>
      <c r="G381" s="98" t="str">
        <f>IF(D381='Paramètre DIVERS'!$B$19,'Paramètre DIVERS'!$A$19,IF(D381='Paramètre DIVERS'!$B$20,'Paramètre DIVERS'!$A$20,IF(D381='Paramètre DIVERS'!$B$21,'Paramètre DIVERS'!$A$21,IF(D381='Paramètre DIVERS'!$B$22,'Paramètre DIVERS'!$A$22,IF(D381='Paramètre DIVERS'!$B$24,'Paramètre DIVERS'!$A$24,IF(D381='Paramètre DIVERS'!$B$25,'Paramètre DIVERS'!$A$25,""))))))&amp;IF(D381='Paramètre DIVERS'!$B$27,'Paramètre DIVERS'!$A$27,IF(D381='Paramètre DIVERS'!$B$28,'Paramètre DIVERS'!$A$28,IF(D381='Paramètre DIVERS'!$B$29,'Paramètre DIVERS'!$A$29,IF(D381='Paramètre DIVERS'!$B$30,'Paramètre DIVERS'!$A$30,IF(D381='Paramètre DIVERS'!$B$31,'Paramètre DIVERS'!$A$31,IF(D381='Paramètre DIVERS'!$B$32,'Paramètre DIVERS'!$A$32,IF(D381='Paramètre DIVERS'!$B$33,'Paramètre DIVERS'!$A$33,"")))))))&amp;IF(D381='Paramètre DIVERS'!$B$36,'Paramètre DIVERS'!$A$36,IF(D381='Paramètre DIVERS'!$B$40,'Paramètre DIVERS'!$A$40,IF(D381='Paramètre DIVERS'!$B$41,'Paramètre DIVERS'!$A$41,IF(D381='Paramètre DIVERS'!$B$42,'Paramètre DIVERS'!$A$42,IF(D381='Paramètre DIVERS'!$B$43,'Paramètre DIVERS'!$A$43,IF(D381='Paramètre DIVERS'!$B$47,'Paramètre DIVERS'!$A$47,IF(D381='Paramètre DIVERS'!$B$48,'Paramètre DIVERS'!$A$48,"")))))))&amp;IF(D381='Paramètre DIVERS'!$B$49,'Paramètre DIVERS'!$A$49,IF(D381='Paramètre DIVERS'!$B$50,'Paramètre DIVERS'!$A$50,IF(D381='Paramètre DIVERS'!$B$51,'Paramètre DIVERS'!$A$51,IF(D381='Paramètre DIVERS'!$B$26,'Paramètre DIVERS'!$A$26,""))))&amp;IF(D381='Paramètre DIVERS'!$B$53,'Paramètre DIVERS'!$A$53,IF(D381='Paramètre DIVERS'!$B$54,'Paramètre DIVERS'!$A$53,IF(D381='Paramètre DIVERS'!$B$55,'Paramètre DIVERS'!$A$53,IF(D381='Paramètre DIVERS'!$B$56,'Paramètre DIVERS'!$A$53,IF(D381='Paramètre DIVERS'!$B$57,'Paramètre DIVERS'!$A$53,IF(D381='Paramètre DIVERS'!$B$58,'Paramètre DIVERS'!$A$53,""))))))</f>
        <v/>
      </c>
      <c r="H381" s="88">
        <f t="shared" si="159"/>
        <v>0</v>
      </c>
      <c r="I381" s="24" t="str">
        <f t="shared" si="183"/>
        <v/>
      </c>
      <c r="J381" s="24" t="str">
        <f t="shared" si="183"/>
        <v/>
      </c>
      <c r="K381" s="24" t="str">
        <f t="shared" si="183"/>
        <v>C</v>
      </c>
      <c r="L381" s="24" t="str">
        <f t="shared" si="183"/>
        <v>C</v>
      </c>
      <c r="M381" s="24" t="str">
        <f t="shared" si="183"/>
        <v/>
      </c>
      <c r="N381" s="24" t="str">
        <f t="shared" si="183"/>
        <v>C</v>
      </c>
      <c r="O381" s="24" t="str">
        <f t="shared" si="183"/>
        <v/>
      </c>
      <c r="P381" s="24" t="str">
        <f t="shared" si="183"/>
        <v/>
      </c>
      <c r="Q381" s="24" t="str">
        <f t="shared" si="183"/>
        <v/>
      </c>
      <c r="R381" s="24" t="str">
        <f t="shared" si="183"/>
        <v>C</v>
      </c>
      <c r="S381" s="24" t="str">
        <f t="shared" si="184"/>
        <v>C</v>
      </c>
      <c r="T381" s="24" t="str">
        <f t="shared" si="184"/>
        <v/>
      </c>
      <c r="U381" s="24" t="str">
        <f t="shared" si="184"/>
        <v>C</v>
      </c>
      <c r="V381" s="24" t="str">
        <f t="shared" si="184"/>
        <v/>
      </c>
      <c r="W381" s="24" t="str">
        <f t="shared" si="184"/>
        <v>C</v>
      </c>
      <c r="X381" s="24" t="str">
        <f t="shared" si="184"/>
        <v/>
      </c>
      <c r="Y381" s="24" t="str">
        <f t="shared" si="184"/>
        <v>C</v>
      </c>
      <c r="Z381" s="24" t="str">
        <f t="shared" si="184"/>
        <v>C</v>
      </c>
      <c r="AA381" s="24" t="str">
        <f t="shared" si="184"/>
        <v/>
      </c>
      <c r="AB381" s="24" t="str">
        <f t="shared" si="184"/>
        <v/>
      </c>
      <c r="AC381" s="24" t="str">
        <f t="shared" si="185"/>
        <v/>
      </c>
      <c r="AD381" s="24" t="str">
        <f t="shared" si="185"/>
        <v/>
      </c>
      <c r="AE381" s="24" t="str">
        <f t="shared" si="185"/>
        <v/>
      </c>
      <c r="AF381" s="24" t="str">
        <f t="shared" si="185"/>
        <v>C</v>
      </c>
      <c r="AG381" s="24" t="str">
        <f t="shared" si="185"/>
        <v>C</v>
      </c>
      <c r="AH381" s="24" t="str">
        <f t="shared" si="185"/>
        <v/>
      </c>
      <c r="AI381" s="24" t="str">
        <f t="shared" si="185"/>
        <v/>
      </c>
      <c r="AJ381" s="24" t="str">
        <f t="shared" si="185"/>
        <v/>
      </c>
      <c r="AK381" s="24" t="str">
        <f t="shared" si="185"/>
        <v/>
      </c>
      <c r="AL381" s="24" t="str">
        <f t="shared" si="185"/>
        <v/>
      </c>
      <c r="AM381" s="24" t="str">
        <f t="shared" si="186"/>
        <v>C</v>
      </c>
      <c r="AN381" s="24" t="str">
        <f t="shared" si="186"/>
        <v>C</v>
      </c>
      <c r="AO381" s="24" t="str">
        <f t="shared" si="186"/>
        <v/>
      </c>
      <c r="AP381" s="24" t="str">
        <f t="shared" si="186"/>
        <v/>
      </c>
      <c r="AQ381" s="24" t="str">
        <f t="shared" si="186"/>
        <v/>
      </c>
      <c r="AR381" s="24" t="str">
        <f t="shared" si="186"/>
        <v/>
      </c>
      <c r="AS381" s="24" t="str">
        <f t="shared" si="186"/>
        <v/>
      </c>
      <c r="AT381" s="24" t="str">
        <f t="shared" si="186"/>
        <v>C</v>
      </c>
      <c r="AU381" s="24" t="str">
        <f t="shared" si="186"/>
        <v>C</v>
      </c>
      <c r="AV381" s="24" t="str">
        <f t="shared" si="186"/>
        <v/>
      </c>
      <c r="AW381" s="24" t="str">
        <f t="shared" si="186"/>
        <v/>
      </c>
      <c r="AX381" s="89" t="str">
        <f t="shared" ca="1" si="164"/>
        <v/>
      </c>
      <c r="AY381" s="89" t="str">
        <f t="shared" si="165"/>
        <v/>
      </c>
    </row>
    <row r="382" spans="1:51" x14ac:dyDescent="0.3">
      <c r="A382" s="22" t="str">
        <f t="shared" si="170"/>
        <v/>
      </c>
      <c r="B382" s="25"/>
      <c r="C382" s="74"/>
      <c r="D382" s="26"/>
      <c r="E382" s="196"/>
      <c r="F382" s="197"/>
      <c r="G382" s="98" t="str">
        <f>IF(D382='Paramètre DIVERS'!$B$19,'Paramètre DIVERS'!$A$19,IF(D382='Paramètre DIVERS'!$B$20,'Paramètre DIVERS'!$A$20,IF(D382='Paramètre DIVERS'!$B$21,'Paramètre DIVERS'!$A$21,IF(D382='Paramètre DIVERS'!$B$22,'Paramètre DIVERS'!$A$22,IF(D382='Paramètre DIVERS'!$B$24,'Paramètre DIVERS'!$A$24,IF(D382='Paramètre DIVERS'!$B$25,'Paramètre DIVERS'!$A$25,""))))))&amp;IF(D382='Paramètre DIVERS'!$B$27,'Paramètre DIVERS'!$A$27,IF(D382='Paramètre DIVERS'!$B$28,'Paramètre DIVERS'!$A$28,IF(D382='Paramètre DIVERS'!$B$29,'Paramètre DIVERS'!$A$29,IF(D382='Paramètre DIVERS'!$B$30,'Paramètre DIVERS'!$A$30,IF(D382='Paramètre DIVERS'!$B$31,'Paramètre DIVERS'!$A$31,IF(D382='Paramètre DIVERS'!$B$32,'Paramètre DIVERS'!$A$32,IF(D382='Paramètre DIVERS'!$B$33,'Paramètre DIVERS'!$A$33,"")))))))&amp;IF(D382='Paramètre DIVERS'!$B$36,'Paramètre DIVERS'!$A$36,IF(D382='Paramètre DIVERS'!$B$40,'Paramètre DIVERS'!$A$40,IF(D382='Paramètre DIVERS'!$B$41,'Paramètre DIVERS'!$A$41,IF(D382='Paramètre DIVERS'!$B$42,'Paramètre DIVERS'!$A$42,IF(D382='Paramètre DIVERS'!$B$43,'Paramètre DIVERS'!$A$43,IF(D382='Paramètre DIVERS'!$B$47,'Paramètre DIVERS'!$A$47,IF(D382='Paramètre DIVERS'!$B$48,'Paramètre DIVERS'!$A$48,"")))))))&amp;IF(D382='Paramètre DIVERS'!$B$49,'Paramètre DIVERS'!$A$49,IF(D382='Paramètre DIVERS'!$B$50,'Paramètre DIVERS'!$A$50,IF(D382='Paramètre DIVERS'!$B$51,'Paramètre DIVERS'!$A$51,IF(D382='Paramètre DIVERS'!$B$26,'Paramètre DIVERS'!$A$26,""))))&amp;IF(D382='Paramètre DIVERS'!$B$53,'Paramètre DIVERS'!$A$53,IF(D382='Paramètre DIVERS'!$B$54,'Paramètre DIVERS'!$A$53,IF(D382='Paramètre DIVERS'!$B$55,'Paramètre DIVERS'!$A$53,IF(D382='Paramètre DIVERS'!$B$56,'Paramètre DIVERS'!$A$53,IF(D382='Paramètre DIVERS'!$B$57,'Paramètre DIVERS'!$A$53,IF(D382='Paramètre DIVERS'!$B$58,'Paramètre DIVERS'!$A$53,""))))))</f>
        <v/>
      </c>
      <c r="H382" s="88">
        <f t="shared" si="159"/>
        <v>0</v>
      </c>
      <c r="I382" s="24" t="str">
        <f t="shared" si="183"/>
        <v/>
      </c>
      <c r="J382" s="24" t="str">
        <f t="shared" si="183"/>
        <v/>
      </c>
      <c r="K382" s="24" t="str">
        <f t="shared" si="183"/>
        <v>C</v>
      </c>
      <c r="L382" s="24" t="str">
        <f t="shared" si="183"/>
        <v>C</v>
      </c>
      <c r="M382" s="24" t="str">
        <f t="shared" si="183"/>
        <v/>
      </c>
      <c r="N382" s="24" t="str">
        <f t="shared" si="183"/>
        <v>C</v>
      </c>
      <c r="O382" s="24" t="str">
        <f t="shared" si="183"/>
        <v/>
      </c>
      <c r="P382" s="24" t="str">
        <f t="shared" si="183"/>
        <v/>
      </c>
      <c r="Q382" s="24" t="str">
        <f t="shared" si="183"/>
        <v/>
      </c>
      <c r="R382" s="24" t="str">
        <f t="shared" si="183"/>
        <v>C</v>
      </c>
      <c r="S382" s="24" t="str">
        <f t="shared" si="184"/>
        <v>C</v>
      </c>
      <c r="T382" s="24" t="str">
        <f t="shared" si="184"/>
        <v/>
      </c>
      <c r="U382" s="24" t="str">
        <f t="shared" si="184"/>
        <v>C</v>
      </c>
      <c r="V382" s="24" t="str">
        <f t="shared" si="184"/>
        <v/>
      </c>
      <c r="W382" s="24" t="str">
        <f t="shared" si="184"/>
        <v>C</v>
      </c>
      <c r="X382" s="24" t="str">
        <f t="shared" si="184"/>
        <v/>
      </c>
      <c r="Y382" s="24" t="str">
        <f t="shared" si="184"/>
        <v>C</v>
      </c>
      <c r="Z382" s="24" t="str">
        <f t="shared" si="184"/>
        <v>C</v>
      </c>
      <c r="AA382" s="24" t="str">
        <f t="shared" si="184"/>
        <v/>
      </c>
      <c r="AB382" s="24" t="str">
        <f t="shared" si="184"/>
        <v/>
      </c>
      <c r="AC382" s="24" t="str">
        <f t="shared" si="185"/>
        <v/>
      </c>
      <c r="AD382" s="24" t="str">
        <f t="shared" si="185"/>
        <v/>
      </c>
      <c r="AE382" s="24" t="str">
        <f t="shared" si="185"/>
        <v/>
      </c>
      <c r="AF382" s="24" t="str">
        <f t="shared" si="185"/>
        <v>C</v>
      </c>
      <c r="AG382" s="24" t="str">
        <f t="shared" si="185"/>
        <v>C</v>
      </c>
      <c r="AH382" s="24" t="str">
        <f t="shared" si="185"/>
        <v/>
      </c>
      <c r="AI382" s="24" t="str">
        <f t="shared" si="185"/>
        <v/>
      </c>
      <c r="AJ382" s="24" t="str">
        <f t="shared" si="185"/>
        <v/>
      </c>
      <c r="AK382" s="24" t="str">
        <f t="shared" si="185"/>
        <v/>
      </c>
      <c r="AL382" s="24" t="str">
        <f t="shared" si="185"/>
        <v/>
      </c>
      <c r="AM382" s="24" t="str">
        <f t="shared" si="186"/>
        <v>C</v>
      </c>
      <c r="AN382" s="24" t="str">
        <f t="shared" si="186"/>
        <v>C</v>
      </c>
      <c r="AO382" s="24" t="str">
        <f t="shared" si="186"/>
        <v/>
      </c>
      <c r="AP382" s="24" t="str">
        <f t="shared" si="186"/>
        <v/>
      </c>
      <c r="AQ382" s="24" t="str">
        <f t="shared" si="186"/>
        <v/>
      </c>
      <c r="AR382" s="24" t="str">
        <f t="shared" si="186"/>
        <v/>
      </c>
      <c r="AS382" s="24" t="str">
        <f t="shared" si="186"/>
        <v/>
      </c>
      <c r="AT382" s="24" t="str">
        <f t="shared" si="186"/>
        <v>C</v>
      </c>
      <c r="AU382" s="24" t="str">
        <f t="shared" si="186"/>
        <v>C</v>
      </c>
      <c r="AV382" s="24" t="str">
        <f t="shared" si="186"/>
        <v/>
      </c>
      <c r="AW382" s="24" t="str">
        <f t="shared" si="186"/>
        <v/>
      </c>
      <c r="AX382" s="89" t="str">
        <f t="shared" ca="1" si="164"/>
        <v/>
      </c>
      <c r="AY382" s="89" t="str">
        <f t="shared" si="165"/>
        <v/>
      </c>
    </row>
    <row r="383" spans="1:51" x14ac:dyDescent="0.3">
      <c r="A383" s="22" t="str">
        <f t="shared" si="170"/>
        <v/>
      </c>
      <c r="B383" s="25"/>
      <c r="C383" s="74"/>
      <c r="D383" s="26"/>
      <c r="E383" s="196"/>
      <c r="F383" s="197"/>
      <c r="G383" s="98" t="str">
        <f>IF(D383='Paramètre DIVERS'!$B$19,'Paramètre DIVERS'!$A$19,IF(D383='Paramètre DIVERS'!$B$20,'Paramètre DIVERS'!$A$20,IF(D383='Paramètre DIVERS'!$B$21,'Paramètre DIVERS'!$A$21,IF(D383='Paramètre DIVERS'!$B$22,'Paramètre DIVERS'!$A$22,IF(D383='Paramètre DIVERS'!$B$24,'Paramètre DIVERS'!$A$24,IF(D383='Paramètre DIVERS'!$B$25,'Paramètre DIVERS'!$A$25,""))))))&amp;IF(D383='Paramètre DIVERS'!$B$27,'Paramètre DIVERS'!$A$27,IF(D383='Paramètre DIVERS'!$B$28,'Paramètre DIVERS'!$A$28,IF(D383='Paramètre DIVERS'!$B$29,'Paramètre DIVERS'!$A$29,IF(D383='Paramètre DIVERS'!$B$30,'Paramètre DIVERS'!$A$30,IF(D383='Paramètre DIVERS'!$B$31,'Paramètre DIVERS'!$A$31,IF(D383='Paramètre DIVERS'!$B$32,'Paramètre DIVERS'!$A$32,IF(D383='Paramètre DIVERS'!$B$33,'Paramètre DIVERS'!$A$33,"")))))))&amp;IF(D383='Paramètre DIVERS'!$B$36,'Paramètre DIVERS'!$A$36,IF(D383='Paramètre DIVERS'!$B$40,'Paramètre DIVERS'!$A$40,IF(D383='Paramètre DIVERS'!$B$41,'Paramètre DIVERS'!$A$41,IF(D383='Paramètre DIVERS'!$B$42,'Paramètre DIVERS'!$A$42,IF(D383='Paramètre DIVERS'!$B$43,'Paramètre DIVERS'!$A$43,IF(D383='Paramètre DIVERS'!$B$47,'Paramètre DIVERS'!$A$47,IF(D383='Paramètre DIVERS'!$B$48,'Paramètre DIVERS'!$A$48,"")))))))&amp;IF(D383='Paramètre DIVERS'!$B$49,'Paramètre DIVERS'!$A$49,IF(D383='Paramètre DIVERS'!$B$50,'Paramètre DIVERS'!$A$50,IF(D383='Paramètre DIVERS'!$B$51,'Paramètre DIVERS'!$A$51,IF(D383='Paramètre DIVERS'!$B$26,'Paramètre DIVERS'!$A$26,""))))&amp;IF(D383='Paramètre DIVERS'!$B$53,'Paramètre DIVERS'!$A$53,IF(D383='Paramètre DIVERS'!$B$54,'Paramètre DIVERS'!$A$53,IF(D383='Paramètre DIVERS'!$B$55,'Paramètre DIVERS'!$A$53,IF(D383='Paramètre DIVERS'!$B$56,'Paramètre DIVERS'!$A$53,IF(D383='Paramètre DIVERS'!$B$57,'Paramètre DIVERS'!$A$53,IF(D383='Paramètre DIVERS'!$B$58,'Paramètre DIVERS'!$A$53,""))))))</f>
        <v/>
      </c>
      <c r="H383" s="88">
        <f t="shared" si="159"/>
        <v>0</v>
      </c>
      <c r="I383" s="24" t="str">
        <f t="shared" si="183"/>
        <v/>
      </c>
      <c r="J383" s="24" t="str">
        <f t="shared" si="183"/>
        <v/>
      </c>
      <c r="K383" s="24" t="str">
        <f t="shared" si="183"/>
        <v>C</v>
      </c>
      <c r="L383" s="24" t="str">
        <f t="shared" si="183"/>
        <v>C</v>
      </c>
      <c r="M383" s="24" t="str">
        <f t="shared" si="183"/>
        <v/>
      </c>
      <c r="N383" s="24" t="str">
        <f t="shared" si="183"/>
        <v>C</v>
      </c>
      <c r="O383" s="24" t="str">
        <f t="shared" si="183"/>
        <v/>
      </c>
      <c r="P383" s="24" t="str">
        <f t="shared" si="183"/>
        <v/>
      </c>
      <c r="Q383" s="24" t="str">
        <f t="shared" si="183"/>
        <v/>
      </c>
      <c r="R383" s="24" t="str">
        <f t="shared" si="183"/>
        <v>C</v>
      </c>
      <c r="S383" s="24" t="str">
        <f t="shared" si="184"/>
        <v>C</v>
      </c>
      <c r="T383" s="24" t="str">
        <f t="shared" si="184"/>
        <v/>
      </c>
      <c r="U383" s="24" t="str">
        <f t="shared" si="184"/>
        <v>C</v>
      </c>
      <c r="V383" s="24" t="str">
        <f t="shared" si="184"/>
        <v/>
      </c>
      <c r="W383" s="24" t="str">
        <f t="shared" si="184"/>
        <v>C</v>
      </c>
      <c r="X383" s="24" t="str">
        <f t="shared" si="184"/>
        <v/>
      </c>
      <c r="Y383" s="24" t="str">
        <f t="shared" si="184"/>
        <v>C</v>
      </c>
      <c r="Z383" s="24" t="str">
        <f t="shared" si="184"/>
        <v>C</v>
      </c>
      <c r="AA383" s="24" t="str">
        <f t="shared" si="184"/>
        <v/>
      </c>
      <c r="AB383" s="24" t="str">
        <f t="shared" si="184"/>
        <v/>
      </c>
      <c r="AC383" s="24" t="str">
        <f t="shared" si="185"/>
        <v/>
      </c>
      <c r="AD383" s="24" t="str">
        <f t="shared" si="185"/>
        <v/>
      </c>
      <c r="AE383" s="24" t="str">
        <f t="shared" si="185"/>
        <v/>
      </c>
      <c r="AF383" s="24" t="str">
        <f t="shared" si="185"/>
        <v>C</v>
      </c>
      <c r="AG383" s="24" t="str">
        <f t="shared" si="185"/>
        <v>C</v>
      </c>
      <c r="AH383" s="24" t="str">
        <f t="shared" si="185"/>
        <v/>
      </c>
      <c r="AI383" s="24" t="str">
        <f t="shared" si="185"/>
        <v/>
      </c>
      <c r="AJ383" s="24" t="str">
        <f t="shared" si="185"/>
        <v/>
      </c>
      <c r="AK383" s="24" t="str">
        <f t="shared" si="185"/>
        <v/>
      </c>
      <c r="AL383" s="24" t="str">
        <f t="shared" si="185"/>
        <v/>
      </c>
      <c r="AM383" s="24" t="str">
        <f t="shared" si="186"/>
        <v>C</v>
      </c>
      <c r="AN383" s="24" t="str">
        <f t="shared" si="186"/>
        <v>C</v>
      </c>
      <c r="AO383" s="24" t="str">
        <f t="shared" si="186"/>
        <v/>
      </c>
      <c r="AP383" s="24" t="str">
        <f t="shared" si="186"/>
        <v/>
      </c>
      <c r="AQ383" s="24" t="str">
        <f t="shared" si="186"/>
        <v/>
      </c>
      <c r="AR383" s="24" t="str">
        <f t="shared" si="186"/>
        <v/>
      </c>
      <c r="AS383" s="24" t="str">
        <f t="shared" si="186"/>
        <v/>
      </c>
      <c r="AT383" s="24" t="str">
        <f t="shared" si="186"/>
        <v>C</v>
      </c>
      <c r="AU383" s="24" t="str">
        <f t="shared" si="186"/>
        <v>C</v>
      </c>
      <c r="AV383" s="24" t="str">
        <f t="shared" si="186"/>
        <v/>
      </c>
      <c r="AW383" s="24" t="str">
        <f t="shared" si="186"/>
        <v/>
      </c>
      <c r="AX383" s="89" t="str">
        <f t="shared" ca="1" si="164"/>
        <v/>
      </c>
      <c r="AY383" s="89" t="str">
        <f t="shared" si="165"/>
        <v/>
      </c>
    </row>
    <row r="384" spans="1:51" x14ac:dyDescent="0.3">
      <c r="A384" s="22" t="str">
        <f t="shared" si="170"/>
        <v/>
      </c>
      <c r="B384" s="25"/>
      <c r="C384" s="74"/>
      <c r="D384" s="26"/>
      <c r="E384" s="196"/>
      <c r="F384" s="197"/>
      <c r="G384" s="98" t="str">
        <f>IF(D384='Paramètre DIVERS'!$B$19,'Paramètre DIVERS'!$A$19,IF(D384='Paramètre DIVERS'!$B$20,'Paramètre DIVERS'!$A$20,IF(D384='Paramètre DIVERS'!$B$21,'Paramètre DIVERS'!$A$21,IF(D384='Paramètre DIVERS'!$B$22,'Paramètre DIVERS'!$A$22,IF(D384='Paramètre DIVERS'!$B$24,'Paramètre DIVERS'!$A$24,IF(D384='Paramètre DIVERS'!$B$25,'Paramètre DIVERS'!$A$25,""))))))&amp;IF(D384='Paramètre DIVERS'!$B$27,'Paramètre DIVERS'!$A$27,IF(D384='Paramètre DIVERS'!$B$28,'Paramètre DIVERS'!$A$28,IF(D384='Paramètre DIVERS'!$B$29,'Paramètre DIVERS'!$A$29,IF(D384='Paramètre DIVERS'!$B$30,'Paramètre DIVERS'!$A$30,IF(D384='Paramètre DIVERS'!$B$31,'Paramètre DIVERS'!$A$31,IF(D384='Paramètre DIVERS'!$B$32,'Paramètre DIVERS'!$A$32,IF(D384='Paramètre DIVERS'!$B$33,'Paramètre DIVERS'!$A$33,"")))))))&amp;IF(D384='Paramètre DIVERS'!$B$36,'Paramètre DIVERS'!$A$36,IF(D384='Paramètre DIVERS'!$B$40,'Paramètre DIVERS'!$A$40,IF(D384='Paramètre DIVERS'!$B$41,'Paramètre DIVERS'!$A$41,IF(D384='Paramètre DIVERS'!$B$42,'Paramètre DIVERS'!$A$42,IF(D384='Paramètre DIVERS'!$B$43,'Paramètre DIVERS'!$A$43,IF(D384='Paramètre DIVERS'!$B$47,'Paramètre DIVERS'!$A$47,IF(D384='Paramètre DIVERS'!$B$48,'Paramètre DIVERS'!$A$48,"")))))))&amp;IF(D384='Paramètre DIVERS'!$B$49,'Paramètre DIVERS'!$A$49,IF(D384='Paramètre DIVERS'!$B$50,'Paramètre DIVERS'!$A$50,IF(D384='Paramètre DIVERS'!$B$51,'Paramètre DIVERS'!$A$51,IF(D384='Paramètre DIVERS'!$B$26,'Paramètre DIVERS'!$A$26,""))))&amp;IF(D384='Paramètre DIVERS'!$B$53,'Paramètre DIVERS'!$A$53,IF(D384='Paramètre DIVERS'!$B$54,'Paramètre DIVERS'!$A$53,IF(D384='Paramètre DIVERS'!$B$55,'Paramètre DIVERS'!$A$53,IF(D384='Paramètre DIVERS'!$B$56,'Paramètre DIVERS'!$A$53,IF(D384='Paramètre DIVERS'!$B$57,'Paramètre DIVERS'!$A$53,IF(D384='Paramètre DIVERS'!$B$58,'Paramètre DIVERS'!$A$53,""))))))</f>
        <v/>
      </c>
      <c r="H384" s="88">
        <f t="shared" si="159"/>
        <v>0</v>
      </c>
      <c r="I384" s="24" t="str">
        <f t="shared" si="183"/>
        <v/>
      </c>
      <c r="J384" s="24" t="str">
        <f t="shared" si="183"/>
        <v/>
      </c>
      <c r="K384" s="24" t="str">
        <f t="shared" si="183"/>
        <v>C</v>
      </c>
      <c r="L384" s="24" t="str">
        <f t="shared" si="183"/>
        <v>C</v>
      </c>
      <c r="M384" s="24" t="str">
        <f t="shared" si="183"/>
        <v/>
      </c>
      <c r="N384" s="24" t="str">
        <f t="shared" si="183"/>
        <v>C</v>
      </c>
      <c r="O384" s="24" t="str">
        <f t="shared" si="183"/>
        <v/>
      </c>
      <c r="P384" s="24" t="str">
        <f t="shared" si="183"/>
        <v/>
      </c>
      <c r="Q384" s="24" t="str">
        <f t="shared" si="183"/>
        <v/>
      </c>
      <c r="R384" s="24" t="str">
        <f t="shared" si="183"/>
        <v>C</v>
      </c>
      <c r="S384" s="24" t="str">
        <f t="shared" si="184"/>
        <v>C</v>
      </c>
      <c r="T384" s="24" t="str">
        <f t="shared" si="184"/>
        <v/>
      </c>
      <c r="U384" s="24" t="str">
        <f t="shared" si="184"/>
        <v>C</v>
      </c>
      <c r="V384" s="24" t="str">
        <f t="shared" si="184"/>
        <v/>
      </c>
      <c r="W384" s="24" t="str">
        <f t="shared" si="184"/>
        <v>C</v>
      </c>
      <c r="X384" s="24" t="str">
        <f t="shared" si="184"/>
        <v/>
      </c>
      <c r="Y384" s="24" t="str">
        <f t="shared" si="184"/>
        <v>C</v>
      </c>
      <c r="Z384" s="24" t="str">
        <f t="shared" si="184"/>
        <v>C</v>
      </c>
      <c r="AA384" s="24" t="str">
        <f t="shared" si="184"/>
        <v/>
      </c>
      <c r="AB384" s="24" t="str">
        <f t="shared" si="184"/>
        <v/>
      </c>
      <c r="AC384" s="24" t="str">
        <f t="shared" si="185"/>
        <v/>
      </c>
      <c r="AD384" s="24" t="str">
        <f t="shared" si="185"/>
        <v/>
      </c>
      <c r="AE384" s="24" t="str">
        <f t="shared" si="185"/>
        <v/>
      </c>
      <c r="AF384" s="24" t="str">
        <f t="shared" si="185"/>
        <v>C</v>
      </c>
      <c r="AG384" s="24" t="str">
        <f t="shared" si="185"/>
        <v>C</v>
      </c>
      <c r="AH384" s="24" t="str">
        <f t="shared" si="185"/>
        <v/>
      </c>
      <c r="AI384" s="24" t="str">
        <f t="shared" si="185"/>
        <v/>
      </c>
      <c r="AJ384" s="24" t="str">
        <f t="shared" si="185"/>
        <v/>
      </c>
      <c r="AK384" s="24" t="str">
        <f t="shared" si="185"/>
        <v/>
      </c>
      <c r="AL384" s="24" t="str">
        <f t="shared" si="185"/>
        <v/>
      </c>
      <c r="AM384" s="24" t="str">
        <f t="shared" si="186"/>
        <v>C</v>
      </c>
      <c r="AN384" s="24" t="str">
        <f t="shared" si="186"/>
        <v>C</v>
      </c>
      <c r="AO384" s="24" t="str">
        <f t="shared" si="186"/>
        <v/>
      </c>
      <c r="AP384" s="24" t="str">
        <f t="shared" si="186"/>
        <v/>
      </c>
      <c r="AQ384" s="24" t="str">
        <f t="shared" si="186"/>
        <v/>
      </c>
      <c r="AR384" s="24" t="str">
        <f t="shared" si="186"/>
        <v/>
      </c>
      <c r="AS384" s="24" t="str">
        <f t="shared" si="186"/>
        <v/>
      </c>
      <c r="AT384" s="24" t="str">
        <f t="shared" si="186"/>
        <v>C</v>
      </c>
      <c r="AU384" s="24" t="str">
        <f t="shared" si="186"/>
        <v>C</v>
      </c>
      <c r="AV384" s="24" t="str">
        <f t="shared" si="186"/>
        <v/>
      </c>
      <c r="AW384" s="24" t="str">
        <f t="shared" si="186"/>
        <v/>
      </c>
      <c r="AX384" s="89" t="str">
        <f t="shared" ca="1" si="164"/>
        <v/>
      </c>
      <c r="AY384" s="89" t="str">
        <f t="shared" si="165"/>
        <v/>
      </c>
    </row>
    <row r="385" spans="1:51" x14ac:dyDescent="0.3">
      <c r="A385" s="22" t="str">
        <f t="shared" si="170"/>
        <v/>
      </c>
      <c r="B385" s="25"/>
      <c r="C385" s="74"/>
      <c r="D385" s="26"/>
      <c r="E385" s="196"/>
      <c r="F385" s="197"/>
      <c r="G385" s="98" t="str">
        <f>IF(D385='Paramètre DIVERS'!$B$19,'Paramètre DIVERS'!$A$19,IF(D385='Paramètre DIVERS'!$B$20,'Paramètre DIVERS'!$A$20,IF(D385='Paramètre DIVERS'!$B$21,'Paramètre DIVERS'!$A$21,IF(D385='Paramètre DIVERS'!$B$22,'Paramètre DIVERS'!$A$22,IF(D385='Paramètre DIVERS'!$B$24,'Paramètre DIVERS'!$A$24,IF(D385='Paramètre DIVERS'!$B$25,'Paramètre DIVERS'!$A$25,""))))))&amp;IF(D385='Paramètre DIVERS'!$B$27,'Paramètre DIVERS'!$A$27,IF(D385='Paramètre DIVERS'!$B$28,'Paramètre DIVERS'!$A$28,IF(D385='Paramètre DIVERS'!$B$29,'Paramètre DIVERS'!$A$29,IF(D385='Paramètre DIVERS'!$B$30,'Paramètre DIVERS'!$A$30,IF(D385='Paramètre DIVERS'!$B$31,'Paramètre DIVERS'!$A$31,IF(D385='Paramètre DIVERS'!$B$32,'Paramètre DIVERS'!$A$32,IF(D385='Paramètre DIVERS'!$B$33,'Paramètre DIVERS'!$A$33,"")))))))&amp;IF(D385='Paramètre DIVERS'!$B$36,'Paramètre DIVERS'!$A$36,IF(D385='Paramètre DIVERS'!$B$40,'Paramètre DIVERS'!$A$40,IF(D385='Paramètre DIVERS'!$B$41,'Paramètre DIVERS'!$A$41,IF(D385='Paramètre DIVERS'!$B$42,'Paramètre DIVERS'!$A$42,IF(D385='Paramètre DIVERS'!$B$43,'Paramètre DIVERS'!$A$43,IF(D385='Paramètre DIVERS'!$B$47,'Paramètre DIVERS'!$A$47,IF(D385='Paramètre DIVERS'!$B$48,'Paramètre DIVERS'!$A$48,"")))))))&amp;IF(D385='Paramètre DIVERS'!$B$49,'Paramètre DIVERS'!$A$49,IF(D385='Paramètre DIVERS'!$B$50,'Paramètre DIVERS'!$A$50,IF(D385='Paramètre DIVERS'!$B$51,'Paramètre DIVERS'!$A$51,IF(D385='Paramètre DIVERS'!$B$26,'Paramètre DIVERS'!$A$26,""))))&amp;IF(D385='Paramètre DIVERS'!$B$53,'Paramètre DIVERS'!$A$53,IF(D385='Paramètre DIVERS'!$B$54,'Paramètre DIVERS'!$A$53,IF(D385='Paramètre DIVERS'!$B$55,'Paramètre DIVERS'!$A$53,IF(D385='Paramètre DIVERS'!$B$56,'Paramètre DIVERS'!$A$53,IF(D385='Paramètre DIVERS'!$B$57,'Paramètre DIVERS'!$A$53,IF(D385='Paramètre DIVERS'!$B$58,'Paramètre DIVERS'!$A$53,""))))))</f>
        <v/>
      </c>
      <c r="H385" s="88">
        <f t="shared" si="159"/>
        <v>0</v>
      </c>
      <c r="I385" s="24" t="str">
        <f t="shared" si="183"/>
        <v/>
      </c>
      <c r="J385" s="24" t="str">
        <f t="shared" si="183"/>
        <v/>
      </c>
      <c r="K385" s="24" t="str">
        <f t="shared" si="183"/>
        <v>C</v>
      </c>
      <c r="L385" s="24" t="str">
        <f t="shared" si="183"/>
        <v>C</v>
      </c>
      <c r="M385" s="24" t="str">
        <f t="shared" si="183"/>
        <v/>
      </c>
      <c r="N385" s="24" t="str">
        <f t="shared" si="183"/>
        <v>C</v>
      </c>
      <c r="O385" s="24" t="str">
        <f t="shared" si="183"/>
        <v/>
      </c>
      <c r="P385" s="24" t="str">
        <f t="shared" si="183"/>
        <v/>
      </c>
      <c r="Q385" s="24" t="str">
        <f t="shared" si="183"/>
        <v/>
      </c>
      <c r="R385" s="24" t="str">
        <f t="shared" si="183"/>
        <v>C</v>
      </c>
      <c r="S385" s="24" t="str">
        <f t="shared" si="184"/>
        <v>C</v>
      </c>
      <c r="T385" s="24" t="str">
        <f t="shared" si="184"/>
        <v/>
      </c>
      <c r="U385" s="24" t="str">
        <f t="shared" si="184"/>
        <v>C</v>
      </c>
      <c r="V385" s="24" t="str">
        <f t="shared" si="184"/>
        <v/>
      </c>
      <c r="W385" s="24" t="str">
        <f t="shared" si="184"/>
        <v>C</v>
      </c>
      <c r="X385" s="24" t="str">
        <f t="shared" si="184"/>
        <v/>
      </c>
      <c r="Y385" s="24" t="str">
        <f t="shared" si="184"/>
        <v>C</v>
      </c>
      <c r="Z385" s="24" t="str">
        <f t="shared" si="184"/>
        <v>C</v>
      </c>
      <c r="AA385" s="24" t="str">
        <f t="shared" si="184"/>
        <v/>
      </c>
      <c r="AB385" s="24" t="str">
        <f t="shared" si="184"/>
        <v/>
      </c>
      <c r="AC385" s="24" t="str">
        <f t="shared" si="185"/>
        <v/>
      </c>
      <c r="AD385" s="24" t="str">
        <f t="shared" si="185"/>
        <v/>
      </c>
      <c r="AE385" s="24" t="str">
        <f t="shared" si="185"/>
        <v/>
      </c>
      <c r="AF385" s="24" t="str">
        <f t="shared" si="185"/>
        <v>C</v>
      </c>
      <c r="AG385" s="24" t="str">
        <f t="shared" si="185"/>
        <v>C</v>
      </c>
      <c r="AH385" s="24" t="str">
        <f t="shared" si="185"/>
        <v/>
      </c>
      <c r="AI385" s="24" t="str">
        <f t="shared" si="185"/>
        <v/>
      </c>
      <c r="AJ385" s="24" t="str">
        <f t="shared" si="185"/>
        <v/>
      </c>
      <c r="AK385" s="24" t="str">
        <f t="shared" si="185"/>
        <v/>
      </c>
      <c r="AL385" s="24" t="str">
        <f t="shared" si="185"/>
        <v/>
      </c>
      <c r="AM385" s="24" t="str">
        <f t="shared" si="186"/>
        <v>C</v>
      </c>
      <c r="AN385" s="24" t="str">
        <f t="shared" si="186"/>
        <v>C</v>
      </c>
      <c r="AO385" s="24" t="str">
        <f t="shared" si="186"/>
        <v/>
      </c>
      <c r="AP385" s="24" t="str">
        <f t="shared" si="186"/>
        <v/>
      </c>
      <c r="AQ385" s="24" t="str">
        <f t="shared" si="186"/>
        <v/>
      </c>
      <c r="AR385" s="24" t="str">
        <f t="shared" si="186"/>
        <v/>
      </c>
      <c r="AS385" s="24" t="str">
        <f t="shared" si="186"/>
        <v/>
      </c>
      <c r="AT385" s="24" t="str">
        <f t="shared" si="186"/>
        <v>C</v>
      </c>
      <c r="AU385" s="24" t="str">
        <f t="shared" si="186"/>
        <v>C</v>
      </c>
      <c r="AV385" s="24" t="str">
        <f t="shared" si="186"/>
        <v/>
      </c>
      <c r="AW385" s="24" t="str">
        <f t="shared" si="186"/>
        <v/>
      </c>
      <c r="AX385" s="89" t="str">
        <f t="shared" ca="1" si="164"/>
        <v/>
      </c>
      <c r="AY385" s="89" t="str">
        <f t="shared" si="165"/>
        <v/>
      </c>
    </row>
    <row r="386" spans="1:51" x14ac:dyDescent="0.3">
      <c r="A386" s="22" t="str">
        <f t="shared" si="170"/>
        <v/>
      </c>
      <c r="B386" s="25"/>
      <c r="C386" s="74"/>
      <c r="D386" s="26"/>
      <c r="E386" s="196"/>
      <c r="F386" s="197"/>
      <c r="G386" s="98" t="str">
        <f>IF(D386='Paramètre DIVERS'!$B$19,'Paramètre DIVERS'!$A$19,IF(D386='Paramètre DIVERS'!$B$20,'Paramètre DIVERS'!$A$20,IF(D386='Paramètre DIVERS'!$B$21,'Paramètre DIVERS'!$A$21,IF(D386='Paramètre DIVERS'!$B$22,'Paramètre DIVERS'!$A$22,IF(D386='Paramètre DIVERS'!$B$24,'Paramètre DIVERS'!$A$24,IF(D386='Paramètre DIVERS'!$B$25,'Paramètre DIVERS'!$A$25,""))))))&amp;IF(D386='Paramètre DIVERS'!$B$27,'Paramètre DIVERS'!$A$27,IF(D386='Paramètre DIVERS'!$B$28,'Paramètre DIVERS'!$A$28,IF(D386='Paramètre DIVERS'!$B$29,'Paramètre DIVERS'!$A$29,IF(D386='Paramètre DIVERS'!$B$30,'Paramètre DIVERS'!$A$30,IF(D386='Paramètre DIVERS'!$B$31,'Paramètre DIVERS'!$A$31,IF(D386='Paramètre DIVERS'!$B$32,'Paramètre DIVERS'!$A$32,IF(D386='Paramètre DIVERS'!$B$33,'Paramètre DIVERS'!$A$33,"")))))))&amp;IF(D386='Paramètre DIVERS'!$B$36,'Paramètre DIVERS'!$A$36,IF(D386='Paramètre DIVERS'!$B$40,'Paramètre DIVERS'!$A$40,IF(D386='Paramètre DIVERS'!$B$41,'Paramètre DIVERS'!$A$41,IF(D386='Paramètre DIVERS'!$B$42,'Paramètre DIVERS'!$A$42,IF(D386='Paramètre DIVERS'!$B$43,'Paramètre DIVERS'!$A$43,IF(D386='Paramètre DIVERS'!$B$47,'Paramètre DIVERS'!$A$47,IF(D386='Paramètre DIVERS'!$B$48,'Paramètre DIVERS'!$A$48,"")))))))&amp;IF(D386='Paramètre DIVERS'!$B$49,'Paramètre DIVERS'!$A$49,IF(D386='Paramètre DIVERS'!$B$50,'Paramètre DIVERS'!$A$50,IF(D386='Paramètre DIVERS'!$B$51,'Paramètre DIVERS'!$A$51,IF(D386='Paramètre DIVERS'!$B$26,'Paramètre DIVERS'!$A$26,""))))&amp;IF(D386='Paramètre DIVERS'!$B$53,'Paramètre DIVERS'!$A$53,IF(D386='Paramètre DIVERS'!$B$54,'Paramètre DIVERS'!$A$53,IF(D386='Paramètre DIVERS'!$B$55,'Paramètre DIVERS'!$A$53,IF(D386='Paramètre DIVERS'!$B$56,'Paramètre DIVERS'!$A$53,IF(D386='Paramètre DIVERS'!$B$57,'Paramètre DIVERS'!$A$53,IF(D386='Paramètre DIVERS'!$B$58,'Paramètre DIVERS'!$A$53,""))))))</f>
        <v/>
      </c>
      <c r="H386" s="88">
        <f t="shared" si="159"/>
        <v>0</v>
      </c>
      <c r="I386" s="24" t="str">
        <f t="shared" si="183"/>
        <v/>
      </c>
      <c r="J386" s="24" t="str">
        <f t="shared" si="183"/>
        <v/>
      </c>
      <c r="K386" s="24" t="str">
        <f t="shared" si="183"/>
        <v>C</v>
      </c>
      <c r="L386" s="24" t="str">
        <f t="shared" si="183"/>
        <v>C</v>
      </c>
      <c r="M386" s="24" t="str">
        <f t="shared" si="183"/>
        <v/>
      </c>
      <c r="N386" s="24" t="str">
        <f t="shared" si="183"/>
        <v>C</v>
      </c>
      <c r="O386" s="24" t="str">
        <f t="shared" si="183"/>
        <v/>
      </c>
      <c r="P386" s="24" t="str">
        <f t="shared" si="183"/>
        <v/>
      </c>
      <c r="Q386" s="24" t="str">
        <f t="shared" si="183"/>
        <v/>
      </c>
      <c r="R386" s="24" t="str">
        <f t="shared" si="183"/>
        <v>C</v>
      </c>
      <c r="S386" s="24" t="str">
        <f t="shared" si="184"/>
        <v>C</v>
      </c>
      <c r="T386" s="24" t="str">
        <f t="shared" si="184"/>
        <v/>
      </c>
      <c r="U386" s="24" t="str">
        <f t="shared" si="184"/>
        <v>C</v>
      </c>
      <c r="V386" s="24" t="str">
        <f t="shared" si="184"/>
        <v/>
      </c>
      <c r="W386" s="24" t="str">
        <f t="shared" si="184"/>
        <v>C</v>
      </c>
      <c r="X386" s="24" t="str">
        <f t="shared" si="184"/>
        <v/>
      </c>
      <c r="Y386" s="24" t="str">
        <f t="shared" si="184"/>
        <v>C</v>
      </c>
      <c r="Z386" s="24" t="str">
        <f t="shared" si="184"/>
        <v>C</v>
      </c>
      <c r="AA386" s="24" t="str">
        <f t="shared" si="184"/>
        <v/>
      </c>
      <c r="AB386" s="24" t="str">
        <f t="shared" si="184"/>
        <v/>
      </c>
      <c r="AC386" s="24" t="str">
        <f t="shared" si="185"/>
        <v/>
      </c>
      <c r="AD386" s="24" t="str">
        <f t="shared" si="185"/>
        <v/>
      </c>
      <c r="AE386" s="24" t="str">
        <f t="shared" si="185"/>
        <v/>
      </c>
      <c r="AF386" s="24" t="str">
        <f t="shared" si="185"/>
        <v>C</v>
      </c>
      <c r="AG386" s="24" t="str">
        <f t="shared" si="185"/>
        <v>C</v>
      </c>
      <c r="AH386" s="24" t="str">
        <f t="shared" si="185"/>
        <v/>
      </c>
      <c r="AI386" s="24" t="str">
        <f t="shared" si="185"/>
        <v/>
      </c>
      <c r="AJ386" s="24" t="str">
        <f t="shared" si="185"/>
        <v/>
      </c>
      <c r="AK386" s="24" t="str">
        <f t="shared" si="185"/>
        <v/>
      </c>
      <c r="AL386" s="24" t="str">
        <f t="shared" si="185"/>
        <v/>
      </c>
      <c r="AM386" s="24" t="str">
        <f t="shared" si="186"/>
        <v>C</v>
      </c>
      <c r="AN386" s="24" t="str">
        <f t="shared" si="186"/>
        <v>C</v>
      </c>
      <c r="AO386" s="24" t="str">
        <f t="shared" si="186"/>
        <v/>
      </c>
      <c r="AP386" s="24" t="str">
        <f t="shared" si="186"/>
        <v/>
      </c>
      <c r="AQ386" s="24" t="str">
        <f t="shared" si="186"/>
        <v/>
      </c>
      <c r="AR386" s="24" t="str">
        <f t="shared" si="186"/>
        <v/>
      </c>
      <c r="AS386" s="24" t="str">
        <f t="shared" si="186"/>
        <v/>
      </c>
      <c r="AT386" s="24" t="str">
        <f t="shared" si="186"/>
        <v>C</v>
      </c>
      <c r="AU386" s="24" t="str">
        <f t="shared" si="186"/>
        <v>C</v>
      </c>
      <c r="AV386" s="24" t="str">
        <f t="shared" si="186"/>
        <v/>
      </c>
      <c r="AW386" s="24" t="str">
        <f t="shared" si="186"/>
        <v/>
      </c>
      <c r="AX386" s="89" t="str">
        <f t="shared" ca="1" si="164"/>
        <v/>
      </c>
      <c r="AY386" s="89" t="str">
        <f t="shared" si="165"/>
        <v/>
      </c>
    </row>
    <row r="387" spans="1:51" x14ac:dyDescent="0.3">
      <c r="A387" s="22" t="str">
        <f t="shared" si="170"/>
        <v/>
      </c>
      <c r="B387" s="25"/>
      <c r="C387" s="74"/>
      <c r="D387" s="26"/>
      <c r="E387" s="196"/>
      <c r="F387" s="197"/>
      <c r="G387" s="98" t="str">
        <f>IF(D387='Paramètre DIVERS'!$B$19,'Paramètre DIVERS'!$A$19,IF(D387='Paramètre DIVERS'!$B$20,'Paramètre DIVERS'!$A$20,IF(D387='Paramètre DIVERS'!$B$21,'Paramètre DIVERS'!$A$21,IF(D387='Paramètre DIVERS'!$B$22,'Paramètre DIVERS'!$A$22,IF(D387='Paramètre DIVERS'!$B$24,'Paramètre DIVERS'!$A$24,IF(D387='Paramètre DIVERS'!$B$25,'Paramètre DIVERS'!$A$25,""))))))&amp;IF(D387='Paramètre DIVERS'!$B$27,'Paramètre DIVERS'!$A$27,IF(D387='Paramètre DIVERS'!$B$28,'Paramètre DIVERS'!$A$28,IF(D387='Paramètre DIVERS'!$B$29,'Paramètre DIVERS'!$A$29,IF(D387='Paramètre DIVERS'!$B$30,'Paramètre DIVERS'!$A$30,IF(D387='Paramètre DIVERS'!$B$31,'Paramètre DIVERS'!$A$31,IF(D387='Paramètre DIVERS'!$B$32,'Paramètre DIVERS'!$A$32,IF(D387='Paramètre DIVERS'!$B$33,'Paramètre DIVERS'!$A$33,"")))))))&amp;IF(D387='Paramètre DIVERS'!$B$36,'Paramètre DIVERS'!$A$36,IF(D387='Paramètre DIVERS'!$B$40,'Paramètre DIVERS'!$A$40,IF(D387='Paramètre DIVERS'!$B$41,'Paramètre DIVERS'!$A$41,IF(D387='Paramètre DIVERS'!$B$42,'Paramètre DIVERS'!$A$42,IF(D387='Paramètre DIVERS'!$B$43,'Paramètre DIVERS'!$A$43,IF(D387='Paramètre DIVERS'!$B$47,'Paramètre DIVERS'!$A$47,IF(D387='Paramètre DIVERS'!$B$48,'Paramètre DIVERS'!$A$48,"")))))))&amp;IF(D387='Paramètre DIVERS'!$B$49,'Paramètre DIVERS'!$A$49,IF(D387='Paramètre DIVERS'!$B$50,'Paramètre DIVERS'!$A$50,IF(D387='Paramètre DIVERS'!$B$51,'Paramètre DIVERS'!$A$51,IF(D387='Paramètre DIVERS'!$B$26,'Paramètre DIVERS'!$A$26,""))))&amp;IF(D387='Paramètre DIVERS'!$B$53,'Paramètre DIVERS'!$A$53,IF(D387='Paramètre DIVERS'!$B$54,'Paramètre DIVERS'!$A$53,IF(D387='Paramètre DIVERS'!$B$55,'Paramètre DIVERS'!$A$53,IF(D387='Paramètre DIVERS'!$B$56,'Paramètre DIVERS'!$A$53,IF(D387='Paramètre DIVERS'!$B$57,'Paramètre DIVERS'!$A$53,IF(D387='Paramètre DIVERS'!$B$58,'Paramètre DIVERS'!$A$53,""))))))</f>
        <v/>
      </c>
      <c r="H387" s="88">
        <f t="shared" si="159"/>
        <v>0</v>
      </c>
      <c r="I387" s="24" t="str">
        <f t="shared" si="183"/>
        <v/>
      </c>
      <c r="J387" s="24" t="str">
        <f t="shared" si="183"/>
        <v/>
      </c>
      <c r="K387" s="24" t="str">
        <f t="shared" si="183"/>
        <v>C</v>
      </c>
      <c r="L387" s="24" t="str">
        <f t="shared" si="183"/>
        <v>C</v>
      </c>
      <c r="M387" s="24" t="str">
        <f t="shared" si="183"/>
        <v/>
      </c>
      <c r="N387" s="24" t="str">
        <f t="shared" si="183"/>
        <v>C</v>
      </c>
      <c r="O387" s="24" t="str">
        <f t="shared" si="183"/>
        <v/>
      </c>
      <c r="P387" s="24" t="str">
        <f t="shared" si="183"/>
        <v/>
      </c>
      <c r="Q387" s="24" t="str">
        <f t="shared" si="183"/>
        <v/>
      </c>
      <c r="R387" s="24" t="str">
        <f t="shared" si="183"/>
        <v>C</v>
      </c>
      <c r="S387" s="24" t="str">
        <f t="shared" si="184"/>
        <v>C</v>
      </c>
      <c r="T387" s="24" t="str">
        <f t="shared" si="184"/>
        <v/>
      </c>
      <c r="U387" s="24" t="str">
        <f t="shared" si="184"/>
        <v>C</v>
      </c>
      <c r="V387" s="24" t="str">
        <f t="shared" si="184"/>
        <v/>
      </c>
      <c r="W387" s="24" t="str">
        <f t="shared" si="184"/>
        <v>C</v>
      </c>
      <c r="X387" s="24" t="str">
        <f t="shared" si="184"/>
        <v/>
      </c>
      <c r="Y387" s="24" t="str">
        <f t="shared" si="184"/>
        <v>C</v>
      </c>
      <c r="Z387" s="24" t="str">
        <f t="shared" si="184"/>
        <v>C</v>
      </c>
      <c r="AA387" s="24" t="str">
        <f t="shared" si="184"/>
        <v/>
      </c>
      <c r="AB387" s="24" t="str">
        <f t="shared" si="184"/>
        <v/>
      </c>
      <c r="AC387" s="24" t="str">
        <f t="shared" si="185"/>
        <v/>
      </c>
      <c r="AD387" s="24" t="str">
        <f t="shared" si="185"/>
        <v/>
      </c>
      <c r="AE387" s="24" t="str">
        <f t="shared" si="185"/>
        <v/>
      </c>
      <c r="AF387" s="24" t="str">
        <f t="shared" si="185"/>
        <v>C</v>
      </c>
      <c r="AG387" s="24" t="str">
        <f t="shared" si="185"/>
        <v>C</v>
      </c>
      <c r="AH387" s="24" t="str">
        <f t="shared" si="185"/>
        <v/>
      </c>
      <c r="AI387" s="24" t="str">
        <f t="shared" si="185"/>
        <v/>
      </c>
      <c r="AJ387" s="24" t="str">
        <f t="shared" si="185"/>
        <v/>
      </c>
      <c r="AK387" s="24" t="str">
        <f t="shared" si="185"/>
        <v/>
      </c>
      <c r="AL387" s="24" t="str">
        <f t="shared" si="185"/>
        <v/>
      </c>
      <c r="AM387" s="24" t="str">
        <f t="shared" si="186"/>
        <v>C</v>
      </c>
      <c r="AN387" s="24" t="str">
        <f t="shared" si="186"/>
        <v>C</v>
      </c>
      <c r="AO387" s="24" t="str">
        <f t="shared" si="186"/>
        <v/>
      </c>
      <c r="AP387" s="24" t="str">
        <f t="shared" si="186"/>
        <v/>
      </c>
      <c r="AQ387" s="24" t="str">
        <f t="shared" si="186"/>
        <v/>
      </c>
      <c r="AR387" s="24" t="str">
        <f t="shared" si="186"/>
        <v/>
      </c>
      <c r="AS387" s="24" t="str">
        <f t="shared" si="186"/>
        <v/>
      </c>
      <c r="AT387" s="24" t="str">
        <f t="shared" si="186"/>
        <v>C</v>
      </c>
      <c r="AU387" s="24" t="str">
        <f t="shared" si="186"/>
        <v>C</v>
      </c>
      <c r="AV387" s="24" t="str">
        <f t="shared" si="186"/>
        <v/>
      </c>
      <c r="AW387" s="24" t="str">
        <f t="shared" si="186"/>
        <v/>
      </c>
      <c r="AX387" s="89" t="str">
        <f t="shared" ca="1" si="164"/>
        <v/>
      </c>
      <c r="AY387" s="89" t="str">
        <f t="shared" si="165"/>
        <v/>
      </c>
    </row>
    <row r="388" spans="1:51" x14ac:dyDescent="0.3">
      <c r="A388" s="22" t="str">
        <f t="shared" si="170"/>
        <v/>
      </c>
      <c r="B388" s="25"/>
      <c r="C388" s="74"/>
      <c r="D388" s="26"/>
      <c r="E388" s="196"/>
      <c r="F388" s="197"/>
      <c r="G388" s="98" t="str">
        <f>IF(D388='Paramètre DIVERS'!$B$19,'Paramètre DIVERS'!$A$19,IF(D388='Paramètre DIVERS'!$B$20,'Paramètre DIVERS'!$A$20,IF(D388='Paramètre DIVERS'!$B$21,'Paramètre DIVERS'!$A$21,IF(D388='Paramètre DIVERS'!$B$22,'Paramètre DIVERS'!$A$22,IF(D388='Paramètre DIVERS'!$B$24,'Paramètre DIVERS'!$A$24,IF(D388='Paramètre DIVERS'!$B$25,'Paramètre DIVERS'!$A$25,""))))))&amp;IF(D388='Paramètre DIVERS'!$B$27,'Paramètre DIVERS'!$A$27,IF(D388='Paramètre DIVERS'!$B$28,'Paramètre DIVERS'!$A$28,IF(D388='Paramètre DIVERS'!$B$29,'Paramètre DIVERS'!$A$29,IF(D388='Paramètre DIVERS'!$B$30,'Paramètre DIVERS'!$A$30,IF(D388='Paramètre DIVERS'!$B$31,'Paramètre DIVERS'!$A$31,IF(D388='Paramètre DIVERS'!$B$32,'Paramètre DIVERS'!$A$32,IF(D388='Paramètre DIVERS'!$B$33,'Paramètre DIVERS'!$A$33,"")))))))&amp;IF(D388='Paramètre DIVERS'!$B$36,'Paramètre DIVERS'!$A$36,IF(D388='Paramètre DIVERS'!$B$40,'Paramètre DIVERS'!$A$40,IF(D388='Paramètre DIVERS'!$B$41,'Paramètre DIVERS'!$A$41,IF(D388='Paramètre DIVERS'!$B$42,'Paramètre DIVERS'!$A$42,IF(D388='Paramètre DIVERS'!$B$43,'Paramètre DIVERS'!$A$43,IF(D388='Paramètre DIVERS'!$B$47,'Paramètre DIVERS'!$A$47,IF(D388='Paramètre DIVERS'!$B$48,'Paramètre DIVERS'!$A$48,"")))))))&amp;IF(D388='Paramètre DIVERS'!$B$49,'Paramètre DIVERS'!$A$49,IF(D388='Paramètre DIVERS'!$B$50,'Paramètre DIVERS'!$A$50,IF(D388='Paramètre DIVERS'!$B$51,'Paramètre DIVERS'!$A$51,IF(D388='Paramètre DIVERS'!$B$26,'Paramètre DIVERS'!$A$26,""))))&amp;IF(D388='Paramètre DIVERS'!$B$53,'Paramètre DIVERS'!$A$53,IF(D388='Paramètre DIVERS'!$B$54,'Paramètre DIVERS'!$A$53,IF(D388='Paramètre DIVERS'!$B$55,'Paramètre DIVERS'!$A$53,IF(D388='Paramètre DIVERS'!$B$56,'Paramètre DIVERS'!$A$53,IF(D388='Paramètre DIVERS'!$B$57,'Paramètre DIVERS'!$A$53,IF(D388='Paramètre DIVERS'!$B$58,'Paramètre DIVERS'!$A$53,""))))))</f>
        <v/>
      </c>
      <c r="H388" s="88">
        <f t="shared" si="159"/>
        <v>0</v>
      </c>
      <c r="I388" s="24" t="str">
        <f t="shared" si="183"/>
        <v/>
      </c>
      <c r="J388" s="24" t="str">
        <f t="shared" si="183"/>
        <v/>
      </c>
      <c r="K388" s="24" t="str">
        <f t="shared" si="183"/>
        <v>C</v>
      </c>
      <c r="L388" s="24" t="str">
        <f t="shared" si="183"/>
        <v>C</v>
      </c>
      <c r="M388" s="24" t="str">
        <f t="shared" si="183"/>
        <v/>
      </c>
      <c r="N388" s="24" t="str">
        <f t="shared" si="183"/>
        <v>C</v>
      </c>
      <c r="O388" s="24" t="str">
        <f t="shared" si="183"/>
        <v/>
      </c>
      <c r="P388" s="24" t="str">
        <f t="shared" si="183"/>
        <v/>
      </c>
      <c r="Q388" s="24" t="str">
        <f t="shared" si="183"/>
        <v/>
      </c>
      <c r="R388" s="24" t="str">
        <f t="shared" si="183"/>
        <v>C</v>
      </c>
      <c r="S388" s="24" t="str">
        <f t="shared" si="184"/>
        <v>C</v>
      </c>
      <c r="T388" s="24" t="str">
        <f t="shared" si="184"/>
        <v/>
      </c>
      <c r="U388" s="24" t="str">
        <f t="shared" si="184"/>
        <v>C</v>
      </c>
      <c r="V388" s="24" t="str">
        <f t="shared" si="184"/>
        <v/>
      </c>
      <c r="W388" s="24" t="str">
        <f t="shared" si="184"/>
        <v>C</v>
      </c>
      <c r="X388" s="24" t="str">
        <f t="shared" si="184"/>
        <v/>
      </c>
      <c r="Y388" s="24" t="str">
        <f t="shared" si="184"/>
        <v>C</v>
      </c>
      <c r="Z388" s="24" t="str">
        <f t="shared" si="184"/>
        <v>C</v>
      </c>
      <c r="AA388" s="24" t="str">
        <f t="shared" si="184"/>
        <v/>
      </c>
      <c r="AB388" s="24" t="str">
        <f t="shared" si="184"/>
        <v/>
      </c>
      <c r="AC388" s="24" t="str">
        <f t="shared" si="185"/>
        <v/>
      </c>
      <c r="AD388" s="24" t="str">
        <f t="shared" si="185"/>
        <v/>
      </c>
      <c r="AE388" s="24" t="str">
        <f t="shared" si="185"/>
        <v/>
      </c>
      <c r="AF388" s="24" t="str">
        <f t="shared" si="185"/>
        <v>C</v>
      </c>
      <c r="AG388" s="24" t="str">
        <f t="shared" si="185"/>
        <v>C</v>
      </c>
      <c r="AH388" s="24" t="str">
        <f t="shared" si="185"/>
        <v/>
      </c>
      <c r="AI388" s="24" t="str">
        <f t="shared" si="185"/>
        <v/>
      </c>
      <c r="AJ388" s="24" t="str">
        <f t="shared" si="185"/>
        <v/>
      </c>
      <c r="AK388" s="24" t="str">
        <f t="shared" si="185"/>
        <v/>
      </c>
      <c r="AL388" s="24" t="str">
        <f t="shared" si="185"/>
        <v/>
      </c>
      <c r="AM388" s="24" t="str">
        <f t="shared" si="186"/>
        <v>C</v>
      </c>
      <c r="AN388" s="24" t="str">
        <f t="shared" si="186"/>
        <v>C</v>
      </c>
      <c r="AO388" s="24" t="str">
        <f t="shared" si="186"/>
        <v/>
      </c>
      <c r="AP388" s="24" t="str">
        <f t="shared" si="186"/>
        <v/>
      </c>
      <c r="AQ388" s="24" t="str">
        <f t="shared" si="186"/>
        <v/>
      </c>
      <c r="AR388" s="24" t="str">
        <f t="shared" si="186"/>
        <v/>
      </c>
      <c r="AS388" s="24" t="str">
        <f t="shared" si="186"/>
        <v/>
      </c>
      <c r="AT388" s="24" t="str">
        <f t="shared" si="186"/>
        <v>C</v>
      </c>
      <c r="AU388" s="24" t="str">
        <f t="shared" si="186"/>
        <v>C</v>
      </c>
      <c r="AV388" s="24" t="str">
        <f t="shared" si="186"/>
        <v/>
      </c>
      <c r="AW388" s="24" t="str">
        <f t="shared" si="186"/>
        <v/>
      </c>
      <c r="AX388" s="89" t="str">
        <f t="shared" ca="1" si="164"/>
        <v/>
      </c>
      <c r="AY388" s="89" t="str">
        <f t="shared" si="165"/>
        <v/>
      </c>
    </row>
    <row r="389" spans="1:51" x14ac:dyDescent="0.3">
      <c r="A389" s="22" t="str">
        <f t="shared" si="170"/>
        <v/>
      </c>
      <c r="B389" s="25"/>
      <c r="C389" s="74"/>
      <c r="D389" s="26"/>
      <c r="E389" s="196"/>
      <c r="F389" s="197"/>
      <c r="G389" s="98" t="str">
        <f>IF(D389='Paramètre DIVERS'!$B$19,'Paramètre DIVERS'!$A$19,IF(D389='Paramètre DIVERS'!$B$20,'Paramètre DIVERS'!$A$20,IF(D389='Paramètre DIVERS'!$B$21,'Paramètre DIVERS'!$A$21,IF(D389='Paramètre DIVERS'!$B$22,'Paramètre DIVERS'!$A$22,IF(D389='Paramètre DIVERS'!$B$24,'Paramètre DIVERS'!$A$24,IF(D389='Paramètre DIVERS'!$B$25,'Paramètre DIVERS'!$A$25,""))))))&amp;IF(D389='Paramètre DIVERS'!$B$27,'Paramètre DIVERS'!$A$27,IF(D389='Paramètre DIVERS'!$B$28,'Paramètre DIVERS'!$A$28,IF(D389='Paramètre DIVERS'!$B$29,'Paramètre DIVERS'!$A$29,IF(D389='Paramètre DIVERS'!$B$30,'Paramètre DIVERS'!$A$30,IF(D389='Paramètre DIVERS'!$B$31,'Paramètre DIVERS'!$A$31,IF(D389='Paramètre DIVERS'!$B$32,'Paramètre DIVERS'!$A$32,IF(D389='Paramètre DIVERS'!$B$33,'Paramètre DIVERS'!$A$33,"")))))))&amp;IF(D389='Paramètre DIVERS'!$B$36,'Paramètre DIVERS'!$A$36,IF(D389='Paramètre DIVERS'!$B$40,'Paramètre DIVERS'!$A$40,IF(D389='Paramètre DIVERS'!$B$41,'Paramètre DIVERS'!$A$41,IF(D389='Paramètre DIVERS'!$B$42,'Paramètre DIVERS'!$A$42,IF(D389='Paramètre DIVERS'!$B$43,'Paramètre DIVERS'!$A$43,IF(D389='Paramètre DIVERS'!$B$47,'Paramètre DIVERS'!$A$47,IF(D389='Paramètre DIVERS'!$B$48,'Paramètre DIVERS'!$A$48,"")))))))&amp;IF(D389='Paramètre DIVERS'!$B$49,'Paramètre DIVERS'!$A$49,IF(D389='Paramètre DIVERS'!$B$50,'Paramètre DIVERS'!$A$50,IF(D389='Paramètre DIVERS'!$B$51,'Paramètre DIVERS'!$A$51,IF(D389='Paramètre DIVERS'!$B$26,'Paramètre DIVERS'!$A$26,""))))&amp;IF(D389='Paramètre DIVERS'!$B$53,'Paramètre DIVERS'!$A$53,IF(D389='Paramètre DIVERS'!$B$54,'Paramètre DIVERS'!$A$53,IF(D389='Paramètre DIVERS'!$B$55,'Paramètre DIVERS'!$A$53,IF(D389='Paramètre DIVERS'!$B$56,'Paramètre DIVERS'!$A$53,IF(D389='Paramètre DIVERS'!$B$57,'Paramètre DIVERS'!$A$53,IF(D389='Paramètre DIVERS'!$B$58,'Paramètre DIVERS'!$A$53,""))))))</f>
        <v/>
      </c>
      <c r="H389" s="88">
        <f t="shared" si="159"/>
        <v>0</v>
      </c>
      <c r="I389" s="24" t="str">
        <f t="shared" ref="I389:R398" si="187">IF(OR(I$7="s",I$7="f",I$7="d"),"C",IF(AND(I$6&gt;=$E389,I$6&lt;=$F389,$G389="ZCP"),$G389,IF(AND(I$6&gt;=$E389,I$6&lt;=$F389,$G389="ZPM"),$G389,IF(AND(I$6&gt;=$E389,I$6&lt;=$F389,$G389="ZMA"),$G389,IF(AND(I$6&gt;=$E389,I$6&lt;=$F389,$G389="ZMP"),$G389,IF(AND(I$6&gt;=$E389,I$6&lt;=$F389,$G389="ZMT"),$G389,IF(AND(I$6&gt;=$E389,I$6&lt;=$F389,$G389="ZFO"),$G389,IF(AND(I$6&gt;=$E389,I$6&lt;=$F389,$G389="ZRJ"),$G389,IF(AND(I$6&gt;=$E389,I$6&lt;=$F389,$G389="ZAT"),$G389,IF(AND(I$6&gt;=$E389,I$6&lt;=$F389,$G389="TPT"),$G389,""))))))))))</f>
        <v/>
      </c>
      <c r="J389" s="24" t="str">
        <f t="shared" si="187"/>
        <v/>
      </c>
      <c r="K389" s="24" t="str">
        <f t="shared" si="187"/>
        <v>C</v>
      </c>
      <c r="L389" s="24" t="str">
        <f t="shared" si="187"/>
        <v>C</v>
      </c>
      <c r="M389" s="24" t="str">
        <f t="shared" si="187"/>
        <v/>
      </c>
      <c r="N389" s="24" t="str">
        <f t="shared" si="187"/>
        <v>C</v>
      </c>
      <c r="O389" s="24" t="str">
        <f t="shared" si="187"/>
        <v/>
      </c>
      <c r="P389" s="24" t="str">
        <f t="shared" si="187"/>
        <v/>
      </c>
      <c r="Q389" s="24" t="str">
        <f t="shared" si="187"/>
        <v/>
      </c>
      <c r="R389" s="24" t="str">
        <f t="shared" si="187"/>
        <v>C</v>
      </c>
      <c r="S389" s="24" t="str">
        <f t="shared" ref="S389:AB398" si="188">IF(OR(S$7="s",S$7="f",S$7="d"),"C",IF(AND(S$6&gt;=$E389,S$6&lt;=$F389,$G389="ZCP"),$G389,IF(AND(S$6&gt;=$E389,S$6&lt;=$F389,$G389="ZPM"),$G389,IF(AND(S$6&gt;=$E389,S$6&lt;=$F389,$G389="ZMA"),$G389,IF(AND(S$6&gt;=$E389,S$6&lt;=$F389,$G389="ZMP"),$G389,IF(AND(S$6&gt;=$E389,S$6&lt;=$F389,$G389="ZMT"),$G389,IF(AND(S$6&gt;=$E389,S$6&lt;=$F389,$G389="ZFO"),$G389,IF(AND(S$6&gt;=$E389,S$6&lt;=$F389,$G389="ZRJ"),$G389,IF(AND(S$6&gt;=$E389,S$6&lt;=$F389,$G389="ZAT"),$G389,IF(AND(S$6&gt;=$E389,S$6&lt;=$F389,$G389="TPT"),$G389,""))))))))))</f>
        <v>C</v>
      </c>
      <c r="T389" s="24" t="str">
        <f t="shared" si="188"/>
        <v/>
      </c>
      <c r="U389" s="24" t="str">
        <f t="shared" si="188"/>
        <v>C</v>
      </c>
      <c r="V389" s="24" t="str">
        <f t="shared" si="188"/>
        <v/>
      </c>
      <c r="W389" s="24" t="str">
        <f t="shared" si="188"/>
        <v>C</v>
      </c>
      <c r="X389" s="24" t="str">
        <f t="shared" si="188"/>
        <v/>
      </c>
      <c r="Y389" s="24" t="str">
        <f t="shared" si="188"/>
        <v>C</v>
      </c>
      <c r="Z389" s="24" t="str">
        <f t="shared" si="188"/>
        <v>C</v>
      </c>
      <c r="AA389" s="24" t="str">
        <f t="shared" si="188"/>
        <v/>
      </c>
      <c r="AB389" s="24" t="str">
        <f t="shared" si="188"/>
        <v/>
      </c>
      <c r="AC389" s="24" t="str">
        <f t="shared" ref="AC389:AL398" si="189">IF(OR(AC$7="s",AC$7="f",AC$7="d"),"C",IF(AND(AC$6&gt;=$E389,AC$6&lt;=$F389,$G389="ZCP"),$G389,IF(AND(AC$6&gt;=$E389,AC$6&lt;=$F389,$G389="ZPM"),$G389,IF(AND(AC$6&gt;=$E389,AC$6&lt;=$F389,$G389="ZMA"),$G389,IF(AND(AC$6&gt;=$E389,AC$6&lt;=$F389,$G389="ZMP"),$G389,IF(AND(AC$6&gt;=$E389,AC$6&lt;=$F389,$G389="ZMT"),$G389,IF(AND(AC$6&gt;=$E389,AC$6&lt;=$F389,$G389="ZFO"),$G389,IF(AND(AC$6&gt;=$E389,AC$6&lt;=$F389,$G389="ZRJ"),$G389,IF(AND(AC$6&gt;=$E389,AC$6&lt;=$F389,$G389="ZAT"),$G389,IF(AND(AC$6&gt;=$E389,AC$6&lt;=$F389,$G389="TPT"),$G389,""))))))))))</f>
        <v/>
      </c>
      <c r="AD389" s="24" t="str">
        <f t="shared" si="189"/>
        <v/>
      </c>
      <c r="AE389" s="24" t="str">
        <f t="shared" si="189"/>
        <v/>
      </c>
      <c r="AF389" s="24" t="str">
        <f t="shared" si="189"/>
        <v>C</v>
      </c>
      <c r="AG389" s="24" t="str">
        <f t="shared" si="189"/>
        <v>C</v>
      </c>
      <c r="AH389" s="24" t="str">
        <f t="shared" si="189"/>
        <v/>
      </c>
      <c r="AI389" s="24" t="str">
        <f t="shared" si="189"/>
        <v/>
      </c>
      <c r="AJ389" s="24" t="str">
        <f t="shared" si="189"/>
        <v/>
      </c>
      <c r="AK389" s="24" t="str">
        <f t="shared" si="189"/>
        <v/>
      </c>
      <c r="AL389" s="24" t="str">
        <f t="shared" si="189"/>
        <v/>
      </c>
      <c r="AM389" s="24" t="str">
        <f t="shared" ref="AM389:AW398" si="190">IF(OR(AM$7="s",AM$7="f",AM$7="d"),"C",IF(AND(AM$6&gt;=$E389,AM$6&lt;=$F389,$G389="ZCP"),$G389,IF(AND(AM$6&gt;=$E389,AM$6&lt;=$F389,$G389="ZPM"),$G389,IF(AND(AM$6&gt;=$E389,AM$6&lt;=$F389,$G389="ZMA"),$G389,IF(AND(AM$6&gt;=$E389,AM$6&lt;=$F389,$G389="ZMP"),$G389,IF(AND(AM$6&gt;=$E389,AM$6&lt;=$F389,$G389="ZMT"),$G389,IF(AND(AM$6&gt;=$E389,AM$6&lt;=$F389,$G389="ZFO"),$G389,IF(AND(AM$6&gt;=$E389,AM$6&lt;=$F389,$G389="ZRJ"),$G389,IF(AND(AM$6&gt;=$E389,AM$6&lt;=$F389,$G389="ZAT"),$G389,IF(AND(AM$6&gt;=$E389,AM$6&lt;=$F389,$G389="TPT"),$G389,""))))))))))</f>
        <v>C</v>
      </c>
      <c r="AN389" s="24" t="str">
        <f t="shared" si="190"/>
        <v>C</v>
      </c>
      <c r="AO389" s="24" t="str">
        <f t="shared" si="190"/>
        <v/>
      </c>
      <c r="AP389" s="24" t="str">
        <f t="shared" si="190"/>
        <v/>
      </c>
      <c r="AQ389" s="24" t="str">
        <f t="shared" si="190"/>
        <v/>
      </c>
      <c r="AR389" s="24" t="str">
        <f t="shared" si="190"/>
        <v/>
      </c>
      <c r="AS389" s="24" t="str">
        <f t="shared" si="190"/>
        <v/>
      </c>
      <c r="AT389" s="24" t="str">
        <f t="shared" si="190"/>
        <v>C</v>
      </c>
      <c r="AU389" s="24" t="str">
        <f t="shared" si="190"/>
        <v>C</v>
      </c>
      <c r="AV389" s="24" t="str">
        <f t="shared" si="190"/>
        <v/>
      </c>
      <c r="AW389" s="24" t="str">
        <f t="shared" si="190"/>
        <v/>
      </c>
      <c r="AX389" s="89" t="str">
        <f t="shared" ca="1" si="164"/>
        <v/>
      </c>
      <c r="AY389" s="89" t="str">
        <f t="shared" si="165"/>
        <v/>
      </c>
    </row>
    <row r="390" spans="1:51" x14ac:dyDescent="0.3">
      <c r="A390" s="22" t="str">
        <f t="shared" si="170"/>
        <v/>
      </c>
      <c r="B390" s="25"/>
      <c r="C390" s="74"/>
      <c r="D390" s="26"/>
      <c r="E390" s="196"/>
      <c r="F390" s="197"/>
      <c r="G390" s="98" t="str">
        <f>IF(D390='Paramètre DIVERS'!$B$19,'Paramètre DIVERS'!$A$19,IF(D390='Paramètre DIVERS'!$B$20,'Paramètre DIVERS'!$A$20,IF(D390='Paramètre DIVERS'!$B$21,'Paramètre DIVERS'!$A$21,IF(D390='Paramètre DIVERS'!$B$22,'Paramètre DIVERS'!$A$22,IF(D390='Paramètre DIVERS'!$B$24,'Paramètre DIVERS'!$A$24,IF(D390='Paramètre DIVERS'!$B$25,'Paramètre DIVERS'!$A$25,""))))))&amp;IF(D390='Paramètre DIVERS'!$B$27,'Paramètre DIVERS'!$A$27,IF(D390='Paramètre DIVERS'!$B$28,'Paramètre DIVERS'!$A$28,IF(D390='Paramètre DIVERS'!$B$29,'Paramètre DIVERS'!$A$29,IF(D390='Paramètre DIVERS'!$B$30,'Paramètre DIVERS'!$A$30,IF(D390='Paramètre DIVERS'!$B$31,'Paramètre DIVERS'!$A$31,IF(D390='Paramètre DIVERS'!$B$32,'Paramètre DIVERS'!$A$32,IF(D390='Paramètre DIVERS'!$B$33,'Paramètre DIVERS'!$A$33,"")))))))&amp;IF(D390='Paramètre DIVERS'!$B$36,'Paramètre DIVERS'!$A$36,IF(D390='Paramètre DIVERS'!$B$40,'Paramètre DIVERS'!$A$40,IF(D390='Paramètre DIVERS'!$B$41,'Paramètre DIVERS'!$A$41,IF(D390='Paramètre DIVERS'!$B$42,'Paramètre DIVERS'!$A$42,IF(D390='Paramètre DIVERS'!$B$43,'Paramètre DIVERS'!$A$43,IF(D390='Paramètre DIVERS'!$B$47,'Paramètre DIVERS'!$A$47,IF(D390='Paramètre DIVERS'!$B$48,'Paramètre DIVERS'!$A$48,"")))))))&amp;IF(D390='Paramètre DIVERS'!$B$49,'Paramètre DIVERS'!$A$49,IF(D390='Paramètre DIVERS'!$B$50,'Paramètre DIVERS'!$A$50,IF(D390='Paramètre DIVERS'!$B$51,'Paramètre DIVERS'!$A$51,IF(D390='Paramètre DIVERS'!$B$26,'Paramètre DIVERS'!$A$26,""))))&amp;IF(D390='Paramètre DIVERS'!$B$53,'Paramètre DIVERS'!$A$53,IF(D390='Paramètre DIVERS'!$B$54,'Paramètre DIVERS'!$A$53,IF(D390='Paramètre DIVERS'!$B$55,'Paramètre DIVERS'!$A$53,IF(D390='Paramètre DIVERS'!$B$56,'Paramètre DIVERS'!$A$53,IF(D390='Paramètre DIVERS'!$B$57,'Paramètre DIVERS'!$A$53,IF(D390='Paramètre DIVERS'!$B$58,'Paramètre DIVERS'!$A$53,""))))))</f>
        <v/>
      </c>
      <c r="H390" s="88">
        <f t="shared" si="159"/>
        <v>0</v>
      </c>
      <c r="I390" s="24" t="str">
        <f t="shared" si="187"/>
        <v/>
      </c>
      <c r="J390" s="24" t="str">
        <f t="shared" si="187"/>
        <v/>
      </c>
      <c r="K390" s="24" t="str">
        <f t="shared" si="187"/>
        <v>C</v>
      </c>
      <c r="L390" s="24" t="str">
        <f t="shared" si="187"/>
        <v>C</v>
      </c>
      <c r="M390" s="24" t="str">
        <f t="shared" si="187"/>
        <v/>
      </c>
      <c r="N390" s="24" t="str">
        <f t="shared" si="187"/>
        <v>C</v>
      </c>
      <c r="O390" s="24" t="str">
        <f t="shared" si="187"/>
        <v/>
      </c>
      <c r="P390" s="24" t="str">
        <f t="shared" si="187"/>
        <v/>
      </c>
      <c r="Q390" s="24" t="str">
        <f t="shared" si="187"/>
        <v/>
      </c>
      <c r="R390" s="24" t="str">
        <f t="shared" si="187"/>
        <v>C</v>
      </c>
      <c r="S390" s="24" t="str">
        <f t="shared" si="188"/>
        <v>C</v>
      </c>
      <c r="T390" s="24" t="str">
        <f t="shared" si="188"/>
        <v/>
      </c>
      <c r="U390" s="24" t="str">
        <f t="shared" si="188"/>
        <v>C</v>
      </c>
      <c r="V390" s="24" t="str">
        <f t="shared" si="188"/>
        <v/>
      </c>
      <c r="W390" s="24" t="str">
        <f t="shared" si="188"/>
        <v>C</v>
      </c>
      <c r="X390" s="24" t="str">
        <f t="shared" si="188"/>
        <v/>
      </c>
      <c r="Y390" s="24" t="str">
        <f t="shared" si="188"/>
        <v>C</v>
      </c>
      <c r="Z390" s="24" t="str">
        <f t="shared" si="188"/>
        <v>C</v>
      </c>
      <c r="AA390" s="24" t="str">
        <f t="shared" si="188"/>
        <v/>
      </c>
      <c r="AB390" s="24" t="str">
        <f t="shared" si="188"/>
        <v/>
      </c>
      <c r="AC390" s="24" t="str">
        <f t="shared" si="189"/>
        <v/>
      </c>
      <c r="AD390" s="24" t="str">
        <f t="shared" si="189"/>
        <v/>
      </c>
      <c r="AE390" s="24" t="str">
        <f t="shared" si="189"/>
        <v/>
      </c>
      <c r="AF390" s="24" t="str">
        <f t="shared" si="189"/>
        <v>C</v>
      </c>
      <c r="AG390" s="24" t="str">
        <f t="shared" si="189"/>
        <v>C</v>
      </c>
      <c r="AH390" s="24" t="str">
        <f t="shared" si="189"/>
        <v/>
      </c>
      <c r="AI390" s="24" t="str">
        <f t="shared" si="189"/>
        <v/>
      </c>
      <c r="AJ390" s="24" t="str">
        <f t="shared" si="189"/>
        <v/>
      </c>
      <c r="AK390" s="24" t="str">
        <f t="shared" si="189"/>
        <v/>
      </c>
      <c r="AL390" s="24" t="str">
        <f t="shared" si="189"/>
        <v/>
      </c>
      <c r="AM390" s="24" t="str">
        <f t="shared" si="190"/>
        <v>C</v>
      </c>
      <c r="AN390" s="24" t="str">
        <f t="shared" si="190"/>
        <v>C</v>
      </c>
      <c r="AO390" s="24" t="str">
        <f t="shared" si="190"/>
        <v/>
      </c>
      <c r="AP390" s="24" t="str">
        <f t="shared" si="190"/>
        <v/>
      </c>
      <c r="AQ390" s="24" t="str">
        <f t="shared" si="190"/>
        <v/>
      </c>
      <c r="AR390" s="24" t="str">
        <f t="shared" si="190"/>
        <v/>
      </c>
      <c r="AS390" s="24" t="str">
        <f t="shared" si="190"/>
        <v/>
      </c>
      <c r="AT390" s="24" t="str">
        <f t="shared" si="190"/>
        <v>C</v>
      </c>
      <c r="AU390" s="24" t="str">
        <f t="shared" si="190"/>
        <v>C</v>
      </c>
      <c r="AV390" s="24" t="str">
        <f t="shared" si="190"/>
        <v/>
      </c>
      <c r="AW390" s="24" t="str">
        <f t="shared" si="190"/>
        <v/>
      </c>
      <c r="AX390" s="89" t="str">
        <f t="shared" ca="1" si="164"/>
        <v/>
      </c>
      <c r="AY390" s="89" t="str">
        <f t="shared" si="165"/>
        <v/>
      </c>
    </row>
    <row r="391" spans="1:51" x14ac:dyDescent="0.3">
      <c r="A391" s="22" t="str">
        <f t="shared" si="170"/>
        <v/>
      </c>
      <c r="B391" s="25"/>
      <c r="C391" s="74"/>
      <c r="D391" s="26"/>
      <c r="E391" s="196"/>
      <c r="F391" s="197"/>
      <c r="G391" s="98" t="str">
        <f>IF(D391='Paramètre DIVERS'!$B$19,'Paramètre DIVERS'!$A$19,IF(D391='Paramètre DIVERS'!$B$20,'Paramètre DIVERS'!$A$20,IF(D391='Paramètre DIVERS'!$B$21,'Paramètre DIVERS'!$A$21,IF(D391='Paramètre DIVERS'!$B$22,'Paramètre DIVERS'!$A$22,IF(D391='Paramètre DIVERS'!$B$24,'Paramètre DIVERS'!$A$24,IF(D391='Paramètre DIVERS'!$B$25,'Paramètre DIVERS'!$A$25,""))))))&amp;IF(D391='Paramètre DIVERS'!$B$27,'Paramètre DIVERS'!$A$27,IF(D391='Paramètre DIVERS'!$B$28,'Paramètre DIVERS'!$A$28,IF(D391='Paramètre DIVERS'!$B$29,'Paramètre DIVERS'!$A$29,IF(D391='Paramètre DIVERS'!$B$30,'Paramètre DIVERS'!$A$30,IF(D391='Paramètre DIVERS'!$B$31,'Paramètre DIVERS'!$A$31,IF(D391='Paramètre DIVERS'!$B$32,'Paramètre DIVERS'!$A$32,IF(D391='Paramètre DIVERS'!$B$33,'Paramètre DIVERS'!$A$33,"")))))))&amp;IF(D391='Paramètre DIVERS'!$B$36,'Paramètre DIVERS'!$A$36,IF(D391='Paramètre DIVERS'!$B$40,'Paramètre DIVERS'!$A$40,IF(D391='Paramètre DIVERS'!$B$41,'Paramètre DIVERS'!$A$41,IF(D391='Paramètre DIVERS'!$B$42,'Paramètre DIVERS'!$A$42,IF(D391='Paramètre DIVERS'!$B$43,'Paramètre DIVERS'!$A$43,IF(D391='Paramètre DIVERS'!$B$47,'Paramètre DIVERS'!$A$47,IF(D391='Paramètre DIVERS'!$B$48,'Paramètre DIVERS'!$A$48,"")))))))&amp;IF(D391='Paramètre DIVERS'!$B$49,'Paramètre DIVERS'!$A$49,IF(D391='Paramètre DIVERS'!$B$50,'Paramètre DIVERS'!$A$50,IF(D391='Paramètre DIVERS'!$B$51,'Paramètre DIVERS'!$A$51,IF(D391='Paramètre DIVERS'!$B$26,'Paramètre DIVERS'!$A$26,""))))&amp;IF(D391='Paramètre DIVERS'!$B$53,'Paramètre DIVERS'!$A$53,IF(D391='Paramètre DIVERS'!$B$54,'Paramètre DIVERS'!$A$53,IF(D391='Paramètre DIVERS'!$B$55,'Paramètre DIVERS'!$A$53,IF(D391='Paramètre DIVERS'!$B$56,'Paramètre DIVERS'!$A$53,IF(D391='Paramètre DIVERS'!$B$57,'Paramètre DIVERS'!$A$53,IF(D391='Paramètre DIVERS'!$B$58,'Paramètre DIVERS'!$A$53,""))))))</f>
        <v/>
      </c>
      <c r="H391" s="88">
        <f t="shared" si="159"/>
        <v>0</v>
      </c>
      <c r="I391" s="24" t="str">
        <f t="shared" si="187"/>
        <v/>
      </c>
      <c r="J391" s="24" t="str">
        <f t="shared" si="187"/>
        <v/>
      </c>
      <c r="K391" s="24" t="str">
        <f t="shared" si="187"/>
        <v>C</v>
      </c>
      <c r="L391" s="24" t="str">
        <f t="shared" si="187"/>
        <v>C</v>
      </c>
      <c r="M391" s="24" t="str">
        <f t="shared" si="187"/>
        <v/>
      </c>
      <c r="N391" s="24" t="str">
        <f t="shared" si="187"/>
        <v>C</v>
      </c>
      <c r="O391" s="24" t="str">
        <f t="shared" si="187"/>
        <v/>
      </c>
      <c r="P391" s="24" t="str">
        <f t="shared" si="187"/>
        <v/>
      </c>
      <c r="Q391" s="24" t="str">
        <f t="shared" si="187"/>
        <v/>
      </c>
      <c r="R391" s="24" t="str">
        <f t="shared" si="187"/>
        <v>C</v>
      </c>
      <c r="S391" s="24" t="str">
        <f t="shared" si="188"/>
        <v>C</v>
      </c>
      <c r="T391" s="24" t="str">
        <f t="shared" si="188"/>
        <v/>
      </c>
      <c r="U391" s="24" t="str">
        <f t="shared" si="188"/>
        <v>C</v>
      </c>
      <c r="V391" s="24" t="str">
        <f t="shared" si="188"/>
        <v/>
      </c>
      <c r="W391" s="24" t="str">
        <f t="shared" si="188"/>
        <v>C</v>
      </c>
      <c r="X391" s="24" t="str">
        <f t="shared" si="188"/>
        <v/>
      </c>
      <c r="Y391" s="24" t="str">
        <f t="shared" si="188"/>
        <v>C</v>
      </c>
      <c r="Z391" s="24" t="str">
        <f t="shared" si="188"/>
        <v>C</v>
      </c>
      <c r="AA391" s="24" t="str">
        <f t="shared" si="188"/>
        <v/>
      </c>
      <c r="AB391" s="24" t="str">
        <f t="shared" si="188"/>
        <v/>
      </c>
      <c r="AC391" s="24" t="str">
        <f t="shared" si="189"/>
        <v/>
      </c>
      <c r="AD391" s="24" t="str">
        <f t="shared" si="189"/>
        <v/>
      </c>
      <c r="AE391" s="24" t="str">
        <f t="shared" si="189"/>
        <v/>
      </c>
      <c r="AF391" s="24" t="str">
        <f t="shared" si="189"/>
        <v>C</v>
      </c>
      <c r="AG391" s="24" t="str">
        <f t="shared" si="189"/>
        <v>C</v>
      </c>
      <c r="AH391" s="24" t="str">
        <f t="shared" si="189"/>
        <v/>
      </c>
      <c r="AI391" s="24" t="str">
        <f t="shared" si="189"/>
        <v/>
      </c>
      <c r="AJ391" s="24" t="str">
        <f t="shared" si="189"/>
        <v/>
      </c>
      <c r="AK391" s="24" t="str">
        <f t="shared" si="189"/>
        <v/>
      </c>
      <c r="AL391" s="24" t="str">
        <f t="shared" si="189"/>
        <v/>
      </c>
      <c r="AM391" s="24" t="str">
        <f t="shared" si="190"/>
        <v>C</v>
      </c>
      <c r="AN391" s="24" t="str">
        <f t="shared" si="190"/>
        <v>C</v>
      </c>
      <c r="AO391" s="24" t="str">
        <f t="shared" si="190"/>
        <v/>
      </c>
      <c r="AP391" s="24" t="str">
        <f t="shared" si="190"/>
        <v/>
      </c>
      <c r="AQ391" s="24" t="str">
        <f t="shared" si="190"/>
        <v/>
      </c>
      <c r="AR391" s="24" t="str">
        <f t="shared" si="190"/>
        <v/>
      </c>
      <c r="AS391" s="24" t="str">
        <f t="shared" si="190"/>
        <v/>
      </c>
      <c r="AT391" s="24" t="str">
        <f t="shared" si="190"/>
        <v>C</v>
      </c>
      <c r="AU391" s="24" t="str">
        <f t="shared" si="190"/>
        <v>C</v>
      </c>
      <c r="AV391" s="24" t="str">
        <f t="shared" si="190"/>
        <v/>
      </c>
      <c r="AW391" s="24" t="str">
        <f t="shared" si="190"/>
        <v/>
      </c>
      <c r="AX391" s="89" t="str">
        <f t="shared" ca="1" si="164"/>
        <v/>
      </c>
      <c r="AY391" s="89" t="str">
        <f t="shared" si="165"/>
        <v/>
      </c>
    </row>
    <row r="392" spans="1:51" x14ac:dyDescent="0.3">
      <c r="A392" s="22" t="str">
        <f t="shared" si="170"/>
        <v/>
      </c>
      <c r="B392" s="25"/>
      <c r="C392" s="74"/>
      <c r="D392" s="26"/>
      <c r="E392" s="196"/>
      <c r="F392" s="197"/>
      <c r="G392" s="98" t="str">
        <f>IF(D392='Paramètre DIVERS'!$B$19,'Paramètre DIVERS'!$A$19,IF(D392='Paramètre DIVERS'!$B$20,'Paramètre DIVERS'!$A$20,IF(D392='Paramètre DIVERS'!$B$21,'Paramètre DIVERS'!$A$21,IF(D392='Paramètre DIVERS'!$B$22,'Paramètre DIVERS'!$A$22,IF(D392='Paramètre DIVERS'!$B$24,'Paramètre DIVERS'!$A$24,IF(D392='Paramètre DIVERS'!$B$25,'Paramètre DIVERS'!$A$25,""))))))&amp;IF(D392='Paramètre DIVERS'!$B$27,'Paramètre DIVERS'!$A$27,IF(D392='Paramètre DIVERS'!$B$28,'Paramètre DIVERS'!$A$28,IF(D392='Paramètre DIVERS'!$B$29,'Paramètre DIVERS'!$A$29,IF(D392='Paramètre DIVERS'!$B$30,'Paramètre DIVERS'!$A$30,IF(D392='Paramètre DIVERS'!$B$31,'Paramètre DIVERS'!$A$31,IF(D392='Paramètre DIVERS'!$B$32,'Paramètre DIVERS'!$A$32,IF(D392='Paramètre DIVERS'!$B$33,'Paramètre DIVERS'!$A$33,"")))))))&amp;IF(D392='Paramètre DIVERS'!$B$36,'Paramètre DIVERS'!$A$36,IF(D392='Paramètre DIVERS'!$B$40,'Paramètre DIVERS'!$A$40,IF(D392='Paramètre DIVERS'!$B$41,'Paramètre DIVERS'!$A$41,IF(D392='Paramètre DIVERS'!$B$42,'Paramètre DIVERS'!$A$42,IF(D392='Paramètre DIVERS'!$B$43,'Paramètre DIVERS'!$A$43,IF(D392='Paramètre DIVERS'!$B$47,'Paramètre DIVERS'!$A$47,IF(D392='Paramètre DIVERS'!$B$48,'Paramètre DIVERS'!$A$48,"")))))))&amp;IF(D392='Paramètre DIVERS'!$B$49,'Paramètre DIVERS'!$A$49,IF(D392='Paramètre DIVERS'!$B$50,'Paramètre DIVERS'!$A$50,IF(D392='Paramètre DIVERS'!$B$51,'Paramètre DIVERS'!$A$51,IF(D392='Paramètre DIVERS'!$B$26,'Paramètre DIVERS'!$A$26,""))))&amp;IF(D392='Paramètre DIVERS'!$B$53,'Paramètre DIVERS'!$A$53,IF(D392='Paramètre DIVERS'!$B$54,'Paramètre DIVERS'!$A$53,IF(D392='Paramètre DIVERS'!$B$55,'Paramètre DIVERS'!$A$53,IF(D392='Paramètre DIVERS'!$B$56,'Paramètre DIVERS'!$A$53,IF(D392='Paramètre DIVERS'!$B$57,'Paramètre DIVERS'!$A$53,IF(D392='Paramètre DIVERS'!$B$58,'Paramètre DIVERS'!$A$53,""))))))</f>
        <v/>
      </c>
      <c r="H392" s="88">
        <f t="shared" si="159"/>
        <v>0</v>
      </c>
      <c r="I392" s="24" t="str">
        <f t="shared" si="187"/>
        <v/>
      </c>
      <c r="J392" s="24" t="str">
        <f t="shared" si="187"/>
        <v/>
      </c>
      <c r="K392" s="24" t="str">
        <f t="shared" si="187"/>
        <v>C</v>
      </c>
      <c r="L392" s="24" t="str">
        <f t="shared" si="187"/>
        <v>C</v>
      </c>
      <c r="M392" s="24" t="str">
        <f t="shared" si="187"/>
        <v/>
      </c>
      <c r="N392" s="24" t="str">
        <f t="shared" si="187"/>
        <v>C</v>
      </c>
      <c r="O392" s="24" t="str">
        <f t="shared" si="187"/>
        <v/>
      </c>
      <c r="P392" s="24" t="str">
        <f t="shared" si="187"/>
        <v/>
      </c>
      <c r="Q392" s="24" t="str">
        <f t="shared" si="187"/>
        <v/>
      </c>
      <c r="R392" s="24" t="str">
        <f t="shared" si="187"/>
        <v>C</v>
      </c>
      <c r="S392" s="24" t="str">
        <f t="shared" si="188"/>
        <v>C</v>
      </c>
      <c r="T392" s="24" t="str">
        <f t="shared" si="188"/>
        <v/>
      </c>
      <c r="U392" s="24" t="str">
        <f t="shared" si="188"/>
        <v>C</v>
      </c>
      <c r="V392" s="24" t="str">
        <f t="shared" si="188"/>
        <v/>
      </c>
      <c r="W392" s="24" t="str">
        <f t="shared" si="188"/>
        <v>C</v>
      </c>
      <c r="X392" s="24" t="str">
        <f t="shared" si="188"/>
        <v/>
      </c>
      <c r="Y392" s="24" t="str">
        <f t="shared" si="188"/>
        <v>C</v>
      </c>
      <c r="Z392" s="24" t="str">
        <f t="shared" si="188"/>
        <v>C</v>
      </c>
      <c r="AA392" s="24" t="str">
        <f t="shared" si="188"/>
        <v/>
      </c>
      <c r="AB392" s="24" t="str">
        <f t="shared" si="188"/>
        <v/>
      </c>
      <c r="AC392" s="24" t="str">
        <f t="shared" si="189"/>
        <v/>
      </c>
      <c r="AD392" s="24" t="str">
        <f t="shared" si="189"/>
        <v/>
      </c>
      <c r="AE392" s="24" t="str">
        <f t="shared" si="189"/>
        <v/>
      </c>
      <c r="AF392" s="24" t="str">
        <f t="shared" si="189"/>
        <v>C</v>
      </c>
      <c r="AG392" s="24" t="str">
        <f t="shared" si="189"/>
        <v>C</v>
      </c>
      <c r="AH392" s="24" t="str">
        <f t="shared" si="189"/>
        <v/>
      </c>
      <c r="AI392" s="24" t="str">
        <f t="shared" si="189"/>
        <v/>
      </c>
      <c r="AJ392" s="24" t="str">
        <f t="shared" si="189"/>
        <v/>
      </c>
      <c r="AK392" s="24" t="str">
        <f t="shared" si="189"/>
        <v/>
      </c>
      <c r="AL392" s="24" t="str">
        <f t="shared" si="189"/>
        <v/>
      </c>
      <c r="AM392" s="24" t="str">
        <f t="shared" si="190"/>
        <v>C</v>
      </c>
      <c r="AN392" s="24" t="str">
        <f t="shared" si="190"/>
        <v>C</v>
      </c>
      <c r="AO392" s="24" t="str">
        <f t="shared" si="190"/>
        <v/>
      </c>
      <c r="AP392" s="24" t="str">
        <f t="shared" si="190"/>
        <v/>
      </c>
      <c r="AQ392" s="24" t="str">
        <f t="shared" si="190"/>
        <v/>
      </c>
      <c r="AR392" s="24" t="str">
        <f t="shared" si="190"/>
        <v/>
      </c>
      <c r="AS392" s="24" t="str">
        <f t="shared" si="190"/>
        <v/>
      </c>
      <c r="AT392" s="24" t="str">
        <f t="shared" si="190"/>
        <v>C</v>
      </c>
      <c r="AU392" s="24" t="str">
        <f t="shared" si="190"/>
        <v>C</v>
      </c>
      <c r="AV392" s="24" t="str">
        <f t="shared" si="190"/>
        <v/>
      </c>
      <c r="AW392" s="24" t="str">
        <f t="shared" si="190"/>
        <v/>
      </c>
      <c r="AX392" s="89" t="str">
        <f t="shared" ca="1" si="164"/>
        <v/>
      </c>
      <c r="AY392" s="89" t="str">
        <f t="shared" si="165"/>
        <v/>
      </c>
    </row>
    <row r="393" spans="1:51" x14ac:dyDescent="0.3">
      <c r="A393" s="22" t="str">
        <f t="shared" si="170"/>
        <v/>
      </c>
      <c r="B393" s="25"/>
      <c r="C393" s="74"/>
      <c r="D393" s="26"/>
      <c r="E393" s="196"/>
      <c r="F393" s="197"/>
      <c r="G393" s="98" t="str">
        <f>IF(D393='Paramètre DIVERS'!$B$19,'Paramètre DIVERS'!$A$19,IF(D393='Paramètre DIVERS'!$B$20,'Paramètre DIVERS'!$A$20,IF(D393='Paramètre DIVERS'!$B$21,'Paramètre DIVERS'!$A$21,IF(D393='Paramètre DIVERS'!$B$22,'Paramètre DIVERS'!$A$22,IF(D393='Paramètre DIVERS'!$B$24,'Paramètre DIVERS'!$A$24,IF(D393='Paramètre DIVERS'!$B$25,'Paramètre DIVERS'!$A$25,""))))))&amp;IF(D393='Paramètre DIVERS'!$B$27,'Paramètre DIVERS'!$A$27,IF(D393='Paramètre DIVERS'!$B$28,'Paramètre DIVERS'!$A$28,IF(D393='Paramètre DIVERS'!$B$29,'Paramètre DIVERS'!$A$29,IF(D393='Paramètre DIVERS'!$B$30,'Paramètre DIVERS'!$A$30,IF(D393='Paramètre DIVERS'!$B$31,'Paramètre DIVERS'!$A$31,IF(D393='Paramètre DIVERS'!$B$32,'Paramètre DIVERS'!$A$32,IF(D393='Paramètre DIVERS'!$B$33,'Paramètre DIVERS'!$A$33,"")))))))&amp;IF(D393='Paramètre DIVERS'!$B$36,'Paramètre DIVERS'!$A$36,IF(D393='Paramètre DIVERS'!$B$40,'Paramètre DIVERS'!$A$40,IF(D393='Paramètre DIVERS'!$B$41,'Paramètre DIVERS'!$A$41,IF(D393='Paramètre DIVERS'!$B$42,'Paramètre DIVERS'!$A$42,IF(D393='Paramètre DIVERS'!$B$43,'Paramètre DIVERS'!$A$43,IF(D393='Paramètre DIVERS'!$B$47,'Paramètre DIVERS'!$A$47,IF(D393='Paramètre DIVERS'!$B$48,'Paramètre DIVERS'!$A$48,"")))))))&amp;IF(D393='Paramètre DIVERS'!$B$49,'Paramètre DIVERS'!$A$49,IF(D393='Paramètre DIVERS'!$B$50,'Paramètre DIVERS'!$A$50,IF(D393='Paramètre DIVERS'!$B$51,'Paramètre DIVERS'!$A$51,IF(D393='Paramètre DIVERS'!$B$26,'Paramètre DIVERS'!$A$26,""))))&amp;IF(D393='Paramètre DIVERS'!$B$53,'Paramètre DIVERS'!$A$53,IF(D393='Paramètre DIVERS'!$B$54,'Paramètre DIVERS'!$A$53,IF(D393='Paramètre DIVERS'!$B$55,'Paramètre DIVERS'!$A$53,IF(D393='Paramètre DIVERS'!$B$56,'Paramètre DIVERS'!$A$53,IF(D393='Paramètre DIVERS'!$B$57,'Paramètre DIVERS'!$A$53,IF(D393='Paramètre DIVERS'!$B$58,'Paramètre DIVERS'!$A$53,""))))))</f>
        <v/>
      </c>
      <c r="H393" s="88">
        <f t="shared" ref="H393:H456" si="191">IF(D393="demi-jour",NETWORKDAYS(E393,F393,jfdate)-0.5,NETWORKDAYS(E393,F393,jfdate))</f>
        <v>0</v>
      </c>
      <c r="I393" s="24" t="str">
        <f t="shared" si="187"/>
        <v/>
      </c>
      <c r="J393" s="24" t="str">
        <f t="shared" si="187"/>
        <v/>
      </c>
      <c r="K393" s="24" t="str">
        <f t="shared" si="187"/>
        <v>C</v>
      </c>
      <c r="L393" s="24" t="str">
        <f t="shared" si="187"/>
        <v>C</v>
      </c>
      <c r="M393" s="24" t="str">
        <f t="shared" si="187"/>
        <v/>
      </c>
      <c r="N393" s="24" t="str">
        <f t="shared" si="187"/>
        <v>C</v>
      </c>
      <c r="O393" s="24" t="str">
        <f t="shared" si="187"/>
        <v/>
      </c>
      <c r="P393" s="24" t="str">
        <f t="shared" si="187"/>
        <v/>
      </c>
      <c r="Q393" s="24" t="str">
        <f t="shared" si="187"/>
        <v/>
      </c>
      <c r="R393" s="24" t="str">
        <f t="shared" si="187"/>
        <v>C</v>
      </c>
      <c r="S393" s="24" t="str">
        <f t="shared" si="188"/>
        <v>C</v>
      </c>
      <c r="T393" s="24" t="str">
        <f t="shared" si="188"/>
        <v/>
      </c>
      <c r="U393" s="24" t="str">
        <f t="shared" si="188"/>
        <v>C</v>
      </c>
      <c r="V393" s="24" t="str">
        <f t="shared" si="188"/>
        <v/>
      </c>
      <c r="W393" s="24" t="str">
        <f t="shared" si="188"/>
        <v>C</v>
      </c>
      <c r="X393" s="24" t="str">
        <f t="shared" si="188"/>
        <v/>
      </c>
      <c r="Y393" s="24" t="str">
        <f t="shared" si="188"/>
        <v>C</v>
      </c>
      <c r="Z393" s="24" t="str">
        <f t="shared" si="188"/>
        <v>C</v>
      </c>
      <c r="AA393" s="24" t="str">
        <f t="shared" si="188"/>
        <v/>
      </c>
      <c r="AB393" s="24" t="str">
        <f t="shared" si="188"/>
        <v/>
      </c>
      <c r="AC393" s="24" t="str">
        <f t="shared" si="189"/>
        <v/>
      </c>
      <c r="AD393" s="24" t="str">
        <f t="shared" si="189"/>
        <v/>
      </c>
      <c r="AE393" s="24" t="str">
        <f t="shared" si="189"/>
        <v/>
      </c>
      <c r="AF393" s="24" t="str">
        <f t="shared" si="189"/>
        <v>C</v>
      </c>
      <c r="AG393" s="24" t="str">
        <f t="shared" si="189"/>
        <v>C</v>
      </c>
      <c r="AH393" s="24" t="str">
        <f t="shared" si="189"/>
        <v/>
      </c>
      <c r="AI393" s="24" t="str">
        <f t="shared" si="189"/>
        <v/>
      </c>
      <c r="AJ393" s="24" t="str">
        <f t="shared" si="189"/>
        <v/>
      </c>
      <c r="AK393" s="24" t="str">
        <f t="shared" si="189"/>
        <v/>
      </c>
      <c r="AL393" s="24" t="str">
        <f t="shared" si="189"/>
        <v/>
      </c>
      <c r="AM393" s="24" t="str">
        <f t="shared" si="190"/>
        <v>C</v>
      </c>
      <c r="AN393" s="24" t="str">
        <f t="shared" si="190"/>
        <v>C</v>
      </c>
      <c r="AO393" s="24" t="str">
        <f t="shared" si="190"/>
        <v/>
      </c>
      <c r="AP393" s="24" t="str">
        <f t="shared" si="190"/>
        <v/>
      </c>
      <c r="AQ393" s="24" t="str">
        <f t="shared" si="190"/>
        <v/>
      </c>
      <c r="AR393" s="24" t="str">
        <f t="shared" si="190"/>
        <v/>
      </c>
      <c r="AS393" s="24" t="str">
        <f t="shared" si="190"/>
        <v/>
      </c>
      <c r="AT393" s="24" t="str">
        <f t="shared" si="190"/>
        <v>C</v>
      </c>
      <c r="AU393" s="24" t="str">
        <f t="shared" si="190"/>
        <v>C</v>
      </c>
      <c r="AV393" s="24" t="str">
        <f t="shared" si="190"/>
        <v/>
      </c>
      <c r="AW393" s="24" t="str">
        <f t="shared" si="190"/>
        <v/>
      </c>
      <c r="AX393" s="89" t="str">
        <f t="shared" ca="1" si="164"/>
        <v/>
      </c>
      <c r="AY393" s="89" t="str">
        <f t="shared" si="165"/>
        <v/>
      </c>
    </row>
    <row r="394" spans="1:51" x14ac:dyDescent="0.3">
      <c r="A394" s="22" t="str">
        <f t="shared" si="170"/>
        <v/>
      </c>
      <c r="B394" s="25"/>
      <c r="C394" s="74"/>
      <c r="D394" s="26"/>
      <c r="E394" s="196"/>
      <c r="F394" s="197"/>
      <c r="G394" s="98" t="str">
        <f>IF(D394='Paramètre DIVERS'!$B$19,'Paramètre DIVERS'!$A$19,IF(D394='Paramètre DIVERS'!$B$20,'Paramètre DIVERS'!$A$20,IF(D394='Paramètre DIVERS'!$B$21,'Paramètre DIVERS'!$A$21,IF(D394='Paramètre DIVERS'!$B$22,'Paramètre DIVERS'!$A$22,IF(D394='Paramètre DIVERS'!$B$24,'Paramètre DIVERS'!$A$24,IF(D394='Paramètre DIVERS'!$B$25,'Paramètre DIVERS'!$A$25,""))))))&amp;IF(D394='Paramètre DIVERS'!$B$27,'Paramètre DIVERS'!$A$27,IF(D394='Paramètre DIVERS'!$B$28,'Paramètre DIVERS'!$A$28,IF(D394='Paramètre DIVERS'!$B$29,'Paramètre DIVERS'!$A$29,IF(D394='Paramètre DIVERS'!$B$30,'Paramètre DIVERS'!$A$30,IF(D394='Paramètre DIVERS'!$B$31,'Paramètre DIVERS'!$A$31,IF(D394='Paramètre DIVERS'!$B$32,'Paramètre DIVERS'!$A$32,IF(D394='Paramètre DIVERS'!$B$33,'Paramètre DIVERS'!$A$33,"")))))))&amp;IF(D394='Paramètre DIVERS'!$B$36,'Paramètre DIVERS'!$A$36,IF(D394='Paramètre DIVERS'!$B$40,'Paramètre DIVERS'!$A$40,IF(D394='Paramètre DIVERS'!$B$41,'Paramètre DIVERS'!$A$41,IF(D394='Paramètre DIVERS'!$B$42,'Paramètre DIVERS'!$A$42,IF(D394='Paramètre DIVERS'!$B$43,'Paramètre DIVERS'!$A$43,IF(D394='Paramètre DIVERS'!$B$47,'Paramètre DIVERS'!$A$47,IF(D394='Paramètre DIVERS'!$B$48,'Paramètre DIVERS'!$A$48,"")))))))&amp;IF(D394='Paramètre DIVERS'!$B$49,'Paramètre DIVERS'!$A$49,IF(D394='Paramètre DIVERS'!$B$50,'Paramètre DIVERS'!$A$50,IF(D394='Paramètre DIVERS'!$B$51,'Paramètre DIVERS'!$A$51,IF(D394='Paramètre DIVERS'!$B$26,'Paramètre DIVERS'!$A$26,""))))&amp;IF(D394='Paramètre DIVERS'!$B$53,'Paramètre DIVERS'!$A$53,IF(D394='Paramètre DIVERS'!$B$54,'Paramètre DIVERS'!$A$53,IF(D394='Paramètre DIVERS'!$B$55,'Paramètre DIVERS'!$A$53,IF(D394='Paramètre DIVERS'!$B$56,'Paramètre DIVERS'!$A$53,IF(D394='Paramètre DIVERS'!$B$57,'Paramètre DIVERS'!$A$53,IF(D394='Paramètre DIVERS'!$B$58,'Paramètre DIVERS'!$A$53,""))))))</f>
        <v/>
      </c>
      <c r="H394" s="88">
        <f t="shared" si="191"/>
        <v>0</v>
      </c>
      <c r="I394" s="24" t="str">
        <f t="shared" si="187"/>
        <v/>
      </c>
      <c r="J394" s="24" t="str">
        <f t="shared" si="187"/>
        <v/>
      </c>
      <c r="K394" s="24" t="str">
        <f t="shared" si="187"/>
        <v>C</v>
      </c>
      <c r="L394" s="24" t="str">
        <f t="shared" si="187"/>
        <v>C</v>
      </c>
      <c r="M394" s="24" t="str">
        <f t="shared" si="187"/>
        <v/>
      </c>
      <c r="N394" s="24" t="str">
        <f t="shared" si="187"/>
        <v>C</v>
      </c>
      <c r="O394" s="24" t="str">
        <f t="shared" si="187"/>
        <v/>
      </c>
      <c r="P394" s="24" t="str">
        <f t="shared" si="187"/>
        <v/>
      </c>
      <c r="Q394" s="24" t="str">
        <f t="shared" si="187"/>
        <v/>
      </c>
      <c r="R394" s="24" t="str">
        <f t="shared" si="187"/>
        <v>C</v>
      </c>
      <c r="S394" s="24" t="str">
        <f t="shared" si="188"/>
        <v>C</v>
      </c>
      <c r="T394" s="24" t="str">
        <f t="shared" si="188"/>
        <v/>
      </c>
      <c r="U394" s="24" t="str">
        <f t="shared" si="188"/>
        <v>C</v>
      </c>
      <c r="V394" s="24" t="str">
        <f t="shared" si="188"/>
        <v/>
      </c>
      <c r="W394" s="24" t="str">
        <f t="shared" si="188"/>
        <v>C</v>
      </c>
      <c r="X394" s="24" t="str">
        <f t="shared" si="188"/>
        <v/>
      </c>
      <c r="Y394" s="24" t="str">
        <f t="shared" si="188"/>
        <v>C</v>
      </c>
      <c r="Z394" s="24" t="str">
        <f t="shared" si="188"/>
        <v>C</v>
      </c>
      <c r="AA394" s="24" t="str">
        <f t="shared" si="188"/>
        <v/>
      </c>
      <c r="AB394" s="24" t="str">
        <f t="shared" si="188"/>
        <v/>
      </c>
      <c r="AC394" s="24" t="str">
        <f t="shared" si="189"/>
        <v/>
      </c>
      <c r="AD394" s="24" t="str">
        <f t="shared" si="189"/>
        <v/>
      </c>
      <c r="AE394" s="24" t="str">
        <f t="shared" si="189"/>
        <v/>
      </c>
      <c r="AF394" s="24" t="str">
        <f t="shared" si="189"/>
        <v>C</v>
      </c>
      <c r="AG394" s="24" t="str">
        <f t="shared" si="189"/>
        <v>C</v>
      </c>
      <c r="AH394" s="24" t="str">
        <f t="shared" si="189"/>
        <v/>
      </c>
      <c r="AI394" s="24" t="str">
        <f t="shared" si="189"/>
        <v/>
      </c>
      <c r="AJ394" s="24" t="str">
        <f t="shared" si="189"/>
        <v/>
      </c>
      <c r="AK394" s="24" t="str">
        <f t="shared" si="189"/>
        <v/>
      </c>
      <c r="AL394" s="24" t="str">
        <f t="shared" si="189"/>
        <v/>
      </c>
      <c r="AM394" s="24" t="str">
        <f t="shared" si="190"/>
        <v>C</v>
      </c>
      <c r="AN394" s="24" t="str">
        <f t="shared" si="190"/>
        <v>C</v>
      </c>
      <c r="AO394" s="24" t="str">
        <f t="shared" si="190"/>
        <v/>
      </c>
      <c r="AP394" s="24" t="str">
        <f t="shared" si="190"/>
        <v/>
      </c>
      <c r="AQ394" s="24" t="str">
        <f t="shared" si="190"/>
        <v/>
      </c>
      <c r="AR394" s="24" t="str">
        <f t="shared" si="190"/>
        <v/>
      </c>
      <c r="AS394" s="24" t="str">
        <f t="shared" si="190"/>
        <v/>
      </c>
      <c r="AT394" s="24" t="str">
        <f t="shared" si="190"/>
        <v>C</v>
      </c>
      <c r="AU394" s="24" t="str">
        <f t="shared" si="190"/>
        <v>C</v>
      </c>
      <c r="AV394" s="24" t="str">
        <f t="shared" si="190"/>
        <v/>
      </c>
      <c r="AW394" s="24" t="str">
        <f t="shared" si="190"/>
        <v/>
      </c>
      <c r="AX394" s="89" t="str">
        <f t="shared" ca="1" si="164"/>
        <v/>
      </c>
      <c r="AY394" s="89" t="str">
        <f t="shared" si="165"/>
        <v/>
      </c>
    </row>
    <row r="395" spans="1:51" x14ac:dyDescent="0.3">
      <c r="A395" s="22" t="str">
        <f t="shared" si="170"/>
        <v/>
      </c>
      <c r="B395" s="25"/>
      <c r="C395" s="74"/>
      <c r="D395" s="26"/>
      <c r="E395" s="196"/>
      <c r="F395" s="197"/>
      <c r="G395" s="98" t="str">
        <f>IF(D395='Paramètre DIVERS'!$B$19,'Paramètre DIVERS'!$A$19,IF(D395='Paramètre DIVERS'!$B$20,'Paramètre DIVERS'!$A$20,IF(D395='Paramètre DIVERS'!$B$21,'Paramètre DIVERS'!$A$21,IF(D395='Paramètre DIVERS'!$B$22,'Paramètre DIVERS'!$A$22,IF(D395='Paramètre DIVERS'!$B$24,'Paramètre DIVERS'!$A$24,IF(D395='Paramètre DIVERS'!$B$25,'Paramètre DIVERS'!$A$25,""))))))&amp;IF(D395='Paramètre DIVERS'!$B$27,'Paramètre DIVERS'!$A$27,IF(D395='Paramètre DIVERS'!$B$28,'Paramètre DIVERS'!$A$28,IF(D395='Paramètre DIVERS'!$B$29,'Paramètre DIVERS'!$A$29,IF(D395='Paramètre DIVERS'!$B$30,'Paramètre DIVERS'!$A$30,IF(D395='Paramètre DIVERS'!$B$31,'Paramètre DIVERS'!$A$31,IF(D395='Paramètre DIVERS'!$B$32,'Paramètre DIVERS'!$A$32,IF(D395='Paramètre DIVERS'!$B$33,'Paramètre DIVERS'!$A$33,"")))))))&amp;IF(D395='Paramètre DIVERS'!$B$36,'Paramètre DIVERS'!$A$36,IF(D395='Paramètre DIVERS'!$B$40,'Paramètre DIVERS'!$A$40,IF(D395='Paramètre DIVERS'!$B$41,'Paramètre DIVERS'!$A$41,IF(D395='Paramètre DIVERS'!$B$42,'Paramètre DIVERS'!$A$42,IF(D395='Paramètre DIVERS'!$B$43,'Paramètre DIVERS'!$A$43,IF(D395='Paramètre DIVERS'!$B$47,'Paramètre DIVERS'!$A$47,IF(D395='Paramètre DIVERS'!$B$48,'Paramètre DIVERS'!$A$48,"")))))))&amp;IF(D395='Paramètre DIVERS'!$B$49,'Paramètre DIVERS'!$A$49,IF(D395='Paramètre DIVERS'!$B$50,'Paramètre DIVERS'!$A$50,IF(D395='Paramètre DIVERS'!$B$51,'Paramètre DIVERS'!$A$51,IF(D395='Paramètre DIVERS'!$B$26,'Paramètre DIVERS'!$A$26,""))))&amp;IF(D395='Paramètre DIVERS'!$B$53,'Paramètre DIVERS'!$A$53,IF(D395='Paramètre DIVERS'!$B$54,'Paramètre DIVERS'!$A$53,IF(D395='Paramètre DIVERS'!$B$55,'Paramètre DIVERS'!$A$53,IF(D395='Paramètre DIVERS'!$B$56,'Paramètre DIVERS'!$A$53,IF(D395='Paramètre DIVERS'!$B$57,'Paramètre DIVERS'!$A$53,IF(D395='Paramètre DIVERS'!$B$58,'Paramètre DIVERS'!$A$53,""))))))</f>
        <v/>
      </c>
      <c r="H395" s="88">
        <f t="shared" si="191"/>
        <v>0</v>
      </c>
      <c r="I395" s="24" t="str">
        <f t="shared" si="187"/>
        <v/>
      </c>
      <c r="J395" s="24" t="str">
        <f t="shared" si="187"/>
        <v/>
      </c>
      <c r="K395" s="24" t="str">
        <f t="shared" si="187"/>
        <v>C</v>
      </c>
      <c r="L395" s="24" t="str">
        <f t="shared" si="187"/>
        <v>C</v>
      </c>
      <c r="M395" s="24" t="str">
        <f t="shared" si="187"/>
        <v/>
      </c>
      <c r="N395" s="24" t="str">
        <f t="shared" si="187"/>
        <v>C</v>
      </c>
      <c r="O395" s="24" t="str">
        <f t="shared" si="187"/>
        <v/>
      </c>
      <c r="P395" s="24" t="str">
        <f t="shared" si="187"/>
        <v/>
      </c>
      <c r="Q395" s="24" t="str">
        <f t="shared" si="187"/>
        <v/>
      </c>
      <c r="R395" s="24" t="str">
        <f t="shared" si="187"/>
        <v>C</v>
      </c>
      <c r="S395" s="24" t="str">
        <f t="shared" si="188"/>
        <v>C</v>
      </c>
      <c r="T395" s="24" t="str">
        <f t="shared" si="188"/>
        <v/>
      </c>
      <c r="U395" s="24" t="str">
        <f t="shared" si="188"/>
        <v>C</v>
      </c>
      <c r="V395" s="24" t="str">
        <f t="shared" si="188"/>
        <v/>
      </c>
      <c r="W395" s="24" t="str">
        <f t="shared" si="188"/>
        <v>C</v>
      </c>
      <c r="X395" s="24" t="str">
        <f t="shared" si="188"/>
        <v/>
      </c>
      <c r="Y395" s="24" t="str">
        <f t="shared" si="188"/>
        <v>C</v>
      </c>
      <c r="Z395" s="24" t="str">
        <f t="shared" si="188"/>
        <v>C</v>
      </c>
      <c r="AA395" s="24" t="str">
        <f t="shared" si="188"/>
        <v/>
      </c>
      <c r="AB395" s="24" t="str">
        <f t="shared" si="188"/>
        <v/>
      </c>
      <c r="AC395" s="24" t="str">
        <f t="shared" si="189"/>
        <v/>
      </c>
      <c r="AD395" s="24" t="str">
        <f t="shared" si="189"/>
        <v/>
      </c>
      <c r="AE395" s="24" t="str">
        <f t="shared" si="189"/>
        <v/>
      </c>
      <c r="AF395" s="24" t="str">
        <f t="shared" si="189"/>
        <v>C</v>
      </c>
      <c r="AG395" s="24" t="str">
        <f t="shared" si="189"/>
        <v>C</v>
      </c>
      <c r="AH395" s="24" t="str">
        <f t="shared" si="189"/>
        <v/>
      </c>
      <c r="AI395" s="24" t="str">
        <f t="shared" si="189"/>
        <v/>
      </c>
      <c r="AJ395" s="24" t="str">
        <f t="shared" si="189"/>
        <v/>
      </c>
      <c r="AK395" s="24" t="str">
        <f t="shared" si="189"/>
        <v/>
      </c>
      <c r="AL395" s="24" t="str">
        <f t="shared" si="189"/>
        <v/>
      </c>
      <c r="AM395" s="24" t="str">
        <f t="shared" si="190"/>
        <v>C</v>
      </c>
      <c r="AN395" s="24" t="str">
        <f t="shared" si="190"/>
        <v>C</v>
      </c>
      <c r="AO395" s="24" t="str">
        <f t="shared" si="190"/>
        <v/>
      </c>
      <c r="AP395" s="24" t="str">
        <f t="shared" si="190"/>
        <v/>
      </c>
      <c r="AQ395" s="24" t="str">
        <f t="shared" si="190"/>
        <v/>
      </c>
      <c r="AR395" s="24" t="str">
        <f t="shared" si="190"/>
        <v/>
      </c>
      <c r="AS395" s="24" t="str">
        <f t="shared" si="190"/>
        <v/>
      </c>
      <c r="AT395" s="24" t="str">
        <f t="shared" si="190"/>
        <v>C</v>
      </c>
      <c r="AU395" s="24" t="str">
        <f t="shared" si="190"/>
        <v>C</v>
      </c>
      <c r="AV395" s="24" t="str">
        <f t="shared" si="190"/>
        <v/>
      </c>
      <c r="AW395" s="24" t="str">
        <f t="shared" si="190"/>
        <v/>
      </c>
      <c r="AX395" s="89" t="str">
        <f t="shared" ca="1" si="164"/>
        <v/>
      </c>
      <c r="AY395" s="89" t="str">
        <f t="shared" si="165"/>
        <v/>
      </c>
    </row>
    <row r="396" spans="1:51" x14ac:dyDescent="0.3">
      <c r="A396" s="22" t="str">
        <f t="shared" si="170"/>
        <v/>
      </c>
      <c r="B396" s="25"/>
      <c r="C396" s="74"/>
      <c r="D396" s="26"/>
      <c r="E396" s="196"/>
      <c r="F396" s="197"/>
      <c r="G396" s="98" t="str">
        <f>IF(D396='Paramètre DIVERS'!$B$19,'Paramètre DIVERS'!$A$19,IF(D396='Paramètre DIVERS'!$B$20,'Paramètre DIVERS'!$A$20,IF(D396='Paramètre DIVERS'!$B$21,'Paramètre DIVERS'!$A$21,IF(D396='Paramètre DIVERS'!$B$22,'Paramètre DIVERS'!$A$22,IF(D396='Paramètre DIVERS'!$B$24,'Paramètre DIVERS'!$A$24,IF(D396='Paramètre DIVERS'!$B$25,'Paramètre DIVERS'!$A$25,""))))))&amp;IF(D396='Paramètre DIVERS'!$B$27,'Paramètre DIVERS'!$A$27,IF(D396='Paramètre DIVERS'!$B$28,'Paramètre DIVERS'!$A$28,IF(D396='Paramètre DIVERS'!$B$29,'Paramètre DIVERS'!$A$29,IF(D396='Paramètre DIVERS'!$B$30,'Paramètre DIVERS'!$A$30,IF(D396='Paramètre DIVERS'!$B$31,'Paramètre DIVERS'!$A$31,IF(D396='Paramètre DIVERS'!$B$32,'Paramètre DIVERS'!$A$32,IF(D396='Paramètre DIVERS'!$B$33,'Paramètre DIVERS'!$A$33,"")))))))&amp;IF(D396='Paramètre DIVERS'!$B$36,'Paramètre DIVERS'!$A$36,IF(D396='Paramètre DIVERS'!$B$40,'Paramètre DIVERS'!$A$40,IF(D396='Paramètre DIVERS'!$B$41,'Paramètre DIVERS'!$A$41,IF(D396='Paramètre DIVERS'!$B$42,'Paramètre DIVERS'!$A$42,IF(D396='Paramètre DIVERS'!$B$43,'Paramètre DIVERS'!$A$43,IF(D396='Paramètre DIVERS'!$B$47,'Paramètre DIVERS'!$A$47,IF(D396='Paramètre DIVERS'!$B$48,'Paramètre DIVERS'!$A$48,"")))))))&amp;IF(D396='Paramètre DIVERS'!$B$49,'Paramètre DIVERS'!$A$49,IF(D396='Paramètre DIVERS'!$B$50,'Paramètre DIVERS'!$A$50,IF(D396='Paramètre DIVERS'!$B$51,'Paramètre DIVERS'!$A$51,IF(D396='Paramètre DIVERS'!$B$26,'Paramètre DIVERS'!$A$26,""))))&amp;IF(D396='Paramètre DIVERS'!$B$53,'Paramètre DIVERS'!$A$53,IF(D396='Paramètre DIVERS'!$B$54,'Paramètre DIVERS'!$A$53,IF(D396='Paramètre DIVERS'!$B$55,'Paramètre DIVERS'!$A$53,IF(D396='Paramètre DIVERS'!$B$56,'Paramètre DIVERS'!$A$53,IF(D396='Paramètre DIVERS'!$B$57,'Paramètre DIVERS'!$A$53,IF(D396='Paramètre DIVERS'!$B$58,'Paramètre DIVERS'!$A$53,""))))))</f>
        <v/>
      </c>
      <c r="H396" s="88">
        <f t="shared" si="191"/>
        <v>0</v>
      </c>
      <c r="I396" s="24" t="str">
        <f t="shared" si="187"/>
        <v/>
      </c>
      <c r="J396" s="24" t="str">
        <f t="shared" si="187"/>
        <v/>
      </c>
      <c r="K396" s="24" t="str">
        <f t="shared" si="187"/>
        <v>C</v>
      </c>
      <c r="L396" s="24" t="str">
        <f t="shared" si="187"/>
        <v>C</v>
      </c>
      <c r="M396" s="24" t="str">
        <f t="shared" si="187"/>
        <v/>
      </c>
      <c r="N396" s="24" t="str">
        <f t="shared" si="187"/>
        <v>C</v>
      </c>
      <c r="O396" s="24" t="str">
        <f t="shared" si="187"/>
        <v/>
      </c>
      <c r="P396" s="24" t="str">
        <f t="shared" si="187"/>
        <v/>
      </c>
      <c r="Q396" s="24" t="str">
        <f t="shared" si="187"/>
        <v/>
      </c>
      <c r="R396" s="24" t="str">
        <f t="shared" si="187"/>
        <v>C</v>
      </c>
      <c r="S396" s="24" t="str">
        <f t="shared" si="188"/>
        <v>C</v>
      </c>
      <c r="T396" s="24" t="str">
        <f t="shared" si="188"/>
        <v/>
      </c>
      <c r="U396" s="24" t="str">
        <f t="shared" si="188"/>
        <v>C</v>
      </c>
      <c r="V396" s="24" t="str">
        <f t="shared" si="188"/>
        <v/>
      </c>
      <c r="W396" s="24" t="str">
        <f t="shared" si="188"/>
        <v>C</v>
      </c>
      <c r="X396" s="24" t="str">
        <f t="shared" si="188"/>
        <v/>
      </c>
      <c r="Y396" s="24" t="str">
        <f t="shared" si="188"/>
        <v>C</v>
      </c>
      <c r="Z396" s="24" t="str">
        <f t="shared" si="188"/>
        <v>C</v>
      </c>
      <c r="AA396" s="24" t="str">
        <f t="shared" si="188"/>
        <v/>
      </c>
      <c r="AB396" s="24" t="str">
        <f t="shared" si="188"/>
        <v/>
      </c>
      <c r="AC396" s="24" t="str">
        <f t="shared" si="189"/>
        <v/>
      </c>
      <c r="AD396" s="24" t="str">
        <f t="shared" si="189"/>
        <v/>
      </c>
      <c r="AE396" s="24" t="str">
        <f t="shared" si="189"/>
        <v/>
      </c>
      <c r="AF396" s="24" t="str">
        <f t="shared" si="189"/>
        <v>C</v>
      </c>
      <c r="AG396" s="24" t="str">
        <f t="shared" si="189"/>
        <v>C</v>
      </c>
      <c r="AH396" s="24" t="str">
        <f t="shared" si="189"/>
        <v/>
      </c>
      <c r="AI396" s="24" t="str">
        <f t="shared" si="189"/>
        <v/>
      </c>
      <c r="AJ396" s="24" t="str">
        <f t="shared" si="189"/>
        <v/>
      </c>
      <c r="AK396" s="24" t="str">
        <f t="shared" si="189"/>
        <v/>
      </c>
      <c r="AL396" s="24" t="str">
        <f t="shared" si="189"/>
        <v/>
      </c>
      <c r="AM396" s="24" t="str">
        <f t="shared" si="190"/>
        <v>C</v>
      </c>
      <c r="AN396" s="24" t="str">
        <f t="shared" si="190"/>
        <v>C</v>
      </c>
      <c r="AO396" s="24" t="str">
        <f t="shared" si="190"/>
        <v/>
      </c>
      <c r="AP396" s="24" t="str">
        <f t="shared" si="190"/>
        <v/>
      </c>
      <c r="AQ396" s="24" t="str">
        <f t="shared" si="190"/>
        <v/>
      </c>
      <c r="AR396" s="24" t="str">
        <f t="shared" si="190"/>
        <v/>
      </c>
      <c r="AS396" s="24" t="str">
        <f t="shared" si="190"/>
        <v/>
      </c>
      <c r="AT396" s="24" t="str">
        <f t="shared" si="190"/>
        <v>C</v>
      </c>
      <c r="AU396" s="24" t="str">
        <f t="shared" si="190"/>
        <v>C</v>
      </c>
      <c r="AV396" s="24" t="str">
        <f t="shared" si="190"/>
        <v/>
      </c>
      <c r="AW396" s="24" t="str">
        <f t="shared" si="190"/>
        <v/>
      </c>
      <c r="AX396" s="89" t="str">
        <f t="shared" ca="1" si="164"/>
        <v/>
      </c>
      <c r="AY396" s="89" t="str">
        <f t="shared" si="165"/>
        <v/>
      </c>
    </row>
    <row r="397" spans="1:51" x14ac:dyDescent="0.3">
      <c r="A397" s="22" t="str">
        <f t="shared" si="170"/>
        <v/>
      </c>
      <c r="B397" s="25"/>
      <c r="C397" s="74"/>
      <c r="D397" s="26"/>
      <c r="E397" s="196"/>
      <c r="F397" s="197"/>
      <c r="G397" s="98" t="str">
        <f>IF(D397='Paramètre DIVERS'!$B$19,'Paramètre DIVERS'!$A$19,IF(D397='Paramètre DIVERS'!$B$20,'Paramètre DIVERS'!$A$20,IF(D397='Paramètre DIVERS'!$B$21,'Paramètre DIVERS'!$A$21,IF(D397='Paramètre DIVERS'!$B$22,'Paramètre DIVERS'!$A$22,IF(D397='Paramètre DIVERS'!$B$24,'Paramètre DIVERS'!$A$24,IF(D397='Paramètre DIVERS'!$B$25,'Paramètre DIVERS'!$A$25,""))))))&amp;IF(D397='Paramètre DIVERS'!$B$27,'Paramètre DIVERS'!$A$27,IF(D397='Paramètre DIVERS'!$B$28,'Paramètre DIVERS'!$A$28,IF(D397='Paramètre DIVERS'!$B$29,'Paramètre DIVERS'!$A$29,IF(D397='Paramètre DIVERS'!$B$30,'Paramètre DIVERS'!$A$30,IF(D397='Paramètre DIVERS'!$B$31,'Paramètre DIVERS'!$A$31,IF(D397='Paramètre DIVERS'!$B$32,'Paramètre DIVERS'!$A$32,IF(D397='Paramètre DIVERS'!$B$33,'Paramètre DIVERS'!$A$33,"")))))))&amp;IF(D397='Paramètre DIVERS'!$B$36,'Paramètre DIVERS'!$A$36,IF(D397='Paramètre DIVERS'!$B$40,'Paramètre DIVERS'!$A$40,IF(D397='Paramètre DIVERS'!$B$41,'Paramètre DIVERS'!$A$41,IF(D397='Paramètre DIVERS'!$B$42,'Paramètre DIVERS'!$A$42,IF(D397='Paramètre DIVERS'!$B$43,'Paramètre DIVERS'!$A$43,IF(D397='Paramètre DIVERS'!$B$47,'Paramètre DIVERS'!$A$47,IF(D397='Paramètre DIVERS'!$B$48,'Paramètre DIVERS'!$A$48,"")))))))&amp;IF(D397='Paramètre DIVERS'!$B$49,'Paramètre DIVERS'!$A$49,IF(D397='Paramètre DIVERS'!$B$50,'Paramètre DIVERS'!$A$50,IF(D397='Paramètre DIVERS'!$B$51,'Paramètre DIVERS'!$A$51,IF(D397='Paramètre DIVERS'!$B$26,'Paramètre DIVERS'!$A$26,""))))&amp;IF(D397='Paramètre DIVERS'!$B$53,'Paramètre DIVERS'!$A$53,IF(D397='Paramètre DIVERS'!$B$54,'Paramètre DIVERS'!$A$53,IF(D397='Paramètre DIVERS'!$B$55,'Paramètre DIVERS'!$A$53,IF(D397='Paramètre DIVERS'!$B$56,'Paramètre DIVERS'!$A$53,IF(D397='Paramètre DIVERS'!$B$57,'Paramètre DIVERS'!$A$53,IF(D397='Paramètre DIVERS'!$B$58,'Paramètre DIVERS'!$A$53,""))))))</f>
        <v/>
      </c>
      <c r="H397" s="88">
        <f t="shared" si="191"/>
        <v>0</v>
      </c>
      <c r="I397" s="24" t="str">
        <f t="shared" si="187"/>
        <v/>
      </c>
      <c r="J397" s="24" t="str">
        <f t="shared" si="187"/>
        <v/>
      </c>
      <c r="K397" s="24" t="str">
        <f t="shared" si="187"/>
        <v>C</v>
      </c>
      <c r="L397" s="24" t="str">
        <f t="shared" si="187"/>
        <v>C</v>
      </c>
      <c r="M397" s="24" t="str">
        <f t="shared" si="187"/>
        <v/>
      </c>
      <c r="N397" s="24" t="str">
        <f t="shared" si="187"/>
        <v>C</v>
      </c>
      <c r="O397" s="24" t="str">
        <f t="shared" si="187"/>
        <v/>
      </c>
      <c r="P397" s="24" t="str">
        <f t="shared" si="187"/>
        <v/>
      </c>
      <c r="Q397" s="24" t="str">
        <f t="shared" si="187"/>
        <v/>
      </c>
      <c r="R397" s="24" t="str">
        <f t="shared" si="187"/>
        <v>C</v>
      </c>
      <c r="S397" s="24" t="str">
        <f t="shared" si="188"/>
        <v>C</v>
      </c>
      <c r="T397" s="24" t="str">
        <f t="shared" si="188"/>
        <v/>
      </c>
      <c r="U397" s="24" t="str">
        <f t="shared" si="188"/>
        <v>C</v>
      </c>
      <c r="V397" s="24" t="str">
        <f t="shared" si="188"/>
        <v/>
      </c>
      <c r="W397" s="24" t="str">
        <f t="shared" si="188"/>
        <v>C</v>
      </c>
      <c r="X397" s="24" t="str">
        <f t="shared" si="188"/>
        <v/>
      </c>
      <c r="Y397" s="24" t="str">
        <f t="shared" si="188"/>
        <v>C</v>
      </c>
      <c r="Z397" s="24" t="str">
        <f t="shared" si="188"/>
        <v>C</v>
      </c>
      <c r="AA397" s="24" t="str">
        <f t="shared" si="188"/>
        <v/>
      </c>
      <c r="AB397" s="24" t="str">
        <f t="shared" si="188"/>
        <v/>
      </c>
      <c r="AC397" s="24" t="str">
        <f t="shared" si="189"/>
        <v/>
      </c>
      <c r="AD397" s="24" t="str">
        <f t="shared" si="189"/>
        <v/>
      </c>
      <c r="AE397" s="24" t="str">
        <f t="shared" si="189"/>
        <v/>
      </c>
      <c r="AF397" s="24" t="str">
        <f t="shared" si="189"/>
        <v>C</v>
      </c>
      <c r="AG397" s="24" t="str">
        <f t="shared" si="189"/>
        <v>C</v>
      </c>
      <c r="AH397" s="24" t="str">
        <f t="shared" si="189"/>
        <v/>
      </c>
      <c r="AI397" s="24" t="str">
        <f t="shared" si="189"/>
        <v/>
      </c>
      <c r="AJ397" s="24" t="str">
        <f t="shared" si="189"/>
        <v/>
      </c>
      <c r="AK397" s="24" t="str">
        <f t="shared" si="189"/>
        <v/>
      </c>
      <c r="AL397" s="24" t="str">
        <f t="shared" si="189"/>
        <v/>
      </c>
      <c r="AM397" s="24" t="str">
        <f t="shared" si="190"/>
        <v>C</v>
      </c>
      <c r="AN397" s="24" t="str">
        <f t="shared" si="190"/>
        <v>C</v>
      </c>
      <c r="AO397" s="24" t="str">
        <f t="shared" si="190"/>
        <v/>
      </c>
      <c r="AP397" s="24" t="str">
        <f t="shared" si="190"/>
        <v/>
      </c>
      <c r="AQ397" s="24" t="str">
        <f t="shared" si="190"/>
        <v/>
      </c>
      <c r="AR397" s="24" t="str">
        <f t="shared" si="190"/>
        <v/>
      </c>
      <c r="AS397" s="24" t="str">
        <f t="shared" si="190"/>
        <v/>
      </c>
      <c r="AT397" s="24" t="str">
        <f t="shared" si="190"/>
        <v>C</v>
      </c>
      <c r="AU397" s="24" t="str">
        <f t="shared" si="190"/>
        <v>C</v>
      </c>
      <c r="AV397" s="24" t="str">
        <f t="shared" si="190"/>
        <v/>
      </c>
      <c r="AW397" s="24" t="str">
        <f t="shared" si="190"/>
        <v/>
      </c>
      <c r="AX397" s="89" t="str">
        <f t="shared" ca="1" si="164"/>
        <v/>
      </c>
      <c r="AY397" s="89" t="str">
        <f t="shared" si="165"/>
        <v/>
      </c>
    </row>
    <row r="398" spans="1:51" x14ac:dyDescent="0.3">
      <c r="A398" s="22" t="str">
        <f t="shared" si="170"/>
        <v/>
      </c>
      <c r="B398" s="25"/>
      <c r="C398" s="74"/>
      <c r="D398" s="26"/>
      <c r="E398" s="196"/>
      <c r="F398" s="197"/>
      <c r="G398" s="98" t="str">
        <f>IF(D398='Paramètre DIVERS'!$B$19,'Paramètre DIVERS'!$A$19,IF(D398='Paramètre DIVERS'!$B$20,'Paramètre DIVERS'!$A$20,IF(D398='Paramètre DIVERS'!$B$21,'Paramètre DIVERS'!$A$21,IF(D398='Paramètre DIVERS'!$B$22,'Paramètre DIVERS'!$A$22,IF(D398='Paramètre DIVERS'!$B$24,'Paramètre DIVERS'!$A$24,IF(D398='Paramètre DIVERS'!$B$25,'Paramètre DIVERS'!$A$25,""))))))&amp;IF(D398='Paramètre DIVERS'!$B$27,'Paramètre DIVERS'!$A$27,IF(D398='Paramètre DIVERS'!$B$28,'Paramètre DIVERS'!$A$28,IF(D398='Paramètre DIVERS'!$B$29,'Paramètre DIVERS'!$A$29,IF(D398='Paramètre DIVERS'!$B$30,'Paramètre DIVERS'!$A$30,IF(D398='Paramètre DIVERS'!$B$31,'Paramètre DIVERS'!$A$31,IF(D398='Paramètre DIVERS'!$B$32,'Paramètre DIVERS'!$A$32,IF(D398='Paramètre DIVERS'!$B$33,'Paramètre DIVERS'!$A$33,"")))))))&amp;IF(D398='Paramètre DIVERS'!$B$36,'Paramètre DIVERS'!$A$36,IF(D398='Paramètre DIVERS'!$B$40,'Paramètre DIVERS'!$A$40,IF(D398='Paramètre DIVERS'!$B$41,'Paramètre DIVERS'!$A$41,IF(D398='Paramètre DIVERS'!$B$42,'Paramètre DIVERS'!$A$42,IF(D398='Paramètre DIVERS'!$B$43,'Paramètre DIVERS'!$A$43,IF(D398='Paramètre DIVERS'!$B$47,'Paramètre DIVERS'!$A$47,IF(D398='Paramètre DIVERS'!$B$48,'Paramètre DIVERS'!$A$48,"")))))))&amp;IF(D398='Paramètre DIVERS'!$B$49,'Paramètre DIVERS'!$A$49,IF(D398='Paramètre DIVERS'!$B$50,'Paramètre DIVERS'!$A$50,IF(D398='Paramètre DIVERS'!$B$51,'Paramètre DIVERS'!$A$51,IF(D398='Paramètre DIVERS'!$B$26,'Paramètre DIVERS'!$A$26,""))))&amp;IF(D398='Paramètre DIVERS'!$B$53,'Paramètre DIVERS'!$A$53,IF(D398='Paramètre DIVERS'!$B$54,'Paramètre DIVERS'!$A$53,IF(D398='Paramètre DIVERS'!$B$55,'Paramètre DIVERS'!$A$53,IF(D398='Paramètre DIVERS'!$B$56,'Paramètre DIVERS'!$A$53,IF(D398='Paramètre DIVERS'!$B$57,'Paramètre DIVERS'!$A$53,IF(D398='Paramètre DIVERS'!$B$58,'Paramètre DIVERS'!$A$53,""))))))</f>
        <v/>
      </c>
      <c r="H398" s="88">
        <f t="shared" si="191"/>
        <v>0</v>
      </c>
      <c r="I398" s="24" t="str">
        <f t="shared" si="187"/>
        <v/>
      </c>
      <c r="J398" s="24" t="str">
        <f t="shared" si="187"/>
        <v/>
      </c>
      <c r="K398" s="24" t="str">
        <f t="shared" si="187"/>
        <v>C</v>
      </c>
      <c r="L398" s="24" t="str">
        <f t="shared" si="187"/>
        <v>C</v>
      </c>
      <c r="M398" s="24" t="str">
        <f t="shared" si="187"/>
        <v/>
      </c>
      <c r="N398" s="24" t="str">
        <f t="shared" si="187"/>
        <v>C</v>
      </c>
      <c r="O398" s="24" t="str">
        <f t="shared" si="187"/>
        <v/>
      </c>
      <c r="P398" s="24" t="str">
        <f t="shared" si="187"/>
        <v/>
      </c>
      <c r="Q398" s="24" t="str">
        <f t="shared" si="187"/>
        <v/>
      </c>
      <c r="R398" s="24" t="str">
        <f t="shared" si="187"/>
        <v>C</v>
      </c>
      <c r="S398" s="24" t="str">
        <f t="shared" si="188"/>
        <v>C</v>
      </c>
      <c r="T398" s="24" t="str">
        <f t="shared" si="188"/>
        <v/>
      </c>
      <c r="U398" s="24" t="str">
        <f t="shared" si="188"/>
        <v>C</v>
      </c>
      <c r="V398" s="24" t="str">
        <f t="shared" si="188"/>
        <v/>
      </c>
      <c r="W398" s="24" t="str">
        <f t="shared" si="188"/>
        <v>C</v>
      </c>
      <c r="X398" s="24" t="str">
        <f t="shared" si="188"/>
        <v/>
      </c>
      <c r="Y398" s="24" t="str">
        <f t="shared" si="188"/>
        <v>C</v>
      </c>
      <c r="Z398" s="24" t="str">
        <f t="shared" si="188"/>
        <v>C</v>
      </c>
      <c r="AA398" s="24" t="str">
        <f t="shared" si="188"/>
        <v/>
      </c>
      <c r="AB398" s="24" t="str">
        <f t="shared" si="188"/>
        <v/>
      </c>
      <c r="AC398" s="24" t="str">
        <f t="shared" si="189"/>
        <v/>
      </c>
      <c r="AD398" s="24" t="str">
        <f t="shared" si="189"/>
        <v/>
      </c>
      <c r="AE398" s="24" t="str">
        <f t="shared" si="189"/>
        <v/>
      </c>
      <c r="AF398" s="24" t="str">
        <f t="shared" si="189"/>
        <v>C</v>
      </c>
      <c r="AG398" s="24" t="str">
        <f t="shared" si="189"/>
        <v>C</v>
      </c>
      <c r="AH398" s="24" t="str">
        <f t="shared" si="189"/>
        <v/>
      </c>
      <c r="AI398" s="24" t="str">
        <f t="shared" si="189"/>
        <v/>
      </c>
      <c r="AJ398" s="24" t="str">
        <f t="shared" si="189"/>
        <v/>
      </c>
      <c r="AK398" s="24" t="str">
        <f t="shared" si="189"/>
        <v/>
      </c>
      <c r="AL398" s="24" t="str">
        <f t="shared" si="189"/>
        <v/>
      </c>
      <c r="AM398" s="24" t="str">
        <f t="shared" si="190"/>
        <v>C</v>
      </c>
      <c r="AN398" s="24" t="str">
        <f t="shared" si="190"/>
        <v>C</v>
      </c>
      <c r="AO398" s="24" t="str">
        <f t="shared" si="190"/>
        <v/>
      </c>
      <c r="AP398" s="24" t="str">
        <f t="shared" si="190"/>
        <v/>
      </c>
      <c r="AQ398" s="24" t="str">
        <f t="shared" si="190"/>
        <v/>
      </c>
      <c r="AR398" s="24" t="str">
        <f t="shared" si="190"/>
        <v/>
      </c>
      <c r="AS398" s="24" t="str">
        <f t="shared" si="190"/>
        <v/>
      </c>
      <c r="AT398" s="24" t="str">
        <f t="shared" si="190"/>
        <v>C</v>
      </c>
      <c r="AU398" s="24" t="str">
        <f t="shared" si="190"/>
        <v>C</v>
      </c>
      <c r="AV398" s="24" t="str">
        <f t="shared" si="190"/>
        <v/>
      </c>
      <c r="AW398" s="24" t="str">
        <f t="shared" si="190"/>
        <v/>
      </c>
      <c r="AX398" s="89" t="str">
        <f t="shared" ref="AX398:AX461" ca="1" si="192">IF(C398="","",SUMPRODUCT((WEEKDAY(ROW(INDIRECT(E398&amp;":"&amp;F398)),2)&lt;7)*(COUNTIF(jfdate,ROW(INDIRECT(E398&amp;":"&amp;F398)))=0)
))</f>
        <v/>
      </c>
      <c r="AY398" s="89" t="str">
        <f t="shared" si="165"/>
        <v/>
      </c>
    </row>
    <row r="399" spans="1:51" x14ac:dyDescent="0.3">
      <c r="A399" s="22" t="str">
        <f t="shared" si="170"/>
        <v/>
      </c>
      <c r="B399" s="25"/>
      <c r="C399" s="74"/>
      <c r="D399" s="26"/>
      <c r="E399" s="196"/>
      <c r="F399" s="197"/>
      <c r="G399" s="98" t="str">
        <f>IF(D399='Paramètre DIVERS'!$B$19,'Paramètre DIVERS'!$A$19,IF(D399='Paramètre DIVERS'!$B$20,'Paramètre DIVERS'!$A$20,IF(D399='Paramètre DIVERS'!$B$21,'Paramètre DIVERS'!$A$21,IF(D399='Paramètre DIVERS'!$B$22,'Paramètre DIVERS'!$A$22,IF(D399='Paramètre DIVERS'!$B$24,'Paramètre DIVERS'!$A$24,IF(D399='Paramètre DIVERS'!$B$25,'Paramètre DIVERS'!$A$25,""))))))&amp;IF(D399='Paramètre DIVERS'!$B$27,'Paramètre DIVERS'!$A$27,IF(D399='Paramètre DIVERS'!$B$28,'Paramètre DIVERS'!$A$28,IF(D399='Paramètre DIVERS'!$B$29,'Paramètre DIVERS'!$A$29,IF(D399='Paramètre DIVERS'!$B$30,'Paramètre DIVERS'!$A$30,IF(D399='Paramètre DIVERS'!$B$31,'Paramètre DIVERS'!$A$31,IF(D399='Paramètre DIVERS'!$B$32,'Paramètre DIVERS'!$A$32,IF(D399='Paramètre DIVERS'!$B$33,'Paramètre DIVERS'!$A$33,"")))))))&amp;IF(D399='Paramètre DIVERS'!$B$36,'Paramètre DIVERS'!$A$36,IF(D399='Paramètre DIVERS'!$B$40,'Paramètre DIVERS'!$A$40,IF(D399='Paramètre DIVERS'!$B$41,'Paramètre DIVERS'!$A$41,IF(D399='Paramètre DIVERS'!$B$42,'Paramètre DIVERS'!$A$42,IF(D399='Paramètre DIVERS'!$B$43,'Paramètre DIVERS'!$A$43,IF(D399='Paramètre DIVERS'!$B$47,'Paramètre DIVERS'!$A$47,IF(D399='Paramètre DIVERS'!$B$48,'Paramètre DIVERS'!$A$48,"")))))))&amp;IF(D399='Paramètre DIVERS'!$B$49,'Paramètre DIVERS'!$A$49,IF(D399='Paramètre DIVERS'!$B$50,'Paramètre DIVERS'!$A$50,IF(D399='Paramètre DIVERS'!$B$51,'Paramètre DIVERS'!$A$51,IF(D399='Paramètre DIVERS'!$B$26,'Paramètre DIVERS'!$A$26,""))))&amp;IF(D399='Paramètre DIVERS'!$B$53,'Paramètre DIVERS'!$A$53,IF(D399='Paramètre DIVERS'!$B$54,'Paramètre DIVERS'!$A$53,IF(D399='Paramètre DIVERS'!$B$55,'Paramètre DIVERS'!$A$53,IF(D399='Paramètre DIVERS'!$B$56,'Paramètre DIVERS'!$A$53,IF(D399='Paramètre DIVERS'!$B$57,'Paramètre DIVERS'!$A$53,IF(D399='Paramètre DIVERS'!$B$58,'Paramètre DIVERS'!$A$53,""))))))</f>
        <v/>
      </c>
      <c r="H399" s="88">
        <f t="shared" si="191"/>
        <v>0</v>
      </c>
      <c r="I399" s="24" t="str">
        <f t="shared" ref="I399:R408" si="193">IF(OR(I$7="s",I$7="f",I$7="d"),"C",IF(AND(I$6&gt;=$E399,I$6&lt;=$F399,$G399="ZCP"),$G399,IF(AND(I$6&gt;=$E399,I$6&lt;=$F399,$G399="ZPM"),$G399,IF(AND(I$6&gt;=$E399,I$6&lt;=$F399,$G399="ZMA"),$G399,IF(AND(I$6&gt;=$E399,I$6&lt;=$F399,$G399="ZMP"),$G399,IF(AND(I$6&gt;=$E399,I$6&lt;=$F399,$G399="ZMT"),$G399,IF(AND(I$6&gt;=$E399,I$6&lt;=$F399,$G399="ZFO"),$G399,IF(AND(I$6&gt;=$E399,I$6&lt;=$F399,$G399="ZRJ"),$G399,IF(AND(I$6&gt;=$E399,I$6&lt;=$F399,$G399="ZAT"),$G399,IF(AND(I$6&gt;=$E399,I$6&lt;=$F399,$G399="TPT"),$G399,""))))))))))</f>
        <v/>
      </c>
      <c r="J399" s="24" t="str">
        <f t="shared" si="193"/>
        <v/>
      </c>
      <c r="K399" s="24" t="str">
        <f t="shared" si="193"/>
        <v>C</v>
      </c>
      <c r="L399" s="24" t="str">
        <f t="shared" si="193"/>
        <v>C</v>
      </c>
      <c r="M399" s="24" t="str">
        <f t="shared" si="193"/>
        <v/>
      </c>
      <c r="N399" s="24" t="str">
        <f t="shared" si="193"/>
        <v>C</v>
      </c>
      <c r="O399" s="24" t="str">
        <f t="shared" si="193"/>
        <v/>
      </c>
      <c r="P399" s="24" t="str">
        <f t="shared" si="193"/>
        <v/>
      </c>
      <c r="Q399" s="24" t="str">
        <f t="shared" si="193"/>
        <v/>
      </c>
      <c r="R399" s="24" t="str">
        <f t="shared" si="193"/>
        <v>C</v>
      </c>
      <c r="S399" s="24" t="str">
        <f t="shared" ref="S399:AB408" si="194">IF(OR(S$7="s",S$7="f",S$7="d"),"C",IF(AND(S$6&gt;=$E399,S$6&lt;=$F399,$G399="ZCP"),$G399,IF(AND(S$6&gt;=$E399,S$6&lt;=$F399,$G399="ZPM"),$G399,IF(AND(S$6&gt;=$E399,S$6&lt;=$F399,$G399="ZMA"),$G399,IF(AND(S$6&gt;=$E399,S$6&lt;=$F399,$G399="ZMP"),$G399,IF(AND(S$6&gt;=$E399,S$6&lt;=$F399,$G399="ZMT"),$G399,IF(AND(S$6&gt;=$E399,S$6&lt;=$F399,$G399="ZFO"),$G399,IF(AND(S$6&gt;=$E399,S$6&lt;=$F399,$G399="ZRJ"),$G399,IF(AND(S$6&gt;=$E399,S$6&lt;=$F399,$G399="ZAT"),$G399,IF(AND(S$6&gt;=$E399,S$6&lt;=$F399,$G399="TPT"),$G399,""))))))))))</f>
        <v>C</v>
      </c>
      <c r="T399" s="24" t="str">
        <f t="shared" si="194"/>
        <v/>
      </c>
      <c r="U399" s="24" t="str">
        <f t="shared" si="194"/>
        <v>C</v>
      </c>
      <c r="V399" s="24" t="str">
        <f t="shared" si="194"/>
        <v/>
      </c>
      <c r="W399" s="24" t="str">
        <f t="shared" si="194"/>
        <v>C</v>
      </c>
      <c r="X399" s="24" t="str">
        <f t="shared" si="194"/>
        <v/>
      </c>
      <c r="Y399" s="24" t="str">
        <f t="shared" si="194"/>
        <v>C</v>
      </c>
      <c r="Z399" s="24" t="str">
        <f t="shared" si="194"/>
        <v>C</v>
      </c>
      <c r="AA399" s="24" t="str">
        <f t="shared" si="194"/>
        <v/>
      </c>
      <c r="AB399" s="24" t="str">
        <f t="shared" si="194"/>
        <v/>
      </c>
      <c r="AC399" s="24" t="str">
        <f t="shared" ref="AC399:AL408" si="195">IF(OR(AC$7="s",AC$7="f",AC$7="d"),"C",IF(AND(AC$6&gt;=$E399,AC$6&lt;=$F399,$G399="ZCP"),$G399,IF(AND(AC$6&gt;=$E399,AC$6&lt;=$F399,$G399="ZPM"),$G399,IF(AND(AC$6&gt;=$E399,AC$6&lt;=$F399,$G399="ZMA"),$G399,IF(AND(AC$6&gt;=$E399,AC$6&lt;=$F399,$G399="ZMP"),$G399,IF(AND(AC$6&gt;=$E399,AC$6&lt;=$F399,$G399="ZMT"),$G399,IF(AND(AC$6&gt;=$E399,AC$6&lt;=$F399,$G399="ZFO"),$G399,IF(AND(AC$6&gt;=$E399,AC$6&lt;=$F399,$G399="ZRJ"),$G399,IF(AND(AC$6&gt;=$E399,AC$6&lt;=$F399,$G399="ZAT"),$G399,IF(AND(AC$6&gt;=$E399,AC$6&lt;=$F399,$G399="TPT"),$G399,""))))))))))</f>
        <v/>
      </c>
      <c r="AD399" s="24" t="str">
        <f t="shared" si="195"/>
        <v/>
      </c>
      <c r="AE399" s="24" t="str">
        <f t="shared" si="195"/>
        <v/>
      </c>
      <c r="AF399" s="24" t="str">
        <f t="shared" si="195"/>
        <v>C</v>
      </c>
      <c r="AG399" s="24" t="str">
        <f t="shared" si="195"/>
        <v>C</v>
      </c>
      <c r="AH399" s="24" t="str">
        <f t="shared" si="195"/>
        <v/>
      </c>
      <c r="AI399" s="24" t="str">
        <f t="shared" si="195"/>
        <v/>
      </c>
      <c r="AJ399" s="24" t="str">
        <f t="shared" si="195"/>
        <v/>
      </c>
      <c r="AK399" s="24" t="str">
        <f t="shared" si="195"/>
        <v/>
      </c>
      <c r="AL399" s="24" t="str">
        <f t="shared" si="195"/>
        <v/>
      </c>
      <c r="AM399" s="24" t="str">
        <f t="shared" ref="AM399:AW408" si="196">IF(OR(AM$7="s",AM$7="f",AM$7="d"),"C",IF(AND(AM$6&gt;=$E399,AM$6&lt;=$F399,$G399="ZCP"),$G399,IF(AND(AM$6&gt;=$E399,AM$6&lt;=$F399,$G399="ZPM"),$G399,IF(AND(AM$6&gt;=$E399,AM$6&lt;=$F399,$G399="ZMA"),$G399,IF(AND(AM$6&gt;=$E399,AM$6&lt;=$F399,$G399="ZMP"),$G399,IF(AND(AM$6&gt;=$E399,AM$6&lt;=$F399,$G399="ZMT"),$G399,IF(AND(AM$6&gt;=$E399,AM$6&lt;=$F399,$G399="ZFO"),$G399,IF(AND(AM$6&gt;=$E399,AM$6&lt;=$F399,$G399="ZRJ"),$G399,IF(AND(AM$6&gt;=$E399,AM$6&lt;=$F399,$G399="ZAT"),$G399,IF(AND(AM$6&gt;=$E399,AM$6&lt;=$F399,$G399="TPT"),$G399,""))))))))))</f>
        <v>C</v>
      </c>
      <c r="AN399" s="24" t="str">
        <f t="shared" si="196"/>
        <v>C</v>
      </c>
      <c r="AO399" s="24" t="str">
        <f t="shared" si="196"/>
        <v/>
      </c>
      <c r="AP399" s="24" t="str">
        <f t="shared" si="196"/>
        <v/>
      </c>
      <c r="AQ399" s="24" t="str">
        <f t="shared" si="196"/>
        <v/>
      </c>
      <c r="AR399" s="24" t="str">
        <f t="shared" si="196"/>
        <v/>
      </c>
      <c r="AS399" s="24" t="str">
        <f t="shared" si="196"/>
        <v/>
      </c>
      <c r="AT399" s="24" t="str">
        <f t="shared" si="196"/>
        <v>C</v>
      </c>
      <c r="AU399" s="24" t="str">
        <f t="shared" si="196"/>
        <v>C</v>
      </c>
      <c r="AV399" s="24" t="str">
        <f t="shared" si="196"/>
        <v/>
      </c>
      <c r="AW399" s="24" t="str">
        <f t="shared" si="196"/>
        <v/>
      </c>
      <c r="AX399" s="89" t="str">
        <f t="shared" ca="1" si="192"/>
        <v/>
      </c>
      <c r="AY399" s="89" t="str">
        <f t="shared" ref="AY399:AY462" si="197">IF(C399="","",DATEDIF(E399,F399,"d")+1)</f>
        <v/>
      </c>
    </row>
    <row r="400" spans="1:51" x14ac:dyDescent="0.3">
      <c r="A400" s="22" t="str">
        <f t="shared" si="170"/>
        <v/>
      </c>
      <c r="B400" s="25"/>
      <c r="C400" s="74"/>
      <c r="D400" s="26"/>
      <c r="E400" s="196"/>
      <c r="F400" s="197"/>
      <c r="G400" s="98" t="str">
        <f>IF(D400='Paramètre DIVERS'!$B$19,'Paramètre DIVERS'!$A$19,IF(D400='Paramètre DIVERS'!$B$20,'Paramètre DIVERS'!$A$20,IF(D400='Paramètre DIVERS'!$B$21,'Paramètre DIVERS'!$A$21,IF(D400='Paramètre DIVERS'!$B$22,'Paramètre DIVERS'!$A$22,IF(D400='Paramètre DIVERS'!$B$24,'Paramètre DIVERS'!$A$24,IF(D400='Paramètre DIVERS'!$B$25,'Paramètre DIVERS'!$A$25,""))))))&amp;IF(D400='Paramètre DIVERS'!$B$27,'Paramètre DIVERS'!$A$27,IF(D400='Paramètre DIVERS'!$B$28,'Paramètre DIVERS'!$A$28,IF(D400='Paramètre DIVERS'!$B$29,'Paramètre DIVERS'!$A$29,IF(D400='Paramètre DIVERS'!$B$30,'Paramètre DIVERS'!$A$30,IF(D400='Paramètre DIVERS'!$B$31,'Paramètre DIVERS'!$A$31,IF(D400='Paramètre DIVERS'!$B$32,'Paramètre DIVERS'!$A$32,IF(D400='Paramètre DIVERS'!$B$33,'Paramètre DIVERS'!$A$33,"")))))))&amp;IF(D400='Paramètre DIVERS'!$B$36,'Paramètre DIVERS'!$A$36,IF(D400='Paramètre DIVERS'!$B$40,'Paramètre DIVERS'!$A$40,IF(D400='Paramètre DIVERS'!$B$41,'Paramètre DIVERS'!$A$41,IF(D400='Paramètre DIVERS'!$B$42,'Paramètre DIVERS'!$A$42,IF(D400='Paramètre DIVERS'!$B$43,'Paramètre DIVERS'!$A$43,IF(D400='Paramètre DIVERS'!$B$47,'Paramètre DIVERS'!$A$47,IF(D400='Paramètre DIVERS'!$B$48,'Paramètre DIVERS'!$A$48,"")))))))&amp;IF(D400='Paramètre DIVERS'!$B$49,'Paramètre DIVERS'!$A$49,IF(D400='Paramètre DIVERS'!$B$50,'Paramètre DIVERS'!$A$50,IF(D400='Paramètre DIVERS'!$B$51,'Paramètre DIVERS'!$A$51,IF(D400='Paramètre DIVERS'!$B$26,'Paramètre DIVERS'!$A$26,""))))&amp;IF(D400='Paramètre DIVERS'!$B$53,'Paramètre DIVERS'!$A$53,IF(D400='Paramètre DIVERS'!$B$54,'Paramètre DIVERS'!$A$53,IF(D400='Paramètre DIVERS'!$B$55,'Paramètre DIVERS'!$A$53,IF(D400='Paramètre DIVERS'!$B$56,'Paramètre DIVERS'!$A$53,IF(D400='Paramètre DIVERS'!$B$57,'Paramètre DIVERS'!$A$53,IF(D400='Paramètre DIVERS'!$B$58,'Paramètre DIVERS'!$A$53,""))))))</f>
        <v/>
      </c>
      <c r="H400" s="88">
        <f t="shared" si="191"/>
        <v>0</v>
      </c>
      <c r="I400" s="24" t="str">
        <f t="shared" si="193"/>
        <v/>
      </c>
      <c r="J400" s="24" t="str">
        <f t="shared" si="193"/>
        <v/>
      </c>
      <c r="K400" s="24" t="str">
        <f t="shared" si="193"/>
        <v>C</v>
      </c>
      <c r="L400" s="24" t="str">
        <f t="shared" si="193"/>
        <v>C</v>
      </c>
      <c r="M400" s="24" t="str">
        <f t="shared" si="193"/>
        <v/>
      </c>
      <c r="N400" s="24" t="str">
        <f t="shared" si="193"/>
        <v>C</v>
      </c>
      <c r="O400" s="24" t="str">
        <f t="shared" si="193"/>
        <v/>
      </c>
      <c r="P400" s="24" t="str">
        <f t="shared" si="193"/>
        <v/>
      </c>
      <c r="Q400" s="24" t="str">
        <f t="shared" si="193"/>
        <v/>
      </c>
      <c r="R400" s="24" t="str">
        <f t="shared" si="193"/>
        <v>C</v>
      </c>
      <c r="S400" s="24" t="str">
        <f t="shared" si="194"/>
        <v>C</v>
      </c>
      <c r="T400" s="24" t="str">
        <f t="shared" si="194"/>
        <v/>
      </c>
      <c r="U400" s="24" t="str">
        <f t="shared" si="194"/>
        <v>C</v>
      </c>
      <c r="V400" s="24" t="str">
        <f t="shared" si="194"/>
        <v/>
      </c>
      <c r="W400" s="24" t="str">
        <f t="shared" si="194"/>
        <v>C</v>
      </c>
      <c r="X400" s="24" t="str">
        <f t="shared" si="194"/>
        <v/>
      </c>
      <c r="Y400" s="24" t="str">
        <f t="shared" si="194"/>
        <v>C</v>
      </c>
      <c r="Z400" s="24" t="str">
        <f t="shared" si="194"/>
        <v>C</v>
      </c>
      <c r="AA400" s="24" t="str">
        <f t="shared" si="194"/>
        <v/>
      </c>
      <c r="AB400" s="24" t="str">
        <f t="shared" si="194"/>
        <v/>
      </c>
      <c r="AC400" s="24" t="str">
        <f t="shared" si="195"/>
        <v/>
      </c>
      <c r="AD400" s="24" t="str">
        <f t="shared" si="195"/>
        <v/>
      </c>
      <c r="AE400" s="24" t="str">
        <f t="shared" si="195"/>
        <v/>
      </c>
      <c r="AF400" s="24" t="str">
        <f t="shared" si="195"/>
        <v>C</v>
      </c>
      <c r="AG400" s="24" t="str">
        <f t="shared" si="195"/>
        <v>C</v>
      </c>
      <c r="AH400" s="24" t="str">
        <f t="shared" si="195"/>
        <v/>
      </c>
      <c r="AI400" s="24" t="str">
        <f t="shared" si="195"/>
        <v/>
      </c>
      <c r="AJ400" s="24" t="str">
        <f t="shared" si="195"/>
        <v/>
      </c>
      <c r="AK400" s="24" t="str">
        <f t="shared" si="195"/>
        <v/>
      </c>
      <c r="AL400" s="24" t="str">
        <f t="shared" si="195"/>
        <v/>
      </c>
      <c r="AM400" s="24" t="str">
        <f t="shared" si="196"/>
        <v>C</v>
      </c>
      <c r="AN400" s="24" t="str">
        <f t="shared" si="196"/>
        <v>C</v>
      </c>
      <c r="AO400" s="24" t="str">
        <f t="shared" si="196"/>
        <v/>
      </c>
      <c r="AP400" s="24" t="str">
        <f t="shared" si="196"/>
        <v/>
      </c>
      <c r="AQ400" s="24" t="str">
        <f t="shared" si="196"/>
        <v/>
      </c>
      <c r="AR400" s="24" t="str">
        <f t="shared" si="196"/>
        <v/>
      </c>
      <c r="AS400" s="24" t="str">
        <f t="shared" si="196"/>
        <v/>
      </c>
      <c r="AT400" s="24" t="str">
        <f t="shared" si="196"/>
        <v>C</v>
      </c>
      <c r="AU400" s="24" t="str">
        <f t="shared" si="196"/>
        <v>C</v>
      </c>
      <c r="AV400" s="24" t="str">
        <f t="shared" si="196"/>
        <v/>
      </c>
      <c r="AW400" s="24" t="str">
        <f t="shared" si="196"/>
        <v/>
      </c>
      <c r="AX400" s="89" t="str">
        <f t="shared" ca="1" si="192"/>
        <v/>
      </c>
      <c r="AY400" s="89" t="str">
        <f t="shared" si="197"/>
        <v/>
      </c>
    </row>
    <row r="401" spans="1:51" x14ac:dyDescent="0.3">
      <c r="A401" s="22" t="str">
        <f t="shared" si="170"/>
        <v/>
      </c>
      <c r="B401" s="25"/>
      <c r="C401" s="74"/>
      <c r="D401" s="26"/>
      <c r="E401" s="196"/>
      <c r="F401" s="197"/>
      <c r="G401" s="98" t="str">
        <f>IF(D401='Paramètre DIVERS'!$B$19,'Paramètre DIVERS'!$A$19,IF(D401='Paramètre DIVERS'!$B$20,'Paramètre DIVERS'!$A$20,IF(D401='Paramètre DIVERS'!$B$21,'Paramètre DIVERS'!$A$21,IF(D401='Paramètre DIVERS'!$B$22,'Paramètre DIVERS'!$A$22,IF(D401='Paramètre DIVERS'!$B$24,'Paramètre DIVERS'!$A$24,IF(D401='Paramètre DIVERS'!$B$25,'Paramètre DIVERS'!$A$25,""))))))&amp;IF(D401='Paramètre DIVERS'!$B$27,'Paramètre DIVERS'!$A$27,IF(D401='Paramètre DIVERS'!$B$28,'Paramètre DIVERS'!$A$28,IF(D401='Paramètre DIVERS'!$B$29,'Paramètre DIVERS'!$A$29,IF(D401='Paramètre DIVERS'!$B$30,'Paramètre DIVERS'!$A$30,IF(D401='Paramètre DIVERS'!$B$31,'Paramètre DIVERS'!$A$31,IF(D401='Paramètre DIVERS'!$B$32,'Paramètre DIVERS'!$A$32,IF(D401='Paramètre DIVERS'!$B$33,'Paramètre DIVERS'!$A$33,"")))))))&amp;IF(D401='Paramètre DIVERS'!$B$36,'Paramètre DIVERS'!$A$36,IF(D401='Paramètre DIVERS'!$B$40,'Paramètre DIVERS'!$A$40,IF(D401='Paramètre DIVERS'!$B$41,'Paramètre DIVERS'!$A$41,IF(D401='Paramètre DIVERS'!$B$42,'Paramètre DIVERS'!$A$42,IF(D401='Paramètre DIVERS'!$B$43,'Paramètre DIVERS'!$A$43,IF(D401='Paramètre DIVERS'!$B$47,'Paramètre DIVERS'!$A$47,IF(D401='Paramètre DIVERS'!$B$48,'Paramètre DIVERS'!$A$48,"")))))))&amp;IF(D401='Paramètre DIVERS'!$B$49,'Paramètre DIVERS'!$A$49,IF(D401='Paramètre DIVERS'!$B$50,'Paramètre DIVERS'!$A$50,IF(D401='Paramètre DIVERS'!$B$51,'Paramètre DIVERS'!$A$51,IF(D401='Paramètre DIVERS'!$B$26,'Paramètre DIVERS'!$A$26,""))))&amp;IF(D401='Paramètre DIVERS'!$B$53,'Paramètre DIVERS'!$A$53,IF(D401='Paramètre DIVERS'!$B$54,'Paramètre DIVERS'!$A$53,IF(D401='Paramètre DIVERS'!$B$55,'Paramètre DIVERS'!$A$53,IF(D401='Paramètre DIVERS'!$B$56,'Paramètre DIVERS'!$A$53,IF(D401='Paramètre DIVERS'!$B$57,'Paramètre DIVERS'!$A$53,IF(D401='Paramètre DIVERS'!$B$58,'Paramètre DIVERS'!$A$53,""))))))</f>
        <v/>
      </c>
      <c r="H401" s="88">
        <f t="shared" si="191"/>
        <v>0</v>
      </c>
      <c r="I401" s="24" t="str">
        <f t="shared" si="193"/>
        <v/>
      </c>
      <c r="J401" s="24" t="str">
        <f t="shared" si="193"/>
        <v/>
      </c>
      <c r="K401" s="24" t="str">
        <f t="shared" si="193"/>
        <v>C</v>
      </c>
      <c r="L401" s="24" t="str">
        <f t="shared" si="193"/>
        <v>C</v>
      </c>
      <c r="M401" s="24" t="str">
        <f t="shared" si="193"/>
        <v/>
      </c>
      <c r="N401" s="24" t="str">
        <f t="shared" si="193"/>
        <v>C</v>
      </c>
      <c r="O401" s="24" t="str">
        <f t="shared" si="193"/>
        <v/>
      </c>
      <c r="P401" s="24" t="str">
        <f t="shared" si="193"/>
        <v/>
      </c>
      <c r="Q401" s="24" t="str">
        <f t="shared" si="193"/>
        <v/>
      </c>
      <c r="R401" s="24" t="str">
        <f t="shared" si="193"/>
        <v>C</v>
      </c>
      <c r="S401" s="24" t="str">
        <f t="shared" si="194"/>
        <v>C</v>
      </c>
      <c r="T401" s="24" t="str">
        <f t="shared" si="194"/>
        <v/>
      </c>
      <c r="U401" s="24" t="str">
        <f t="shared" si="194"/>
        <v>C</v>
      </c>
      <c r="V401" s="24" t="str">
        <f t="shared" si="194"/>
        <v/>
      </c>
      <c r="W401" s="24" t="str">
        <f t="shared" si="194"/>
        <v>C</v>
      </c>
      <c r="X401" s="24" t="str">
        <f t="shared" si="194"/>
        <v/>
      </c>
      <c r="Y401" s="24" t="str">
        <f t="shared" si="194"/>
        <v>C</v>
      </c>
      <c r="Z401" s="24" t="str">
        <f t="shared" si="194"/>
        <v>C</v>
      </c>
      <c r="AA401" s="24" t="str">
        <f t="shared" si="194"/>
        <v/>
      </c>
      <c r="AB401" s="24" t="str">
        <f t="shared" si="194"/>
        <v/>
      </c>
      <c r="AC401" s="24" t="str">
        <f t="shared" si="195"/>
        <v/>
      </c>
      <c r="AD401" s="24" t="str">
        <f t="shared" si="195"/>
        <v/>
      </c>
      <c r="AE401" s="24" t="str">
        <f t="shared" si="195"/>
        <v/>
      </c>
      <c r="AF401" s="24" t="str">
        <f t="shared" si="195"/>
        <v>C</v>
      </c>
      <c r="AG401" s="24" t="str">
        <f t="shared" si="195"/>
        <v>C</v>
      </c>
      <c r="AH401" s="24" t="str">
        <f t="shared" si="195"/>
        <v/>
      </c>
      <c r="AI401" s="24" t="str">
        <f t="shared" si="195"/>
        <v/>
      </c>
      <c r="AJ401" s="24" t="str">
        <f t="shared" si="195"/>
        <v/>
      </c>
      <c r="AK401" s="24" t="str">
        <f t="shared" si="195"/>
        <v/>
      </c>
      <c r="AL401" s="24" t="str">
        <f t="shared" si="195"/>
        <v/>
      </c>
      <c r="AM401" s="24" t="str">
        <f t="shared" si="196"/>
        <v>C</v>
      </c>
      <c r="AN401" s="24" t="str">
        <f t="shared" si="196"/>
        <v>C</v>
      </c>
      <c r="AO401" s="24" t="str">
        <f t="shared" si="196"/>
        <v/>
      </c>
      <c r="AP401" s="24" t="str">
        <f t="shared" si="196"/>
        <v/>
      </c>
      <c r="AQ401" s="24" t="str">
        <f t="shared" si="196"/>
        <v/>
      </c>
      <c r="AR401" s="24" t="str">
        <f t="shared" si="196"/>
        <v/>
      </c>
      <c r="AS401" s="24" t="str">
        <f t="shared" si="196"/>
        <v/>
      </c>
      <c r="AT401" s="24" t="str">
        <f t="shared" si="196"/>
        <v>C</v>
      </c>
      <c r="AU401" s="24" t="str">
        <f t="shared" si="196"/>
        <v>C</v>
      </c>
      <c r="AV401" s="24" t="str">
        <f t="shared" si="196"/>
        <v/>
      </c>
      <c r="AW401" s="24" t="str">
        <f t="shared" si="196"/>
        <v/>
      </c>
      <c r="AX401" s="89" t="str">
        <f t="shared" ca="1" si="192"/>
        <v/>
      </c>
      <c r="AY401" s="89" t="str">
        <f t="shared" si="197"/>
        <v/>
      </c>
    </row>
    <row r="402" spans="1:51" x14ac:dyDescent="0.3">
      <c r="A402" s="22" t="str">
        <f t="shared" si="170"/>
        <v/>
      </c>
      <c r="B402" s="25"/>
      <c r="C402" s="74"/>
      <c r="D402" s="26"/>
      <c r="E402" s="196"/>
      <c r="F402" s="197"/>
      <c r="G402" s="98" t="str">
        <f>IF(D402='Paramètre DIVERS'!$B$19,'Paramètre DIVERS'!$A$19,IF(D402='Paramètre DIVERS'!$B$20,'Paramètre DIVERS'!$A$20,IF(D402='Paramètre DIVERS'!$B$21,'Paramètre DIVERS'!$A$21,IF(D402='Paramètre DIVERS'!$B$22,'Paramètre DIVERS'!$A$22,IF(D402='Paramètre DIVERS'!$B$24,'Paramètre DIVERS'!$A$24,IF(D402='Paramètre DIVERS'!$B$25,'Paramètre DIVERS'!$A$25,""))))))&amp;IF(D402='Paramètre DIVERS'!$B$27,'Paramètre DIVERS'!$A$27,IF(D402='Paramètre DIVERS'!$B$28,'Paramètre DIVERS'!$A$28,IF(D402='Paramètre DIVERS'!$B$29,'Paramètre DIVERS'!$A$29,IF(D402='Paramètre DIVERS'!$B$30,'Paramètre DIVERS'!$A$30,IF(D402='Paramètre DIVERS'!$B$31,'Paramètre DIVERS'!$A$31,IF(D402='Paramètre DIVERS'!$B$32,'Paramètre DIVERS'!$A$32,IF(D402='Paramètre DIVERS'!$B$33,'Paramètre DIVERS'!$A$33,"")))))))&amp;IF(D402='Paramètre DIVERS'!$B$36,'Paramètre DIVERS'!$A$36,IF(D402='Paramètre DIVERS'!$B$40,'Paramètre DIVERS'!$A$40,IF(D402='Paramètre DIVERS'!$B$41,'Paramètre DIVERS'!$A$41,IF(D402='Paramètre DIVERS'!$B$42,'Paramètre DIVERS'!$A$42,IF(D402='Paramètre DIVERS'!$B$43,'Paramètre DIVERS'!$A$43,IF(D402='Paramètre DIVERS'!$B$47,'Paramètre DIVERS'!$A$47,IF(D402='Paramètre DIVERS'!$B$48,'Paramètre DIVERS'!$A$48,"")))))))&amp;IF(D402='Paramètre DIVERS'!$B$49,'Paramètre DIVERS'!$A$49,IF(D402='Paramètre DIVERS'!$B$50,'Paramètre DIVERS'!$A$50,IF(D402='Paramètre DIVERS'!$B$51,'Paramètre DIVERS'!$A$51,IF(D402='Paramètre DIVERS'!$B$26,'Paramètre DIVERS'!$A$26,""))))&amp;IF(D402='Paramètre DIVERS'!$B$53,'Paramètre DIVERS'!$A$53,IF(D402='Paramètre DIVERS'!$B$54,'Paramètre DIVERS'!$A$53,IF(D402='Paramètre DIVERS'!$B$55,'Paramètre DIVERS'!$A$53,IF(D402='Paramètre DIVERS'!$B$56,'Paramètre DIVERS'!$A$53,IF(D402='Paramètre DIVERS'!$B$57,'Paramètre DIVERS'!$A$53,IF(D402='Paramètre DIVERS'!$B$58,'Paramètre DIVERS'!$A$53,""))))))</f>
        <v/>
      </c>
      <c r="H402" s="88">
        <f t="shared" si="191"/>
        <v>0</v>
      </c>
      <c r="I402" s="24" t="str">
        <f t="shared" si="193"/>
        <v/>
      </c>
      <c r="J402" s="24" t="str">
        <f t="shared" si="193"/>
        <v/>
      </c>
      <c r="K402" s="24" t="str">
        <f t="shared" si="193"/>
        <v>C</v>
      </c>
      <c r="L402" s="24" t="str">
        <f t="shared" si="193"/>
        <v>C</v>
      </c>
      <c r="M402" s="24" t="str">
        <f t="shared" si="193"/>
        <v/>
      </c>
      <c r="N402" s="24" t="str">
        <f t="shared" si="193"/>
        <v>C</v>
      </c>
      <c r="O402" s="24" t="str">
        <f t="shared" si="193"/>
        <v/>
      </c>
      <c r="P402" s="24" t="str">
        <f t="shared" si="193"/>
        <v/>
      </c>
      <c r="Q402" s="24" t="str">
        <f t="shared" si="193"/>
        <v/>
      </c>
      <c r="R402" s="24" t="str">
        <f t="shared" si="193"/>
        <v>C</v>
      </c>
      <c r="S402" s="24" t="str">
        <f t="shared" si="194"/>
        <v>C</v>
      </c>
      <c r="T402" s="24" t="str">
        <f t="shared" si="194"/>
        <v/>
      </c>
      <c r="U402" s="24" t="str">
        <f t="shared" si="194"/>
        <v>C</v>
      </c>
      <c r="V402" s="24" t="str">
        <f t="shared" si="194"/>
        <v/>
      </c>
      <c r="W402" s="24" t="str">
        <f t="shared" si="194"/>
        <v>C</v>
      </c>
      <c r="X402" s="24" t="str">
        <f t="shared" si="194"/>
        <v/>
      </c>
      <c r="Y402" s="24" t="str">
        <f t="shared" si="194"/>
        <v>C</v>
      </c>
      <c r="Z402" s="24" t="str">
        <f t="shared" si="194"/>
        <v>C</v>
      </c>
      <c r="AA402" s="24" t="str">
        <f t="shared" si="194"/>
        <v/>
      </c>
      <c r="AB402" s="24" t="str">
        <f t="shared" si="194"/>
        <v/>
      </c>
      <c r="AC402" s="24" t="str">
        <f t="shared" si="195"/>
        <v/>
      </c>
      <c r="AD402" s="24" t="str">
        <f t="shared" si="195"/>
        <v/>
      </c>
      <c r="AE402" s="24" t="str">
        <f t="shared" si="195"/>
        <v/>
      </c>
      <c r="AF402" s="24" t="str">
        <f t="shared" si="195"/>
        <v>C</v>
      </c>
      <c r="AG402" s="24" t="str">
        <f t="shared" si="195"/>
        <v>C</v>
      </c>
      <c r="AH402" s="24" t="str">
        <f t="shared" si="195"/>
        <v/>
      </c>
      <c r="AI402" s="24" t="str">
        <f t="shared" si="195"/>
        <v/>
      </c>
      <c r="AJ402" s="24" t="str">
        <f t="shared" si="195"/>
        <v/>
      </c>
      <c r="AK402" s="24" t="str">
        <f t="shared" si="195"/>
        <v/>
      </c>
      <c r="AL402" s="24" t="str">
        <f t="shared" si="195"/>
        <v/>
      </c>
      <c r="AM402" s="24" t="str">
        <f t="shared" si="196"/>
        <v>C</v>
      </c>
      <c r="AN402" s="24" t="str">
        <f t="shared" si="196"/>
        <v>C</v>
      </c>
      <c r="AO402" s="24" t="str">
        <f t="shared" si="196"/>
        <v/>
      </c>
      <c r="AP402" s="24" t="str">
        <f t="shared" si="196"/>
        <v/>
      </c>
      <c r="AQ402" s="24" t="str">
        <f t="shared" si="196"/>
        <v/>
      </c>
      <c r="AR402" s="24" t="str">
        <f t="shared" si="196"/>
        <v/>
      </c>
      <c r="AS402" s="24" t="str">
        <f t="shared" si="196"/>
        <v/>
      </c>
      <c r="AT402" s="24" t="str">
        <f t="shared" si="196"/>
        <v>C</v>
      </c>
      <c r="AU402" s="24" t="str">
        <f t="shared" si="196"/>
        <v>C</v>
      </c>
      <c r="AV402" s="24" t="str">
        <f t="shared" si="196"/>
        <v/>
      </c>
      <c r="AW402" s="24" t="str">
        <f t="shared" si="196"/>
        <v/>
      </c>
      <c r="AX402" s="89" t="str">
        <f t="shared" ca="1" si="192"/>
        <v/>
      </c>
      <c r="AY402" s="89" t="str">
        <f t="shared" si="197"/>
        <v/>
      </c>
    </row>
    <row r="403" spans="1:51" x14ac:dyDescent="0.3">
      <c r="A403" s="22" t="str">
        <f t="shared" si="170"/>
        <v/>
      </c>
      <c r="B403" s="25"/>
      <c r="C403" s="74"/>
      <c r="D403" s="26"/>
      <c r="E403" s="196"/>
      <c r="F403" s="197"/>
      <c r="G403" s="98" t="str">
        <f>IF(D403='Paramètre DIVERS'!$B$19,'Paramètre DIVERS'!$A$19,IF(D403='Paramètre DIVERS'!$B$20,'Paramètre DIVERS'!$A$20,IF(D403='Paramètre DIVERS'!$B$21,'Paramètre DIVERS'!$A$21,IF(D403='Paramètre DIVERS'!$B$22,'Paramètre DIVERS'!$A$22,IF(D403='Paramètre DIVERS'!$B$24,'Paramètre DIVERS'!$A$24,IF(D403='Paramètre DIVERS'!$B$25,'Paramètre DIVERS'!$A$25,""))))))&amp;IF(D403='Paramètre DIVERS'!$B$27,'Paramètre DIVERS'!$A$27,IF(D403='Paramètre DIVERS'!$B$28,'Paramètre DIVERS'!$A$28,IF(D403='Paramètre DIVERS'!$B$29,'Paramètre DIVERS'!$A$29,IF(D403='Paramètre DIVERS'!$B$30,'Paramètre DIVERS'!$A$30,IF(D403='Paramètre DIVERS'!$B$31,'Paramètre DIVERS'!$A$31,IF(D403='Paramètre DIVERS'!$B$32,'Paramètre DIVERS'!$A$32,IF(D403='Paramètre DIVERS'!$B$33,'Paramètre DIVERS'!$A$33,"")))))))&amp;IF(D403='Paramètre DIVERS'!$B$36,'Paramètre DIVERS'!$A$36,IF(D403='Paramètre DIVERS'!$B$40,'Paramètre DIVERS'!$A$40,IF(D403='Paramètre DIVERS'!$B$41,'Paramètre DIVERS'!$A$41,IF(D403='Paramètre DIVERS'!$B$42,'Paramètre DIVERS'!$A$42,IF(D403='Paramètre DIVERS'!$B$43,'Paramètre DIVERS'!$A$43,IF(D403='Paramètre DIVERS'!$B$47,'Paramètre DIVERS'!$A$47,IF(D403='Paramètre DIVERS'!$B$48,'Paramètre DIVERS'!$A$48,"")))))))&amp;IF(D403='Paramètre DIVERS'!$B$49,'Paramètre DIVERS'!$A$49,IF(D403='Paramètre DIVERS'!$B$50,'Paramètre DIVERS'!$A$50,IF(D403='Paramètre DIVERS'!$B$51,'Paramètre DIVERS'!$A$51,IF(D403='Paramètre DIVERS'!$B$26,'Paramètre DIVERS'!$A$26,""))))&amp;IF(D403='Paramètre DIVERS'!$B$53,'Paramètre DIVERS'!$A$53,IF(D403='Paramètre DIVERS'!$B$54,'Paramètre DIVERS'!$A$53,IF(D403='Paramètre DIVERS'!$B$55,'Paramètre DIVERS'!$A$53,IF(D403='Paramètre DIVERS'!$B$56,'Paramètre DIVERS'!$A$53,IF(D403='Paramètre DIVERS'!$B$57,'Paramètre DIVERS'!$A$53,IF(D403='Paramètre DIVERS'!$B$58,'Paramètre DIVERS'!$A$53,""))))))</f>
        <v/>
      </c>
      <c r="H403" s="88">
        <f t="shared" si="191"/>
        <v>0</v>
      </c>
      <c r="I403" s="24" t="str">
        <f t="shared" si="193"/>
        <v/>
      </c>
      <c r="J403" s="24" t="str">
        <f t="shared" si="193"/>
        <v/>
      </c>
      <c r="K403" s="24" t="str">
        <f t="shared" si="193"/>
        <v>C</v>
      </c>
      <c r="L403" s="24" t="str">
        <f t="shared" si="193"/>
        <v>C</v>
      </c>
      <c r="M403" s="24" t="str">
        <f t="shared" si="193"/>
        <v/>
      </c>
      <c r="N403" s="24" t="str">
        <f t="shared" si="193"/>
        <v>C</v>
      </c>
      <c r="O403" s="24" t="str">
        <f t="shared" si="193"/>
        <v/>
      </c>
      <c r="P403" s="24" t="str">
        <f t="shared" si="193"/>
        <v/>
      </c>
      <c r="Q403" s="24" t="str">
        <f t="shared" si="193"/>
        <v/>
      </c>
      <c r="R403" s="24" t="str">
        <f t="shared" si="193"/>
        <v>C</v>
      </c>
      <c r="S403" s="24" t="str">
        <f t="shared" si="194"/>
        <v>C</v>
      </c>
      <c r="T403" s="24" t="str">
        <f t="shared" si="194"/>
        <v/>
      </c>
      <c r="U403" s="24" t="str">
        <f t="shared" si="194"/>
        <v>C</v>
      </c>
      <c r="V403" s="24" t="str">
        <f t="shared" si="194"/>
        <v/>
      </c>
      <c r="W403" s="24" t="str">
        <f t="shared" si="194"/>
        <v>C</v>
      </c>
      <c r="X403" s="24" t="str">
        <f t="shared" si="194"/>
        <v/>
      </c>
      <c r="Y403" s="24" t="str">
        <f t="shared" si="194"/>
        <v>C</v>
      </c>
      <c r="Z403" s="24" t="str">
        <f t="shared" si="194"/>
        <v>C</v>
      </c>
      <c r="AA403" s="24" t="str">
        <f t="shared" si="194"/>
        <v/>
      </c>
      <c r="AB403" s="24" t="str">
        <f t="shared" si="194"/>
        <v/>
      </c>
      <c r="AC403" s="24" t="str">
        <f t="shared" si="195"/>
        <v/>
      </c>
      <c r="AD403" s="24" t="str">
        <f t="shared" si="195"/>
        <v/>
      </c>
      <c r="AE403" s="24" t="str">
        <f t="shared" si="195"/>
        <v/>
      </c>
      <c r="AF403" s="24" t="str">
        <f t="shared" si="195"/>
        <v>C</v>
      </c>
      <c r="AG403" s="24" t="str">
        <f t="shared" si="195"/>
        <v>C</v>
      </c>
      <c r="AH403" s="24" t="str">
        <f t="shared" si="195"/>
        <v/>
      </c>
      <c r="AI403" s="24" t="str">
        <f t="shared" si="195"/>
        <v/>
      </c>
      <c r="AJ403" s="24" t="str">
        <f t="shared" si="195"/>
        <v/>
      </c>
      <c r="AK403" s="24" t="str">
        <f t="shared" si="195"/>
        <v/>
      </c>
      <c r="AL403" s="24" t="str">
        <f t="shared" si="195"/>
        <v/>
      </c>
      <c r="AM403" s="24" t="str">
        <f t="shared" si="196"/>
        <v>C</v>
      </c>
      <c r="AN403" s="24" t="str">
        <f t="shared" si="196"/>
        <v>C</v>
      </c>
      <c r="AO403" s="24" t="str">
        <f t="shared" si="196"/>
        <v/>
      </c>
      <c r="AP403" s="24" t="str">
        <f t="shared" si="196"/>
        <v/>
      </c>
      <c r="AQ403" s="24" t="str">
        <f t="shared" si="196"/>
        <v/>
      </c>
      <c r="AR403" s="24" t="str">
        <f t="shared" si="196"/>
        <v/>
      </c>
      <c r="AS403" s="24" t="str">
        <f t="shared" si="196"/>
        <v/>
      </c>
      <c r="AT403" s="24" t="str">
        <f t="shared" si="196"/>
        <v>C</v>
      </c>
      <c r="AU403" s="24" t="str">
        <f t="shared" si="196"/>
        <v>C</v>
      </c>
      <c r="AV403" s="24" t="str">
        <f t="shared" si="196"/>
        <v/>
      </c>
      <c r="AW403" s="24" t="str">
        <f t="shared" si="196"/>
        <v/>
      </c>
      <c r="AX403" s="89" t="str">
        <f t="shared" ca="1" si="192"/>
        <v/>
      </c>
      <c r="AY403" s="89" t="str">
        <f t="shared" si="197"/>
        <v/>
      </c>
    </row>
    <row r="404" spans="1:51" x14ac:dyDescent="0.3">
      <c r="A404" s="22" t="str">
        <f t="shared" si="170"/>
        <v/>
      </c>
      <c r="B404" s="25"/>
      <c r="C404" s="74"/>
      <c r="D404" s="26"/>
      <c r="E404" s="196"/>
      <c r="F404" s="197"/>
      <c r="G404" s="98" t="str">
        <f>IF(D404='Paramètre DIVERS'!$B$19,'Paramètre DIVERS'!$A$19,IF(D404='Paramètre DIVERS'!$B$20,'Paramètre DIVERS'!$A$20,IF(D404='Paramètre DIVERS'!$B$21,'Paramètre DIVERS'!$A$21,IF(D404='Paramètre DIVERS'!$B$22,'Paramètre DIVERS'!$A$22,IF(D404='Paramètre DIVERS'!$B$24,'Paramètre DIVERS'!$A$24,IF(D404='Paramètre DIVERS'!$B$25,'Paramètre DIVERS'!$A$25,""))))))&amp;IF(D404='Paramètre DIVERS'!$B$27,'Paramètre DIVERS'!$A$27,IF(D404='Paramètre DIVERS'!$B$28,'Paramètre DIVERS'!$A$28,IF(D404='Paramètre DIVERS'!$B$29,'Paramètre DIVERS'!$A$29,IF(D404='Paramètre DIVERS'!$B$30,'Paramètre DIVERS'!$A$30,IF(D404='Paramètre DIVERS'!$B$31,'Paramètre DIVERS'!$A$31,IF(D404='Paramètre DIVERS'!$B$32,'Paramètre DIVERS'!$A$32,IF(D404='Paramètre DIVERS'!$B$33,'Paramètre DIVERS'!$A$33,"")))))))&amp;IF(D404='Paramètre DIVERS'!$B$36,'Paramètre DIVERS'!$A$36,IF(D404='Paramètre DIVERS'!$B$40,'Paramètre DIVERS'!$A$40,IF(D404='Paramètre DIVERS'!$B$41,'Paramètre DIVERS'!$A$41,IF(D404='Paramètre DIVERS'!$B$42,'Paramètre DIVERS'!$A$42,IF(D404='Paramètre DIVERS'!$B$43,'Paramètre DIVERS'!$A$43,IF(D404='Paramètre DIVERS'!$B$47,'Paramètre DIVERS'!$A$47,IF(D404='Paramètre DIVERS'!$B$48,'Paramètre DIVERS'!$A$48,"")))))))&amp;IF(D404='Paramètre DIVERS'!$B$49,'Paramètre DIVERS'!$A$49,IF(D404='Paramètre DIVERS'!$B$50,'Paramètre DIVERS'!$A$50,IF(D404='Paramètre DIVERS'!$B$51,'Paramètre DIVERS'!$A$51,IF(D404='Paramètre DIVERS'!$B$26,'Paramètre DIVERS'!$A$26,""))))&amp;IF(D404='Paramètre DIVERS'!$B$53,'Paramètre DIVERS'!$A$53,IF(D404='Paramètre DIVERS'!$B$54,'Paramètre DIVERS'!$A$53,IF(D404='Paramètre DIVERS'!$B$55,'Paramètre DIVERS'!$A$53,IF(D404='Paramètre DIVERS'!$B$56,'Paramètre DIVERS'!$A$53,IF(D404='Paramètre DIVERS'!$B$57,'Paramètre DIVERS'!$A$53,IF(D404='Paramètre DIVERS'!$B$58,'Paramètre DIVERS'!$A$53,""))))))</f>
        <v/>
      </c>
      <c r="H404" s="88">
        <f t="shared" si="191"/>
        <v>0</v>
      </c>
      <c r="I404" s="24" t="str">
        <f t="shared" si="193"/>
        <v/>
      </c>
      <c r="J404" s="24" t="str">
        <f t="shared" si="193"/>
        <v/>
      </c>
      <c r="K404" s="24" t="str">
        <f t="shared" si="193"/>
        <v>C</v>
      </c>
      <c r="L404" s="24" t="str">
        <f t="shared" si="193"/>
        <v>C</v>
      </c>
      <c r="M404" s="24" t="str">
        <f t="shared" si="193"/>
        <v/>
      </c>
      <c r="N404" s="24" t="str">
        <f t="shared" si="193"/>
        <v>C</v>
      </c>
      <c r="O404" s="24" t="str">
        <f t="shared" si="193"/>
        <v/>
      </c>
      <c r="P404" s="24" t="str">
        <f t="shared" si="193"/>
        <v/>
      </c>
      <c r="Q404" s="24" t="str">
        <f t="shared" si="193"/>
        <v/>
      </c>
      <c r="R404" s="24" t="str">
        <f t="shared" si="193"/>
        <v>C</v>
      </c>
      <c r="S404" s="24" t="str">
        <f t="shared" si="194"/>
        <v>C</v>
      </c>
      <c r="T404" s="24" t="str">
        <f t="shared" si="194"/>
        <v/>
      </c>
      <c r="U404" s="24" t="str">
        <f t="shared" si="194"/>
        <v>C</v>
      </c>
      <c r="V404" s="24" t="str">
        <f t="shared" si="194"/>
        <v/>
      </c>
      <c r="W404" s="24" t="str">
        <f t="shared" si="194"/>
        <v>C</v>
      </c>
      <c r="X404" s="24" t="str">
        <f t="shared" si="194"/>
        <v/>
      </c>
      <c r="Y404" s="24" t="str">
        <f t="shared" si="194"/>
        <v>C</v>
      </c>
      <c r="Z404" s="24" t="str">
        <f t="shared" si="194"/>
        <v>C</v>
      </c>
      <c r="AA404" s="24" t="str">
        <f t="shared" si="194"/>
        <v/>
      </c>
      <c r="AB404" s="24" t="str">
        <f t="shared" si="194"/>
        <v/>
      </c>
      <c r="AC404" s="24" t="str">
        <f t="shared" si="195"/>
        <v/>
      </c>
      <c r="AD404" s="24" t="str">
        <f t="shared" si="195"/>
        <v/>
      </c>
      <c r="AE404" s="24" t="str">
        <f t="shared" si="195"/>
        <v/>
      </c>
      <c r="AF404" s="24" t="str">
        <f t="shared" si="195"/>
        <v>C</v>
      </c>
      <c r="AG404" s="24" t="str">
        <f t="shared" si="195"/>
        <v>C</v>
      </c>
      <c r="AH404" s="24" t="str">
        <f t="shared" si="195"/>
        <v/>
      </c>
      <c r="AI404" s="24" t="str">
        <f t="shared" si="195"/>
        <v/>
      </c>
      <c r="AJ404" s="24" t="str">
        <f t="shared" si="195"/>
        <v/>
      </c>
      <c r="AK404" s="24" t="str">
        <f t="shared" si="195"/>
        <v/>
      </c>
      <c r="AL404" s="24" t="str">
        <f t="shared" si="195"/>
        <v/>
      </c>
      <c r="AM404" s="24" t="str">
        <f t="shared" si="196"/>
        <v>C</v>
      </c>
      <c r="AN404" s="24" t="str">
        <f t="shared" si="196"/>
        <v>C</v>
      </c>
      <c r="AO404" s="24" t="str">
        <f t="shared" si="196"/>
        <v/>
      </c>
      <c r="AP404" s="24" t="str">
        <f t="shared" si="196"/>
        <v/>
      </c>
      <c r="AQ404" s="24" t="str">
        <f t="shared" si="196"/>
        <v/>
      </c>
      <c r="AR404" s="24" t="str">
        <f t="shared" si="196"/>
        <v/>
      </c>
      <c r="AS404" s="24" t="str">
        <f t="shared" si="196"/>
        <v/>
      </c>
      <c r="AT404" s="24" t="str">
        <f t="shared" si="196"/>
        <v>C</v>
      </c>
      <c r="AU404" s="24" t="str">
        <f t="shared" si="196"/>
        <v>C</v>
      </c>
      <c r="AV404" s="24" t="str">
        <f t="shared" si="196"/>
        <v/>
      </c>
      <c r="AW404" s="24" t="str">
        <f t="shared" si="196"/>
        <v/>
      </c>
      <c r="AX404" s="89" t="str">
        <f t="shared" ca="1" si="192"/>
        <v/>
      </c>
      <c r="AY404" s="89" t="str">
        <f t="shared" si="197"/>
        <v/>
      </c>
    </row>
    <row r="405" spans="1:51" x14ac:dyDescent="0.3">
      <c r="A405" s="22" t="str">
        <f t="shared" si="170"/>
        <v/>
      </c>
      <c r="B405" s="25"/>
      <c r="C405" s="74"/>
      <c r="D405" s="26"/>
      <c r="E405" s="196"/>
      <c r="F405" s="197"/>
      <c r="G405" s="98" t="str">
        <f>IF(D405='Paramètre DIVERS'!$B$19,'Paramètre DIVERS'!$A$19,IF(D405='Paramètre DIVERS'!$B$20,'Paramètre DIVERS'!$A$20,IF(D405='Paramètre DIVERS'!$B$21,'Paramètre DIVERS'!$A$21,IF(D405='Paramètre DIVERS'!$B$22,'Paramètre DIVERS'!$A$22,IF(D405='Paramètre DIVERS'!$B$24,'Paramètre DIVERS'!$A$24,IF(D405='Paramètre DIVERS'!$B$25,'Paramètre DIVERS'!$A$25,""))))))&amp;IF(D405='Paramètre DIVERS'!$B$27,'Paramètre DIVERS'!$A$27,IF(D405='Paramètre DIVERS'!$B$28,'Paramètre DIVERS'!$A$28,IF(D405='Paramètre DIVERS'!$B$29,'Paramètre DIVERS'!$A$29,IF(D405='Paramètre DIVERS'!$B$30,'Paramètre DIVERS'!$A$30,IF(D405='Paramètre DIVERS'!$B$31,'Paramètre DIVERS'!$A$31,IF(D405='Paramètre DIVERS'!$B$32,'Paramètre DIVERS'!$A$32,IF(D405='Paramètre DIVERS'!$B$33,'Paramètre DIVERS'!$A$33,"")))))))&amp;IF(D405='Paramètre DIVERS'!$B$36,'Paramètre DIVERS'!$A$36,IF(D405='Paramètre DIVERS'!$B$40,'Paramètre DIVERS'!$A$40,IF(D405='Paramètre DIVERS'!$B$41,'Paramètre DIVERS'!$A$41,IF(D405='Paramètre DIVERS'!$B$42,'Paramètre DIVERS'!$A$42,IF(D405='Paramètre DIVERS'!$B$43,'Paramètre DIVERS'!$A$43,IF(D405='Paramètre DIVERS'!$B$47,'Paramètre DIVERS'!$A$47,IF(D405='Paramètre DIVERS'!$B$48,'Paramètre DIVERS'!$A$48,"")))))))&amp;IF(D405='Paramètre DIVERS'!$B$49,'Paramètre DIVERS'!$A$49,IF(D405='Paramètre DIVERS'!$B$50,'Paramètre DIVERS'!$A$50,IF(D405='Paramètre DIVERS'!$B$51,'Paramètre DIVERS'!$A$51,IF(D405='Paramètre DIVERS'!$B$26,'Paramètre DIVERS'!$A$26,""))))&amp;IF(D405='Paramètre DIVERS'!$B$53,'Paramètre DIVERS'!$A$53,IF(D405='Paramètre DIVERS'!$B$54,'Paramètre DIVERS'!$A$53,IF(D405='Paramètre DIVERS'!$B$55,'Paramètre DIVERS'!$A$53,IF(D405='Paramètre DIVERS'!$B$56,'Paramètre DIVERS'!$A$53,IF(D405='Paramètre DIVERS'!$B$57,'Paramètre DIVERS'!$A$53,IF(D405='Paramètre DIVERS'!$B$58,'Paramètre DIVERS'!$A$53,""))))))</f>
        <v/>
      </c>
      <c r="H405" s="88">
        <f t="shared" si="191"/>
        <v>0</v>
      </c>
      <c r="I405" s="24" t="str">
        <f t="shared" si="193"/>
        <v/>
      </c>
      <c r="J405" s="24" t="str">
        <f t="shared" si="193"/>
        <v/>
      </c>
      <c r="K405" s="24" t="str">
        <f t="shared" si="193"/>
        <v>C</v>
      </c>
      <c r="L405" s="24" t="str">
        <f t="shared" si="193"/>
        <v>C</v>
      </c>
      <c r="M405" s="24" t="str">
        <f t="shared" si="193"/>
        <v/>
      </c>
      <c r="N405" s="24" t="str">
        <f t="shared" si="193"/>
        <v>C</v>
      </c>
      <c r="O405" s="24" t="str">
        <f t="shared" si="193"/>
        <v/>
      </c>
      <c r="P405" s="24" t="str">
        <f t="shared" si="193"/>
        <v/>
      </c>
      <c r="Q405" s="24" t="str">
        <f t="shared" si="193"/>
        <v/>
      </c>
      <c r="R405" s="24" t="str">
        <f t="shared" si="193"/>
        <v>C</v>
      </c>
      <c r="S405" s="24" t="str">
        <f t="shared" si="194"/>
        <v>C</v>
      </c>
      <c r="T405" s="24" t="str">
        <f t="shared" si="194"/>
        <v/>
      </c>
      <c r="U405" s="24" t="str">
        <f t="shared" si="194"/>
        <v>C</v>
      </c>
      <c r="V405" s="24" t="str">
        <f t="shared" si="194"/>
        <v/>
      </c>
      <c r="W405" s="24" t="str">
        <f t="shared" si="194"/>
        <v>C</v>
      </c>
      <c r="X405" s="24" t="str">
        <f t="shared" si="194"/>
        <v/>
      </c>
      <c r="Y405" s="24" t="str">
        <f t="shared" si="194"/>
        <v>C</v>
      </c>
      <c r="Z405" s="24" t="str">
        <f t="shared" si="194"/>
        <v>C</v>
      </c>
      <c r="AA405" s="24" t="str">
        <f t="shared" si="194"/>
        <v/>
      </c>
      <c r="AB405" s="24" t="str">
        <f t="shared" si="194"/>
        <v/>
      </c>
      <c r="AC405" s="24" t="str">
        <f t="shared" si="195"/>
        <v/>
      </c>
      <c r="AD405" s="24" t="str">
        <f t="shared" si="195"/>
        <v/>
      </c>
      <c r="AE405" s="24" t="str">
        <f t="shared" si="195"/>
        <v/>
      </c>
      <c r="AF405" s="24" t="str">
        <f t="shared" si="195"/>
        <v>C</v>
      </c>
      <c r="AG405" s="24" t="str">
        <f t="shared" si="195"/>
        <v>C</v>
      </c>
      <c r="AH405" s="24" t="str">
        <f t="shared" si="195"/>
        <v/>
      </c>
      <c r="AI405" s="24" t="str">
        <f t="shared" si="195"/>
        <v/>
      </c>
      <c r="AJ405" s="24" t="str">
        <f t="shared" si="195"/>
        <v/>
      </c>
      <c r="AK405" s="24" t="str">
        <f t="shared" si="195"/>
        <v/>
      </c>
      <c r="AL405" s="24" t="str">
        <f t="shared" si="195"/>
        <v/>
      </c>
      <c r="AM405" s="24" t="str">
        <f t="shared" si="196"/>
        <v>C</v>
      </c>
      <c r="AN405" s="24" t="str">
        <f t="shared" si="196"/>
        <v>C</v>
      </c>
      <c r="AO405" s="24" t="str">
        <f t="shared" si="196"/>
        <v/>
      </c>
      <c r="AP405" s="24" t="str">
        <f t="shared" si="196"/>
        <v/>
      </c>
      <c r="AQ405" s="24" t="str">
        <f t="shared" si="196"/>
        <v/>
      </c>
      <c r="AR405" s="24" t="str">
        <f t="shared" si="196"/>
        <v/>
      </c>
      <c r="AS405" s="24" t="str">
        <f t="shared" si="196"/>
        <v/>
      </c>
      <c r="AT405" s="24" t="str">
        <f t="shared" si="196"/>
        <v>C</v>
      </c>
      <c r="AU405" s="24" t="str">
        <f t="shared" si="196"/>
        <v>C</v>
      </c>
      <c r="AV405" s="24" t="str">
        <f t="shared" si="196"/>
        <v/>
      </c>
      <c r="AW405" s="24" t="str">
        <f t="shared" si="196"/>
        <v/>
      </c>
      <c r="AX405" s="89" t="str">
        <f t="shared" ca="1" si="192"/>
        <v/>
      </c>
      <c r="AY405" s="89" t="str">
        <f t="shared" si="197"/>
        <v/>
      </c>
    </row>
    <row r="406" spans="1:51" x14ac:dyDescent="0.3">
      <c r="A406" s="22" t="str">
        <f t="shared" si="170"/>
        <v/>
      </c>
      <c r="B406" s="25"/>
      <c r="C406" s="74"/>
      <c r="D406" s="26"/>
      <c r="E406" s="196"/>
      <c r="F406" s="197"/>
      <c r="G406" s="98" t="str">
        <f>IF(D406='Paramètre DIVERS'!$B$19,'Paramètre DIVERS'!$A$19,IF(D406='Paramètre DIVERS'!$B$20,'Paramètre DIVERS'!$A$20,IF(D406='Paramètre DIVERS'!$B$21,'Paramètre DIVERS'!$A$21,IF(D406='Paramètre DIVERS'!$B$22,'Paramètre DIVERS'!$A$22,IF(D406='Paramètre DIVERS'!$B$24,'Paramètre DIVERS'!$A$24,IF(D406='Paramètre DIVERS'!$B$25,'Paramètre DIVERS'!$A$25,""))))))&amp;IF(D406='Paramètre DIVERS'!$B$27,'Paramètre DIVERS'!$A$27,IF(D406='Paramètre DIVERS'!$B$28,'Paramètre DIVERS'!$A$28,IF(D406='Paramètre DIVERS'!$B$29,'Paramètre DIVERS'!$A$29,IF(D406='Paramètre DIVERS'!$B$30,'Paramètre DIVERS'!$A$30,IF(D406='Paramètre DIVERS'!$B$31,'Paramètre DIVERS'!$A$31,IF(D406='Paramètre DIVERS'!$B$32,'Paramètre DIVERS'!$A$32,IF(D406='Paramètre DIVERS'!$B$33,'Paramètre DIVERS'!$A$33,"")))))))&amp;IF(D406='Paramètre DIVERS'!$B$36,'Paramètre DIVERS'!$A$36,IF(D406='Paramètre DIVERS'!$B$40,'Paramètre DIVERS'!$A$40,IF(D406='Paramètre DIVERS'!$B$41,'Paramètre DIVERS'!$A$41,IF(D406='Paramètre DIVERS'!$B$42,'Paramètre DIVERS'!$A$42,IF(D406='Paramètre DIVERS'!$B$43,'Paramètre DIVERS'!$A$43,IF(D406='Paramètre DIVERS'!$B$47,'Paramètre DIVERS'!$A$47,IF(D406='Paramètre DIVERS'!$B$48,'Paramètre DIVERS'!$A$48,"")))))))&amp;IF(D406='Paramètre DIVERS'!$B$49,'Paramètre DIVERS'!$A$49,IF(D406='Paramètre DIVERS'!$B$50,'Paramètre DIVERS'!$A$50,IF(D406='Paramètre DIVERS'!$B$51,'Paramètre DIVERS'!$A$51,IF(D406='Paramètre DIVERS'!$B$26,'Paramètre DIVERS'!$A$26,""))))&amp;IF(D406='Paramètre DIVERS'!$B$53,'Paramètre DIVERS'!$A$53,IF(D406='Paramètre DIVERS'!$B$54,'Paramètre DIVERS'!$A$53,IF(D406='Paramètre DIVERS'!$B$55,'Paramètre DIVERS'!$A$53,IF(D406='Paramètre DIVERS'!$B$56,'Paramètre DIVERS'!$A$53,IF(D406='Paramètre DIVERS'!$B$57,'Paramètre DIVERS'!$A$53,IF(D406='Paramètre DIVERS'!$B$58,'Paramètre DIVERS'!$A$53,""))))))</f>
        <v/>
      </c>
      <c r="H406" s="88">
        <f t="shared" si="191"/>
        <v>0</v>
      </c>
      <c r="I406" s="24" t="str">
        <f t="shared" si="193"/>
        <v/>
      </c>
      <c r="J406" s="24" t="str">
        <f t="shared" si="193"/>
        <v/>
      </c>
      <c r="K406" s="24" t="str">
        <f t="shared" si="193"/>
        <v>C</v>
      </c>
      <c r="L406" s="24" t="str">
        <f t="shared" si="193"/>
        <v>C</v>
      </c>
      <c r="M406" s="24" t="str">
        <f t="shared" si="193"/>
        <v/>
      </c>
      <c r="N406" s="24" t="str">
        <f t="shared" si="193"/>
        <v>C</v>
      </c>
      <c r="O406" s="24" t="str">
        <f t="shared" si="193"/>
        <v/>
      </c>
      <c r="P406" s="24" t="str">
        <f t="shared" si="193"/>
        <v/>
      </c>
      <c r="Q406" s="24" t="str">
        <f t="shared" si="193"/>
        <v/>
      </c>
      <c r="R406" s="24" t="str">
        <f t="shared" si="193"/>
        <v>C</v>
      </c>
      <c r="S406" s="24" t="str">
        <f t="shared" si="194"/>
        <v>C</v>
      </c>
      <c r="T406" s="24" t="str">
        <f t="shared" si="194"/>
        <v/>
      </c>
      <c r="U406" s="24" t="str">
        <f t="shared" si="194"/>
        <v>C</v>
      </c>
      <c r="V406" s="24" t="str">
        <f t="shared" si="194"/>
        <v/>
      </c>
      <c r="W406" s="24" t="str">
        <f t="shared" si="194"/>
        <v>C</v>
      </c>
      <c r="X406" s="24" t="str">
        <f t="shared" si="194"/>
        <v/>
      </c>
      <c r="Y406" s="24" t="str">
        <f t="shared" si="194"/>
        <v>C</v>
      </c>
      <c r="Z406" s="24" t="str">
        <f t="shared" si="194"/>
        <v>C</v>
      </c>
      <c r="AA406" s="24" t="str">
        <f t="shared" si="194"/>
        <v/>
      </c>
      <c r="AB406" s="24" t="str">
        <f t="shared" si="194"/>
        <v/>
      </c>
      <c r="AC406" s="24" t="str">
        <f t="shared" si="195"/>
        <v/>
      </c>
      <c r="AD406" s="24" t="str">
        <f t="shared" si="195"/>
        <v/>
      </c>
      <c r="AE406" s="24" t="str">
        <f t="shared" si="195"/>
        <v/>
      </c>
      <c r="AF406" s="24" t="str">
        <f t="shared" si="195"/>
        <v>C</v>
      </c>
      <c r="AG406" s="24" t="str">
        <f t="shared" si="195"/>
        <v>C</v>
      </c>
      <c r="AH406" s="24" t="str">
        <f t="shared" si="195"/>
        <v/>
      </c>
      <c r="AI406" s="24" t="str">
        <f t="shared" si="195"/>
        <v/>
      </c>
      <c r="AJ406" s="24" t="str">
        <f t="shared" si="195"/>
        <v/>
      </c>
      <c r="AK406" s="24" t="str">
        <f t="shared" si="195"/>
        <v/>
      </c>
      <c r="AL406" s="24" t="str">
        <f t="shared" si="195"/>
        <v/>
      </c>
      <c r="AM406" s="24" t="str">
        <f t="shared" si="196"/>
        <v>C</v>
      </c>
      <c r="AN406" s="24" t="str">
        <f t="shared" si="196"/>
        <v>C</v>
      </c>
      <c r="AO406" s="24" t="str">
        <f t="shared" si="196"/>
        <v/>
      </c>
      <c r="AP406" s="24" t="str">
        <f t="shared" si="196"/>
        <v/>
      </c>
      <c r="AQ406" s="24" t="str">
        <f t="shared" si="196"/>
        <v/>
      </c>
      <c r="AR406" s="24" t="str">
        <f t="shared" si="196"/>
        <v/>
      </c>
      <c r="AS406" s="24" t="str">
        <f t="shared" si="196"/>
        <v/>
      </c>
      <c r="AT406" s="24" t="str">
        <f t="shared" si="196"/>
        <v>C</v>
      </c>
      <c r="AU406" s="24" t="str">
        <f t="shared" si="196"/>
        <v>C</v>
      </c>
      <c r="AV406" s="24" t="str">
        <f t="shared" si="196"/>
        <v/>
      </c>
      <c r="AW406" s="24" t="str">
        <f t="shared" si="196"/>
        <v/>
      </c>
      <c r="AX406" s="89" t="str">
        <f t="shared" ca="1" si="192"/>
        <v/>
      </c>
      <c r="AY406" s="89" t="str">
        <f t="shared" si="197"/>
        <v/>
      </c>
    </row>
    <row r="407" spans="1:51" x14ac:dyDescent="0.3">
      <c r="A407" s="22" t="str">
        <f t="shared" si="170"/>
        <v/>
      </c>
      <c r="B407" s="25"/>
      <c r="C407" s="74"/>
      <c r="D407" s="26"/>
      <c r="E407" s="196"/>
      <c r="F407" s="197"/>
      <c r="G407" s="98" t="str">
        <f>IF(D407='Paramètre DIVERS'!$B$19,'Paramètre DIVERS'!$A$19,IF(D407='Paramètre DIVERS'!$B$20,'Paramètre DIVERS'!$A$20,IF(D407='Paramètre DIVERS'!$B$21,'Paramètre DIVERS'!$A$21,IF(D407='Paramètre DIVERS'!$B$22,'Paramètre DIVERS'!$A$22,IF(D407='Paramètre DIVERS'!$B$24,'Paramètre DIVERS'!$A$24,IF(D407='Paramètre DIVERS'!$B$25,'Paramètre DIVERS'!$A$25,""))))))&amp;IF(D407='Paramètre DIVERS'!$B$27,'Paramètre DIVERS'!$A$27,IF(D407='Paramètre DIVERS'!$B$28,'Paramètre DIVERS'!$A$28,IF(D407='Paramètre DIVERS'!$B$29,'Paramètre DIVERS'!$A$29,IF(D407='Paramètre DIVERS'!$B$30,'Paramètre DIVERS'!$A$30,IF(D407='Paramètre DIVERS'!$B$31,'Paramètre DIVERS'!$A$31,IF(D407='Paramètre DIVERS'!$B$32,'Paramètre DIVERS'!$A$32,IF(D407='Paramètre DIVERS'!$B$33,'Paramètre DIVERS'!$A$33,"")))))))&amp;IF(D407='Paramètre DIVERS'!$B$36,'Paramètre DIVERS'!$A$36,IF(D407='Paramètre DIVERS'!$B$40,'Paramètre DIVERS'!$A$40,IF(D407='Paramètre DIVERS'!$B$41,'Paramètre DIVERS'!$A$41,IF(D407='Paramètre DIVERS'!$B$42,'Paramètre DIVERS'!$A$42,IF(D407='Paramètre DIVERS'!$B$43,'Paramètre DIVERS'!$A$43,IF(D407='Paramètre DIVERS'!$B$47,'Paramètre DIVERS'!$A$47,IF(D407='Paramètre DIVERS'!$B$48,'Paramètre DIVERS'!$A$48,"")))))))&amp;IF(D407='Paramètre DIVERS'!$B$49,'Paramètre DIVERS'!$A$49,IF(D407='Paramètre DIVERS'!$B$50,'Paramètre DIVERS'!$A$50,IF(D407='Paramètre DIVERS'!$B$51,'Paramètre DIVERS'!$A$51,IF(D407='Paramètre DIVERS'!$B$26,'Paramètre DIVERS'!$A$26,""))))&amp;IF(D407='Paramètre DIVERS'!$B$53,'Paramètre DIVERS'!$A$53,IF(D407='Paramètre DIVERS'!$B$54,'Paramètre DIVERS'!$A$53,IF(D407='Paramètre DIVERS'!$B$55,'Paramètre DIVERS'!$A$53,IF(D407='Paramètre DIVERS'!$B$56,'Paramètre DIVERS'!$A$53,IF(D407='Paramètre DIVERS'!$B$57,'Paramètre DIVERS'!$A$53,IF(D407='Paramètre DIVERS'!$B$58,'Paramètre DIVERS'!$A$53,""))))))</f>
        <v/>
      </c>
      <c r="H407" s="88">
        <f t="shared" si="191"/>
        <v>0</v>
      </c>
      <c r="I407" s="24" t="str">
        <f t="shared" si="193"/>
        <v/>
      </c>
      <c r="J407" s="24" t="str">
        <f t="shared" si="193"/>
        <v/>
      </c>
      <c r="K407" s="24" t="str">
        <f t="shared" si="193"/>
        <v>C</v>
      </c>
      <c r="L407" s="24" t="str">
        <f t="shared" si="193"/>
        <v>C</v>
      </c>
      <c r="M407" s="24" t="str">
        <f t="shared" si="193"/>
        <v/>
      </c>
      <c r="N407" s="24" t="str">
        <f t="shared" si="193"/>
        <v>C</v>
      </c>
      <c r="O407" s="24" t="str">
        <f t="shared" si="193"/>
        <v/>
      </c>
      <c r="P407" s="24" t="str">
        <f t="shared" si="193"/>
        <v/>
      </c>
      <c r="Q407" s="24" t="str">
        <f t="shared" si="193"/>
        <v/>
      </c>
      <c r="R407" s="24" t="str">
        <f t="shared" si="193"/>
        <v>C</v>
      </c>
      <c r="S407" s="24" t="str">
        <f t="shared" si="194"/>
        <v>C</v>
      </c>
      <c r="T407" s="24" t="str">
        <f t="shared" si="194"/>
        <v/>
      </c>
      <c r="U407" s="24" t="str">
        <f t="shared" si="194"/>
        <v>C</v>
      </c>
      <c r="V407" s="24" t="str">
        <f t="shared" si="194"/>
        <v/>
      </c>
      <c r="W407" s="24" t="str">
        <f t="shared" si="194"/>
        <v>C</v>
      </c>
      <c r="X407" s="24" t="str">
        <f t="shared" si="194"/>
        <v/>
      </c>
      <c r="Y407" s="24" t="str">
        <f t="shared" si="194"/>
        <v>C</v>
      </c>
      <c r="Z407" s="24" t="str">
        <f t="shared" si="194"/>
        <v>C</v>
      </c>
      <c r="AA407" s="24" t="str">
        <f t="shared" si="194"/>
        <v/>
      </c>
      <c r="AB407" s="24" t="str">
        <f t="shared" si="194"/>
        <v/>
      </c>
      <c r="AC407" s="24" t="str">
        <f t="shared" si="195"/>
        <v/>
      </c>
      <c r="AD407" s="24" t="str">
        <f t="shared" si="195"/>
        <v/>
      </c>
      <c r="AE407" s="24" t="str">
        <f t="shared" si="195"/>
        <v/>
      </c>
      <c r="AF407" s="24" t="str">
        <f t="shared" si="195"/>
        <v>C</v>
      </c>
      <c r="AG407" s="24" t="str">
        <f t="shared" si="195"/>
        <v>C</v>
      </c>
      <c r="AH407" s="24" t="str">
        <f t="shared" si="195"/>
        <v/>
      </c>
      <c r="AI407" s="24" t="str">
        <f t="shared" si="195"/>
        <v/>
      </c>
      <c r="AJ407" s="24" t="str">
        <f t="shared" si="195"/>
        <v/>
      </c>
      <c r="AK407" s="24" t="str">
        <f t="shared" si="195"/>
        <v/>
      </c>
      <c r="AL407" s="24" t="str">
        <f t="shared" si="195"/>
        <v/>
      </c>
      <c r="AM407" s="24" t="str">
        <f t="shared" si="196"/>
        <v>C</v>
      </c>
      <c r="AN407" s="24" t="str">
        <f t="shared" si="196"/>
        <v>C</v>
      </c>
      <c r="AO407" s="24" t="str">
        <f t="shared" si="196"/>
        <v/>
      </c>
      <c r="AP407" s="24" t="str">
        <f t="shared" si="196"/>
        <v/>
      </c>
      <c r="AQ407" s="24" t="str">
        <f t="shared" si="196"/>
        <v/>
      </c>
      <c r="AR407" s="24" t="str">
        <f t="shared" si="196"/>
        <v/>
      </c>
      <c r="AS407" s="24" t="str">
        <f t="shared" si="196"/>
        <v/>
      </c>
      <c r="AT407" s="24" t="str">
        <f t="shared" si="196"/>
        <v>C</v>
      </c>
      <c r="AU407" s="24" t="str">
        <f t="shared" si="196"/>
        <v>C</v>
      </c>
      <c r="AV407" s="24" t="str">
        <f t="shared" si="196"/>
        <v/>
      </c>
      <c r="AW407" s="24" t="str">
        <f t="shared" si="196"/>
        <v/>
      </c>
      <c r="AX407" s="89" t="str">
        <f t="shared" ca="1" si="192"/>
        <v/>
      </c>
      <c r="AY407" s="89" t="str">
        <f t="shared" si="197"/>
        <v/>
      </c>
    </row>
    <row r="408" spans="1:51" x14ac:dyDescent="0.3">
      <c r="A408" s="22" t="str">
        <f t="shared" si="170"/>
        <v/>
      </c>
      <c r="B408" s="25"/>
      <c r="C408" s="74"/>
      <c r="D408" s="26"/>
      <c r="E408" s="196"/>
      <c r="F408" s="197"/>
      <c r="G408" s="98" t="str">
        <f>IF(D408='Paramètre DIVERS'!$B$19,'Paramètre DIVERS'!$A$19,IF(D408='Paramètre DIVERS'!$B$20,'Paramètre DIVERS'!$A$20,IF(D408='Paramètre DIVERS'!$B$21,'Paramètre DIVERS'!$A$21,IF(D408='Paramètre DIVERS'!$B$22,'Paramètre DIVERS'!$A$22,IF(D408='Paramètre DIVERS'!$B$24,'Paramètre DIVERS'!$A$24,IF(D408='Paramètre DIVERS'!$B$25,'Paramètre DIVERS'!$A$25,""))))))&amp;IF(D408='Paramètre DIVERS'!$B$27,'Paramètre DIVERS'!$A$27,IF(D408='Paramètre DIVERS'!$B$28,'Paramètre DIVERS'!$A$28,IF(D408='Paramètre DIVERS'!$B$29,'Paramètre DIVERS'!$A$29,IF(D408='Paramètre DIVERS'!$B$30,'Paramètre DIVERS'!$A$30,IF(D408='Paramètre DIVERS'!$B$31,'Paramètre DIVERS'!$A$31,IF(D408='Paramètre DIVERS'!$B$32,'Paramètre DIVERS'!$A$32,IF(D408='Paramètre DIVERS'!$B$33,'Paramètre DIVERS'!$A$33,"")))))))&amp;IF(D408='Paramètre DIVERS'!$B$36,'Paramètre DIVERS'!$A$36,IF(D408='Paramètre DIVERS'!$B$40,'Paramètre DIVERS'!$A$40,IF(D408='Paramètre DIVERS'!$B$41,'Paramètre DIVERS'!$A$41,IF(D408='Paramètre DIVERS'!$B$42,'Paramètre DIVERS'!$A$42,IF(D408='Paramètre DIVERS'!$B$43,'Paramètre DIVERS'!$A$43,IF(D408='Paramètre DIVERS'!$B$47,'Paramètre DIVERS'!$A$47,IF(D408='Paramètre DIVERS'!$B$48,'Paramètre DIVERS'!$A$48,"")))))))&amp;IF(D408='Paramètre DIVERS'!$B$49,'Paramètre DIVERS'!$A$49,IF(D408='Paramètre DIVERS'!$B$50,'Paramètre DIVERS'!$A$50,IF(D408='Paramètre DIVERS'!$B$51,'Paramètre DIVERS'!$A$51,IF(D408='Paramètre DIVERS'!$B$26,'Paramètre DIVERS'!$A$26,""))))&amp;IF(D408='Paramètre DIVERS'!$B$53,'Paramètre DIVERS'!$A$53,IF(D408='Paramètre DIVERS'!$B$54,'Paramètre DIVERS'!$A$53,IF(D408='Paramètre DIVERS'!$B$55,'Paramètre DIVERS'!$A$53,IF(D408='Paramètre DIVERS'!$B$56,'Paramètre DIVERS'!$A$53,IF(D408='Paramètre DIVERS'!$B$57,'Paramètre DIVERS'!$A$53,IF(D408='Paramètre DIVERS'!$B$58,'Paramètre DIVERS'!$A$53,""))))))</f>
        <v/>
      </c>
      <c r="H408" s="88">
        <f t="shared" si="191"/>
        <v>0</v>
      </c>
      <c r="I408" s="24" t="str">
        <f t="shared" si="193"/>
        <v/>
      </c>
      <c r="J408" s="24" t="str">
        <f t="shared" si="193"/>
        <v/>
      </c>
      <c r="K408" s="24" t="str">
        <f t="shared" si="193"/>
        <v>C</v>
      </c>
      <c r="L408" s="24" t="str">
        <f t="shared" si="193"/>
        <v>C</v>
      </c>
      <c r="M408" s="24" t="str">
        <f t="shared" si="193"/>
        <v/>
      </c>
      <c r="N408" s="24" t="str">
        <f t="shared" si="193"/>
        <v>C</v>
      </c>
      <c r="O408" s="24" t="str">
        <f t="shared" si="193"/>
        <v/>
      </c>
      <c r="P408" s="24" t="str">
        <f t="shared" si="193"/>
        <v/>
      </c>
      <c r="Q408" s="24" t="str">
        <f t="shared" si="193"/>
        <v/>
      </c>
      <c r="R408" s="24" t="str">
        <f t="shared" si="193"/>
        <v>C</v>
      </c>
      <c r="S408" s="24" t="str">
        <f t="shared" si="194"/>
        <v>C</v>
      </c>
      <c r="T408" s="24" t="str">
        <f t="shared" si="194"/>
        <v/>
      </c>
      <c r="U408" s="24" t="str">
        <f t="shared" si="194"/>
        <v>C</v>
      </c>
      <c r="V408" s="24" t="str">
        <f t="shared" si="194"/>
        <v/>
      </c>
      <c r="W408" s="24" t="str">
        <f t="shared" si="194"/>
        <v>C</v>
      </c>
      <c r="X408" s="24" t="str">
        <f t="shared" si="194"/>
        <v/>
      </c>
      <c r="Y408" s="24" t="str">
        <f t="shared" si="194"/>
        <v>C</v>
      </c>
      <c r="Z408" s="24" t="str">
        <f t="shared" si="194"/>
        <v>C</v>
      </c>
      <c r="AA408" s="24" t="str">
        <f t="shared" si="194"/>
        <v/>
      </c>
      <c r="AB408" s="24" t="str">
        <f t="shared" si="194"/>
        <v/>
      </c>
      <c r="AC408" s="24" t="str">
        <f t="shared" si="195"/>
        <v/>
      </c>
      <c r="AD408" s="24" t="str">
        <f t="shared" si="195"/>
        <v/>
      </c>
      <c r="AE408" s="24" t="str">
        <f t="shared" si="195"/>
        <v/>
      </c>
      <c r="AF408" s="24" t="str">
        <f t="shared" si="195"/>
        <v>C</v>
      </c>
      <c r="AG408" s="24" t="str">
        <f t="shared" si="195"/>
        <v>C</v>
      </c>
      <c r="AH408" s="24" t="str">
        <f t="shared" si="195"/>
        <v/>
      </c>
      <c r="AI408" s="24" t="str">
        <f t="shared" si="195"/>
        <v/>
      </c>
      <c r="AJ408" s="24" t="str">
        <f t="shared" si="195"/>
        <v/>
      </c>
      <c r="AK408" s="24" t="str">
        <f t="shared" si="195"/>
        <v/>
      </c>
      <c r="AL408" s="24" t="str">
        <f t="shared" si="195"/>
        <v/>
      </c>
      <c r="AM408" s="24" t="str">
        <f t="shared" si="196"/>
        <v>C</v>
      </c>
      <c r="AN408" s="24" t="str">
        <f t="shared" si="196"/>
        <v>C</v>
      </c>
      <c r="AO408" s="24" t="str">
        <f t="shared" si="196"/>
        <v/>
      </c>
      <c r="AP408" s="24" t="str">
        <f t="shared" si="196"/>
        <v/>
      </c>
      <c r="AQ408" s="24" t="str">
        <f t="shared" si="196"/>
        <v/>
      </c>
      <c r="AR408" s="24" t="str">
        <f t="shared" si="196"/>
        <v/>
      </c>
      <c r="AS408" s="24" t="str">
        <f t="shared" si="196"/>
        <v/>
      </c>
      <c r="AT408" s="24" t="str">
        <f t="shared" si="196"/>
        <v>C</v>
      </c>
      <c r="AU408" s="24" t="str">
        <f t="shared" si="196"/>
        <v>C</v>
      </c>
      <c r="AV408" s="24" t="str">
        <f t="shared" si="196"/>
        <v/>
      </c>
      <c r="AW408" s="24" t="str">
        <f t="shared" si="196"/>
        <v/>
      </c>
      <c r="AX408" s="89" t="str">
        <f t="shared" ca="1" si="192"/>
        <v/>
      </c>
      <c r="AY408" s="89" t="str">
        <f t="shared" si="197"/>
        <v/>
      </c>
    </row>
    <row r="409" spans="1:51" x14ac:dyDescent="0.3">
      <c r="A409" s="22" t="str">
        <f t="shared" si="170"/>
        <v/>
      </c>
      <c r="B409" s="25"/>
      <c r="C409" s="74"/>
      <c r="D409" s="26"/>
      <c r="E409" s="196"/>
      <c r="F409" s="197"/>
      <c r="G409" s="98" t="str">
        <f>IF(D409='Paramètre DIVERS'!$B$19,'Paramètre DIVERS'!$A$19,IF(D409='Paramètre DIVERS'!$B$20,'Paramètre DIVERS'!$A$20,IF(D409='Paramètre DIVERS'!$B$21,'Paramètre DIVERS'!$A$21,IF(D409='Paramètre DIVERS'!$B$22,'Paramètre DIVERS'!$A$22,IF(D409='Paramètre DIVERS'!$B$24,'Paramètre DIVERS'!$A$24,IF(D409='Paramètre DIVERS'!$B$25,'Paramètre DIVERS'!$A$25,""))))))&amp;IF(D409='Paramètre DIVERS'!$B$27,'Paramètre DIVERS'!$A$27,IF(D409='Paramètre DIVERS'!$B$28,'Paramètre DIVERS'!$A$28,IF(D409='Paramètre DIVERS'!$B$29,'Paramètre DIVERS'!$A$29,IF(D409='Paramètre DIVERS'!$B$30,'Paramètre DIVERS'!$A$30,IF(D409='Paramètre DIVERS'!$B$31,'Paramètre DIVERS'!$A$31,IF(D409='Paramètre DIVERS'!$B$32,'Paramètre DIVERS'!$A$32,IF(D409='Paramètre DIVERS'!$B$33,'Paramètre DIVERS'!$A$33,"")))))))&amp;IF(D409='Paramètre DIVERS'!$B$36,'Paramètre DIVERS'!$A$36,IF(D409='Paramètre DIVERS'!$B$40,'Paramètre DIVERS'!$A$40,IF(D409='Paramètre DIVERS'!$B$41,'Paramètre DIVERS'!$A$41,IF(D409='Paramètre DIVERS'!$B$42,'Paramètre DIVERS'!$A$42,IF(D409='Paramètre DIVERS'!$B$43,'Paramètre DIVERS'!$A$43,IF(D409='Paramètre DIVERS'!$B$47,'Paramètre DIVERS'!$A$47,IF(D409='Paramètre DIVERS'!$B$48,'Paramètre DIVERS'!$A$48,"")))))))&amp;IF(D409='Paramètre DIVERS'!$B$49,'Paramètre DIVERS'!$A$49,IF(D409='Paramètre DIVERS'!$B$50,'Paramètre DIVERS'!$A$50,IF(D409='Paramètre DIVERS'!$B$51,'Paramètre DIVERS'!$A$51,IF(D409='Paramètre DIVERS'!$B$26,'Paramètre DIVERS'!$A$26,""))))&amp;IF(D409='Paramètre DIVERS'!$B$53,'Paramètre DIVERS'!$A$53,IF(D409='Paramètre DIVERS'!$B$54,'Paramètre DIVERS'!$A$53,IF(D409='Paramètre DIVERS'!$B$55,'Paramètre DIVERS'!$A$53,IF(D409='Paramètre DIVERS'!$B$56,'Paramètre DIVERS'!$A$53,IF(D409='Paramètre DIVERS'!$B$57,'Paramètre DIVERS'!$A$53,IF(D409='Paramètre DIVERS'!$B$58,'Paramètre DIVERS'!$A$53,""))))))</f>
        <v/>
      </c>
      <c r="H409" s="88">
        <f t="shared" si="191"/>
        <v>0</v>
      </c>
      <c r="I409" s="24" t="str">
        <f t="shared" ref="I409:R418" si="198">IF(OR(I$7="s",I$7="f",I$7="d"),"C",IF(AND(I$6&gt;=$E409,I$6&lt;=$F409,$G409="ZCP"),$G409,IF(AND(I$6&gt;=$E409,I$6&lt;=$F409,$G409="ZPM"),$G409,IF(AND(I$6&gt;=$E409,I$6&lt;=$F409,$G409="ZMA"),$G409,IF(AND(I$6&gt;=$E409,I$6&lt;=$F409,$G409="ZMP"),$G409,IF(AND(I$6&gt;=$E409,I$6&lt;=$F409,$G409="ZMT"),$G409,IF(AND(I$6&gt;=$E409,I$6&lt;=$F409,$G409="ZFO"),$G409,IF(AND(I$6&gt;=$E409,I$6&lt;=$F409,$G409="ZRJ"),$G409,IF(AND(I$6&gt;=$E409,I$6&lt;=$F409,$G409="ZAT"),$G409,IF(AND(I$6&gt;=$E409,I$6&lt;=$F409,$G409="TPT"),$G409,""))))))))))</f>
        <v/>
      </c>
      <c r="J409" s="24" t="str">
        <f t="shared" si="198"/>
        <v/>
      </c>
      <c r="K409" s="24" t="str">
        <f t="shared" si="198"/>
        <v>C</v>
      </c>
      <c r="L409" s="24" t="str">
        <f t="shared" si="198"/>
        <v>C</v>
      </c>
      <c r="M409" s="24" t="str">
        <f t="shared" si="198"/>
        <v/>
      </c>
      <c r="N409" s="24" t="str">
        <f t="shared" si="198"/>
        <v>C</v>
      </c>
      <c r="O409" s="24" t="str">
        <f t="shared" si="198"/>
        <v/>
      </c>
      <c r="P409" s="24" t="str">
        <f t="shared" si="198"/>
        <v/>
      </c>
      <c r="Q409" s="24" t="str">
        <f t="shared" si="198"/>
        <v/>
      </c>
      <c r="R409" s="24" t="str">
        <f t="shared" si="198"/>
        <v>C</v>
      </c>
      <c r="S409" s="24" t="str">
        <f t="shared" ref="S409:AB418" si="199">IF(OR(S$7="s",S$7="f",S$7="d"),"C",IF(AND(S$6&gt;=$E409,S$6&lt;=$F409,$G409="ZCP"),$G409,IF(AND(S$6&gt;=$E409,S$6&lt;=$F409,$G409="ZPM"),$G409,IF(AND(S$6&gt;=$E409,S$6&lt;=$F409,$G409="ZMA"),$G409,IF(AND(S$6&gt;=$E409,S$6&lt;=$F409,$G409="ZMP"),$G409,IF(AND(S$6&gt;=$E409,S$6&lt;=$F409,$G409="ZMT"),$G409,IF(AND(S$6&gt;=$E409,S$6&lt;=$F409,$G409="ZFO"),$G409,IF(AND(S$6&gt;=$E409,S$6&lt;=$F409,$G409="ZRJ"),$G409,IF(AND(S$6&gt;=$E409,S$6&lt;=$F409,$G409="ZAT"),$G409,IF(AND(S$6&gt;=$E409,S$6&lt;=$F409,$G409="TPT"),$G409,""))))))))))</f>
        <v>C</v>
      </c>
      <c r="T409" s="24" t="str">
        <f t="shared" si="199"/>
        <v/>
      </c>
      <c r="U409" s="24" t="str">
        <f t="shared" si="199"/>
        <v>C</v>
      </c>
      <c r="V409" s="24" t="str">
        <f t="shared" si="199"/>
        <v/>
      </c>
      <c r="W409" s="24" t="str">
        <f t="shared" si="199"/>
        <v>C</v>
      </c>
      <c r="X409" s="24" t="str">
        <f t="shared" si="199"/>
        <v/>
      </c>
      <c r="Y409" s="24" t="str">
        <f t="shared" si="199"/>
        <v>C</v>
      </c>
      <c r="Z409" s="24" t="str">
        <f t="shared" si="199"/>
        <v>C</v>
      </c>
      <c r="AA409" s="24" t="str">
        <f t="shared" si="199"/>
        <v/>
      </c>
      <c r="AB409" s="24" t="str">
        <f t="shared" si="199"/>
        <v/>
      </c>
      <c r="AC409" s="24" t="str">
        <f t="shared" ref="AC409:AL418" si="200">IF(OR(AC$7="s",AC$7="f",AC$7="d"),"C",IF(AND(AC$6&gt;=$E409,AC$6&lt;=$F409,$G409="ZCP"),$G409,IF(AND(AC$6&gt;=$E409,AC$6&lt;=$F409,$G409="ZPM"),$G409,IF(AND(AC$6&gt;=$E409,AC$6&lt;=$F409,$G409="ZMA"),$G409,IF(AND(AC$6&gt;=$E409,AC$6&lt;=$F409,$G409="ZMP"),$G409,IF(AND(AC$6&gt;=$E409,AC$6&lt;=$F409,$G409="ZMT"),$G409,IF(AND(AC$6&gt;=$E409,AC$6&lt;=$F409,$G409="ZFO"),$G409,IF(AND(AC$6&gt;=$E409,AC$6&lt;=$F409,$G409="ZRJ"),$G409,IF(AND(AC$6&gt;=$E409,AC$6&lt;=$F409,$G409="ZAT"),$G409,IF(AND(AC$6&gt;=$E409,AC$6&lt;=$F409,$G409="TPT"),$G409,""))))))))))</f>
        <v/>
      </c>
      <c r="AD409" s="24" t="str">
        <f t="shared" si="200"/>
        <v/>
      </c>
      <c r="AE409" s="24" t="str">
        <f t="shared" si="200"/>
        <v/>
      </c>
      <c r="AF409" s="24" t="str">
        <f t="shared" si="200"/>
        <v>C</v>
      </c>
      <c r="AG409" s="24" t="str">
        <f t="shared" si="200"/>
        <v>C</v>
      </c>
      <c r="AH409" s="24" t="str">
        <f t="shared" si="200"/>
        <v/>
      </c>
      <c r="AI409" s="24" t="str">
        <f t="shared" si="200"/>
        <v/>
      </c>
      <c r="AJ409" s="24" t="str">
        <f t="shared" si="200"/>
        <v/>
      </c>
      <c r="AK409" s="24" t="str">
        <f t="shared" si="200"/>
        <v/>
      </c>
      <c r="AL409" s="24" t="str">
        <f t="shared" si="200"/>
        <v/>
      </c>
      <c r="AM409" s="24" t="str">
        <f t="shared" ref="AM409:AW418" si="201">IF(OR(AM$7="s",AM$7="f",AM$7="d"),"C",IF(AND(AM$6&gt;=$E409,AM$6&lt;=$F409,$G409="ZCP"),$G409,IF(AND(AM$6&gt;=$E409,AM$6&lt;=$F409,$G409="ZPM"),$G409,IF(AND(AM$6&gt;=$E409,AM$6&lt;=$F409,$G409="ZMA"),$G409,IF(AND(AM$6&gt;=$E409,AM$6&lt;=$F409,$G409="ZMP"),$G409,IF(AND(AM$6&gt;=$E409,AM$6&lt;=$F409,$G409="ZMT"),$G409,IF(AND(AM$6&gt;=$E409,AM$6&lt;=$F409,$G409="ZFO"),$G409,IF(AND(AM$6&gt;=$E409,AM$6&lt;=$F409,$G409="ZRJ"),$G409,IF(AND(AM$6&gt;=$E409,AM$6&lt;=$F409,$G409="ZAT"),$G409,IF(AND(AM$6&gt;=$E409,AM$6&lt;=$F409,$G409="TPT"),$G409,""))))))))))</f>
        <v>C</v>
      </c>
      <c r="AN409" s="24" t="str">
        <f t="shared" si="201"/>
        <v>C</v>
      </c>
      <c r="AO409" s="24" t="str">
        <f t="shared" si="201"/>
        <v/>
      </c>
      <c r="AP409" s="24" t="str">
        <f t="shared" si="201"/>
        <v/>
      </c>
      <c r="AQ409" s="24" t="str">
        <f t="shared" si="201"/>
        <v/>
      </c>
      <c r="AR409" s="24" t="str">
        <f t="shared" si="201"/>
        <v/>
      </c>
      <c r="AS409" s="24" t="str">
        <f t="shared" si="201"/>
        <v/>
      </c>
      <c r="AT409" s="24" t="str">
        <f t="shared" si="201"/>
        <v>C</v>
      </c>
      <c r="AU409" s="24" t="str">
        <f t="shared" si="201"/>
        <v>C</v>
      </c>
      <c r="AV409" s="24" t="str">
        <f t="shared" si="201"/>
        <v/>
      </c>
      <c r="AW409" s="24" t="str">
        <f t="shared" si="201"/>
        <v/>
      </c>
      <c r="AX409" s="89" t="str">
        <f t="shared" ca="1" si="192"/>
        <v/>
      </c>
      <c r="AY409" s="89" t="str">
        <f t="shared" si="197"/>
        <v/>
      </c>
    </row>
    <row r="410" spans="1:51" x14ac:dyDescent="0.3">
      <c r="A410" s="22" t="str">
        <f t="shared" ref="A410:A473" si="202">+B410&amp;G410</f>
        <v/>
      </c>
      <c r="B410" s="25"/>
      <c r="C410" s="74"/>
      <c r="D410" s="26"/>
      <c r="E410" s="196"/>
      <c r="F410" s="197"/>
      <c r="G410" s="98" t="str">
        <f>IF(D410='Paramètre DIVERS'!$B$19,'Paramètre DIVERS'!$A$19,IF(D410='Paramètre DIVERS'!$B$20,'Paramètre DIVERS'!$A$20,IF(D410='Paramètre DIVERS'!$B$21,'Paramètre DIVERS'!$A$21,IF(D410='Paramètre DIVERS'!$B$22,'Paramètre DIVERS'!$A$22,IF(D410='Paramètre DIVERS'!$B$24,'Paramètre DIVERS'!$A$24,IF(D410='Paramètre DIVERS'!$B$25,'Paramètre DIVERS'!$A$25,""))))))&amp;IF(D410='Paramètre DIVERS'!$B$27,'Paramètre DIVERS'!$A$27,IF(D410='Paramètre DIVERS'!$B$28,'Paramètre DIVERS'!$A$28,IF(D410='Paramètre DIVERS'!$B$29,'Paramètre DIVERS'!$A$29,IF(D410='Paramètre DIVERS'!$B$30,'Paramètre DIVERS'!$A$30,IF(D410='Paramètre DIVERS'!$B$31,'Paramètre DIVERS'!$A$31,IF(D410='Paramètre DIVERS'!$B$32,'Paramètre DIVERS'!$A$32,IF(D410='Paramètre DIVERS'!$B$33,'Paramètre DIVERS'!$A$33,"")))))))&amp;IF(D410='Paramètre DIVERS'!$B$36,'Paramètre DIVERS'!$A$36,IF(D410='Paramètre DIVERS'!$B$40,'Paramètre DIVERS'!$A$40,IF(D410='Paramètre DIVERS'!$B$41,'Paramètre DIVERS'!$A$41,IF(D410='Paramètre DIVERS'!$B$42,'Paramètre DIVERS'!$A$42,IF(D410='Paramètre DIVERS'!$B$43,'Paramètre DIVERS'!$A$43,IF(D410='Paramètre DIVERS'!$B$47,'Paramètre DIVERS'!$A$47,IF(D410='Paramètre DIVERS'!$B$48,'Paramètre DIVERS'!$A$48,"")))))))&amp;IF(D410='Paramètre DIVERS'!$B$49,'Paramètre DIVERS'!$A$49,IF(D410='Paramètre DIVERS'!$B$50,'Paramètre DIVERS'!$A$50,IF(D410='Paramètre DIVERS'!$B$51,'Paramètre DIVERS'!$A$51,IF(D410='Paramètre DIVERS'!$B$26,'Paramètre DIVERS'!$A$26,""))))&amp;IF(D410='Paramètre DIVERS'!$B$53,'Paramètre DIVERS'!$A$53,IF(D410='Paramètre DIVERS'!$B$54,'Paramètre DIVERS'!$A$53,IF(D410='Paramètre DIVERS'!$B$55,'Paramètre DIVERS'!$A$53,IF(D410='Paramètre DIVERS'!$B$56,'Paramètre DIVERS'!$A$53,IF(D410='Paramètre DIVERS'!$B$57,'Paramètre DIVERS'!$A$53,IF(D410='Paramètre DIVERS'!$B$58,'Paramètre DIVERS'!$A$53,""))))))</f>
        <v/>
      </c>
      <c r="H410" s="88">
        <f t="shared" si="191"/>
        <v>0</v>
      </c>
      <c r="I410" s="24" t="str">
        <f t="shared" si="198"/>
        <v/>
      </c>
      <c r="J410" s="24" t="str">
        <f t="shared" si="198"/>
        <v/>
      </c>
      <c r="K410" s="24" t="str">
        <f t="shared" si="198"/>
        <v>C</v>
      </c>
      <c r="L410" s="24" t="str">
        <f t="shared" si="198"/>
        <v>C</v>
      </c>
      <c r="M410" s="24" t="str">
        <f t="shared" si="198"/>
        <v/>
      </c>
      <c r="N410" s="24" t="str">
        <f t="shared" si="198"/>
        <v>C</v>
      </c>
      <c r="O410" s="24" t="str">
        <f t="shared" si="198"/>
        <v/>
      </c>
      <c r="P410" s="24" t="str">
        <f t="shared" si="198"/>
        <v/>
      </c>
      <c r="Q410" s="24" t="str">
        <f t="shared" si="198"/>
        <v/>
      </c>
      <c r="R410" s="24" t="str">
        <f t="shared" si="198"/>
        <v>C</v>
      </c>
      <c r="S410" s="24" t="str">
        <f t="shared" si="199"/>
        <v>C</v>
      </c>
      <c r="T410" s="24" t="str">
        <f t="shared" si="199"/>
        <v/>
      </c>
      <c r="U410" s="24" t="str">
        <f t="shared" si="199"/>
        <v>C</v>
      </c>
      <c r="V410" s="24" t="str">
        <f t="shared" si="199"/>
        <v/>
      </c>
      <c r="W410" s="24" t="str">
        <f t="shared" si="199"/>
        <v>C</v>
      </c>
      <c r="X410" s="24" t="str">
        <f t="shared" si="199"/>
        <v/>
      </c>
      <c r="Y410" s="24" t="str">
        <f t="shared" si="199"/>
        <v>C</v>
      </c>
      <c r="Z410" s="24" t="str">
        <f t="shared" si="199"/>
        <v>C</v>
      </c>
      <c r="AA410" s="24" t="str">
        <f t="shared" si="199"/>
        <v/>
      </c>
      <c r="AB410" s="24" t="str">
        <f t="shared" si="199"/>
        <v/>
      </c>
      <c r="AC410" s="24" t="str">
        <f t="shared" si="200"/>
        <v/>
      </c>
      <c r="AD410" s="24" t="str">
        <f t="shared" si="200"/>
        <v/>
      </c>
      <c r="AE410" s="24" t="str">
        <f t="shared" si="200"/>
        <v/>
      </c>
      <c r="AF410" s="24" t="str">
        <f t="shared" si="200"/>
        <v>C</v>
      </c>
      <c r="AG410" s="24" t="str">
        <f t="shared" si="200"/>
        <v>C</v>
      </c>
      <c r="AH410" s="24" t="str">
        <f t="shared" si="200"/>
        <v/>
      </c>
      <c r="AI410" s="24" t="str">
        <f t="shared" si="200"/>
        <v/>
      </c>
      <c r="AJ410" s="24" t="str">
        <f t="shared" si="200"/>
        <v/>
      </c>
      <c r="AK410" s="24" t="str">
        <f t="shared" si="200"/>
        <v/>
      </c>
      <c r="AL410" s="24" t="str">
        <f t="shared" si="200"/>
        <v/>
      </c>
      <c r="AM410" s="24" t="str">
        <f t="shared" si="201"/>
        <v>C</v>
      </c>
      <c r="AN410" s="24" t="str">
        <f t="shared" si="201"/>
        <v>C</v>
      </c>
      <c r="AO410" s="24" t="str">
        <f t="shared" si="201"/>
        <v/>
      </c>
      <c r="AP410" s="24" t="str">
        <f t="shared" si="201"/>
        <v/>
      </c>
      <c r="AQ410" s="24" t="str">
        <f t="shared" si="201"/>
        <v/>
      </c>
      <c r="AR410" s="24" t="str">
        <f t="shared" si="201"/>
        <v/>
      </c>
      <c r="AS410" s="24" t="str">
        <f t="shared" si="201"/>
        <v/>
      </c>
      <c r="AT410" s="24" t="str">
        <f t="shared" si="201"/>
        <v>C</v>
      </c>
      <c r="AU410" s="24" t="str">
        <f t="shared" si="201"/>
        <v>C</v>
      </c>
      <c r="AV410" s="24" t="str">
        <f t="shared" si="201"/>
        <v/>
      </c>
      <c r="AW410" s="24" t="str">
        <f t="shared" si="201"/>
        <v/>
      </c>
      <c r="AX410" s="89" t="str">
        <f t="shared" ca="1" si="192"/>
        <v/>
      </c>
      <c r="AY410" s="89" t="str">
        <f t="shared" si="197"/>
        <v/>
      </c>
    </row>
    <row r="411" spans="1:51" x14ac:dyDescent="0.3">
      <c r="A411" s="22" t="str">
        <f t="shared" si="202"/>
        <v/>
      </c>
      <c r="B411" s="25"/>
      <c r="C411" s="74"/>
      <c r="D411" s="26"/>
      <c r="E411" s="196"/>
      <c r="F411" s="197"/>
      <c r="G411" s="98" t="str">
        <f>IF(D411='Paramètre DIVERS'!$B$19,'Paramètre DIVERS'!$A$19,IF(D411='Paramètre DIVERS'!$B$20,'Paramètre DIVERS'!$A$20,IF(D411='Paramètre DIVERS'!$B$21,'Paramètre DIVERS'!$A$21,IF(D411='Paramètre DIVERS'!$B$22,'Paramètre DIVERS'!$A$22,IF(D411='Paramètre DIVERS'!$B$24,'Paramètre DIVERS'!$A$24,IF(D411='Paramètre DIVERS'!$B$25,'Paramètre DIVERS'!$A$25,""))))))&amp;IF(D411='Paramètre DIVERS'!$B$27,'Paramètre DIVERS'!$A$27,IF(D411='Paramètre DIVERS'!$B$28,'Paramètre DIVERS'!$A$28,IF(D411='Paramètre DIVERS'!$B$29,'Paramètre DIVERS'!$A$29,IF(D411='Paramètre DIVERS'!$B$30,'Paramètre DIVERS'!$A$30,IF(D411='Paramètre DIVERS'!$B$31,'Paramètre DIVERS'!$A$31,IF(D411='Paramètre DIVERS'!$B$32,'Paramètre DIVERS'!$A$32,IF(D411='Paramètre DIVERS'!$B$33,'Paramètre DIVERS'!$A$33,"")))))))&amp;IF(D411='Paramètre DIVERS'!$B$36,'Paramètre DIVERS'!$A$36,IF(D411='Paramètre DIVERS'!$B$40,'Paramètre DIVERS'!$A$40,IF(D411='Paramètre DIVERS'!$B$41,'Paramètre DIVERS'!$A$41,IF(D411='Paramètre DIVERS'!$B$42,'Paramètre DIVERS'!$A$42,IF(D411='Paramètre DIVERS'!$B$43,'Paramètre DIVERS'!$A$43,IF(D411='Paramètre DIVERS'!$B$47,'Paramètre DIVERS'!$A$47,IF(D411='Paramètre DIVERS'!$B$48,'Paramètre DIVERS'!$A$48,"")))))))&amp;IF(D411='Paramètre DIVERS'!$B$49,'Paramètre DIVERS'!$A$49,IF(D411='Paramètre DIVERS'!$B$50,'Paramètre DIVERS'!$A$50,IF(D411='Paramètre DIVERS'!$B$51,'Paramètre DIVERS'!$A$51,IF(D411='Paramètre DIVERS'!$B$26,'Paramètre DIVERS'!$A$26,""))))&amp;IF(D411='Paramètre DIVERS'!$B$53,'Paramètre DIVERS'!$A$53,IF(D411='Paramètre DIVERS'!$B$54,'Paramètre DIVERS'!$A$53,IF(D411='Paramètre DIVERS'!$B$55,'Paramètre DIVERS'!$A$53,IF(D411='Paramètre DIVERS'!$B$56,'Paramètre DIVERS'!$A$53,IF(D411='Paramètre DIVERS'!$B$57,'Paramètre DIVERS'!$A$53,IF(D411='Paramètre DIVERS'!$B$58,'Paramètre DIVERS'!$A$53,""))))))</f>
        <v/>
      </c>
      <c r="H411" s="88">
        <f t="shared" si="191"/>
        <v>0</v>
      </c>
      <c r="I411" s="24" t="str">
        <f t="shared" si="198"/>
        <v/>
      </c>
      <c r="J411" s="24" t="str">
        <f t="shared" si="198"/>
        <v/>
      </c>
      <c r="K411" s="24" t="str">
        <f t="shared" si="198"/>
        <v>C</v>
      </c>
      <c r="L411" s="24" t="str">
        <f t="shared" si="198"/>
        <v>C</v>
      </c>
      <c r="M411" s="24" t="str">
        <f t="shared" si="198"/>
        <v/>
      </c>
      <c r="N411" s="24" t="str">
        <f t="shared" si="198"/>
        <v>C</v>
      </c>
      <c r="O411" s="24" t="str">
        <f t="shared" si="198"/>
        <v/>
      </c>
      <c r="P411" s="24" t="str">
        <f t="shared" si="198"/>
        <v/>
      </c>
      <c r="Q411" s="24" t="str">
        <f t="shared" si="198"/>
        <v/>
      </c>
      <c r="R411" s="24" t="str">
        <f t="shared" si="198"/>
        <v>C</v>
      </c>
      <c r="S411" s="24" t="str">
        <f t="shared" si="199"/>
        <v>C</v>
      </c>
      <c r="T411" s="24" t="str">
        <f t="shared" si="199"/>
        <v/>
      </c>
      <c r="U411" s="24" t="str">
        <f t="shared" si="199"/>
        <v>C</v>
      </c>
      <c r="V411" s="24" t="str">
        <f t="shared" si="199"/>
        <v/>
      </c>
      <c r="W411" s="24" t="str">
        <f t="shared" si="199"/>
        <v>C</v>
      </c>
      <c r="X411" s="24" t="str">
        <f t="shared" si="199"/>
        <v/>
      </c>
      <c r="Y411" s="24" t="str">
        <f t="shared" si="199"/>
        <v>C</v>
      </c>
      <c r="Z411" s="24" t="str">
        <f t="shared" si="199"/>
        <v>C</v>
      </c>
      <c r="AA411" s="24" t="str">
        <f t="shared" si="199"/>
        <v/>
      </c>
      <c r="AB411" s="24" t="str">
        <f t="shared" si="199"/>
        <v/>
      </c>
      <c r="AC411" s="24" t="str">
        <f t="shared" si="200"/>
        <v/>
      </c>
      <c r="AD411" s="24" t="str">
        <f t="shared" si="200"/>
        <v/>
      </c>
      <c r="AE411" s="24" t="str">
        <f t="shared" si="200"/>
        <v/>
      </c>
      <c r="AF411" s="24" t="str">
        <f t="shared" si="200"/>
        <v>C</v>
      </c>
      <c r="AG411" s="24" t="str">
        <f t="shared" si="200"/>
        <v>C</v>
      </c>
      <c r="AH411" s="24" t="str">
        <f t="shared" si="200"/>
        <v/>
      </c>
      <c r="AI411" s="24" t="str">
        <f t="shared" si="200"/>
        <v/>
      </c>
      <c r="AJ411" s="24" t="str">
        <f t="shared" si="200"/>
        <v/>
      </c>
      <c r="AK411" s="24" t="str">
        <f t="shared" si="200"/>
        <v/>
      </c>
      <c r="AL411" s="24" t="str">
        <f t="shared" si="200"/>
        <v/>
      </c>
      <c r="AM411" s="24" t="str">
        <f t="shared" si="201"/>
        <v>C</v>
      </c>
      <c r="AN411" s="24" t="str">
        <f t="shared" si="201"/>
        <v>C</v>
      </c>
      <c r="AO411" s="24" t="str">
        <f t="shared" si="201"/>
        <v/>
      </c>
      <c r="AP411" s="24" t="str">
        <f t="shared" si="201"/>
        <v/>
      </c>
      <c r="AQ411" s="24" t="str">
        <f t="shared" si="201"/>
        <v/>
      </c>
      <c r="AR411" s="24" t="str">
        <f t="shared" si="201"/>
        <v/>
      </c>
      <c r="AS411" s="24" t="str">
        <f t="shared" si="201"/>
        <v/>
      </c>
      <c r="AT411" s="24" t="str">
        <f t="shared" si="201"/>
        <v>C</v>
      </c>
      <c r="AU411" s="24" t="str">
        <f t="shared" si="201"/>
        <v>C</v>
      </c>
      <c r="AV411" s="24" t="str">
        <f t="shared" si="201"/>
        <v/>
      </c>
      <c r="AW411" s="24" t="str">
        <f t="shared" si="201"/>
        <v/>
      </c>
      <c r="AX411" s="89" t="str">
        <f t="shared" ca="1" si="192"/>
        <v/>
      </c>
      <c r="AY411" s="89" t="str">
        <f t="shared" si="197"/>
        <v/>
      </c>
    </row>
    <row r="412" spans="1:51" x14ac:dyDescent="0.3">
      <c r="A412" s="22" t="str">
        <f t="shared" si="202"/>
        <v/>
      </c>
      <c r="B412" s="25"/>
      <c r="C412" s="74"/>
      <c r="D412" s="26"/>
      <c r="E412" s="196"/>
      <c r="F412" s="197"/>
      <c r="G412" s="98" t="str">
        <f>IF(D412='Paramètre DIVERS'!$B$19,'Paramètre DIVERS'!$A$19,IF(D412='Paramètre DIVERS'!$B$20,'Paramètre DIVERS'!$A$20,IF(D412='Paramètre DIVERS'!$B$21,'Paramètre DIVERS'!$A$21,IF(D412='Paramètre DIVERS'!$B$22,'Paramètre DIVERS'!$A$22,IF(D412='Paramètre DIVERS'!$B$24,'Paramètre DIVERS'!$A$24,IF(D412='Paramètre DIVERS'!$B$25,'Paramètre DIVERS'!$A$25,""))))))&amp;IF(D412='Paramètre DIVERS'!$B$27,'Paramètre DIVERS'!$A$27,IF(D412='Paramètre DIVERS'!$B$28,'Paramètre DIVERS'!$A$28,IF(D412='Paramètre DIVERS'!$B$29,'Paramètre DIVERS'!$A$29,IF(D412='Paramètre DIVERS'!$B$30,'Paramètre DIVERS'!$A$30,IF(D412='Paramètre DIVERS'!$B$31,'Paramètre DIVERS'!$A$31,IF(D412='Paramètre DIVERS'!$B$32,'Paramètre DIVERS'!$A$32,IF(D412='Paramètre DIVERS'!$B$33,'Paramètre DIVERS'!$A$33,"")))))))&amp;IF(D412='Paramètre DIVERS'!$B$36,'Paramètre DIVERS'!$A$36,IF(D412='Paramètre DIVERS'!$B$40,'Paramètre DIVERS'!$A$40,IF(D412='Paramètre DIVERS'!$B$41,'Paramètre DIVERS'!$A$41,IF(D412='Paramètre DIVERS'!$B$42,'Paramètre DIVERS'!$A$42,IF(D412='Paramètre DIVERS'!$B$43,'Paramètre DIVERS'!$A$43,IF(D412='Paramètre DIVERS'!$B$47,'Paramètre DIVERS'!$A$47,IF(D412='Paramètre DIVERS'!$B$48,'Paramètre DIVERS'!$A$48,"")))))))&amp;IF(D412='Paramètre DIVERS'!$B$49,'Paramètre DIVERS'!$A$49,IF(D412='Paramètre DIVERS'!$B$50,'Paramètre DIVERS'!$A$50,IF(D412='Paramètre DIVERS'!$B$51,'Paramètre DIVERS'!$A$51,IF(D412='Paramètre DIVERS'!$B$26,'Paramètre DIVERS'!$A$26,""))))&amp;IF(D412='Paramètre DIVERS'!$B$53,'Paramètre DIVERS'!$A$53,IF(D412='Paramètre DIVERS'!$B$54,'Paramètre DIVERS'!$A$53,IF(D412='Paramètre DIVERS'!$B$55,'Paramètre DIVERS'!$A$53,IF(D412='Paramètre DIVERS'!$B$56,'Paramètre DIVERS'!$A$53,IF(D412='Paramètre DIVERS'!$B$57,'Paramètre DIVERS'!$A$53,IF(D412='Paramètre DIVERS'!$B$58,'Paramètre DIVERS'!$A$53,""))))))</f>
        <v/>
      </c>
      <c r="H412" s="88">
        <f t="shared" si="191"/>
        <v>0</v>
      </c>
      <c r="I412" s="24" t="str">
        <f t="shared" si="198"/>
        <v/>
      </c>
      <c r="J412" s="24" t="str">
        <f t="shared" si="198"/>
        <v/>
      </c>
      <c r="K412" s="24" t="str">
        <f t="shared" si="198"/>
        <v>C</v>
      </c>
      <c r="L412" s="24" t="str">
        <f t="shared" si="198"/>
        <v>C</v>
      </c>
      <c r="M412" s="24" t="str">
        <f t="shared" si="198"/>
        <v/>
      </c>
      <c r="N412" s="24" t="str">
        <f t="shared" si="198"/>
        <v>C</v>
      </c>
      <c r="O412" s="24" t="str">
        <f t="shared" si="198"/>
        <v/>
      </c>
      <c r="P412" s="24" t="str">
        <f t="shared" si="198"/>
        <v/>
      </c>
      <c r="Q412" s="24" t="str">
        <f t="shared" si="198"/>
        <v/>
      </c>
      <c r="R412" s="24" t="str">
        <f t="shared" si="198"/>
        <v>C</v>
      </c>
      <c r="S412" s="24" t="str">
        <f t="shared" si="199"/>
        <v>C</v>
      </c>
      <c r="T412" s="24" t="str">
        <f t="shared" si="199"/>
        <v/>
      </c>
      <c r="U412" s="24" t="str">
        <f t="shared" si="199"/>
        <v>C</v>
      </c>
      <c r="V412" s="24" t="str">
        <f t="shared" si="199"/>
        <v/>
      </c>
      <c r="W412" s="24" t="str">
        <f t="shared" si="199"/>
        <v>C</v>
      </c>
      <c r="X412" s="24" t="str">
        <f t="shared" si="199"/>
        <v/>
      </c>
      <c r="Y412" s="24" t="str">
        <f t="shared" si="199"/>
        <v>C</v>
      </c>
      <c r="Z412" s="24" t="str">
        <f t="shared" si="199"/>
        <v>C</v>
      </c>
      <c r="AA412" s="24" t="str">
        <f t="shared" si="199"/>
        <v/>
      </c>
      <c r="AB412" s="24" t="str">
        <f t="shared" si="199"/>
        <v/>
      </c>
      <c r="AC412" s="24" t="str">
        <f t="shared" si="200"/>
        <v/>
      </c>
      <c r="AD412" s="24" t="str">
        <f t="shared" si="200"/>
        <v/>
      </c>
      <c r="AE412" s="24" t="str">
        <f t="shared" si="200"/>
        <v/>
      </c>
      <c r="AF412" s="24" t="str">
        <f t="shared" si="200"/>
        <v>C</v>
      </c>
      <c r="AG412" s="24" t="str">
        <f t="shared" si="200"/>
        <v>C</v>
      </c>
      <c r="AH412" s="24" t="str">
        <f t="shared" si="200"/>
        <v/>
      </c>
      <c r="AI412" s="24" t="str">
        <f t="shared" si="200"/>
        <v/>
      </c>
      <c r="AJ412" s="24" t="str">
        <f t="shared" si="200"/>
        <v/>
      </c>
      <c r="AK412" s="24" t="str">
        <f t="shared" si="200"/>
        <v/>
      </c>
      <c r="AL412" s="24" t="str">
        <f t="shared" si="200"/>
        <v/>
      </c>
      <c r="AM412" s="24" t="str">
        <f t="shared" si="201"/>
        <v>C</v>
      </c>
      <c r="AN412" s="24" t="str">
        <f t="shared" si="201"/>
        <v>C</v>
      </c>
      <c r="AO412" s="24" t="str">
        <f t="shared" si="201"/>
        <v/>
      </c>
      <c r="AP412" s="24" t="str">
        <f t="shared" si="201"/>
        <v/>
      </c>
      <c r="AQ412" s="24" t="str">
        <f t="shared" si="201"/>
        <v/>
      </c>
      <c r="AR412" s="24" t="str">
        <f t="shared" si="201"/>
        <v/>
      </c>
      <c r="AS412" s="24" t="str">
        <f t="shared" si="201"/>
        <v/>
      </c>
      <c r="AT412" s="24" t="str">
        <f t="shared" si="201"/>
        <v>C</v>
      </c>
      <c r="AU412" s="24" t="str">
        <f t="shared" si="201"/>
        <v>C</v>
      </c>
      <c r="AV412" s="24" t="str">
        <f t="shared" si="201"/>
        <v/>
      </c>
      <c r="AW412" s="24" t="str">
        <f t="shared" si="201"/>
        <v/>
      </c>
      <c r="AX412" s="89" t="str">
        <f t="shared" ca="1" si="192"/>
        <v/>
      </c>
      <c r="AY412" s="89" t="str">
        <f t="shared" si="197"/>
        <v/>
      </c>
    </row>
    <row r="413" spans="1:51" x14ac:dyDescent="0.3">
      <c r="A413" s="22" t="str">
        <f t="shared" si="202"/>
        <v/>
      </c>
      <c r="B413" s="25"/>
      <c r="C413" s="74"/>
      <c r="D413" s="26"/>
      <c r="E413" s="196"/>
      <c r="F413" s="197"/>
      <c r="G413" s="98" t="str">
        <f>IF(D413='Paramètre DIVERS'!$B$19,'Paramètre DIVERS'!$A$19,IF(D413='Paramètre DIVERS'!$B$20,'Paramètre DIVERS'!$A$20,IF(D413='Paramètre DIVERS'!$B$21,'Paramètre DIVERS'!$A$21,IF(D413='Paramètre DIVERS'!$B$22,'Paramètre DIVERS'!$A$22,IF(D413='Paramètre DIVERS'!$B$24,'Paramètre DIVERS'!$A$24,IF(D413='Paramètre DIVERS'!$B$25,'Paramètre DIVERS'!$A$25,""))))))&amp;IF(D413='Paramètre DIVERS'!$B$27,'Paramètre DIVERS'!$A$27,IF(D413='Paramètre DIVERS'!$B$28,'Paramètre DIVERS'!$A$28,IF(D413='Paramètre DIVERS'!$B$29,'Paramètre DIVERS'!$A$29,IF(D413='Paramètre DIVERS'!$B$30,'Paramètre DIVERS'!$A$30,IF(D413='Paramètre DIVERS'!$B$31,'Paramètre DIVERS'!$A$31,IF(D413='Paramètre DIVERS'!$B$32,'Paramètre DIVERS'!$A$32,IF(D413='Paramètre DIVERS'!$B$33,'Paramètre DIVERS'!$A$33,"")))))))&amp;IF(D413='Paramètre DIVERS'!$B$36,'Paramètre DIVERS'!$A$36,IF(D413='Paramètre DIVERS'!$B$40,'Paramètre DIVERS'!$A$40,IF(D413='Paramètre DIVERS'!$B$41,'Paramètre DIVERS'!$A$41,IF(D413='Paramètre DIVERS'!$B$42,'Paramètre DIVERS'!$A$42,IF(D413='Paramètre DIVERS'!$B$43,'Paramètre DIVERS'!$A$43,IF(D413='Paramètre DIVERS'!$B$47,'Paramètre DIVERS'!$A$47,IF(D413='Paramètre DIVERS'!$B$48,'Paramètre DIVERS'!$A$48,"")))))))&amp;IF(D413='Paramètre DIVERS'!$B$49,'Paramètre DIVERS'!$A$49,IF(D413='Paramètre DIVERS'!$B$50,'Paramètre DIVERS'!$A$50,IF(D413='Paramètre DIVERS'!$B$51,'Paramètre DIVERS'!$A$51,IF(D413='Paramètre DIVERS'!$B$26,'Paramètre DIVERS'!$A$26,""))))&amp;IF(D413='Paramètre DIVERS'!$B$53,'Paramètre DIVERS'!$A$53,IF(D413='Paramètre DIVERS'!$B$54,'Paramètre DIVERS'!$A$53,IF(D413='Paramètre DIVERS'!$B$55,'Paramètre DIVERS'!$A$53,IF(D413='Paramètre DIVERS'!$B$56,'Paramètre DIVERS'!$A$53,IF(D413='Paramètre DIVERS'!$B$57,'Paramètre DIVERS'!$A$53,IF(D413='Paramètre DIVERS'!$B$58,'Paramètre DIVERS'!$A$53,""))))))</f>
        <v/>
      </c>
      <c r="H413" s="88">
        <f t="shared" si="191"/>
        <v>0</v>
      </c>
      <c r="I413" s="24" t="str">
        <f t="shared" si="198"/>
        <v/>
      </c>
      <c r="J413" s="24" t="str">
        <f t="shared" si="198"/>
        <v/>
      </c>
      <c r="K413" s="24" t="str">
        <f t="shared" si="198"/>
        <v>C</v>
      </c>
      <c r="L413" s="24" t="str">
        <f t="shared" si="198"/>
        <v>C</v>
      </c>
      <c r="M413" s="24" t="str">
        <f t="shared" si="198"/>
        <v/>
      </c>
      <c r="N413" s="24" t="str">
        <f t="shared" si="198"/>
        <v>C</v>
      </c>
      <c r="O413" s="24" t="str">
        <f t="shared" si="198"/>
        <v/>
      </c>
      <c r="P413" s="24" t="str">
        <f t="shared" si="198"/>
        <v/>
      </c>
      <c r="Q413" s="24" t="str">
        <f t="shared" si="198"/>
        <v/>
      </c>
      <c r="R413" s="24" t="str">
        <f t="shared" si="198"/>
        <v>C</v>
      </c>
      <c r="S413" s="24" t="str">
        <f t="shared" si="199"/>
        <v>C</v>
      </c>
      <c r="T413" s="24" t="str">
        <f t="shared" si="199"/>
        <v/>
      </c>
      <c r="U413" s="24" t="str">
        <f t="shared" si="199"/>
        <v>C</v>
      </c>
      <c r="V413" s="24" t="str">
        <f t="shared" si="199"/>
        <v/>
      </c>
      <c r="W413" s="24" t="str">
        <f t="shared" si="199"/>
        <v>C</v>
      </c>
      <c r="X413" s="24" t="str">
        <f t="shared" si="199"/>
        <v/>
      </c>
      <c r="Y413" s="24" t="str">
        <f t="shared" si="199"/>
        <v>C</v>
      </c>
      <c r="Z413" s="24" t="str">
        <f t="shared" si="199"/>
        <v>C</v>
      </c>
      <c r="AA413" s="24" t="str">
        <f t="shared" si="199"/>
        <v/>
      </c>
      <c r="AB413" s="24" t="str">
        <f t="shared" si="199"/>
        <v/>
      </c>
      <c r="AC413" s="24" t="str">
        <f t="shared" si="200"/>
        <v/>
      </c>
      <c r="AD413" s="24" t="str">
        <f t="shared" si="200"/>
        <v/>
      </c>
      <c r="AE413" s="24" t="str">
        <f t="shared" si="200"/>
        <v/>
      </c>
      <c r="AF413" s="24" t="str">
        <f t="shared" si="200"/>
        <v>C</v>
      </c>
      <c r="AG413" s="24" t="str">
        <f t="shared" si="200"/>
        <v>C</v>
      </c>
      <c r="AH413" s="24" t="str">
        <f t="shared" si="200"/>
        <v/>
      </c>
      <c r="AI413" s="24" t="str">
        <f t="shared" si="200"/>
        <v/>
      </c>
      <c r="AJ413" s="24" t="str">
        <f t="shared" si="200"/>
        <v/>
      </c>
      <c r="AK413" s="24" t="str">
        <f t="shared" si="200"/>
        <v/>
      </c>
      <c r="AL413" s="24" t="str">
        <f t="shared" si="200"/>
        <v/>
      </c>
      <c r="AM413" s="24" t="str">
        <f t="shared" si="201"/>
        <v>C</v>
      </c>
      <c r="AN413" s="24" t="str">
        <f t="shared" si="201"/>
        <v>C</v>
      </c>
      <c r="AO413" s="24" t="str">
        <f t="shared" si="201"/>
        <v/>
      </c>
      <c r="AP413" s="24" t="str">
        <f t="shared" si="201"/>
        <v/>
      </c>
      <c r="AQ413" s="24" t="str">
        <f t="shared" si="201"/>
        <v/>
      </c>
      <c r="AR413" s="24" t="str">
        <f t="shared" si="201"/>
        <v/>
      </c>
      <c r="AS413" s="24" t="str">
        <f t="shared" si="201"/>
        <v/>
      </c>
      <c r="AT413" s="24" t="str">
        <f t="shared" si="201"/>
        <v>C</v>
      </c>
      <c r="AU413" s="24" t="str">
        <f t="shared" si="201"/>
        <v>C</v>
      </c>
      <c r="AV413" s="24" t="str">
        <f t="shared" si="201"/>
        <v/>
      </c>
      <c r="AW413" s="24" t="str">
        <f t="shared" si="201"/>
        <v/>
      </c>
      <c r="AX413" s="89" t="str">
        <f t="shared" ca="1" si="192"/>
        <v/>
      </c>
      <c r="AY413" s="89" t="str">
        <f t="shared" si="197"/>
        <v/>
      </c>
    </row>
    <row r="414" spans="1:51" x14ac:dyDescent="0.3">
      <c r="A414" s="22" t="str">
        <f t="shared" si="202"/>
        <v/>
      </c>
      <c r="B414" s="25"/>
      <c r="C414" s="74"/>
      <c r="D414" s="26"/>
      <c r="E414" s="196"/>
      <c r="F414" s="197"/>
      <c r="G414" s="98" t="str">
        <f>IF(D414='Paramètre DIVERS'!$B$19,'Paramètre DIVERS'!$A$19,IF(D414='Paramètre DIVERS'!$B$20,'Paramètre DIVERS'!$A$20,IF(D414='Paramètre DIVERS'!$B$21,'Paramètre DIVERS'!$A$21,IF(D414='Paramètre DIVERS'!$B$22,'Paramètre DIVERS'!$A$22,IF(D414='Paramètre DIVERS'!$B$24,'Paramètre DIVERS'!$A$24,IF(D414='Paramètre DIVERS'!$B$25,'Paramètre DIVERS'!$A$25,""))))))&amp;IF(D414='Paramètre DIVERS'!$B$27,'Paramètre DIVERS'!$A$27,IF(D414='Paramètre DIVERS'!$B$28,'Paramètre DIVERS'!$A$28,IF(D414='Paramètre DIVERS'!$B$29,'Paramètre DIVERS'!$A$29,IF(D414='Paramètre DIVERS'!$B$30,'Paramètre DIVERS'!$A$30,IF(D414='Paramètre DIVERS'!$B$31,'Paramètre DIVERS'!$A$31,IF(D414='Paramètre DIVERS'!$B$32,'Paramètre DIVERS'!$A$32,IF(D414='Paramètre DIVERS'!$B$33,'Paramètre DIVERS'!$A$33,"")))))))&amp;IF(D414='Paramètre DIVERS'!$B$36,'Paramètre DIVERS'!$A$36,IF(D414='Paramètre DIVERS'!$B$40,'Paramètre DIVERS'!$A$40,IF(D414='Paramètre DIVERS'!$B$41,'Paramètre DIVERS'!$A$41,IF(D414='Paramètre DIVERS'!$B$42,'Paramètre DIVERS'!$A$42,IF(D414='Paramètre DIVERS'!$B$43,'Paramètre DIVERS'!$A$43,IF(D414='Paramètre DIVERS'!$B$47,'Paramètre DIVERS'!$A$47,IF(D414='Paramètre DIVERS'!$B$48,'Paramètre DIVERS'!$A$48,"")))))))&amp;IF(D414='Paramètre DIVERS'!$B$49,'Paramètre DIVERS'!$A$49,IF(D414='Paramètre DIVERS'!$B$50,'Paramètre DIVERS'!$A$50,IF(D414='Paramètre DIVERS'!$B$51,'Paramètre DIVERS'!$A$51,IF(D414='Paramètre DIVERS'!$B$26,'Paramètre DIVERS'!$A$26,""))))&amp;IF(D414='Paramètre DIVERS'!$B$53,'Paramètre DIVERS'!$A$53,IF(D414='Paramètre DIVERS'!$B$54,'Paramètre DIVERS'!$A$53,IF(D414='Paramètre DIVERS'!$B$55,'Paramètre DIVERS'!$A$53,IF(D414='Paramètre DIVERS'!$B$56,'Paramètre DIVERS'!$A$53,IF(D414='Paramètre DIVERS'!$B$57,'Paramètre DIVERS'!$A$53,IF(D414='Paramètre DIVERS'!$B$58,'Paramètre DIVERS'!$A$53,""))))))</f>
        <v/>
      </c>
      <c r="H414" s="88">
        <f t="shared" si="191"/>
        <v>0</v>
      </c>
      <c r="I414" s="24" t="str">
        <f t="shared" si="198"/>
        <v/>
      </c>
      <c r="J414" s="24" t="str">
        <f t="shared" si="198"/>
        <v/>
      </c>
      <c r="K414" s="24" t="str">
        <f t="shared" si="198"/>
        <v>C</v>
      </c>
      <c r="L414" s="24" t="str">
        <f t="shared" si="198"/>
        <v>C</v>
      </c>
      <c r="M414" s="24" t="str">
        <f t="shared" si="198"/>
        <v/>
      </c>
      <c r="N414" s="24" t="str">
        <f t="shared" si="198"/>
        <v>C</v>
      </c>
      <c r="O414" s="24" t="str">
        <f t="shared" si="198"/>
        <v/>
      </c>
      <c r="P414" s="24" t="str">
        <f t="shared" si="198"/>
        <v/>
      </c>
      <c r="Q414" s="24" t="str">
        <f t="shared" si="198"/>
        <v/>
      </c>
      <c r="R414" s="24" t="str">
        <f t="shared" si="198"/>
        <v>C</v>
      </c>
      <c r="S414" s="24" t="str">
        <f t="shared" si="199"/>
        <v>C</v>
      </c>
      <c r="T414" s="24" t="str">
        <f t="shared" si="199"/>
        <v/>
      </c>
      <c r="U414" s="24" t="str">
        <f t="shared" si="199"/>
        <v>C</v>
      </c>
      <c r="V414" s="24" t="str">
        <f t="shared" si="199"/>
        <v/>
      </c>
      <c r="W414" s="24" t="str">
        <f t="shared" si="199"/>
        <v>C</v>
      </c>
      <c r="X414" s="24" t="str">
        <f t="shared" si="199"/>
        <v/>
      </c>
      <c r="Y414" s="24" t="str">
        <f t="shared" si="199"/>
        <v>C</v>
      </c>
      <c r="Z414" s="24" t="str">
        <f t="shared" si="199"/>
        <v>C</v>
      </c>
      <c r="AA414" s="24" t="str">
        <f t="shared" si="199"/>
        <v/>
      </c>
      <c r="AB414" s="24" t="str">
        <f t="shared" si="199"/>
        <v/>
      </c>
      <c r="AC414" s="24" t="str">
        <f t="shared" si="200"/>
        <v/>
      </c>
      <c r="AD414" s="24" t="str">
        <f t="shared" si="200"/>
        <v/>
      </c>
      <c r="AE414" s="24" t="str">
        <f t="shared" si="200"/>
        <v/>
      </c>
      <c r="AF414" s="24" t="str">
        <f t="shared" si="200"/>
        <v>C</v>
      </c>
      <c r="AG414" s="24" t="str">
        <f t="shared" si="200"/>
        <v>C</v>
      </c>
      <c r="AH414" s="24" t="str">
        <f t="shared" si="200"/>
        <v/>
      </c>
      <c r="AI414" s="24" t="str">
        <f t="shared" si="200"/>
        <v/>
      </c>
      <c r="AJ414" s="24" t="str">
        <f t="shared" si="200"/>
        <v/>
      </c>
      <c r="AK414" s="24" t="str">
        <f t="shared" si="200"/>
        <v/>
      </c>
      <c r="AL414" s="24" t="str">
        <f t="shared" si="200"/>
        <v/>
      </c>
      <c r="AM414" s="24" t="str">
        <f t="shared" si="201"/>
        <v>C</v>
      </c>
      <c r="AN414" s="24" t="str">
        <f t="shared" si="201"/>
        <v>C</v>
      </c>
      <c r="AO414" s="24" t="str">
        <f t="shared" si="201"/>
        <v/>
      </c>
      <c r="AP414" s="24" t="str">
        <f t="shared" si="201"/>
        <v/>
      </c>
      <c r="AQ414" s="24" t="str">
        <f t="shared" si="201"/>
        <v/>
      </c>
      <c r="AR414" s="24" t="str">
        <f t="shared" si="201"/>
        <v/>
      </c>
      <c r="AS414" s="24" t="str">
        <f t="shared" si="201"/>
        <v/>
      </c>
      <c r="AT414" s="24" t="str">
        <f t="shared" si="201"/>
        <v>C</v>
      </c>
      <c r="AU414" s="24" t="str">
        <f t="shared" si="201"/>
        <v>C</v>
      </c>
      <c r="AV414" s="24" t="str">
        <f t="shared" si="201"/>
        <v/>
      </c>
      <c r="AW414" s="24" t="str">
        <f t="shared" si="201"/>
        <v/>
      </c>
      <c r="AX414" s="89" t="str">
        <f t="shared" ca="1" si="192"/>
        <v/>
      </c>
      <c r="AY414" s="89" t="str">
        <f t="shared" si="197"/>
        <v/>
      </c>
    </row>
    <row r="415" spans="1:51" x14ac:dyDescent="0.3">
      <c r="A415" s="22" t="str">
        <f t="shared" si="202"/>
        <v/>
      </c>
      <c r="B415" s="25"/>
      <c r="C415" s="74"/>
      <c r="D415" s="26"/>
      <c r="E415" s="196"/>
      <c r="F415" s="197"/>
      <c r="G415" s="98" t="str">
        <f>IF(D415='Paramètre DIVERS'!$B$19,'Paramètre DIVERS'!$A$19,IF(D415='Paramètre DIVERS'!$B$20,'Paramètre DIVERS'!$A$20,IF(D415='Paramètre DIVERS'!$B$21,'Paramètre DIVERS'!$A$21,IF(D415='Paramètre DIVERS'!$B$22,'Paramètre DIVERS'!$A$22,IF(D415='Paramètre DIVERS'!$B$24,'Paramètre DIVERS'!$A$24,IF(D415='Paramètre DIVERS'!$B$25,'Paramètre DIVERS'!$A$25,""))))))&amp;IF(D415='Paramètre DIVERS'!$B$27,'Paramètre DIVERS'!$A$27,IF(D415='Paramètre DIVERS'!$B$28,'Paramètre DIVERS'!$A$28,IF(D415='Paramètre DIVERS'!$B$29,'Paramètre DIVERS'!$A$29,IF(D415='Paramètre DIVERS'!$B$30,'Paramètre DIVERS'!$A$30,IF(D415='Paramètre DIVERS'!$B$31,'Paramètre DIVERS'!$A$31,IF(D415='Paramètre DIVERS'!$B$32,'Paramètre DIVERS'!$A$32,IF(D415='Paramètre DIVERS'!$B$33,'Paramètre DIVERS'!$A$33,"")))))))&amp;IF(D415='Paramètre DIVERS'!$B$36,'Paramètre DIVERS'!$A$36,IF(D415='Paramètre DIVERS'!$B$40,'Paramètre DIVERS'!$A$40,IF(D415='Paramètre DIVERS'!$B$41,'Paramètre DIVERS'!$A$41,IF(D415='Paramètre DIVERS'!$B$42,'Paramètre DIVERS'!$A$42,IF(D415='Paramètre DIVERS'!$B$43,'Paramètre DIVERS'!$A$43,IF(D415='Paramètre DIVERS'!$B$47,'Paramètre DIVERS'!$A$47,IF(D415='Paramètre DIVERS'!$B$48,'Paramètre DIVERS'!$A$48,"")))))))&amp;IF(D415='Paramètre DIVERS'!$B$49,'Paramètre DIVERS'!$A$49,IF(D415='Paramètre DIVERS'!$B$50,'Paramètre DIVERS'!$A$50,IF(D415='Paramètre DIVERS'!$B$51,'Paramètre DIVERS'!$A$51,IF(D415='Paramètre DIVERS'!$B$26,'Paramètre DIVERS'!$A$26,""))))&amp;IF(D415='Paramètre DIVERS'!$B$53,'Paramètre DIVERS'!$A$53,IF(D415='Paramètre DIVERS'!$B$54,'Paramètre DIVERS'!$A$53,IF(D415='Paramètre DIVERS'!$B$55,'Paramètre DIVERS'!$A$53,IF(D415='Paramètre DIVERS'!$B$56,'Paramètre DIVERS'!$A$53,IF(D415='Paramètre DIVERS'!$B$57,'Paramètre DIVERS'!$A$53,IF(D415='Paramètre DIVERS'!$B$58,'Paramètre DIVERS'!$A$53,""))))))</f>
        <v/>
      </c>
      <c r="H415" s="88">
        <f t="shared" si="191"/>
        <v>0</v>
      </c>
      <c r="I415" s="24" t="str">
        <f t="shared" si="198"/>
        <v/>
      </c>
      <c r="J415" s="24" t="str">
        <f t="shared" si="198"/>
        <v/>
      </c>
      <c r="K415" s="24" t="str">
        <f t="shared" si="198"/>
        <v>C</v>
      </c>
      <c r="L415" s="24" t="str">
        <f t="shared" si="198"/>
        <v>C</v>
      </c>
      <c r="M415" s="24" t="str">
        <f t="shared" si="198"/>
        <v/>
      </c>
      <c r="N415" s="24" t="str">
        <f t="shared" si="198"/>
        <v>C</v>
      </c>
      <c r="O415" s="24" t="str">
        <f t="shared" si="198"/>
        <v/>
      </c>
      <c r="P415" s="24" t="str">
        <f t="shared" si="198"/>
        <v/>
      </c>
      <c r="Q415" s="24" t="str">
        <f t="shared" si="198"/>
        <v/>
      </c>
      <c r="R415" s="24" t="str">
        <f t="shared" si="198"/>
        <v>C</v>
      </c>
      <c r="S415" s="24" t="str">
        <f t="shared" si="199"/>
        <v>C</v>
      </c>
      <c r="T415" s="24" t="str">
        <f t="shared" si="199"/>
        <v/>
      </c>
      <c r="U415" s="24" t="str">
        <f t="shared" si="199"/>
        <v>C</v>
      </c>
      <c r="V415" s="24" t="str">
        <f t="shared" si="199"/>
        <v/>
      </c>
      <c r="W415" s="24" t="str">
        <f t="shared" si="199"/>
        <v>C</v>
      </c>
      <c r="X415" s="24" t="str">
        <f t="shared" si="199"/>
        <v/>
      </c>
      <c r="Y415" s="24" t="str">
        <f t="shared" si="199"/>
        <v>C</v>
      </c>
      <c r="Z415" s="24" t="str">
        <f t="shared" si="199"/>
        <v>C</v>
      </c>
      <c r="AA415" s="24" t="str">
        <f t="shared" si="199"/>
        <v/>
      </c>
      <c r="AB415" s="24" t="str">
        <f t="shared" si="199"/>
        <v/>
      </c>
      <c r="AC415" s="24" t="str">
        <f t="shared" si="200"/>
        <v/>
      </c>
      <c r="AD415" s="24" t="str">
        <f t="shared" si="200"/>
        <v/>
      </c>
      <c r="AE415" s="24" t="str">
        <f t="shared" si="200"/>
        <v/>
      </c>
      <c r="AF415" s="24" t="str">
        <f t="shared" si="200"/>
        <v>C</v>
      </c>
      <c r="AG415" s="24" t="str">
        <f t="shared" si="200"/>
        <v>C</v>
      </c>
      <c r="AH415" s="24" t="str">
        <f t="shared" si="200"/>
        <v/>
      </c>
      <c r="AI415" s="24" t="str">
        <f t="shared" si="200"/>
        <v/>
      </c>
      <c r="AJ415" s="24" t="str">
        <f t="shared" si="200"/>
        <v/>
      </c>
      <c r="AK415" s="24" t="str">
        <f t="shared" si="200"/>
        <v/>
      </c>
      <c r="AL415" s="24" t="str">
        <f t="shared" si="200"/>
        <v/>
      </c>
      <c r="AM415" s="24" t="str">
        <f t="shared" si="201"/>
        <v>C</v>
      </c>
      <c r="AN415" s="24" t="str">
        <f t="shared" si="201"/>
        <v>C</v>
      </c>
      <c r="AO415" s="24" t="str">
        <f t="shared" si="201"/>
        <v/>
      </c>
      <c r="AP415" s="24" t="str">
        <f t="shared" si="201"/>
        <v/>
      </c>
      <c r="AQ415" s="24" t="str">
        <f t="shared" si="201"/>
        <v/>
      </c>
      <c r="AR415" s="24" t="str">
        <f t="shared" si="201"/>
        <v/>
      </c>
      <c r="AS415" s="24" t="str">
        <f t="shared" si="201"/>
        <v/>
      </c>
      <c r="AT415" s="24" t="str">
        <f t="shared" si="201"/>
        <v>C</v>
      </c>
      <c r="AU415" s="24" t="str">
        <f t="shared" si="201"/>
        <v>C</v>
      </c>
      <c r="AV415" s="24" t="str">
        <f t="shared" si="201"/>
        <v/>
      </c>
      <c r="AW415" s="24" t="str">
        <f t="shared" si="201"/>
        <v/>
      </c>
      <c r="AX415" s="89" t="str">
        <f t="shared" ca="1" si="192"/>
        <v/>
      </c>
      <c r="AY415" s="89" t="str">
        <f t="shared" si="197"/>
        <v/>
      </c>
    </row>
    <row r="416" spans="1:51" x14ac:dyDescent="0.3">
      <c r="A416" s="22" t="str">
        <f t="shared" si="202"/>
        <v/>
      </c>
      <c r="B416" s="25"/>
      <c r="C416" s="74"/>
      <c r="D416" s="26"/>
      <c r="E416" s="196"/>
      <c r="F416" s="197"/>
      <c r="G416" s="98" t="str">
        <f>IF(D416='Paramètre DIVERS'!$B$19,'Paramètre DIVERS'!$A$19,IF(D416='Paramètre DIVERS'!$B$20,'Paramètre DIVERS'!$A$20,IF(D416='Paramètre DIVERS'!$B$21,'Paramètre DIVERS'!$A$21,IF(D416='Paramètre DIVERS'!$B$22,'Paramètre DIVERS'!$A$22,IF(D416='Paramètre DIVERS'!$B$24,'Paramètre DIVERS'!$A$24,IF(D416='Paramètre DIVERS'!$B$25,'Paramètre DIVERS'!$A$25,""))))))&amp;IF(D416='Paramètre DIVERS'!$B$27,'Paramètre DIVERS'!$A$27,IF(D416='Paramètre DIVERS'!$B$28,'Paramètre DIVERS'!$A$28,IF(D416='Paramètre DIVERS'!$B$29,'Paramètre DIVERS'!$A$29,IF(D416='Paramètre DIVERS'!$B$30,'Paramètre DIVERS'!$A$30,IF(D416='Paramètre DIVERS'!$B$31,'Paramètre DIVERS'!$A$31,IF(D416='Paramètre DIVERS'!$B$32,'Paramètre DIVERS'!$A$32,IF(D416='Paramètre DIVERS'!$B$33,'Paramètre DIVERS'!$A$33,"")))))))&amp;IF(D416='Paramètre DIVERS'!$B$36,'Paramètre DIVERS'!$A$36,IF(D416='Paramètre DIVERS'!$B$40,'Paramètre DIVERS'!$A$40,IF(D416='Paramètre DIVERS'!$B$41,'Paramètre DIVERS'!$A$41,IF(D416='Paramètre DIVERS'!$B$42,'Paramètre DIVERS'!$A$42,IF(D416='Paramètre DIVERS'!$B$43,'Paramètre DIVERS'!$A$43,IF(D416='Paramètre DIVERS'!$B$47,'Paramètre DIVERS'!$A$47,IF(D416='Paramètre DIVERS'!$B$48,'Paramètre DIVERS'!$A$48,"")))))))&amp;IF(D416='Paramètre DIVERS'!$B$49,'Paramètre DIVERS'!$A$49,IF(D416='Paramètre DIVERS'!$B$50,'Paramètre DIVERS'!$A$50,IF(D416='Paramètre DIVERS'!$B$51,'Paramètre DIVERS'!$A$51,IF(D416='Paramètre DIVERS'!$B$26,'Paramètre DIVERS'!$A$26,""))))&amp;IF(D416='Paramètre DIVERS'!$B$53,'Paramètre DIVERS'!$A$53,IF(D416='Paramètre DIVERS'!$B$54,'Paramètre DIVERS'!$A$53,IF(D416='Paramètre DIVERS'!$B$55,'Paramètre DIVERS'!$A$53,IF(D416='Paramètre DIVERS'!$B$56,'Paramètre DIVERS'!$A$53,IF(D416='Paramètre DIVERS'!$B$57,'Paramètre DIVERS'!$A$53,IF(D416='Paramètre DIVERS'!$B$58,'Paramètre DIVERS'!$A$53,""))))))</f>
        <v/>
      </c>
      <c r="H416" s="88">
        <f t="shared" si="191"/>
        <v>0</v>
      </c>
      <c r="I416" s="24" t="str">
        <f t="shared" si="198"/>
        <v/>
      </c>
      <c r="J416" s="24" t="str">
        <f t="shared" si="198"/>
        <v/>
      </c>
      <c r="K416" s="24" t="str">
        <f t="shared" si="198"/>
        <v>C</v>
      </c>
      <c r="L416" s="24" t="str">
        <f t="shared" si="198"/>
        <v>C</v>
      </c>
      <c r="M416" s="24" t="str">
        <f t="shared" si="198"/>
        <v/>
      </c>
      <c r="N416" s="24" t="str">
        <f t="shared" si="198"/>
        <v>C</v>
      </c>
      <c r="O416" s="24" t="str">
        <f t="shared" si="198"/>
        <v/>
      </c>
      <c r="P416" s="24" t="str">
        <f t="shared" si="198"/>
        <v/>
      </c>
      <c r="Q416" s="24" t="str">
        <f t="shared" si="198"/>
        <v/>
      </c>
      <c r="R416" s="24" t="str">
        <f t="shared" si="198"/>
        <v>C</v>
      </c>
      <c r="S416" s="24" t="str">
        <f t="shared" si="199"/>
        <v>C</v>
      </c>
      <c r="T416" s="24" t="str">
        <f t="shared" si="199"/>
        <v/>
      </c>
      <c r="U416" s="24" t="str">
        <f t="shared" si="199"/>
        <v>C</v>
      </c>
      <c r="V416" s="24" t="str">
        <f t="shared" si="199"/>
        <v/>
      </c>
      <c r="W416" s="24" t="str">
        <f t="shared" si="199"/>
        <v>C</v>
      </c>
      <c r="X416" s="24" t="str">
        <f t="shared" si="199"/>
        <v/>
      </c>
      <c r="Y416" s="24" t="str">
        <f t="shared" si="199"/>
        <v>C</v>
      </c>
      <c r="Z416" s="24" t="str">
        <f t="shared" si="199"/>
        <v>C</v>
      </c>
      <c r="AA416" s="24" t="str">
        <f t="shared" si="199"/>
        <v/>
      </c>
      <c r="AB416" s="24" t="str">
        <f t="shared" si="199"/>
        <v/>
      </c>
      <c r="AC416" s="24" t="str">
        <f t="shared" si="200"/>
        <v/>
      </c>
      <c r="AD416" s="24" t="str">
        <f t="shared" si="200"/>
        <v/>
      </c>
      <c r="AE416" s="24" t="str">
        <f t="shared" si="200"/>
        <v/>
      </c>
      <c r="AF416" s="24" t="str">
        <f t="shared" si="200"/>
        <v>C</v>
      </c>
      <c r="AG416" s="24" t="str">
        <f t="shared" si="200"/>
        <v>C</v>
      </c>
      <c r="AH416" s="24" t="str">
        <f t="shared" si="200"/>
        <v/>
      </c>
      <c r="AI416" s="24" t="str">
        <f t="shared" si="200"/>
        <v/>
      </c>
      <c r="AJ416" s="24" t="str">
        <f t="shared" si="200"/>
        <v/>
      </c>
      <c r="AK416" s="24" t="str">
        <f t="shared" si="200"/>
        <v/>
      </c>
      <c r="AL416" s="24" t="str">
        <f t="shared" si="200"/>
        <v/>
      </c>
      <c r="AM416" s="24" t="str">
        <f t="shared" si="201"/>
        <v>C</v>
      </c>
      <c r="AN416" s="24" t="str">
        <f t="shared" si="201"/>
        <v>C</v>
      </c>
      <c r="AO416" s="24" t="str">
        <f t="shared" si="201"/>
        <v/>
      </c>
      <c r="AP416" s="24" t="str">
        <f t="shared" si="201"/>
        <v/>
      </c>
      <c r="AQ416" s="24" t="str">
        <f t="shared" si="201"/>
        <v/>
      </c>
      <c r="AR416" s="24" t="str">
        <f t="shared" si="201"/>
        <v/>
      </c>
      <c r="AS416" s="24" t="str">
        <f t="shared" si="201"/>
        <v/>
      </c>
      <c r="AT416" s="24" t="str">
        <f t="shared" si="201"/>
        <v>C</v>
      </c>
      <c r="AU416" s="24" t="str">
        <f t="shared" si="201"/>
        <v>C</v>
      </c>
      <c r="AV416" s="24" t="str">
        <f t="shared" si="201"/>
        <v/>
      </c>
      <c r="AW416" s="24" t="str">
        <f t="shared" si="201"/>
        <v/>
      </c>
      <c r="AX416" s="89" t="str">
        <f t="shared" ca="1" si="192"/>
        <v/>
      </c>
      <c r="AY416" s="89" t="str">
        <f t="shared" si="197"/>
        <v/>
      </c>
    </row>
    <row r="417" spans="1:51" x14ac:dyDescent="0.3">
      <c r="A417" s="22" t="str">
        <f t="shared" si="202"/>
        <v/>
      </c>
      <c r="B417" s="25"/>
      <c r="C417" s="74"/>
      <c r="D417" s="26"/>
      <c r="E417" s="196"/>
      <c r="F417" s="197"/>
      <c r="G417" s="98" t="str">
        <f>IF(D417='Paramètre DIVERS'!$B$19,'Paramètre DIVERS'!$A$19,IF(D417='Paramètre DIVERS'!$B$20,'Paramètre DIVERS'!$A$20,IF(D417='Paramètre DIVERS'!$B$21,'Paramètre DIVERS'!$A$21,IF(D417='Paramètre DIVERS'!$B$22,'Paramètre DIVERS'!$A$22,IF(D417='Paramètre DIVERS'!$B$24,'Paramètre DIVERS'!$A$24,IF(D417='Paramètre DIVERS'!$B$25,'Paramètre DIVERS'!$A$25,""))))))&amp;IF(D417='Paramètre DIVERS'!$B$27,'Paramètre DIVERS'!$A$27,IF(D417='Paramètre DIVERS'!$B$28,'Paramètre DIVERS'!$A$28,IF(D417='Paramètre DIVERS'!$B$29,'Paramètre DIVERS'!$A$29,IF(D417='Paramètre DIVERS'!$B$30,'Paramètre DIVERS'!$A$30,IF(D417='Paramètre DIVERS'!$B$31,'Paramètre DIVERS'!$A$31,IF(D417='Paramètre DIVERS'!$B$32,'Paramètre DIVERS'!$A$32,IF(D417='Paramètre DIVERS'!$B$33,'Paramètre DIVERS'!$A$33,"")))))))&amp;IF(D417='Paramètre DIVERS'!$B$36,'Paramètre DIVERS'!$A$36,IF(D417='Paramètre DIVERS'!$B$40,'Paramètre DIVERS'!$A$40,IF(D417='Paramètre DIVERS'!$B$41,'Paramètre DIVERS'!$A$41,IF(D417='Paramètre DIVERS'!$B$42,'Paramètre DIVERS'!$A$42,IF(D417='Paramètre DIVERS'!$B$43,'Paramètre DIVERS'!$A$43,IF(D417='Paramètre DIVERS'!$B$47,'Paramètre DIVERS'!$A$47,IF(D417='Paramètre DIVERS'!$B$48,'Paramètre DIVERS'!$A$48,"")))))))&amp;IF(D417='Paramètre DIVERS'!$B$49,'Paramètre DIVERS'!$A$49,IF(D417='Paramètre DIVERS'!$B$50,'Paramètre DIVERS'!$A$50,IF(D417='Paramètre DIVERS'!$B$51,'Paramètre DIVERS'!$A$51,IF(D417='Paramètre DIVERS'!$B$26,'Paramètre DIVERS'!$A$26,""))))&amp;IF(D417='Paramètre DIVERS'!$B$53,'Paramètre DIVERS'!$A$53,IF(D417='Paramètre DIVERS'!$B$54,'Paramètre DIVERS'!$A$53,IF(D417='Paramètre DIVERS'!$B$55,'Paramètre DIVERS'!$A$53,IF(D417='Paramètre DIVERS'!$B$56,'Paramètre DIVERS'!$A$53,IF(D417='Paramètre DIVERS'!$B$57,'Paramètre DIVERS'!$A$53,IF(D417='Paramètre DIVERS'!$B$58,'Paramètre DIVERS'!$A$53,""))))))</f>
        <v/>
      </c>
      <c r="H417" s="88">
        <f t="shared" si="191"/>
        <v>0</v>
      </c>
      <c r="I417" s="24" t="str">
        <f t="shared" si="198"/>
        <v/>
      </c>
      <c r="J417" s="24" t="str">
        <f t="shared" si="198"/>
        <v/>
      </c>
      <c r="K417" s="24" t="str">
        <f t="shared" si="198"/>
        <v>C</v>
      </c>
      <c r="L417" s="24" t="str">
        <f t="shared" si="198"/>
        <v>C</v>
      </c>
      <c r="M417" s="24" t="str">
        <f t="shared" si="198"/>
        <v/>
      </c>
      <c r="N417" s="24" t="str">
        <f t="shared" si="198"/>
        <v>C</v>
      </c>
      <c r="O417" s="24" t="str">
        <f t="shared" si="198"/>
        <v/>
      </c>
      <c r="P417" s="24" t="str">
        <f t="shared" si="198"/>
        <v/>
      </c>
      <c r="Q417" s="24" t="str">
        <f t="shared" si="198"/>
        <v/>
      </c>
      <c r="R417" s="24" t="str">
        <f t="shared" si="198"/>
        <v>C</v>
      </c>
      <c r="S417" s="24" t="str">
        <f t="shared" si="199"/>
        <v>C</v>
      </c>
      <c r="T417" s="24" t="str">
        <f t="shared" si="199"/>
        <v/>
      </c>
      <c r="U417" s="24" t="str">
        <f t="shared" si="199"/>
        <v>C</v>
      </c>
      <c r="V417" s="24" t="str">
        <f t="shared" si="199"/>
        <v/>
      </c>
      <c r="W417" s="24" t="str">
        <f t="shared" si="199"/>
        <v>C</v>
      </c>
      <c r="X417" s="24" t="str">
        <f t="shared" si="199"/>
        <v/>
      </c>
      <c r="Y417" s="24" t="str">
        <f t="shared" si="199"/>
        <v>C</v>
      </c>
      <c r="Z417" s="24" t="str">
        <f t="shared" si="199"/>
        <v>C</v>
      </c>
      <c r="AA417" s="24" t="str">
        <f t="shared" si="199"/>
        <v/>
      </c>
      <c r="AB417" s="24" t="str">
        <f t="shared" si="199"/>
        <v/>
      </c>
      <c r="AC417" s="24" t="str">
        <f t="shared" si="200"/>
        <v/>
      </c>
      <c r="AD417" s="24" t="str">
        <f t="shared" si="200"/>
        <v/>
      </c>
      <c r="AE417" s="24" t="str">
        <f t="shared" si="200"/>
        <v/>
      </c>
      <c r="AF417" s="24" t="str">
        <f t="shared" si="200"/>
        <v>C</v>
      </c>
      <c r="AG417" s="24" t="str">
        <f t="shared" si="200"/>
        <v>C</v>
      </c>
      <c r="AH417" s="24" t="str">
        <f t="shared" si="200"/>
        <v/>
      </c>
      <c r="AI417" s="24" t="str">
        <f t="shared" si="200"/>
        <v/>
      </c>
      <c r="AJ417" s="24" t="str">
        <f t="shared" si="200"/>
        <v/>
      </c>
      <c r="AK417" s="24" t="str">
        <f t="shared" si="200"/>
        <v/>
      </c>
      <c r="AL417" s="24" t="str">
        <f t="shared" si="200"/>
        <v/>
      </c>
      <c r="AM417" s="24" t="str">
        <f t="shared" si="201"/>
        <v>C</v>
      </c>
      <c r="AN417" s="24" t="str">
        <f t="shared" si="201"/>
        <v>C</v>
      </c>
      <c r="AO417" s="24" t="str">
        <f t="shared" si="201"/>
        <v/>
      </c>
      <c r="AP417" s="24" t="str">
        <f t="shared" si="201"/>
        <v/>
      </c>
      <c r="AQ417" s="24" t="str">
        <f t="shared" si="201"/>
        <v/>
      </c>
      <c r="AR417" s="24" t="str">
        <f t="shared" si="201"/>
        <v/>
      </c>
      <c r="AS417" s="24" t="str">
        <f t="shared" si="201"/>
        <v/>
      </c>
      <c r="AT417" s="24" t="str">
        <f t="shared" si="201"/>
        <v>C</v>
      </c>
      <c r="AU417" s="24" t="str">
        <f t="shared" si="201"/>
        <v>C</v>
      </c>
      <c r="AV417" s="24" t="str">
        <f t="shared" si="201"/>
        <v/>
      </c>
      <c r="AW417" s="24" t="str">
        <f t="shared" si="201"/>
        <v/>
      </c>
      <c r="AX417" s="89" t="str">
        <f t="shared" ca="1" si="192"/>
        <v/>
      </c>
      <c r="AY417" s="89" t="str">
        <f t="shared" si="197"/>
        <v/>
      </c>
    </row>
    <row r="418" spans="1:51" x14ac:dyDescent="0.3">
      <c r="A418" s="22" t="str">
        <f t="shared" si="202"/>
        <v/>
      </c>
      <c r="B418" s="25"/>
      <c r="C418" s="74"/>
      <c r="D418" s="26"/>
      <c r="E418" s="196"/>
      <c r="F418" s="197"/>
      <c r="G418" s="98" t="str">
        <f>IF(D418='Paramètre DIVERS'!$B$19,'Paramètre DIVERS'!$A$19,IF(D418='Paramètre DIVERS'!$B$20,'Paramètre DIVERS'!$A$20,IF(D418='Paramètre DIVERS'!$B$21,'Paramètre DIVERS'!$A$21,IF(D418='Paramètre DIVERS'!$B$22,'Paramètre DIVERS'!$A$22,IF(D418='Paramètre DIVERS'!$B$24,'Paramètre DIVERS'!$A$24,IF(D418='Paramètre DIVERS'!$B$25,'Paramètre DIVERS'!$A$25,""))))))&amp;IF(D418='Paramètre DIVERS'!$B$27,'Paramètre DIVERS'!$A$27,IF(D418='Paramètre DIVERS'!$B$28,'Paramètre DIVERS'!$A$28,IF(D418='Paramètre DIVERS'!$B$29,'Paramètre DIVERS'!$A$29,IF(D418='Paramètre DIVERS'!$B$30,'Paramètre DIVERS'!$A$30,IF(D418='Paramètre DIVERS'!$B$31,'Paramètre DIVERS'!$A$31,IF(D418='Paramètre DIVERS'!$B$32,'Paramètre DIVERS'!$A$32,IF(D418='Paramètre DIVERS'!$B$33,'Paramètre DIVERS'!$A$33,"")))))))&amp;IF(D418='Paramètre DIVERS'!$B$36,'Paramètre DIVERS'!$A$36,IF(D418='Paramètre DIVERS'!$B$40,'Paramètre DIVERS'!$A$40,IF(D418='Paramètre DIVERS'!$B$41,'Paramètre DIVERS'!$A$41,IF(D418='Paramètre DIVERS'!$B$42,'Paramètre DIVERS'!$A$42,IF(D418='Paramètre DIVERS'!$B$43,'Paramètre DIVERS'!$A$43,IF(D418='Paramètre DIVERS'!$B$47,'Paramètre DIVERS'!$A$47,IF(D418='Paramètre DIVERS'!$B$48,'Paramètre DIVERS'!$A$48,"")))))))&amp;IF(D418='Paramètre DIVERS'!$B$49,'Paramètre DIVERS'!$A$49,IF(D418='Paramètre DIVERS'!$B$50,'Paramètre DIVERS'!$A$50,IF(D418='Paramètre DIVERS'!$B$51,'Paramètre DIVERS'!$A$51,IF(D418='Paramètre DIVERS'!$B$26,'Paramètre DIVERS'!$A$26,""))))&amp;IF(D418='Paramètre DIVERS'!$B$53,'Paramètre DIVERS'!$A$53,IF(D418='Paramètre DIVERS'!$B$54,'Paramètre DIVERS'!$A$53,IF(D418='Paramètre DIVERS'!$B$55,'Paramètre DIVERS'!$A$53,IF(D418='Paramètre DIVERS'!$B$56,'Paramètre DIVERS'!$A$53,IF(D418='Paramètre DIVERS'!$B$57,'Paramètre DIVERS'!$A$53,IF(D418='Paramètre DIVERS'!$B$58,'Paramètre DIVERS'!$A$53,""))))))</f>
        <v/>
      </c>
      <c r="H418" s="88">
        <f t="shared" si="191"/>
        <v>0</v>
      </c>
      <c r="I418" s="24" t="str">
        <f t="shared" si="198"/>
        <v/>
      </c>
      <c r="J418" s="24" t="str">
        <f t="shared" si="198"/>
        <v/>
      </c>
      <c r="K418" s="24" t="str">
        <f t="shared" si="198"/>
        <v>C</v>
      </c>
      <c r="L418" s="24" t="str">
        <f t="shared" si="198"/>
        <v>C</v>
      </c>
      <c r="M418" s="24" t="str">
        <f t="shared" si="198"/>
        <v/>
      </c>
      <c r="N418" s="24" t="str">
        <f t="shared" si="198"/>
        <v>C</v>
      </c>
      <c r="O418" s="24" t="str">
        <f t="shared" si="198"/>
        <v/>
      </c>
      <c r="P418" s="24" t="str">
        <f t="shared" si="198"/>
        <v/>
      </c>
      <c r="Q418" s="24" t="str">
        <f t="shared" si="198"/>
        <v/>
      </c>
      <c r="R418" s="24" t="str">
        <f t="shared" si="198"/>
        <v>C</v>
      </c>
      <c r="S418" s="24" t="str">
        <f t="shared" si="199"/>
        <v>C</v>
      </c>
      <c r="T418" s="24" t="str">
        <f t="shared" si="199"/>
        <v/>
      </c>
      <c r="U418" s="24" t="str">
        <f t="shared" si="199"/>
        <v>C</v>
      </c>
      <c r="V418" s="24" t="str">
        <f t="shared" si="199"/>
        <v/>
      </c>
      <c r="W418" s="24" t="str">
        <f t="shared" si="199"/>
        <v>C</v>
      </c>
      <c r="X418" s="24" t="str">
        <f t="shared" si="199"/>
        <v/>
      </c>
      <c r="Y418" s="24" t="str">
        <f t="shared" si="199"/>
        <v>C</v>
      </c>
      <c r="Z418" s="24" t="str">
        <f t="shared" si="199"/>
        <v>C</v>
      </c>
      <c r="AA418" s="24" t="str">
        <f t="shared" si="199"/>
        <v/>
      </c>
      <c r="AB418" s="24" t="str">
        <f t="shared" si="199"/>
        <v/>
      </c>
      <c r="AC418" s="24" t="str">
        <f t="shared" si="200"/>
        <v/>
      </c>
      <c r="AD418" s="24" t="str">
        <f t="shared" si="200"/>
        <v/>
      </c>
      <c r="AE418" s="24" t="str">
        <f t="shared" si="200"/>
        <v/>
      </c>
      <c r="AF418" s="24" t="str">
        <f t="shared" si="200"/>
        <v>C</v>
      </c>
      <c r="AG418" s="24" t="str">
        <f t="shared" si="200"/>
        <v>C</v>
      </c>
      <c r="AH418" s="24" t="str">
        <f t="shared" si="200"/>
        <v/>
      </c>
      <c r="AI418" s="24" t="str">
        <f t="shared" si="200"/>
        <v/>
      </c>
      <c r="AJ418" s="24" t="str">
        <f t="shared" si="200"/>
        <v/>
      </c>
      <c r="AK418" s="24" t="str">
        <f t="shared" si="200"/>
        <v/>
      </c>
      <c r="AL418" s="24" t="str">
        <f t="shared" si="200"/>
        <v/>
      </c>
      <c r="AM418" s="24" t="str">
        <f t="shared" si="201"/>
        <v>C</v>
      </c>
      <c r="AN418" s="24" t="str">
        <f t="shared" si="201"/>
        <v>C</v>
      </c>
      <c r="AO418" s="24" t="str">
        <f t="shared" si="201"/>
        <v/>
      </c>
      <c r="AP418" s="24" t="str">
        <f t="shared" si="201"/>
        <v/>
      </c>
      <c r="AQ418" s="24" t="str">
        <f t="shared" si="201"/>
        <v/>
      </c>
      <c r="AR418" s="24" t="str">
        <f t="shared" si="201"/>
        <v/>
      </c>
      <c r="AS418" s="24" t="str">
        <f t="shared" si="201"/>
        <v/>
      </c>
      <c r="AT418" s="24" t="str">
        <f t="shared" si="201"/>
        <v>C</v>
      </c>
      <c r="AU418" s="24" t="str">
        <f t="shared" si="201"/>
        <v>C</v>
      </c>
      <c r="AV418" s="24" t="str">
        <f t="shared" si="201"/>
        <v/>
      </c>
      <c r="AW418" s="24" t="str">
        <f t="shared" si="201"/>
        <v/>
      </c>
      <c r="AX418" s="89" t="str">
        <f t="shared" ca="1" si="192"/>
        <v/>
      </c>
      <c r="AY418" s="89" t="str">
        <f t="shared" si="197"/>
        <v/>
      </c>
    </row>
    <row r="419" spans="1:51" x14ac:dyDescent="0.3">
      <c r="A419" s="22" t="str">
        <f t="shared" si="202"/>
        <v/>
      </c>
      <c r="B419" s="25"/>
      <c r="C419" s="74"/>
      <c r="D419" s="26"/>
      <c r="E419" s="196"/>
      <c r="F419" s="197"/>
      <c r="G419" s="98" t="str">
        <f>IF(D419='Paramètre DIVERS'!$B$19,'Paramètre DIVERS'!$A$19,IF(D419='Paramètre DIVERS'!$B$20,'Paramètre DIVERS'!$A$20,IF(D419='Paramètre DIVERS'!$B$21,'Paramètre DIVERS'!$A$21,IF(D419='Paramètre DIVERS'!$B$22,'Paramètre DIVERS'!$A$22,IF(D419='Paramètre DIVERS'!$B$24,'Paramètre DIVERS'!$A$24,IF(D419='Paramètre DIVERS'!$B$25,'Paramètre DIVERS'!$A$25,""))))))&amp;IF(D419='Paramètre DIVERS'!$B$27,'Paramètre DIVERS'!$A$27,IF(D419='Paramètre DIVERS'!$B$28,'Paramètre DIVERS'!$A$28,IF(D419='Paramètre DIVERS'!$B$29,'Paramètre DIVERS'!$A$29,IF(D419='Paramètre DIVERS'!$B$30,'Paramètre DIVERS'!$A$30,IF(D419='Paramètre DIVERS'!$B$31,'Paramètre DIVERS'!$A$31,IF(D419='Paramètre DIVERS'!$B$32,'Paramètre DIVERS'!$A$32,IF(D419='Paramètre DIVERS'!$B$33,'Paramètre DIVERS'!$A$33,"")))))))&amp;IF(D419='Paramètre DIVERS'!$B$36,'Paramètre DIVERS'!$A$36,IF(D419='Paramètre DIVERS'!$B$40,'Paramètre DIVERS'!$A$40,IF(D419='Paramètre DIVERS'!$B$41,'Paramètre DIVERS'!$A$41,IF(D419='Paramètre DIVERS'!$B$42,'Paramètre DIVERS'!$A$42,IF(D419='Paramètre DIVERS'!$B$43,'Paramètre DIVERS'!$A$43,IF(D419='Paramètre DIVERS'!$B$47,'Paramètre DIVERS'!$A$47,IF(D419='Paramètre DIVERS'!$B$48,'Paramètre DIVERS'!$A$48,"")))))))&amp;IF(D419='Paramètre DIVERS'!$B$49,'Paramètre DIVERS'!$A$49,IF(D419='Paramètre DIVERS'!$B$50,'Paramètre DIVERS'!$A$50,IF(D419='Paramètre DIVERS'!$B$51,'Paramètre DIVERS'!$A$51,IF(D419='Paramètre DIVERS'!$B$26,'Paramètre DIVERS'!$A$26,""))))&amp;IF(D419='Paramètre DIVERS'!$B$53,'Paramètre DIVERS'!$A$53,IF(D419='Paramètre DIVERS'!$B$54,'Paramètre DIVERS'!$A$53,IF(D419='Paramètre DIVERS'!$B$55,'Paramètre DIVERS'!$A$53,IF(D419='Paramètre DIVERS'!$B$56,'Paramètre DIVERS'!$A$53,IF(D419='Paramètre DIVERS'!$B$57,'Paramètre DIVERS'!$A$53,IF(D419='Paramètre DIVERS'!$B$58,'Paramètre DIVERS'!$A$53,""))))))</f>
        <v/>
      </c>
      <c r="H419" s="88">
        <f t="shared" si="191"/>
        <v>0</v>
      </c>
      <c r="I419" s="24" t="str">
        <f t="shared" ref="I419:R428" si="203">IF(OR(I$7="s",I$7="f",I$7="d"),"C",IF(AND(I$6&gt;=$E419,I$6&lt;=$F419,$G419="ZCP"),$G419,IF(AND(I$6&gt;=$E419,I$6&lt;=$F419,$G419="ZPM"),$G419,IF(AND(I$6&gt;=$E419,I$6&lt;=$F419,$G419="ZMA"),$G419,IF(AND(I$6&gt;=$E419,I$6&lt;=$F419,$G419="ZMP"),$G419,IF(AND(I$6&gt;=$E419,I$6&lt;=$F419,$G419="ZMT"),$G419,IF(AND(I$6&gt;=$E419,I$6&lt;=$F419,$G419="ZFO"),$G419,IF(AND(I$6&gt;=$E419,I$6&lt;=$F419,$G419="ZRJ"),$G419,IF(AND(I$6&gt;=$E419,I$6&lt;=$F419,$G419="ZAT"),$G419,IF(AND(I$6&gt;=$E419,I$6&lt;=$F419,$G419="TPT"),$G419,""))))))))))</f>
        <v/>
      </c>
      <c r="J419" s="24" t="str">
        <f t="shared" si="203"/>
        <v/>
      </c>
      <c r="K419" s="24" t="str">
        <f t="shared" si="203"/>
        <v>C</v>
      </c>
      <c r="L419" s="24" t="str">
        <f t="shared" si="203"/>
        <v>C</v>
      </c>
      <c r="M419" s="24" t="str">
        <f t="shared" si="203"/>
        <v/>
      </c>
      <c r="N419" s="24" t="str">
        <f t="shared" si="203"/>
        <v>C</v>
      </c>
      <c r="O419" s="24" t="str">
        <f t="shared" si="203"/>
        <v/>
      </c>
      <c r="P419" s="24" t="str">
        <f t="shared" si="203"/>
        <v/>
      </c>
      <c r="Q419" s="24" t="str">
        <f t="shared" si="203"/>
        <v/>
      </c>
      <c r="R419" s="24" t="str">
        <f t="shared" si="203"/>
        <v>C</v>
      </c>
      <c r="S419" s="24" t="str">
        <f t="shared" ref="S419:AB428" si="204">IF(OR(S$7="s",S$7="f",S$7="d"),"C",IF(AND(S$6&gt;=$E419,S$6&lt;=$F419,$G419="ZCP"),$G419,IF(AND(S$6&gt;=$E419,S$6&lt;=$F419,$G419="ZPM"),$G419,IF(AND(S$6&gt;=$E419,S$6&lt;=$F419,$G419="ZMA"),$G419,IF(AND(S$6&gt;=$E419,S$6&lt;=$F419,$G419="ZMP"),$G419,IF(AND(S$6&gt;=$E419,S$6&lt;=$F419,$G419="ZMT"),$G419,IF(AND(S$6&gt;=$E419,S$6&lt;=$F419,$G419="ZFO"),$G419,IF(AND(S$6&gt;=$E419,S$6&lt;=$F419,$G419="ZRJ"),$G419,IF(AND(S$6&gt;=$E419,S$6&lt;=$F419,$G419="ZAT"),$G419,IF(AND(S$6&gt;=$E419,S$6&lt;=$F419,$G419="TPT"),$G419,""))))))))))</f>
        <v>C</v>
      </c>
      <c r="T419" s="24" t="str">
        <f t="shared" si="204"/>
        <v/>
      </c>
      <c r="U419" s="24" t="str">
        <f t="shared" si="204"/>
        <v>C</v>
      </c>
      <c r="V419" s="24" t="str">
        <f t="shared" si="204"/>
        <v/>
      </c>
      <c r="W419" s="24" t="str">
        <f t="shared" si="204"/>
        <v>C</v>
      </c>
      <c r="X419" s="24" t="str">
        <f t="shared" si="204"/>
        <v/>
      </c>
      <c r="Y419" s="24" t="str">
        <f t="shared" si="204"/>
        <v>C</v>
      </c>
      <c r="Z419" s="24" t="str">
        <f t="shared" si="204"/>
        <v>C</v>
      </c>
      <c r="AA419" s="24" t="str">
        <f t="shared" si="204"/>
        <v/>
      </c>
      <c r="AB419" s="24" t="str">
        <f t="shared" si="204"/>
        <v/>
      </c>
      <c r="AC419" s="24" t="str">
        <f t="shared" ref="AC419:AL428" si="205">IF(OR(AC$7="s",AC$7="f",AC$7="d"),"C",IF(AND(AC$6&gt;=$E419,AC$6&lt;=$F419,$G419="ZCP"),$G419,IF(AND(AC$6&gt;=$E419,AC$6&lt;=$F419,$G419="ZPM"),$G419,IF(AND(AC$6&gt;=$E419,AC$6&lt;=$F419,$G419="ZMA"),$G419,IF(AND(AC$6&gt;=$E419,AC$6&lt;=$F419,$G419="ZMP"),$G419,IF(AND(AC$6&gt;=$E419,AC$6&lt;=$F419,$G419="ZMT"),$G419,IF(AND(AC$6&gt;=$E419,AC$6&lt;=$F419,$G419="ZFO"),$G419,IF(AND(AC$6&gt;=$E419,AC$6&lt;=$F419,$G419="ZRJ"),$G419,IF(AND(AC$6&gt;=$E419,AC$6&lt;=$F419,$G419="ZAT"),$G419,IF(AND(AC$6&gt;=$E419,AC$6&lt;=$F419,$G419="TPT"),$G419,""))))))))))</f>
        <v/>
      </c>
      <c r="AD419" s="24" t="str">
        <f t="shared" si="205"/>
        <v/>
      </c>
      <c r="AE419" s="24" t="str">
        <f t="shared" si="205"/>
        <v/>
      </c>
      <c r="AF419" s="24" t="str">
        <f t="shared" si="205"/>
        <v>C</v>
      </c>
      <c r="AG419" s="24" t="str">
        <f t="shared" si="205"/>
        <v>C</v>
      </c>
      <c r="AH419" s="24" t="str">
        <f t="shared" si="205"/>
        <v/>
      </c>
      <c r="AI419" s="24" t="str">
        <f t="shared" si="205"/>
        <v/>
      </c>
      <c r="AJ419" s="24" t="str">
        <f t="shared" si="205"/>
        <v/>
      </c>
      <c r="AK419" s="24" t="str">
        <f t="shared" si="205"/>
        <v/>
      </c>
      <c r="AL419" s="24" t="str">
        <f t="shared" si="205"/>
        <v/>
      </c>
      <c r="AM419" s="24" t="str">
        <f t="shared" ref="AM419:AW428" si="206">IF(OR(AM$7="s",AM$7="f",AM$7="d"),"C",IF(AND(AM$6&gt;=$E419,AM$6&lt;=$F419,$G419="ZCP"),$G419,IF(AND(AM$6&gt;=$E419,AM$6&lt;=$F419,$G419="ZPM"),$G419,IF(AND(AM$6&gt;=$E419,AM$6&lt;=$F419,$G419="ZMA"),$G419,IF(AND(AM$6&gt;=$E419,AM$6&lt;=$F419,$G419="ZMP"),$G419,IF(AND(AM$6&gt;=$E419,AM$6&lt;=$F419,$G419="ZMT"),$G419,IF(AND(AM$6&gt;=$E419,AM$6&lt;=$F419,$G419="ZFO"),$G419,IF(AND(AM$6&gt;=$E419,AM$6&lt;=$F419,$G419="ZRJ"),$G419,IF(AND(AM$6&gt;=$E419,AM$6&lt;=$F419,$G419="ZAT"),$G419,IF(AND(AM$6&gt;=$E419,AM$6&lt;=$F419,$G419="TPT"),$G419,""))))))))))</f>
        <v>C</v>
      </c>
      <c r="AN419" s="24" t="str">
        <f t="shared" si="206"/>
        <v>C</v>
      </c>
      <c r="AO419" s="24" t="str">
        <f t="shared" si="206"/>
        <v/>
      </c>
      <c r="AP419" s="24" t="str">
        <f t="shared" si="206"/>
        <v/>
      </c>
      <c r="AQ419" s="24" t="str">
        <f t="shared" si="206"/>
        <v/>
      </c>
      <c r="AR419" s="24" t="str">
        <f t="shared" si="206"/>
        <v/>
      </c>
      <c r="AS419" s="24" t="str">
        <f t="shared" si="206"/>
        <v/>
      </c>
      <c r="AT419" s="24" t="str">
        <f t="shared" si="206"/>
        <v>C</v>
      </c>
      <c r="AU419" s="24" t="str">
        <f t="shared" si="206"/>
        <v>C</v>
      </c>
      <c r="AV419" s="24" t="str">
        <f t="shared" si="206"/>
        <v/>
      </c>
      <c r="AW419" s="24" t="str">
        <f t="shared" si="206"/>
        <v/>
      </c>
      <c r="AX419" s="89" t="str">
        <f t="shared" ca="1" si="192"/>
        <v/>
      </c>
      <c r="AY419" s="89" t="str">
        <f t="shared" si="197"/>
        <v/>
      </c>
    </row>
    <row r="420" spans="1:51" x14ac:dyDescent="0.3">
      <c r="A420" s="22" t="str">
        <f t="shared" si="202"/>
        <v/>
      </c>
      <c r="B420" s="25"/>
      <c r="C420" s="74"/>
      <c r="D420" s="26"/>
      <c r="E420" s="196"/>
      <c r="F420" s="197"/>
      <c r="G420" s="98" t="str">
        <f>IF(D420='Paramètre DIVERS'!$B$19,'Paramètre DIVERS'!$A$19,IF(D420='Paramètre DIVERS'!$B$20,'Paramètre DIVERS'!$A$20,IF(D420='Paramètre DIVERS'!$B$21,'Paramètre DIVERS'!$A$21,IF(D420='Paramètre DIVERS'!$B$22,'Paramètre DIVERS'!$A$22,IF(D420='Paramètre DIVERS'!$B$24,'Paramètre DIVERS'!$A$24,IF(D420='Paramètre DIVERS'!$B$25,'Paramètre DIVERS'!$A$25,""))))))&amp;IF(D420='Paramètre DIVERS'!$B$27,'Paramètre DIVERS'!$A$27,IF(D420='Paramètre DIVERS'!$B$28,'Paramètre DIVERS'!$A$28,IF(D420='Paramètre DIVERS'!$B$29,'Paramètre DIVERS'!$A$29,IF(D420='Paramètre DIVERS'!$B$30,'Paramètre DIVERS'!$A$30,IF(D420='Paramètre DIVERS'!$B$31,'Paramètre DIVERS'!$A$31,IF(D420='Paramètre DIVERS'!$B$32,'Paramètre DIVERS'!$A$32,IF(D420='Paramètre DIVERS'!$B$33,'Paramètre DIVERS'!$A$33,"")))))))&amp;IF(D420='Paramètre DIVERS'!$B$36,'Paramètre DIVERS'!$A$36,IF(D420='Paramètre DIVERS'!$B$40,'Paramètre DIVERS'!$A$40,IF(D420='Paramètre DIVERS'!$B$41,'Paramètre DIVERS'!$A$41,IF(D420='Paramètre DIVERS'!$B$42,'Paramètre DIVERS'!$A$42,IF(D420='Paramètre DIVERS'!$B$43,'Paramètre DIVERS'!$A$43,IF(D420='Paramètre DIVERS'!$B$47,'Paramètre DIVERS'!$A$47,IF(D420='Paramètre DIVERS'!$B$48,'Paramètre DIVERS'!$A$48,"")))))))&amp;IF(D420='Paramètre DIVERS'!$B$49,'Paramètre DIVERS'!$A$49,IF(D420='Paramètre DIVERS'!$B$50,'Paramètre DIVERS'!$A$50,IF(D420='Paramètre DIVERS'!$B$51,'Paramètre DIVERS'!$A$51,IF(D420='Paramètre DIVERS'!$B$26,'Paramètre DIVERS'!$A$26,""))))&amp;IF(D420='Paramètre DIVERS'!$B$53,'Paramètre DIVERS'!$A$53,IF(D420='Paramètre DIVERS'!$B$54,'Paramètre DIVERS'!$A$53,IF(D420='Paramètre DIVERS'!$B$55,'Paramètre DIVERS'!$A$53,IF(D420='Paramètre DIVERS'!$B$56,'Paramètre DIVERS'!$A$53,IF(D420='Paramètre DIVERS'!$B$57,'Paramètre DIVERS'!$A$53,IF(D420='Paramètre DIVERS'!$B$58,'Paramètre DIVERS'!$A$53,""))))))</f>
        <v/>
      </c>
      <c r="H420" s="88">
        <f t="shared" si="191"/>
        <v>0</v>
      </c>
      <c r="I420" s="24" t="str">
        <f t="shared" si="203"/>
        <v/>
      </c>
      <c r="J420" s="24" t="str">
        <f t="shared" si="203"/>
        <v/>
      </c>
      <c r="K420" s="24" t="str">
        <f t="shared" si="203"/>
        <v>C</v>
      </c>
      <c r="L420" s="24" t="str">
        <f t="shared" si="203"/>
        <v>C</v>
      </c>
      <c r="M420" s="24" t="str">
        <f t="shared" si="203"/>
        <v/>
      </c>
      <c r="N420" s="24" t="str">
        <f t="shared" si="203"/>
        <v>C</v>
      </c>
      <c r="O420" s="24" t="str">
        <f t="shared" si="203"/>
        <v/>
      </c>
      <c r="P420" s="24" t="str">
        <f t="shared" si="203"/>
        <v/>
      </c>
      <c r="Q420" s="24" t="str">
        <f t="shared" si="203"/>
        <v/>
      </c>
      <c r="R420" s="24" t="str">
        <f t="shared" si="203"/>
        <v>C</v>
      </c>
      <c r="S420" s="24" t="str">
        <f t="shared" si="204"/>
        <v>C</v>
      </c>
      <c r="T420" s="24" t="str">
        <f t="shared" si="204"/>
        <v/>
      </c>
      <c r="U420" s="24" t="str">
        <f t="shared" si="204"/>
        <v>C</v>
      </c>
      <c r="V420" s="24" t="str">
        <f t="shared" si="204"/>
        <v/>
      </c>
      <c r="W420" s="24" t="str">
        <f t="shared" si="204"/>
        <v>C</v>
      </c>
      <c r="X420" s="24" t="str">
        <f t="shared" si="204"/>
        <v/>
      </c>
      <c r="Y420" s="24" t="str">
        <f t="shared" si="204"/>
        <v>C</v>
      </c>
      <c r="Z420" s="24" t="str">
        <f t="shared" si="204"/>
        <v>C</v>
      </c>
      <c r="AA420" s="24" t="str">
        <f t="shared" si="204"/>
        <v/>
      </c>
      <c r="AB420" s="24" t="str">
        <f t="shared" si="204"/>
        <v/>
      </c>
      <c r="AC420" s="24" t="str">
        <f t="shared" si="205"/>
        <v/>
      </c>
      <c r="AD420" s="24" t="str">
        <f t="shared" si="205"/>
        <v/>
      </c>
      <c r="AE420" s="24" t="str">
        <f t="shared" si="205"/>
        <v/>
      </c>
      <c r="AF420" s="24" t="str">
        <f t="shared" si="205"/>
        <v>C</v>
      </c>
      <c r="AG420" s="24" t="str">
        <f t="shared" si="205"/>
        <v>C</v>
      </c>
      <c r="AH420" s="24" t="str">
        <f t="shared" si="205"/>
        <v/>
      </c>
      <c r="AI420" s="24" t="str">
        <f t="shared" si="205"/>
        <v/>
      </c>
      <c r="AJ420" s="24" t="str">
        <f t="shared" si="205"/>
        <v/>
      </c>
      <c r="AK420" s="24" t="str">
        <f t="shared" si="205"/>
        <v/>
      </c>
      <c r="AL420" s="24" t="str">
        <f t="shared" si="205"/>
        <v/>
      </c>
      <c r="AM420" s="24" t="str">
        <f t="shared" si="206"/>
        <v>C</v>
      </c>
      <c r="AN420" s="24" t="str">
        <f t="shared" si="206"/>
        <v>C</v>
      </c>
      <c r="AO420" s="24" t="str">
        <f t="shared" si="206"/>
        <v/>
      </c>
      <c r="AP420" s="24" t="str">
        <f t="shared" si="206"/>
        <v/>
      </c>
      <c r="AQ420" s="24" t="str">
        <f t="shared" si="206"/>
        <v/>
      </c>
      <c r="AR420" s="24" t="str">
        <f t="shared" si="206"/>
        <v/>
      </c>
      <c r="AS420" s="24" t="str">
        <f t="shared" si="206"/>
        <v/>
      </c>
      <c r="AT420" s="24" t="str">
        <f t="shared" si="206"/>
        <v>C</v>
      </c>
      <c r="AU420" s="24" t="str">
        <f t="shared" si="206"/>
        <v>C</v>
      </c>
      <c r="AV420" s="24" t="str">
        <f t="shared" si="206"/>
        <v/>
      </c>
      <c r="AW420" s="24" t="str">
        <f t="shared" si="206"/>
        <v/>
      </c>
      <c r="AX420" s="89" t="str">
        <f t="shared" ca="1" si="192"/>
        <v/>
      </c>
      <c r="AY420" s="89" t="str">
        <f t="shared" si="197"/>
        <v/>
      </c>
    </row>
    <row r="421" spans="1:51" x14ac:dyDescent="0.3">
      <c r="A421" s="22" t="str">
        <f t="shared" si="202"/>
        <v/>
      </c>
      <c r="B421" s="25"/>
      <c r="C421" s="74"/>
      <c r="D421" s="26"/>
      <c r="E421" s="196"/>
      <c r="F421" s="197"/>
      <c r="G421" s="98" t="str">
        <f>IF(D421='Paramètre DIVERS'!$B$19,'Paramètre DIVERS'!$A$19,IF(D421='Paramètre DIVERS'!$B$20,'Paramètre DIVERS'!$A$20,IF(D421='Paramètre DIVERS'!$B$21,'Paramètre DIVERS'!$A$21,IF(D421='Paramètre DIVERS'!$B$22,'Paramètre DIVERS'!$A$22,IF(D421='Paramètre DIVERS'!$B$24,'Paramètre DIVERS'!$A$24,IF(D421='Paramètre DIVERS'!$B$25,'Paramètre DIVERS'!$A$25,""))))))&amp;IF(D421='Paramètre DIVERS'!$B$27,'Paramètre DIVERS'!$A$27,IF(D421='Paramètre DIVERS'!$B$28,'Paramètre DIVERS'!$A$28,IF(D421='Paramètre DIVERS'!$B$29,'Paramètre DIVERS'!$A$29,IF(D421='Paramètre DIVERS'!$B$30,'Paramètre DIVERS'!$A$30,IF(D421='Paramètre DIVERS'!$B$31,'Paramètre DIVERS'!$A$31,IF(D421='Paramètre DIVERS'!$B$32,'Paramètre DIVERS'!$A$32,IF(D421='Paramètre DIVERS'!$B$33,'Paramètre DIVERS'!$A$33,"")))))))&amp;IF(D421='Paramètre DIVERS'!$B$36,'Paramètre DIVERS'!$A$36,IF(D421='Paramètre DIVERS'!$B$40,'Paramètre DIVERS'!$A$40,IF(D421='Paramètre DIVERS'!$B$41,'Paramètre DIVERS'!$A$41,IF(D421='Paramètre DIVERS'!$B$42,'Paramètre DIVERS'!$A$42,IF(D421='Paramètre DIVERS'!$B$43,'Paramètre DIVERS'!$A$43,IF(D421='Paramètre DIVERS'!$B$47,'Paramètre DIVERS'!$A$47,IF(D421='Paramètre DIVERS'!$B$48,'Paramètre DIVERS'!$A$48,"")))))))&amp;IF(D421='Paramètre DIVERS'!$B$49,'Paramètre DIVERS'!$A$49,IF(D421='Paramètre DIVERS'!$B$50,'Paramètre DIVERS'!$A$50,IF(D421='Paramètre DIVERS'!$B$51,'Paramètre DIVERS'!$A$51,IF(D421='Paramètre DIVERS'!$B$26,'Paramètre DIVERS'!$A$26,""))))&amp;IF(D421='Paramètre DIVERS'!$B$53,'Paramètre DIVERS'!$A$53,IF(D421='Paramètre DIVERS'!$B$54,'Paramètre DIVERS'!$A$53,IF(D421='Paramètre DIVERS'!$B$55,'Paramètre DIVERS'!$A$53,IF(D421='Paramètre DIVERS'!$B$56,'Paramètre DIVERS'!$A$53,IF(D421='Paramètre DIVERS'!$B$57,'Paramètre DIVERS'!$A$53,IF(D421='Paramètre DIVERS'!$B$58,'Paramètre DIVERS'!$A$53,""))))))</f>
        <v/>
      </c>
      <c r="H421" s="88">
        <f t="shared" si="191"/>
        <v>0</v>
      </c>
      <c r="I421" s="24" t="str">
        <f t="shared" si="203"/>
        <v/>
      </c>
      <c r="J421" s="24" t="str">
        <f t="shared" si="203"/>
        <v/>
      </c>
      <c r="K421" s="24" t="str">
        <f t="shared" si="203"/>
        <v>C</v>
      </c>
      <c r="L421" s="24" t="str">
        <f t="shared" si="203"/>
        <v>C</v>
      </c>
      <c r="M421" s="24" t="str">
        <f t="shared" si="203"/>
        <v/>
      </c>
      <c r="N421" s="24" t="str">
        <f t="shared" si="203"/>
        <v>C</v>
      </c>
      <c r="O421" s="24" t="str">
        <f t="shared" si="203"/>
        <v/>
      </c>
      <c r="P421" s="24" t="str">
        <f t="shared" si="203"/>
        <v/>
      </c>
      <c r="Q421" s="24" t="str">
        <f t="shared" si="203"/>
        <v/>
      </c>
      <c r="R421" s="24" t="str">
        <f t="shared" si="203"/>
        <v>C</v>
      </c>
      <c r="S421" s="24" t="str">
        <f t="shared" si="204"/>
        <v>C</v>
      </c>
      <c r="T421" s="24" t="str">
        <f t="shared" si="204"/>
        <v/>
      </c>
      <c r="U421" s="24" t="str">
        <f t="shared" si="204"/>
        <v>C</v>
      </c>
      <c r="V421" s="24" t="str">
        <f t="shared" si="204"/>
        <v/>
      </c>
      <c r="W421" s="24" t="str">
        <f t="shared" si="204"/>
        <v>C</v>
      </c>
      <c r="X421" s="24" t="str">
        <f t="shared" si="204"/>
        <v/>
      </c>
      <c r="Y421" s="24" t="str">
        <f t="shared" si="204"/>
        <v>C</v>
      </c>
      <c r="Z421" s="24" t="str">
        <f t="shared" si="204"/>
        <v>C</v>
      </c>
      <c r="AA421" s="24" t="str">
        <f t="shared" si="204"/>
        <v/>
      </c>
      <c r="AB421" s="24" t="str">
        <f t="shared" si="204"/>
        <v/>
      </c>
      <c r="AC421" s="24" t="str">
        <f t="shared" si="205"/>
        <v/>
      </c>
      <c r="AD421" s="24" t="str">
        <f t="shared" si="205"/>
        <v/>
      </c>
      <c r="AE421" s="24" t="str">
        <f t="shared" si="205"/>
        <v/>
      </c>
      <c r="AF421" s="24" t="str">
        <f t="shared" si="205"/>
        <v>C</v>
      </c>
      <c r="AG421" s="24" t="str">
        <f t="shared" si="205"/>
        <v>C</v>
      </c>
      <c r="AH421" s="24" t="str">
        <f t="shared" si="205"/>
        <v/>
      </c>
      <c r="AI421" s="24" t="str">
        <f t="shared" si="205"/>
        <v/>
      </c>
      <c r="AJ421" s="24" t="str">
        <f t="shared" si="205"/>
        <v/>
      </c>
      <c r="AK421" s="24" t="str">
        <f t="shared" si="205"/>
        <v/>
      </c>
      <c r="AL421" s="24" t="str">
        <f t="shared" si="205"/>
        <v/>
      </c>
      <c r="AM421" s="24" t="str">
        <f t="shared" si="206"/>
        <v>C</v>
      </c>
      <c r="AN421" s="24" t="str">
        <f t="shared" si="206"/>
        <v>C</v>
      </c>
      <c r="AO421" s="24" t="str">
        <f t="shared" si="206"/>
        <v/>
      </c>
      <c r="AP421" s="24" t="str">
        <f t="shared" si="206"/>
        <v/>
      </c>
      <c r="AQ421" s="24" t="str">
        <f t="shared" si="206"/>
        <v/>
      </c>
      <c r="AR421" s="24" t="str">
        <f t="shared" si="206"/>
        <v/>
      </c>
      <c r="AS421" s="24" t="str">
        <f t="shared" si="206"/>
        <v/>
      </c>
      <c r="AT421" s="24" t="str">
        <f t="shared" si="206"/>
        <v>C</v>
      </c>
      <c r="AU421" s="24" t="str">
        <f t="shared" si="206"/>
        <v>C</v>
      </c>
      <c r="AV421" s="24" t="str">
        <f t="shared" si="206"/>
        <v/>
      </c>
      <c r="AW421" s="24" t="str">
        <f t="shared" si="206"/>
        <v/>
      </c>
      <c r="AX421" s="89" t="str">
        <f t="shared" ca="1" si="192"/>
        <v/>
      </c>
      <c r="AY421" s="89" t="str">
        <f t="shared" si="197"/>
        <v/>
      </c>
    </row>
    <row r="422" spans="1:51" x14ac:dyDescent="0.3">
      <c r="A422" s="22" t="str">
        <f t="shared" si="202"/>
        <v/>
      </c>
      <c r="B422" s="25"/>
      <c r="C422" s="74"/>
      <c r="D422" s="26"/>
      <c r="E422" s="196"/>
      <c r="F422" s="197"/>
      <c r="G422" s="98" t="str">
        <f>IF(D422='Paramètre DIVERS'!$B$19,'Paramètre DIVERS'!$A$19,IF(D422='Paramètre DIVERS'!$B$20,'Paramètre DIVERS'!$A$20,IF(D422='Paramètre DIVERS'!$B$21,'Paramètre DIVERS'!$A$21,IF(D422='Paramètre DIVERS'!$B$22,'Paramètre DIVERS'!$A$22,IF(D422='Paramètre DIVERS'!$B$24,'Paramètre DIVERS'!$A$24,IF(D422='Paramètre DIVERS'!$B$25,'Paramètre DIVERS'!$A$25,""))))))&amp;IF(D422='Paramètre DIVERS'!$B$27,'Paramètre DIVERS'!$A$27,IF(D422='Paramètre DIVERS'!$B$28,'Paramètre DIVERS'!$A$28,IF(D422='Paramètre DIVERS'!$B$29,'Paramètre DIVERS'!$A$29,IF(D422='Paramètre DIVERS'!$B$30,'Paramètre DIVERS'!$A$30,IF(D422='Paramètre DIVERS'!$B$31,'Paramètre DIVERS'!$A$31,IF(D422='Paramètre DIVERS'!$B$32,'Paramètre DIVERS'!$A$32,IF(D422='Paramètre DIVERS'!$B$33,'Paramètre DIVERS'!$A$33,"")))))))&amp;IF(D422='Paramètre DIVERS'!$B$36,'Paramètre DIVERS'!$A$36,IF(D422='Paramètre DIVERS'!$B$40,'Paramètre DIVERS'!$A$40,IF(D422='Paramètre DIVERS'!$B$41,'Paramètre DIVERS'!$A$41,IF(D422='Paramètre DIVERS'!$B$42,'Paramètre DIVERS'!$A$42,IF(D422='Paramètre DIVERS'!$B$43,'Paramètre DIVERS'!$A$43,IF(D422='Paramètre DIVERS'!$B$47,'Paramètre DIVERS'!$A$47,IF(D422='Paramètre DIVERS'!$B$48,'Paramètre DIVERS'!$A$48,"")))))))&amp;IF(D422='Paramètre DIVERS'!$B$49,'Paramètre DIVERS'!$A$49,IF(D422='Paramètre DIVERS'!$B$50,'Paramètre DIVERS'!$A$50,IF(D422='Paramètre DIVERS'!$B$51,'Paramètre DIVERS'!$A$51,IF(D422='Paramètre DIVERS'!$B$26,'Paramètre DIVERS'!$A$26,""))))&amp;IF(D422='Paramètre DIVERS'!$B$53,'Paramètre DIVERS'!$A$53,IF(D422='Paramètre DIVERS'!$B$54,'Paramètre DIVERS'!$A$53,IF(D422='Paramètre DIVERS'!$B$55,'Paramètre DIVERS'!$A$53,IF(D422='Paramètre DIVERS'!$B$56,'Paramètre DIVERS'!$A$53,IF(D422='Paramètre DIVERS'!$B$57,'Paramètre DIVERS'!$A$53,IF(D422='Paramètre DIVERS'!$B$58,'Paramètre DIVERS'!$A$53,""))))))</f>
        <v/>
      </c>
      <c r="H422" s="88">
        <f t="shared" si="191"/>
        <v>0</v>
      </c>
      <c r="I422" s="24" t="str">
        <f t="shared" si="203"/>
        <v/>
      </c>
      <c r="J422" s="24" t="str">
        <f t="shared" si="203"/>
        <v/>
      </c>
      <c r="K422" s="24" t="str">
        <f t="shared" si="203"/>
        <v>C</v>
      </c>
      <c r="L422" s="24" t="str">
        <f t="shared" si="203"/>
        <v>C</v>
      </c>
      <c r="M422" s="24" t="str">
        <f t="shared" si="203"/>
        <v/>
      </c>
      <c r="N422" s="24" t="str">
        <f t="shared" si="203"/>
        <v>C</v>
      </c>
      <c r="O422" s="24" t="str">
        <f t="shared" si="203"/>
        <v/>
      </c>
      <c r="P422" s="24" t="str">
        <f t="shared" si="203"/>
        <v/>
      </c>
      <c r="Q422" s="24" t="str">
        <f t="shared" si="203"/>
        <v/>
      </c>
      <c r="R422" s="24" t="str">
        <f t="shared" si="203"/>
        <v>C</v>
      </c>
      <c r="S422" s="24" t="str">
        <f t="shared" si="204"/>
        <v>C</v>
      </c>
      <c r="T422" s="24" t="str">
        <f t="shared" si="204"/>
        <v/>
      </c>
      <c r="U422" s="24" t="str">
        <f t="shared" si="204"/>
        <v>C</v>
      </c>
      <c r="V422" s="24" t="str">
        <f t="shared" si="204"/>
        <v/>
      </c>
      <c r="W422" s="24" t="str">
        <f t="shared" si="204"/>
        <v>C</v>
      </c>
      <c r="X422" s="24" t="str">
        <f t="shared" si="204"/>
        <v/>
      </c>
      <c r="Y422" s="24" t="str">
        <f t="shared" si="204"/>
        <v>C</v>
      </c>
      <c r="Z422" s="24" t="str">
        <f t="shared" si="204"/>
        <v>C</v>
      </c>
      <c r="AA422" s="24" t="str">
        <f t="shared" si="204"/>
        <v/>
      </c>
      <c r="AB422" s="24" t="str">
        <f t="shared" si="204"/>
        <v/>
      </c>
      <c r="AC422" s="24" t="str">
        <f t="shared" si="205"/>
        <v/>
      </c>
      <c r="AD422" s="24" t="str">
        <f t="shared" si="205"/>
        <v/>
      </c>
      <c r="AE422" s="24" t="str">
        <f t="shared" si="205"/>
        <v/>
      </c>
      <c r="AF422" s="24" t="str">
        <f t="shared" si="205"/>
        <v>C</v>
      </c>
      <c r="AG422" s="24" t="str">
        <f t="shared" si="205"/>
        <v>C</v>
      </c>
      <c r="AH422" s="24" t="str">
        <f t="shared" si="205"/>
        <v/>
      </c>
      <c r="AI422" s="24" t="str">
        <f t="shared" si="205"/>
        <v/>
      </c>
      <c r="AJ422" s="24" t="str">
        <f t="shared" si="205"/>
        <v/>
      </c>
      <c r="AK422" s="24" t="str">
        <f t="shared" si="205"/>
        <v/>
      </c>
      <c r="AL422" s="24" t="str">
        <f t="shared" si="205"/>
        <v/>
      </c>
      <c r="AM422" s="24" t="str">
        <f t="shared" si="206"/>
        <v>C</v>
      </c>
      <c r="AN422" s="24" t="str">
        <f t="shared" si="206"/>
        <v>C</v>
      </c>
      <c r="AO422" s="24" t="str">
        <f t="shared" si="206"/>
        <v/>
      </c>
      <c r="AP422" s="24" t="str">
        <f t="shared" si="206"/>
        <v/>
      </c>
      <c r="AQ422" s="24" t="str">
        <f t="shared" si="206"/>
        <v/>
      </c>
      <c r="AR422" s="24" t="str">
        <f t="shared" si="206"/>
        <v/>
      </c>
      <c r="AS422" s="24" t="str">
        <f t="shared" si="206"/>
        <v/>
      </c>
      <c r="AT422" s="24" t="str">
        <f t="shared" si="206"/>
        <v>C</v>
      </c>
      <c r="AU422" s="24" t="str">
        <f t="shared" si="206"/>
        <v>C</v>
      </c>
      <c r="AV422" s="24" t="str">
        <f t="shared" si="206"/>
        <v/>
      </c>
      <c r="AW422" s="24" t="str">
        <f t="shared" si="206"/>
        <v/>
      </c>
      <c r="AX422" s="89" t="str">
        <f t="shared" ca="1" si="192"/>
        <v/>
      </c>
      <c r="AY422" s="89" t="str">
        <f t="shared" si="197"/>
        <v/>
      </c>
    </row>
    <row r="423" spans="1:51" x14ac:dyDescent="0.3">
      <c r="A423" s="22" t="str">
        <f t="shared" si="202"/>
        <v/>
      </c>
      <c r="B423" s="25"/>
      <c r="C423" s="74"/>
      <c r="D423" s="26"/>
      <c r="E423" s="196"/>
      <c r="F423" s="197"/>
      <c r="G423" s="98" t="str">
        <f>IF(D423='Paramètre DIVERS'!$B$19,'Paramètre DIVERS'!$A$19,IF(D423='Paramètre DIVERS'!$B$20,'Paramètre DIVERS'!$A$20,IF(D423='Paramètre DIVERS'!$B$21,'Paramètre DIVERS'!$A$21,IF(D423='Paramètre DIVERS'!$B$22,'Paramètre DIVERS'!$A$22,IF(D423='Paramètre DIVERS'!$B$24,'Paramètre DIVERS'!$A$24,IF(D423='Paramètre DIVERS'!$B$25,'Paramètre DIVERS'!$A$25,""))))))&amp;IF(D423='Paramètre DIVERS'!$B$27,'Paramètre DIVERS'!$A$27,IF(D423='Paramètre DIVERS'!$B$28,'Paramètre DIVERS'!$A$28,IF(D423='Paramètre DIVERS'!$B$29,'Paramètre DIVERS'!$A$29,IF(D423='Paramètre DIVERS'!$B$30,'Paramètre DIVERS'!$A$30,IF(D423='Paramètre DIVERS'!$B$31,'Paramètre DIVERS'!$A$31,IF(D423='Paramètre DIVERS'!$B$32,'Paramètre DIVERS'!$A$32,IF(D423='Paramètre DIVERS'!$B$33,'Paramètre DIVERS'!$A$33,"")))))))&amp;IF(D423='Paramètre DIVERS'!$B$36,'Paramètre DIVERS'!$A$36,IF(D423='Paramètre DIVERS'!$B$40,'Paramètre DIVERS'!$A$40,IF(D423='Paramètre DIVERS'!$B$41,'Paramètre DIVERS'!$A$41,IF(D423='Paramètre DIVERS'!$B$42,'Paramètre DIVERS'!$A$42,IF(D423='Paramètre DIVERS'!$B$43,'Paramètre DIVERS'!$A$43,IF(D423='Paramètre DIVERS'!$B$47,'Paramètre DIVERS'!$A$47,IF(D423='Paramètre DIVERS'!$B$48,'Paramètre DIVERS'!$A$48,"")))))))&amp;IF(D423='Paramètre DIVERS'!$B$49,'Paramètre DIVERS'!$A$49,IF(D423='Paramètre DIVERS'!$B$50,'Paramètre DIVERS'!$A$50,IF(D423='Paramètre DIVERS'!$B$51,'Paramètre DIVERS'!$A$51,IF(D423='Paramètre DIVERS'!$B$26,'Paramètre DIVERS'!$A$26,""))))&amp;IF(D423='Paramètre DIVERS'!$B$53,'Paramètre DIVERS'!$A$53,IF(D423='Paramètre DIVERS'!$B$54,'Paramètre DIVERS'!$A$53,IF(D423='Paramètre DIVERS'!$B$55,'Paramètre DIVERS'!$A$53,IF(D423='Paramètre DIVERS'!$B$56,'Paramètre DIVERS'!$A$53,IF(D423='Paramètre DIVERS'!$B$57,'Paramètre DIVERS'!$A$53,IF(D423='Paramètre DIVERS'!$B$58,'Paramètre DIVERS'!$A$53,""))))))</f>
        <v/>
      </c>
      <c r="H423" s="88">
        <f t="shared" si="191"/>
        <v>0</v>
      </c>
      <c r="I423" s="24" t="str">
        <f t="shared" si="203"/>
        <v/>
      </c>
      <c r="J423" s="24" t="str">
        <f t="shared" si="203"/>
        <v/>
      </c>
      <c r="K423" s="24" t="str">
        <f t="shared" si="203"/>
        <v>C</v>
      </c>
      <c r="L423" s="24" t="str">
        <f t="shared" si="203"/>
        <v>C</v>
      </c>
      <c r="M423" s="24" t="str">
        <f t="shared" si="203"/>
        <v/>
      </c>
      <c r="N423" s="24" t="str">
        <f t="shared" si="203"/>
        <v>C</v>
      </c>
      <c r="O423" s="24" t="str">
        <f t="shared" si="203"/>
        <v/>
      </c>
      <c r="P423" s="24" t="str">
        <f t="shared" si="203"/>
        <v/>
      </c>
      <c r="Q423" s="24" t="str">
        <f t="shared" si="203"/>
        <v/>
      </c>
      <c r="R423" s="24" t="str">
        <f t="shared" si="203"/>
        <v>C</v>
      </c>
      <c r="S423" s="24" t="str">
        <f t="shared" si="204"/>
        <v>C</v>
      </c>
      <c r="T423" s="24" t="str">
        <f t="shared" si="204"/>
        <v/>
      </c>
      <c r="U423" s="24" t="str">
        <f t="shared" si="204"/>
        <v>C</v>
      </c>
      <c r="V423" s="24" t="str">
        <f t="shared" si="204"/>
        <v/>
      </c>
      <c r="W423" s="24" t="str">
        <f t="shared" si="204"/>
        <v>C</v>
      </c>
      <c r="X423" s="24" t="str">
        <f t="shared" si="204"/>
        <v/>
      </c>
      <c r="Y423" s="24" t="str">
        <f t="shared" si="204"/>
        <v>C</v>
      </c>
      <c r="Z423" s="24" t="str">
        <f t="shared" si="204"/>
        <v>C</v>
      </c>
      <c r="AA423" s="24" t="str">
        <f t="shared" si="204"/>
        <v/>
      </c>
      <c r="AB423" s="24" t="str">
        <f t="shared" si="204"/>
        <v/>
      </c>
      <c r="AC423" s="24" t="str">
        <f t="shared" si="205"/>
        <v/>
      </c>
      <c r="AD423" s="24" t="str">
        <f t="shared" si="205"/>
        <v/>
      </c>
      <c r="AE423" s="24" t="str">
        <f t="shared" si="205"/>
        <v/>
      </c>
      <c r="AF423" s="24" t="str">
        <f t="shared" si="205"/>
        <v>C</v>
      </c>
      <c r="AG423" s="24" t="str">
        <f t="shared" si="205"/>
        <v>C</v>
      </c>
      <c r="AH423" s="24" t="str">
        <f t="shared" si="205"/>
        <v/>
      </c>
      <c r="AI423" s="24" t="str">
        <f t="shared" si="205"/>
        <v/>
      </c>
      <c r="AJ423" s="24" t="str">
        <f t="shared" si="205"/>
        <v/>
      </c>
      <c r="AK423" s="24" t="str">
        <f t="shared" si="205"/>
        <v/>
      </c>
      <c r="AL423" s="24" t="str">
        <f t="shared" si="205"/>
        <v/>
      </c>
      <c r="AM423" s="24" t="str">
        <f t="shared" si="206"/>
        <v>C</v>
      </c>
      <c r="AN423" s="24" t="str">
        <f t="shared" si="206"/>
        <v>C</v>
      </c>
      <c r="AO423" s="24" t="str">
        <f t="shared" si="206"/>
        <v/>
      </c>
      <c r="AP423" s="24" t="str">
        <f t="shared" si="206"/>
        <v/>
      </c>
      <c r="AQ423" s="24" t="str">
        <f t="shared" si="206"/>
        <v/>
      </c>
      <c r="AR423" s="24" t="str">
        <f t="shared" si="206"/>
        <v/>
      </c>
      <c r="AS423" s="24" t="str">
        <f t="shared" si="206"/>
        <v/>
      </c>
      <c r="AT423" s="24" t="str">
        <f t="shared" si="206"/>
        <v>C</v>
      </c>
      <c r="AU423" s="24" t="str">
        <f t="shared" si="206"/>
        <v>C</v>
      </c>
      <c r="AV423" s="24" t="str">
        <f t="shared" si="206"/>
        <v/>
      </c>
      <c r="AW423" s="24" t="str">
        <f t="shared" si="206"/>
        <v/>
      </c>
      <c r="AX423" s="89" t="str">
        <f t="shared" ca="1" si="192"/>
        <v/>
      </c>
      <c r="AY423" s="89" t="str">
        <f t="shared" si="197"/>
        <v/>
      </c>
    </row>
    <row r="424" spans="1:51" x14ac:dyDescent="0.3">
      <c r="A424" s="22" t="str">
        <f t="shared" si="202"/>
        <v/>
      </c>
      <c r="B424" s="25"/>
      <c r="C424" s="74"/>
      <c r="D424" s="26"/>
      <c r="E424" s="196"/>
      <c r="F424" s="197"/>
      <c r="G424" s="98" t="str">
        <f>IF(D424='Paramètre DIVERS'!$B$19,'Paramètre DIVERS'!$A$19,IF(D424='Paramètre DIVERS'!$B$20,'Paramètre DIVERS'!$A$20,IF(D424='Paramètre DIVERS'!$B$21,'Paramètre DIVERS'!$A$21,IF(D424='Paramètre DIVERS'!$B$22,'Paramètre DIVERS'!$A$22,IF(D424='Paramètre DIVERS'!$B$24,'Paramètre DIVERS'!$A$24,IF(D424='Paramètre DIVERS'!$B$25,'Paramètre DIVERS'!$A$25,""))))))&amp;IF(D424='Paramètre DIVERS'!$B$27,'Paramètre DIVERS'!$A$27,IF(D424='Paramètre DIVERS'!$B$28,'Paramètre DIVERS'!$A$28,IF(D424='Paramètre DIVERS'!$B$29,'Paramètre DIVERS'!$A$29,IF(D424='Paramètre DIVERS'!$B$30,'Paramètre DIVERS'!$A$30,IF(D424='Paramètre DIVERS'!$B$31,'Paramètre DIVERS'!$A$31,IF(D424='Paramètre DIVERS'!$B$32,'Paramètre DIVERS'!$A$32,IF(D424='Paramètre DIVERS'!$B$33,'Paramètre DIVERS'!$A$33,"")))))))&amp;IF(D424='Paramètre DIVERS'!$B$36,'Paramètre DIVERS'!$A$36,IF(D424='Paramètre DIVERS'!$B$40,'Paramètre DIVERS'!$A$40,IF(D424='Paramètre DIVERS'!$B$41,'Paramètre DIVERS'!$A$41,IF(D424='Paramètre DIVERS'!$B$42,'Paramètre DIVERS'!$A$42,IF(D424='Paramètre DIVERS'!$B$43,'Paramètre DIVERS'!$A$43,IF(D424='Paramètre DIVERS'!$B$47,'Paramètre DIVERS'!$A$47,IF(D424='Paramètre DIVERS'!$B$48,'Paramètre DIVERS'!$A$48,"")))))))&amp;IF(D424='Paramètre DIVERS'!$B$49,'Paramètre DIVERS'!$A$49,IF(D424='Paramètre DIVERS'!$B$50,'Paramètre DIVERS'!$A$50,IF(D424='Paramètre DIVERS'!$B$51,'Paramètre DIVERS'!$A$51,IF(D424='Paramètre DIVERS'!$B$26,'Paramètre DIVERS'!$A$26,""))))&amp;IF(D424='Paramètre DIVERS'!$B$53,'Paramètre DIVERS'!$A$53,IF(D424='Paramètre DIVERS'!$B$54,'Paramètre DIVERS'!$A$53,IF(D424='Paramètre DIVERS'!$B$55,'Paramètre DIVERS'!$A$53,IF(D424='Paramètre DIVERS'!$B$56,'Paramètre DIVERS'!$A$53,IF(D424='Paramètre DIVERS'!$B$57,'Paramètre DIVERS'!$A$53,IF(D424='Paramètre DIVERS'!$B$58,'Paramètre DIVERS'!$A$53,""))))))</f>
        <v/>
      </c>
      <c r="H424" s="88">
        <f t="shared" si="191"/>
        <v>0</v>
      </c>
      <c r="I424" s="24" t="str">
        <f t="shared" si="203"/>
        <v/>
      </c>
      <c r="J424" s="24" t="str">
        <f t="shared" si="203"/>
        <v/>
      </c>
      <c r="K424" s="24" t="str">
        <f t="shared" si="203"/>
        <v>C</v>
      </c>
      <c r="L424" s="24" t="str">
        <f t="shared" si="203"/>
        <v>C</v>
      </c>
      <c r="M424" s="24" t="str">
        <f t="shared" si="203"/>
        <v/>
      </c>
      <c r="N424" s="24" t="str">
        <f t="shared" si="203"/>
        <v>C</v>
      </c>
      <c r="O424" s="24" t="str">
        <f t="shared" si="203"/>
        <v/>
      </c>
      <c r="P424" s="24" t="str">
        <f t="shared" si="203"/>
        <v/>
      </c>
      <c r="Q424" s="24" t="str">
        <f t="shared" si="203"/>
        <v/>
      </c>
      <c r="R424" s="24" t="str">
        <f t="shared" si="203"/>
        <v>C</v>
      </c>
      <c r="S424" s="24" t="str">
        <f t="shared" si="204"/>
        <v>C</v>
      </c>
      <c r="T424" s="24" t="str">
        <f t="shared" si="204"/>
        <v/>
      </c>
      <c r="U424" s="24" t="str">
        <f t="shared" si="204"/>
        <v>C</v>
      </c>
      <c r="V424" s="24" t="str">
        <f t="shared" si="204"/>
        <v/>
      </c>
      <c r="W424" s="24" t="str">
        <f t="shared" si="204"/>
        <v>C</v>
      </c>
      <c r="X424" s="24" t="str">
        <f t="shared" si="204"/>
        <v/>
      </c>
      <c r="Y424" s="24" t="str">
        <f t="shared" si="204"/>
        <v>C</v>
      </c>
      <c r="Z424" s="24" t="str">
        <f t="shared" si="204"/>
        <v>C</v>
      </c>
      <c r="AA424" s="24" t="str">
        <f t="shared" si="204"/>
        <v/>
      </c>
      <c r="AB424" s="24" t="str">
        <f t="shared" si="204"/>
        <v/>
      </c>
      <c r="AC424" s="24" t="str">
        <f t="shared" si="205"/>
        <v/>
      </c>
      <c r="AD424" s="24" t="str">
        <f t="shared" si="205"/>
        <v/>
      </c>
      <c r="AE424" s="24" t="str">
        <f t="shared" si="205"/>
        <v/>
      </c>
      <c r="AF424" s="24" t="str">
        <f t="shared" si="205"/>
        <v>C</v>
      </c>
      <c r="AG424" s="24" t="str">
        <f t="shared" si="205"/>
        <v>C</v>
      </c>
      <c r="AH424" s="24" t="str">
        <f t="shared" si="205"/>
        <v/>
      </c>
      <c r="AI424" s="24" t="str">
        <f t="shared" si="205"/>
        <v/>
      </c>
      <c r="AJ424" s="24" t="str">
        <f t="shared" si="205"/>
        <v/>
      </c>
      <c r="AK424" s="24" t="str">
        <f t="shared" si="205"/>
        <v/>
      </c>
      <c r="AL424" s="24" t="str">
        <f t="shared" si="205"/>
        <v/>
      </c>
      <c r="AM424" s="24" t="str">
        <f t="shared" si="206"/>
        <v>C</v>
      </c>
      <c r="AN424" s="24" t="str">
        <f t="shared" si="206"/>
        <v>C</v>
      </c>
      <c r="AO424" s="24" t="str">
        <f t="shared" si="206"/>
        <v/>
      </c>
      <c r="AP424" s="24" t="str">
        <f t="shared" si="206"/>
        <v/>
      </c>
      <c r="AQ424" s="24" t="str">
        <f t="shared" si="206"/>
        <v/>
      </c>
      <c r="AR424" s="24" t="str">
        <f t="shared" si="206"/>
        <v/>
      </c>
      <c r="AS424" s="24" t="str">
        <f t="shared" si="206"/>
        <v/>
      </c>
      <c r="AT424" s="24" t="str">
        <f t="shared" si="206"/>
        <v>C</v>
      </c>
      <c r="AU424" s="24" t="str">
        <f t="shared" si="206"/>
        <v>C</v>
      </c>
      <c r="AV424" s="24" t="str">
        <f t="shared" si="206"/>
        <v/>
      </c>
      <c r="AW424" s="24" t="str">
        <f t="shared" si="206"/>
        <v/>
      </c>
      <c r="AX424" s="89" t="str">
        <f t="shared" ca="1" si="192"/>
        <v/>
      </c>
      <c r="AY424" s="89" t="str">
        <f t="shared" si="197"/>
        <v/>
      </c>
    </row>
    <row r="425" spans="1:51" x14ac:dyDescent="0.3">
      <c r="A425" s="22" t="str">
        <f t="shared" si="202"/>
        <v/>
      </c>
      <c r="B425" s="25"/>
      <c r="C425" s="74"/>
      <c r="D425" s="26"/>
      <c r="E425" s="196"/>
      <c r="F425" s="197"/>
      <c r="G425" s="98" t="str">
        <f>IF(D425='Paramètre DIVERS'!$B$19,'Paramètre DIVERS'!$A$19,IF(D425='Paramètre DIVERS'!$B$20,'Paramètre DIVERS'!$A$20,IF(D425='Paramètre DIVERS'!$B$21,'Paramètre DIVERS'!$A$21,IF(D425='Paramètre DIVERS'!$B$22,'Paramètre DIVERS'!$A$22,IF(D425='Paramètre DIVERS'!$B$24,'Paramètre DIVERS'!$A$24,IF(D425='Paramètre DIVERS'!$B$25,'Paramètre DIVERS'!$A$25,""))))))&amp;IF(D425='Paramètre DIVERS'!$B$27,'Paramètre DIVERS'!$A$27,IF(D425='Paramètre DIVERS'!$B$28,'Paramètre DIVERS'!$A$28,IF(D425='Paramètre DIVERS'!$B$29,'Paramètre DIVERS'!$A$29,IF(D425='Paramètre DIVERS'!$B$30,'Paramètre DIVERS'!$A$30,IF(D425='Paramètre DIVERS'!$B$31,'Paramètre DIVERS'!$A$31,IF(D425='Paramètre DIVERS'!$B$32,'Paramètre DIVERS'!$A$32,IF(D425='Paramètre DIVERS'!$B$33,'Paramètre DIVERS'!$A$33,"")))))))&amp;IF(D425='Paramètre DIVERS'!$B$36,'Paramètre DIVERS'!$A$36,IF(D425='Paramètre DIVERS'!$B$40,'Paramètre DIVERS'!$A$40,IF(D425='Paramètre DIVERS'!$B$41,'Paramètre DIVERS'!$A$41,IF(D425='Paramètre DIVERS'!$B$42,'Paramètre DIVERS'!$A$42,IF(D425='Paramètre DIVERS'!$B$43,'Paramètre DIVERS'!$A$43,IF(D425='Paramètre DIVERS'!$B$47,'Paramètre DIVERS'!$A$47,IF(D425='Paramètre DIVERS'!$B$48,'Paramètre DIVERS'!$A$48,"")))))))&amp;IF(D425='Paramètre DIVERS'!$B$49,'Paramètre DIVERS'!$A$49,IF(D425='Paramètre DIVERS'!$B$50,'Paramètre DIVERS'!$A$50,IF(D425='Paramètre DIVERS'!$B$51,'Paramètre DIVERS'!$A$51,IF(D425='Paramètre DIVERS'!$B$26,'Paramètre DIVERS'!$A$26,""))))&amp;IF(D425='Paramètre DIVERS'!$B$53,'Paramètre DIVERS'!$A$53,IF(D425='Paramètre DIVERS'!$B$54,'Paramètre DIVERS'!$A$53,IF(D425='Paramètre DIVERS'!$B$55,'Paramètre DIVERS'!$A$53,IF(D425='Paramètre DIVERS'!$B$56,'Paramètre DIVERS'!$A$53,IF(D425='Paramètre DIVERS'!$B$57,'Paramètre DIVERS'!$A$53,IF(D425='Paramètre DIVERS'!$B$58,'Paramètre DIVERS'!$A$53,""))))))</f>
        <v/>
      </c>
      <c r="H425" s="88">
        <f t="shared" si="191"/>
        <v>0</v>
      </c>
      <c r="I425" s="24" t="str">
        <f t="shared" si="203"/>
        <v/>
      </c>
      <c r="J425" s="24" t="str">
        <f t="shared" si="203"/>
        <v/>
      </c>
      <c r="K425" s="24" t="str">
        <f t="shared" si="203"/>
        <v>C</v>
      </c>
      <c r="L425" s="24" t="str">
        <f t="shared" si="203"/>
        <v>C</v>
      </c>
      <c r="M425" s="24" t="str">
        <f t="shared" si="203"/>
        <v/>
      </c>
      <c r="N425" s="24" t="str">
        <f t="shared" si="203"/>
        <v>C</v>
      </c>
      <c r="O425" s="24" t="str">
        <f t="shared" si="203"/>
        <v/>
      </c>
      <c r="P425" s="24" t="str">
        <f t="shared" si="203"/>
        <v/>
      </c>
      <c r="Q425" s="24" t="str">
        <f t="shared" si="203"/>
        <v/>
      </c>
      <c r="R425" s="24" t="str">
        <f t="shared" si="203"/>
        <v>C</v>
      </c>
      <c r="S425" s="24" t="str">
        <f t="shared" si="204"/>
        <v>C</v>
      </c>
      <c r="T425" s="24" t="str">
        <f t="shared" si="204"/>
        <v/>
      </c>
      <c r="U425" s="24" t="str">
        <f t="shared" si="204"/>
        <v>C</v>
      </c>
      <c r="V425" s="24" t="str">
        <f t="shared" si="204"/>
        <v/>
      </c>
      <c r="W425" s="24" t="str">
        <f t="shared" si="204"/>
        <v>C</v>
      </c>
      <c r="X425" s="24" t="str">
        <f t="shared" si="204"/>
        <v/>
      </c>
      <c r="Y425" s="24" t="str">
        <f t="shared" si="204"/>
        <v>C</v>
      </c>
      <c r="Z425" s="24" t="str">
        <f t="shared" si="204"/>
        <v>C</v>
      </c>
      <c r="AA425" s="24" t="str">
        <f t="shared" si="204"/>
        <v/>
      </c>
      <c r="AB425" s="24" t="str">
        <f t="shared" si="204"/>
        <v/>
      </c>
      <c r="AC425" s="24" t="str">
        <f t="shared" si="205"/>
        <v/>
      </c>
      <c r="AD425" s="24" t="str">
        <f t="shared" si="205"/>
        <v/>
      </c>
      <c r="AE425" s="24" t="str">
        <f t="shared" si="205"/>
        <v/>
      </c>
      <c r="AF425" s="24" t="str">
        <f t="shared" si="205"/>
        <v>C</v>
      </c>
      <c r="AG425" s="24" t="str">
        <f t="shared" si="205"/>
        <v>C</v>
      </c>
      <c r="AH425" s="24" t="str">
        <f t="shared" si="205"/>
        <v/>
      </c>
      <c r="AI425" s="24" t="str">
        <f t="shared" si="205"/>
        <v/>
      </c>
      <c r="AJ425" s="24" t="str">
        <f t="shared" si="205"/>
        <v/>
      </c>
      <c r="AK425" s="24" t="str">
        <f t="shared" si="205"/>
        <v/>
      </c>
      <c r="AL425" s="24" t="str">
        <f t="shared" si="205"/>
        <v/>
      </c>
      <c r="AM425" s="24" t="str">
        <f t="shared" si="206"/>
        <v>C</v>
      </c>
      <c r="AN425" s="24" t="str">
        <f t="shared" si="206"/>
        <v>C</v>
      </c>
      <c r="AO425" s="24" t="str">
        <f t="shared" si="206"/>
        <v/>
      </c>
      <c r="AP425" s="24" t="str">
        <f t="shared" si="206"/>
        <v/>
      </c>
      <c r="AQ425" s="24" t="str">
        <f t="shared" si="206"/>
        <v/>
      </c>
      <c r="AR425" s="24" t="str">
        <f t="shared" si="206"/>
        <v/>
      </c>
      <c r="AS425" s="24" t="str">
        <f t="shared" si="206"/>
        <v/>
      </c>
      <c r="AT425" s="24" t="str">
        <f t="shared" si="206"/>
        <v>C</v>
      </c>
      <c r="AU425" s="24" t="str">
        <f t="shared" si="206"/>
        <v>C</v>
      </c>
      <c r="AV425" s="24" t="str">
        <f t="shared" si="206"/>
        <v/>
      </c>
      <c r="AW425" s="24" t="str">
        <f t="shared" si="206"/>
        <v/>
      </c>
      <c r="AX425" s="89" t="str">
        <f t="shared" ca="1" si="192"/>
        <v/>
      </c>
      <c r="AY425" s="89" t="str">
        <f t="shared" si="197"/>
        <v/>
      </c>
    </row>
    <row r="426" spans="1:51" x14ac:dyDescent="0.3">
      <c r="A426" s="22" t="str">
        <f t="shared" si="202"/>
        <v/>
      </c>
      <c r="B426" s="25"/>
      <c r="C426" s="74"/>
      <c r="D426" s="26"/>
      <c r="E426" s="196"/>
      <c r="F426" s="197"/>
      <c r="G426" s="98" t="str">
        <f>IF(D426='Paramètre DIVERS'!$B$19,'Paramètre DIVERS'!$A$19,IF(D426='Paramètre DIVERS'!$B$20,'Paramètre DIVERS'!$A$20,IF(D426='Paramètre DIVERS'!$B$21,'Paramètre DIVERS'!$A$21,IF(D426='Paramètre DIVERS'!$B$22,'Paramètre DIVERS'!$A$22,IF(D426='Paramètre DIVERS'!$B$24,'Paramètre DIVERS'!$A$24,IF(D426='Paramètre DIVERS'!$B$25,'Paramètre DIVERS'!$A$25,""))))))&amp;IF(D426='Paramètre DIVERS'!$B$27,'Paramètre DIVERS'!$A$27,IF(D426='Paramètre DIVERS'!$B$28,'Paramètre DIVERS'!$A$28,IF(D426='Paramètre DIVERS'!$B$29,'Paramètre DIVERS'!$A$29,IF(D426='Paramètre DIVERS'!$B$30,'Paramètre DIVERS'!$A$30,IF(D426='Paramètre DIVERS'!$B$31,'Paramètre DIVERS'!$A$31,IF(D426='Paramètre DIVERS'!$B$32,'Paramètre DIVERS'!$A$32,IF(D426='Paramètre DIVERS'!$B$33,'Paramètre DIVERS'!$A$33,"")))))))&amp;IF(D426='Paramètre DIVERS'!$B$36,'Paramètre DIVERS'!$A$36,IF(D426='Paramètre DIVERS'!$B$40,'Paramètre DIVERS'!$A$40,IF(D426='Paramètre DIVERS'!$B$41,'Paramètre DIVERS'!$A$41,IF(D426='Paramètre DIVERS'!$B$42,'Paramètre DIVERS'!$A$42,IF(D426='Paramètre DIVERS'!$B$43,'Paramètre DIVERS'!$A$43,IF(D426='Paramètre DIVERS'!$B$47,'Paramètre DIVERS'!$A$47,IF(D426='Paramètre DIVERS'!$B$48,'Paramètre DIVERS'!$A$48,"")))))))&amp;IF(D426='Paramètre DIVERS'!$B$49,'Paramètre DIVERS'!$A$49,IF(D426='Paramètre DIVERS'!$B$50,'Paramètre DIVERS'!$A$50,IF(D426='Paramètre DIVERS'!$B$51,'Paramètre DIVERS'!$A$51,IF(D426='Paramètre DIVERS'!$B$26,'Paramètre DIVERS'!$A$26,""))))&amp;IF(D426='Paramètre DIVERS'!$B$53,'Paramètre DIVERS'!$A$53,IF(D426='Paramètre DIVERS'!$B$54,'Paramètre DIVERS'!$A$53,IF(D426='Paramètre DIVERS'!$B$55,'Paramètre DIVERS'!$A$53,IF(D426='Paramètre DIVERS'!$B$56,'Paramètre DIVERS'!$A$53,IF(D426='Paramètre DIVERS'!$B$57,'Paramètre DIVERS'!$A$53,IF(D426='Paramètre DIVERS'!$B$58,'Paramètre DIVERS'!$A$53,""))))))</f>
        <v/>
      </c>
      <c r="H426" s="88">
        <f t="shared" si="191"/>
        <v>0</v>
      </c>
      <c r="I426" s="24" t="str">
        <f t="shared" si="203"/>
        <v/>
      </c>
      <c r="J426" s="24" t="str">
        <f t="shared" si="203"/>
        <v/>
      </c>
      <c r="K426" s="24" t="str">
        <f t="shared" si="203"/>
        <v>C</v>
      </c>
      <c r="L426" s="24" t="str">
        <f t="shared" si="203"/>
        <v>C</v>
      </c>
      <c r="M426" s="24" t="str">
        <f t="shared" si="203"/>
        <v/>
      </c>
      <c r="N426" s="24" t="str">
        <f t="shared" si="203"/>
        <v>C</v>
      </c>
      <c r="O426" s="24" t="str">
        <f t="shared" si="203"/>
        <v/>
      </c>
      <c r="P426" s="24" t="str">
        <f t="shared" si="203"/>
        <v/>
      </c>
      <c r="Q426" s="24" t="str">
        <f t="shared" si="203"/>
        <v/>
      </c>
      <c r="R426" s="24" t="str">
        <f t="shared" si="203"/>
        <v>C</v>
      </c>
      <c r="S426" s="24" t="str">
        <f t="shared" si="204"/>
        <v>C</v>
      </c>
      <c r="T426" s="24" t="str">
        <f t="shared" si="204"/>
        <v/>
      </c>
      <c r="U426" s="24" t="str">
        <f t="shared" si="204"/>
        <v>C</v>
      </c>
      <c r="V426" s="24" t="str">
        <f t="shared" si="204"/>
        <v/>
      </c>
      <c r="W426" s="24" t="str">
        <f t="shared" si="204"/>
        <v>C</v>
      </c>
      <c r="X426" s="24" t="str">
        <f t="shared" si="204"/>
        <v/>
      </c>
      <c r="Y426" s="24" t="str">
        <f t="shared" si="204"/>
        <v>C</v>
      </c>
      <c r="Z426" s="24" t="str">
        <f t="shared" si="204"/>
        <v>C</v>
      </c>
      <c r="AA426" s="24" t="str">
        <f t="shared" si="204"/>
        <v/>
      </c>
      <c r="AB426" s="24" t="str">
        <f t="shared" si="204"/>
        <v/>
      </c>
      <c r="AC426" s="24" t="str">
        <f t="shared" si="205"/>
        <v/>
      </c>
      <c r="AD426" s="24" t="str">
        <f t="shared" si="205"/>
        <v/>
      </c>
      <c r="AE426" s="24" t="str">
        <f t="shared" si="205"/>
        <v/>
      </c>
      <c r="AF426" s="24" t="str">
        <f t="shared" si="205"/>
        <v>C</v>
      </c>
      <c r="AG426" s="24" t="str">
        <f t="shared" si="205"/>
        <v>C</v>
      </c>
      <c r="AH426" s="24" t="str">
        <f t="shared" si="205"/>
        <v/>
      </c>
      <c r="AI426" s="24" t="str">
        <f t="shared" si="205"/>
        <v/>
      </c>
      <c r="AJ426" s="24" t="str">
        <f t="shared" si="205"/>
        <v/>
      </c>
      <c r="AK426" s="24" t="str">
        <f t="shared" si="205"/>
        <v/>
      </c>
      <c r="AL426" s="24" t="str">
        <f t="shared" si="205"/>
        <v/>
      </c>
      <c r="AM426" s="24" t="str">
        <f t="shared" si="206"/>
        <v>C</v>
      </c>
      <c r="AN426" s="24" t="str">
        <f t="shared" si="206"/>
        <v>C</v>
      </c>
      <c r="AO426" s="24" t="str">
        <f t="shared" si="206"/>
        <v/>
      </c>
      <c r="AP426" s="24" t="str">
        <f t="shared" si="206"/>
        <v/>
      </c>
      <c r="AQ426" s="24" t="str">
        <f t="shared" si="206"/>
        <v/>
      </c>
      <c r="AR426" s="24" t="str">
        <f t="shared" si="206"/>
        <v/>
      </c>
      <c r="AS426" s="24" t="str">
        <f t="shared" si="206"/>
        <v/>
      </c>
      <c r="AT426" s="24" t="str">
        <f t="shared" si="206"/>
        <v>C</v>
      </c>
      <c r="AU426" s="24" t="str">
        <f t="shared" si="206"/>
        <v>C</v>
      </c>
      <c r="AV426" s="24" t="str">
        <f t="shared" si="206"/>
        <v/>
      </c>
      <c r="AW426" s="24" t="str">
        <f t="shared" si="206"/>
        <v/>
      </c>
      <c r="AX426" s="89" t="str">
        <f t="shared" ca="1" si="192"/>
        <v/>
      </c>
      <c r="AY426" s="89" t="str">
        <f t="shared" si="197"/>
        <v/>
      </c>
    </row>
    <row r="427" spans="1:51" x14ac:dyDescent="0.3">
      <c r="A427" s="22" t="str">
        <f t="shared" si="202"/>
        <v/>
      </c>
      <c r="B427" s="25"/>
      <c r="C427" s="74"/>
      <c r="D427" s="26"/>
      <c r="E427" s="196"/>
      <c r="F427" s="197"/>
      <c r="G427" s="98" t="str">
        <f>IF(D427='Paramètre DIVERS'!$B$19,'Paramètre DIVERS'!$A$19,IF(D427='Paramètre DIVERS'!$B$20,'Paramètre DIVERS'!$A$20,IF(D427='Paramètre DIVERS'!$B$21,'Paramètre DIVERS'!$A$21,IF(D427='Paramètre DIVERS'!$B$22,'Paramètre DIVERS'!$A$22,IF(D427='Paramètre DIVERS'!$B$24,'Paramètre DIVERS'!$A$24,IF(D427='Paramètre DIVERS'!$B$25,'Paramètre DIVERS'!$A$25,""))))))&amp;IF(D427='Paramètre DIVERS'!$B$27,'Paramètre DIVERS'!$A$27,IF(D427='Paramètre DIVERS'!$B$28,'Paramètre DIVERS'!$A$28,IF(D427='Paramètre DIVERS'!$B$29,'Paramètre DIVERS'!$A$29,IF(D427='Paramètre DIVERS'!$B$30,'Paramètre DIVERS'!$A$30,IF(D427='Paramètre DIVERS'!$B$31,'Paramètre DIVERS'!$A$31,IF(D427='Paramètre DIVERS'!$B$32,'Paramètre DIVERS'!$A$32,IF(D427='Paramètre DIVERS'!$B$33,'Paramètre DIVERS'!$A$33,"")))))))&amp;IF(D427='Paramètre DIVERS'!$B$36,'Paramètre DIVERS'!$A$36,IF(D427='Paramètre DIVERS'!$B$40,'Paramètre DIVERS'!$A$40,IF(D427='Paramètre DIVERS'!$B$41,'Paramètre DIVERS'!$A$41,IF(D427='Paramètre DIVERS'!$B$42,'Paramètre DIVERS'!$A$42,IF(D427='Paramètre DIVERS'!$B$43,'Paramètre DIVERS'!$A$43,IF(D427='Paramètre DIVERS'!$B$47,'Paramètre DIVERS'!$A$47,IF(D427='Paramètre DIVERS'!$B$48,'Paramètre DIVERS'!$A$48,"")))))))&amp;IF(D427='Paramètre DIVERS'!$B$49,'Paramètre DIVERS'!$A$49,IF(D427='Paramètre DIVERS'!$B$50,'Paramètre DIVERS'!$A$50,IF(D427='Paramètre DIVERS'!$B$51,'Paramètre DIVERS'!$A$51,IF(D427='Paramètre DIVERS'!$B$26,'Paramètre DIVERS'!$A$26,""))))&amp;IF(D427='Paramètre DIVERS'!$B$53,'Paramètre DIVERS'!$A$53,IF(D427='Paramètre DIVERS'!$B$54,'Paramètre DIVERS'!$A$53,IF(D427='Paramètre DIVERS'!$B$55,'Paramètre DIVERS'!$A$53,IF(D427='Paramètre DIVERS'!$B$56,'Paramètre DIVERS'!$A$53,IF(D427='Paramètre DIVERS'!$B$57,'Paramètre DIVERS'!$A$53,IF(D427='Paramètre DIVERS'!$B$58,'Paramètre DIVERS'!$A$53,""))))))</f>
        <v/>
      </c>
      <c r="H427" s="88">
        <f t="shared" si="191"/>
        <v>0</v>
      </c>
      <c r="I427" s="24" t="str">
        <f t="shared" si="203"/>
        <v/>
      </c>
      <c r="J427" s="24" t="str">
        <f t="shared" si="203"/>
        <v/>
      </c>
      <c r="K427" s="24" t="str">
        <f t="shared" si="203"/>
        <v>C</v>
      </c>
      <c r="L427" s="24" t="str">
        <f t="shared" si="203"/>
        <v>C</v>
      </c>
      <c r="M427" s="24" t="str">
        <f t="shared" si="203"/>
        <v/>
      </c>
      <c r="N427" s="24" t="str">
        <f t="shared" si="203"/>
        <v>C</v>
      </c>
      <c r="O427" s="24" t="str">
        <f t="shared" si="203"/>
        <v/>
      </c>
      <c r="P427" s="24" t="str">
        <f t="shared" si="203"/>
        <v/>
      </c>
      <c r="Q427" s="24" t="str">
        <f t="shared" si="203"/>
        <v/>
      </c>
      <c r="R427" s="24" t="str">
        <f t="shared" si="203"/>
        <v>C</v>
      </c>
      <c r="S427" s="24" t="str">
        <f t="shared" si="204"/>
        <v>C</v>
      </c>
      <c r="T427" s="24" t="str">
        <f t="shared" si="204"/>
        <v/>
      </c>
      <c r="U427" s="24" t="str">
        <f t="shared" si="204"/>
        <v>C</v>
      </c>
      <c r="V427" s="24" t="str">
        <f t="shared" si="204"/>
        <v/>
      </c>
      <c r="W427" s="24" t="str">
        <f t="shared" si="204"/>
        <v>C</v>
      </c>
      <c r="X427" s="24" t="str">
        <f t="shared" si="204"/>
        <v/>
      </c>
      <c r="Y427" s="24" t="str">
        <f t="shared" si="204"/>
        <v>C</v>
      </c>
      <c r="Z427" s="24" t="str">
        <f t="shared" si="204"/>
        <v>C</v>
      </c>
      <c r="AA427" s="24" t="str">
        <f t="shared" si="204"/>
        <v/>
      </c>
      <c r="AB427" s="24" t="str">
        <f t="shared" si="204"/>
        <v/>
      </c>
      <c r="AC427" s="24" t="str">
        <f t="shared" si="205"/>
        <v/>
      </c>
      <c r="AD427" s="24" t="str">
        <f t="shared" si="205"/>
        <v/>
      </c>
      <c r="AE427" s="24" t="str">
        <f t="shared" si="205"/>
        <v/>
      </c>
      <c r="AF427" s="24" t="str">
        <f t="shared" si="205"/>
        <v>C</v>
      </c>
      <c r="AG427" s="24" t="str">
        <f t="shared" si="205"/>
        <v>C</v>
      </c>
      <c r="AH427" s="24" t="str">
        <f t="shared" si="205"/>
        <v/>
      </c>
      <c r="AI427" s="24" t="str">
        <f t="shared" si="205"/>
        <v/>
      </c>
      <c r="AJ427" s="24" t="str">
        <f t="shared" si="205"/>
        <v/>
      </c>
      <c r="AK427" s="24" t="str">
        <f t="shared" si="205"/>
        <v/>
      </c>
      <c r="AL427" s="24" t="str">
        <f t="shared" si="205"/>
        <v/>
      </c>
      <c r="AM427" s="24" t="str">
        <f t="shared" si="206"/>
        <v>C</v>
      </c>
      <c r="AN427" s="24" t="str">
        <f t="shared" si="206"/>
        <v>C</v>
      </c>
      <c r="AO427" s="24" t="str">
        <f t="shared" si="206"/>
        <v/>
      </c>
      <c r="AP427" s="24" t="str">
        <f t="shared" si="206"/>
        <v/>
      </c>
      <c r="AQ427" s="24" t="str">
        <f t="shared" si="206"/>
        <v/>
      </c>
      <c r="AR427" s="24" t="str">
        <f t="shared" si="206"/>
        <v/>
      </c>
      <c r="AS427" s="24" t="str">
        <f t="shared" si="206"/>
        <v/>
      </c>
      <c r="AT427" s="24" t="str">
        <f t="shared" si="206"/>
        <v>C</v>
      </c>
      <c r="AU427" s="24" t="str">
        <f t="shared" si="206"/>
        <v>C</v>
      </c>
      <c r="AV427" s="24" t="str">
        <f t="shared" si="206"/>
        <v/>
      </c>
      <c r="AW427" s="24" t="str">
        <f t="shared" si="206"/>
        <v/>
      </c>
      <c r="AX427" s="89" t="str">
        <f t="shared" ca="1" si="192"/>
        <v/>
      </c>
      <c r="AY427" s="89" t="str">
        <f t="shared" si="197"/>
        <v/>
      </c>
    </row>
    <row r="428" spans="1:51" x14ac:dyDescent="0.3">
      <c r="A428" s="22" t="str">
        <f t="shared" si="202"/>
        <v/>
      </c>
      <c r="B428" s="25"/>
      <c r="C428" s="74"/>
      <c r="D428" s="26"/>
      <c r="E428" s="196"/>
      <c r="F428" s="197"/>
      <c r="G428" s="98" t="str">
        <f>IF(D428='Paramètre DIVERS'!$B$19,'Paramètre DIVERS'!$A$19,IF(D428='Paramètre DIVERS'!$B$20,'Paramètre DIVERS'!$A$20,IF(D428='Paramètre DIVERS'!$B$21,'Paramètre DIVERS'!$A$21,IF(D428='Paramètre DIVERS'!$B$22,'Paramètre DIVERS'!$A$22,IF(D428='Paramètre DIVERS'!$B$24,'Paramètre DIVERS'!$A$24,IF(D428='Paramètre DIVERS'!$B$25,'Paramètre DIVERS'!$A$25,""))))))&amp;IF(D428='Paramètre DIVERS'!$B$27,'Paramètre DIVERS'!$A$27,IF(D428='Paramètre DIVERS'!$B$28,'Paramètre DIVERS'!$A$28,IF(D428='Paramètre DIVERS'!$B$29,'Paramètre DIVERS'!$A$29,IF(D428='Paramètre DIVERS'!$B$30,'Paramètre DIVERS'!$A$30,IF(D428='Paramètre DIVERS'!$B$31,'Paramètre DIVERS'!$A$31,IF(D428='Paramètre DIVERS'!$B$32,'Paramètre DIVERS'!$A$32,IF(D428='Paramètre DIVERS'!$B$33,'Paramètre DIVERS'!$A$33,"")))))))&amp;IF(D428='Paramètre DIVERS'!$B$36,'Paramètre DIVERS'!$A$36,IF(D428='Paramètre DIVERS'!$B$40,'Paramètre DIVERS'!$A$40,IF(D428='Paramètre DIVERS'!$B$41,'Paramètre DIVERS'!$A$41,IF(D428='Paramètre DIVERS'!$B$42,'Paramètre DIVERS'!$A$42,IF(D428='Paramètre DIVERS'!$B$43,'Paramètre DIVERS'!$A$43,IF(D428='Paramètre DIVERS'!$B$47,'Paramètre DIVERS'!$A$47,IF(D428='Paramètre DIVERS'!$B$48,'Paramètre DIVERS'!$A$48,"")))))))&amp;IF(D428='Paramètre DIVERS'!$B$49,'Paramètre DIVERS'!$A$49,IF(D428='Paramètre DIVERS'!$B$50,'Paramètre DIVERS'!$A$50,IF(D428='Paramètre DIVERS'!$B$51,'Paramètre DIVERS'!$A$51,IF(D428='Paramètre DIVERS'!$B$26,'Paramètre DIVERS'!$A$26,""))))&amp;IF(D428='Paramètre DIVERS'!$B$53,'Paramètre DIVERS'!$A$53,IF(D428='Paramètre DIVERS'!$B$54,'Paramètre DIVERS'!$A$53,IF(D428='Paramètre DIVERS'!$B$55,'Paramètre DIVERS'!$A$53,IF(D428='Paramètre DIVERS'!$B$56,'Paramètre DIVERS'!$A$53,IF(D428='Paramètre DIVERS'!$B$57,'Paramètre DIVERS'!$A$53,IF(D428='Paramètre DIVERS'!$B$58,'Paramètre DIVERS'!$A$53,""))))))</f>
        <v/>
      </c>
      <c r="H428" s="88">
        <f t="shared" si="191"/>
        <v>0</v>
      </c>
      <c r="I428" s="24" t="str">
        <f t="shared" si="203"/>
        <v/>
      </c>
      <c r="J428" s="24" t="str">
        <f t="shared" si="203"/>
        <v/>
      </c>
      <c r="K428" s="24" t="str">
        <f t="shared" si="203"/>
        <v>C</v>
      </c>
      <c r="L428" s="24" t="str">
        <f t="shared" si="203"/>
        <v>C</v>
      </c>
      <c r="M428" s="24" t="str">
        <f t="shared" si="203"/>
        <v/>
      </c>
      <c r="N428" s="24" t="str">
        <f t="shared" si="203"/>
        <v>C</v>
      </c>
      <c r="O428" s="24" t="str">
        <f t="shared" si="203"/>
        <v/>
      </c>
      <c r="P428" s="24" t="str">
        <f t="shared" si="203"/>
        <v/>
      </c>
      <c r="Q428" s="24" t="str">
        <f t="shared" si="203"/>
        <v/>
      </c>
      <c r="R428" s="24" t="str">
        <f t="shared" si="203"/>
        <v>C</v>
      </c>
      <c r="S428" s="24" t="str">
        <f t="shared" si="204"/>
        <v>C</v>
      </c>
      <c r="T428" s="24" t="str">
        <f t="shared" si="204"/>
        <v/>
      </c>
      <c r="U428" s="24" t="str">
        <f t="shared" si="204"/>
        <v>C</v>
      </c>
      <c r="V428" s="24" t="str">
        <f t="shared" si="204"/>
        <v/>
      </c>
      <c r="W428" s="24" t="str">
        <f t="shared" si="204"/>
        <v>C</v>
      </c>
      <c r="X428" s="24" t="str">
        <f t="shared" si="204"/>
        <v/>
      </c>
      <c r="Y428" s="24" t="str">
        <f t="shared" si="204"/>
        <v>C</v>
      </c>
      <c r="Z428" s="24" t="str">
        <f t="shared" si="204"/>
        <v>C</v>
      </c>
      <c r="AA428" s="24" t="str">
        <f t="shared" si="204"/>
        <v/>
      </c>
      <c r="AB428" s="24" t="str">
        <f t="shared" si="204"/>
        <v/>
      </c>
      <c r="AC428" s="24" t="str">
        <f t="shared" si="205"/>
        <v/>
      </c>
      <c r="AD428" s="24" t="str">
        <f t="shared" si="205"/>
        <v/>
      </c>
      <c r="AE428" s="24" t="str">
        <f t="shared" si="205"/>
        <v/>
      </c>
      <c r="AF428" s="24" t="str">
        <f t="shared" si="205"/>
        <v>C</v>
      </c>
      <c r="AG428" s="24" t="str">
        <f t="shared" si="205"/>
        <v>C</v>
      </c>
      <c r="AH428" s="24" t="str">
        <f t="shared" si="205"/>
        <v/>
      </c>
      <c r="AI428" s="24" t="str">
        <f t="shared" si="205"/>
        <v/>
      </c>
      <c r="AJ428" s="24" t="str">
        <f t="shared" si="205"/>
        <v/>
      </c>
      <c r="AK428" s="24" t="str">
        <f t="shared" si="205"/>
        <v/>
      </c>
      <c r="AL428" s="24" t="str">
        <f t="shared" si="205"/>
        <v/>
      </c>
      <c r="AM428" s="24" t="str">
        <f t="shared" si="206"/>
        <v>C</v>
      </c>
      <c r="AN428" s="24" t="str">
        <f t="shared" si="206"/>
        <v>C</v>
      </c>
      <c r="AO428" s="24" t="str">
        <f t="shared" si="206"/>
        <v/>
      </c>
      <c r="AP428" s="24" t="str">
        <f t="shared" si="206"/>
        <v/>
      </c>
      <c r="AQ428" s="24" t="str">
        <f t="shared" si="206"/>
        <v/>
      </c>
      <c r="AR428" s="24" t="str">
        <f t="shared" si="206"/>
        <v/>
      </c>
      <c r="AS428" s="24" t="str">
        <f t="shared" si="206"/>
        <v/>
      </c>
      <c r="AT428" s="24" t="str">
        <f t="shared" si="206"/>
        <v>C</v>
      </c>
      <c r="AU428" s="24" t="str">
        <f t="shared" si="206"/>
        <v>C</v>
      </c>
      <c r="AV428" s="24" t="str">
        <f t="shared" si="206"/>
        <v/>
      </c>
      <c r="AW428" s="24" t="str">
        <f t="shared" si="206"/>
        <v/>
      </c>
      <c r="AX428" s="89" t="str">
        <f t="shared" ca="1" si="192"/>
        <v/>
      </c>
      <c r="AY428" s="89" t="str">
        <f t="shared" si="197"/>
        <v/>
      </c>
    </row>
    <row r="429" spans="1:51" x14ac:dyDescent="0.3">
      <c r="A429" s="22" t="str">
        <f t="shared" si="202"/>
        <v/>
      </c>
      <c r="B429" s="25"/>
      <c r="C429" s="74"/>
      <c r="D429" s="26"/>
      <c r="E429" s="196"/>
      <c r="F429" s="197"/>
      <c r="G429" s="98" t="str">
        <f>IF(D429='Paramètre DIVERS'!$B$19,'Paramètre DIVERS'!$A$19,IF(D429='Paramètre DIVERS'!$B$20,'Paramètre DIVERS'!$A$20,IF(D429='Paramètre DIVERS'!$B$21,'Paramètre DIVERS'!$A$21,IF(D429='Paramètre DIVERS'!$B$22,'Paramètre DIVERS'!$A$22,IF(D429='Paramètre DIVERS'!$B$24,'Paramètre DIVERS'!$A$24,IF(D429='Paramètre DIVERS'!$B$25,'Paramètre DIVERS'!$A$25,""))))))&amp;IF(D429='Paramètre DIVERS'!$B$27,'Paramètre DIVERS'!$A$27,IF(D429='Paramètre DIVERS'!$B$28,'Paramètre DIVERS'!$A$28,IF(D429='Paramètre DIVERS'!$B$29,'Paramètre DIVERS'!$A$29,IF(D429='Paramètre DIVERS'!$B$30,'Paramètre DIVERS'!$A$30,IF(D429='Paramètre DIVERS'!$B$31,'Paramètre DIVERS'!$A$31,IF(D429='Paramètre DIVERS'!$B$32,'Paramètre DIVERS'!$A$32,IF(D429='Paramètre DIVERS'!$B$33,'Paramètre DIVERS'!$A$33,"")))))))&amp;IF(D429='Paramètre DIVERS'!$B$36,'Paramètre DIVERS'!$A$36,IF(D429='Paramètre DIVERS'!$B$40,'Paramètre DIVERS'!$A$40,IF(D429='Paramètre DIVERS'!$B$41,'Paramètre DIVERS'!$A$41,IF(D429='Paramètre DIVERS'!$B$42,'Paramètre DIVERS'!$A$42,IF(D429='Paramètre DIVERS'!$B$43,'Paramètre DIVERS'!$A$43,IF(D429='Paramètre DIVERS'!$B$47,'Paramètre DIVERS'!$A$47,IF(D429='Paramètre DIVERS'!$B$48,'Paramètre DIVERS'!$A$48,"")))))))&amp;IF(D429='Paramètre DIVERS'!$B$49,'Paramètre DIVERS'!$A$49,IF(D429='Paramètre DIVERS'!$B$50,'Paramètre DIVERS'!$A$50,IF(D429='Paramètre DIVERS'!$B$51,'Paramètre DIVERS'!$A$51,IF(D429='Paramètre DIVERS'!$B$26,'Paramètre DIVERS'!$A$26,""))))&amp;IF(D429='Paramètre DIVERS'!$B$53,'Paramètre DIVERS'!$A$53,IF(D429='Paramètre DIVERS'!$B$54,'Paramètre DIVERS'!$A$53,IF(D429='Paramètre DIVERS'!$B$55,'Paramètre DIVERS'!$A$53,IF(D429='Paramètre DIVERS'!$B$56,'Paramètre DIVERS'!$A$53,IF(D429='Paramètre DIVERS'!$B$57,'Paramètre DIVERS'!$A$53,IF(D429='Paramètre DIVERS'!$B$58,'Paramètre DIVERS'!$A$53,""))))))</f>
        <v/>
      </c>
      <c r="H429" s="88">
        <f t="shared" si="191"/>
        <v>0</v>
      </c>
      <c r="I429" s="24" t="str">
        <f t="shared" ref="I429:R438" si="207">IF(OR(I$7="s",I$7="f",I$7="d"),"C",IF(AND(I$6&gt;=$E429,I$6&lt;=$F429,$G429="ZCP"),$G429,IF(AND(I$6&gt;=$E429,I$6&lt;=$F429,$G429="ZPM"),$G429,IF(AND(I$6&gt;=$E429,I$6&lt;=$F429,$G429="ZMA"),$G429,IF(AND(I$6&gt;=$E429,I$6&lt;=$F429,$G429="ZMP"),$G429,IF(AND(I$6&gt;=$E429,I$6&lt;=$F429,$G429="ZMT"),$G429,IF(AND(I$6&gt;=$E429,I$6&lt;=$F429,$G429="ZFO"),$G429,IF(AND(I$6&gt;=$E429,I$6&lt;=$F429,$G429="ZRJ"),$G429,IF(AND(I$6&gt;=$E429,I$6&lt;=$F429,$G429="ZAT"),$G429,IF(AND(I$6&gt;=$E429,I$6&lt;=$F429,$G429="TPT"),$G429,""))))))))))</f>
        <v/>
      </c>
      <c r="J429" s="24" t="str">
        <f t="shared" si="207"/>
        <v/>
      </c>
      <c r="K429" s="24" t="str">
        <f t="shared" si="207"/>
        <v>C</v>
      </c>
      <c r="L429" s="24" t="str">
        <f t="shared" si="207"/>
        <v>C</v>
      </c>
      <c r="M429" s="24" t="str">
        <f t="shared" si="207"/>
        <v/>
      </c>
      <c r="N429" s="24" t="str">
        <f t="shared" si="207"/>
        <v>C</v>
      </c>
      <c r="O429" s="24" t="str">
        <f t="shared" si="207"/>
        <v/>
      </c>
      <c r="P429" s="24" t="str">
        <f t="shared" si="207"/>
        <v/>
      </c>
      <c r="Q429" s="24" t="str">
        <f t="shared" si="207"/>
        <v/>
      </c>
      <c r="R429" s="24" t="str">
        <f t="shared" si="207"/>
        <v>C</v>
      </c>
      <c r="S429" s="24" t="str">
        <f t="shared" ref="S429:AB438" si="208">IF(OR(S$7="s",S$7="f",S$7="d"),"C",IF(AND(S$6&gt;=$E429,S$6&lt;=$F429,$G429="ZCP"),$G429,IF(AND(S$6&gt;=$E429,S$6&lt;=$F429,$G429="ZPM"),$G429,IF(AND(S$6&gt;=$E429,S$6&lt;=$F429,$G429="ZMA"),$G429,IF(AND(S$6&gt;=$E429,S$6&lt;=$F429,$G429="ZMP"),$G429,IF(AND(S$6&gt;=$E429,S$6&lt;=$F429,$G429="ZMT"),$G429,IF(AND(S$6&gt;=$E429,S$6&lt;=$F429,$G429="ZFO"),$G429,IF(AND(S$6&gt;=$E429,S$6&lt;=$F429,$G429="ZRJ"),$G429,IF(AND(S$6&gt;=$E429,S$6&lt;=$F429,$G429="ZAT"),$G429,IF(AND(S$6&gt;=$E429,S$6&lt;=$F429,$G429="TPT"),$G429,""))))))))))</f>
        <v>C</v>
      </c>
      <c r="T429" s="24" t="str">
        <f t="shared" si="208"/>
        <v/>
      </c>
      <c r="U429" s="24" t="str">
        <f t="shared" si="208"/>
        <v>C</v>
      </c>
      <c r="V429" s="24" t="str">
        <f t="shared" si="208"/>
        <v/>
      </c>
      <c r="W429" s="24" t="str">
        <f t="shared" si="208"/>
        <v>C</v>
      </c>
      <c r="X429" s="24" t="str">
        <f t="shared" si="208"/>
        <v/>
      </c>
      <c r="Y429" s="24" t="str">
        <f t="shared" si="208"/>
        <v>C</v>
      </c>
      <c r="Z429" s="24" t="str">
        <f t="shared" si="208"/>
        <v>C</v>
      </c>
      <c r="AA429" s="24" t="str">
        <f t="shared" si="208"/>
        <v/>
      </c>
      <c r="AB429" s="24" t="str">
        <f t="shared" si="208"/>
        <v/>
      </c>
      <c r="AC429" s="24" t="str">
        <f t="shared" ref="AC429:AL438" si="209">IF(OR(AC$7="s",AC$7="f",AC$7="d"),"C",IF(AND(AC$6&gt;=$E429,AC$6&lt;=$F429,$G429="ZCP"),$G429,IF(AND(AC$6&gt;=$E429,AC$6&lt;=$F429,$G429="ZPM"),$G429,IF(AND(AC$6&gt;=$E429,AC$6&lt;=$F429,$G429="ZMA"),$G429,IF(AND(AC$6&gt;=$E429,AC$6&lt;=$F429,$G429="ZMP"),$G429,IF(AND(AC$6&gt;=$E429,AC$6&lt;=$F429,$G429="ZMT"),$G429,IF(AND(AC$6&gt;=$E429,AC$6&lt;=$F429,$G429="ZFO"),$G429,IF(AND(AC$6&gt;=$E429,AC$6&lt;=$F429,$G429="ZRJ"),$G429,IF(AND(AC$6&gt;=$E429,AC$6&lt;=$F429,$G429="ZAT"),$G429,IF(AND(AC$6&gt;=$E429,AC$6&lt;=$F429,$G429="TPT"),$G429,""))))))))))</f>
        <v/>
      </c>
      <c r="AD429" s="24" t="str">
        <f t="shared" si="209"/>
        <v/>
      </c>
      <c r="AE429" s="24" t="str">
        <f t="shared" si="209"/>
        <v/>
      </c>
      <c r="AF429" s="24" t="str">
        <f t="shared" si="209"/>
        <v>C</v>
      </c>
      <c r="AG429" s="24" t="str">
        <f t="shared" si="209"/>
        <v>C</v>
      </c>
      <c r="AH429" s="24" t="str">
        <f t="shared" si="209"/>
        <v/>
      </c>
      <c r="AI429" s="24" t="str">
        <f t="shared" si="209"/>
        <v/>
      </c>
      <c r="AJ429" s="24" t="str">
        <f t="shared" si="209"/>
        <v/>
      </c>
      <c r="AK429" s="24" t="str">
        <f t="shared" si="209"/>
        <v/>
      </c>
      <c r="AL429" s="24" t="str">
        <f t="shared" si="209"/>
        <v/>
      </c>
      <c r="AM429" s="24" t="str">
        <f t="shared" ref="AM429:AW438" si="210">IF(OR(AM$7="s",AM$7="f",AM$7="d"),"C",IF(AND(AM$6&gt;=$E429,AM$6&lt;=$F429,$G429="ZCP"),$G429,IF(AND(AM$6&gt;=$E429,AM$6&lt;=$F429,$G429="ZPM"),$G429,IF(AND(AM$6&gt;=$E429,AM$6&lt;=$F429,$G429="ZMA"),$G429,IF(AND(AM$6&gt;=$E429,AM$6&lt;=$F429,$G429="ZMP"),$G429,IF(AND(AM$6&gt;=$E429,AM$6&lt;=$F429,$G429="ZMT"),$G429,IF(AND(AM$6&gt;=$E429,AM$6&lt;=$F429,$G429="ZFO"),$G429,IF(AND(AM$6&gt;=$E429,AM$6&lt;=$F429,$G429="ZRJ"),$G429,IF(AND(AM$6&gt;=$E429,AM$6&lt;=$F429,$G429="ZAT"),$G429,IF(AND(AM$6&gt;=$E429,AM$6&lt;=$F429,$G429="TPT"),$G429,""))))))))))</f>
        <v>C</v>
      </c>
      <c r="AN429" s="24" t="str">
        <f t="shared" si="210"/>
        <v>C</v>
      </c>
      <c r="AO429" s="24" t="str">
        <f t="shared" si="210"/>
        <v/>
      </c>
      <c r="AP429" s="24" t="str">
        <f t="shared" si="210"/>
        <v/>
      </c>
      <c r="AQ429" s="24" t="str">
        <f t="shared" si="210"/>
        <v/>
      </c>
      <c r="AR429" s="24" t="str">
        <f t="shared" si="210"/>
        <v/>
      </c>
      <c r="AS429" s="24" t="str">
        <f t="shared" si="210"/>
        <v/>
      </c>
      <c r="AT429" s="24" t="str">
        <f t="shared" si="210"/>
        <v>C</v>
      </c>
      <c r="AU429" s="24" t="str">
        <f t="shared" si="210"/>
        <v>C</v>
      </c>
      <c r="AV429" s="24" t="str">
        <f t="shared" si="210"/>
        <v/>
      </c>
      <c r="AW429" s="24" t="str">
        <f t="shared" si="210"/>
        <v/>
      </c>
      <c r="AX429" s="89" t="str">
        <f t="shared" ca="1" si="192"/>
        <v/>
      </c>
      <c r="AY429" s="89" t="str">
        <f t="shared" si="197"/>
        <v/>
      </c>
    </row>
    <row r="430" spans="1:51" x14ac:dyDescent="0.3">
      <c r="A430" s="22" t="str">
        <f t="shared" si="202"/>
        <v/>
      </c>
      <c r="B430" s="25"/>
      <c r="C430" s="74"/>
      <c r="D430" s="26"/>
      <c r="E430" s="196"/>
      <c r="F430" s="197"/>
      <c r="G430" s="98" t="str">
        <f>IF(D430='Paramètre DIVERS'!$B$19,'Paramètre DIVERS'!$A$19,IF(D430='Paramètre DIVERS'!$B$20,'Paramètre DIVERS'!$A$20,IF(D430='Paramètre DIVERS'!$B$21,'Paramètre DIVERS'!$A$21,IF(D430='Paramètre DIVERS'!$B$22,'Paramètre DIVERS'!$A$22,IF(D430='Paramètre DIVERS'!$B$24,'Paramètre DIVERS'!$A$24,IF(D430='Paramètre DIVERS'!$B$25,'Paramètre DIVERS'!$A$25,""))))))&amp;IF(D430='Paramètre DIVERS'!$B$27,'Paramètre DIVERS'!$A$27,IF(D430='Paramètre DIVERS'!$B$28,'Paramètre DIVERS'!$A$28,IF(D430='Paramètre DIVERS'!$B$29,'Paramètre DIVERS'!$A$29,IF(D430='Paramètre DIVERS'!$B$30,'Paramètre DIVERS'!$A$30,IF(D430='Paramètre DIVERS'!$B$31,'Paramètre DIVERS'!$A$31,IF(D430='Paramètre DIVERS'!$B$32,'Paramètre DIVERS'!$A$32,IF(D430='Paramètre DIVERS'!$B$33,'Paramètre DIVERS'!$A$33,"")))))))&amp;IF(D430='Paramètre DIVERS'!$B$36,'Paramètre DIVERS'!$A$36,IF(D430='Paramètre DIVERS'!$B$40,'Paramètre DIVERS'!$A$40,IF(D430='Paramètre DIVERS'!$B$41,'Paramètre DIVERS'!$A$41,IF(D430='Paramètre DIVERS'!$B$42,'Paramètre DIVERS'!$A$42,IF(D430='Paramètre DIVERS'!$B$43,'Paramètre DIVERS'!$A$43,IF(D430='Paramètre DIVERS'!$B$47,'Paramètre DIVERS'!$A$47,IF(D430='Paramètre DIVERS'!$B$48,'Paramètre DIVERS'!$A$48,"")))))))&amp;IF(D430='Paramètre DIVERS'!$B$49,'Paramètre DIVERS'!$A$49,IF(D430='Paramètre DIVERS'!$B$50,'Paramètre DIVERS'!$A$50,IF(D430='Paramètre DIVERS'!$B$51,'Paramètre DIVERS'!$A$51,IF(D430='Paramètre DIVERS'!$B$26,'Paramètre DIVERS'!$A$26,""))))&amp;IF(D430='Paramètre DIVERS'!$B$53,'Paramètre DIVERS'!$A$53,IF(D430='Paramètre DIVERS'!$B$54,'Paramètre DIVERS'!$A$53,IF(D430='Paramètre DIVERS'!$B$55,'Paramètre DIVERS'!$A$53,IF(D430='Paramètre DIVERS'!$B$56,'Paramètre DIVERS'!$A$53,IF(D430='Paramètre DIVERS'!$B$57,'Paramètre DIVERS'!$A$53,IF(D430='Paramètre DIVERS'!$B$58,'Paramètre DIVERS'!$A$53,""))))))</f>
        <v/>
      </c>
      <c r="H430" s="88">
        <f t="shared" si="191"/>
        <v>0</v>
      </c>
      <c r="I430" s="24" t="str">
        <f t="shared" si="207"/>
        <v/>
      </c>
      <c r="J430" s="24" t="str">
        <f t="shared" si="207"/>
        <v/>
      </c>
      <c r="K430" s="24" t="str">
        <f t="shared" si="207"/>
        <v>C</v>
      </c>
      <c r="L430" s="24" t="str">
        <f t="shared" si="207"/>
        <v>C</v>
      </c>
      <c r="M430" s="24" t="str">
        <f t="shared" si="207"/>
        <v/>
      </c>
      <c r="N430" s="24" t="str">
        <f t="shared" si="207"/>
        <v>C</v>
      </c>
      <c r="O430" s="24" t="str">
        <f t="shared" si="207"/>
        <v/>
      </c>
      <c r="P430" s="24" t="str">
        <f t="shared" si="207"/>
        <v/>
      </c>
      <c r="Q430" s="24" t="str">
        <f t="shared" si="207"/>
        <v/>
      </c>
      <c r="R430" s="24" t="str">
        <f t="shared" si="207"/>
        <v>C</v>
      </c>
      <c r="S430" s="24" t="str">
        <f t="shared" si="208"/>
        <v>C</v>
      </c>
      <c r="T430" s="24" t="str">
        <f t="shared" si="208"/>
        <v/>
      </c>
      <c r="U430" s="24" t="str">
        <f t="shared" si="208"/>
        <v>C</v>
      </c>
      <c r="V430" s="24" t="str">
        <f t="shared" si="208"/>
        <v/>
      </c>
      <c r="W430" s="24" t="str">
        <f t="shared" si="208"/>
        <v>C</v>
      </c>
      <c r="X430" s="24" t="str">
        <f t="shared" si="208"/>
        <v/>
      </c>
      <c r="Y430" s="24" t="str">
        <f t="shared" si="208"/>
        <v>C</v>
      </c>
      <c r="Z430" s="24" t="str">
        <f t="shared" si="208"/>
        <v>C</v>
      </c>
      <c r="AA430" s="24" t="str">
        <f t="shared" si="208"/>
        <v/>
      </c>
      <c r="AB430" s="24" t="str">
        <f t="shared" si="208"/>
        <v/>
      </c>
      <c r="AC430" s="24" t="str">
        <f t="shared" si="209"/>
        <v/>
      </c>
      <c r="AD430" s="24" t="str">
        <f t="shared" si="209"/>
        <v/>
      </c>
      <c r="AE430" s="24" t="str">
        <f t="shared" si="209"/>
        <v/>
      </c>
      <c r="AF430" s="24" t="str">
        <f t="shared" si="209"/>
        <v>C</v>
      </c>
      <c r="AG430" s="24" t="str">
        <f t="shared" si="209"/>
        <v>C</v>
      </c>
      <c r="AH430" s="24" t="str">
        <f t="shared" si="209"/>
        <v/>
      </c>
      <c r="AI430" s="24" t="str">
        <f t="shared" si="209"/>
        <v/>
      </c>
      <c r="AJ430" s="24" t="str">
        <f t="shared" si="209"/>
        <v/>
      </c>
      <c r="AK430" s="24" t="str">
        <f t="shared" si="209"/>
        <v/>
      </c>
      <c r="AL430" s="24" t="str">
        <f t="shared" si="209"/>
        <v/>
      </c>
      <c r="AM430" s="24" t="str">
        <f t="shared" si="210"/>
        <v>C</v>
      </c>
      <c r="AN430" s="24" t="str">
        <f t="shared" si="210"/>
        <v>C</v>
      </c>
      <c r="AO430" s="24" t="str">
        <f t="shared" si="210"/>
        <v/>
      </c>
      <c r="AP430" s="24" t="str">
        <f t="shared" si="210"/>
        <v/>
      </c>
      <c r="AQ430" s="24" t="str">
        <f t="shared" si="210"/>
        <v/>
      </c>
      <c r="AR430" s="24" t="str">
        <f t="shared" si="210"/>
        <v/>
      </c>
      <c r="AS430" s="24" t="str">
        <f t="shared" si="210"/>
        <v/>
      </c>
      <c r="AT430" s="24" t="str">
        <f t="shared" si="210"/>
        <v>C</v>
      </c>
      <c r="AU430" s="24" t="str">
        <f t="shared" si="210"/>
        <v>C</v>
      </c>
      <c r="AV430" s="24" t="str">
        <f t="shared" si="210"/>
        <v/>
      </c>
      <c r="AW430" s="24" t="str">
        <f t="shared" si="210"/>
        <v/>
      </c>
      <c r="AX430" s="89" t="str">
        <f t="shared" ca="1" si="192"/>
        <v/>
      </c>
      <c r="AY430" s="89" t="str">
        <f t="shared" si="197"/>
        <v/>
      </c>
    </row>
    <row r="431" spans="1:51" x14ac:dyDescent="0.3">
      <c r="A431" s="22" t="str">
        <f t="shared" si="202"/>
        <v/>
      </c>
      <c r="B431" s="25"/>
      <c r="C431" s="74"/>
      <c r="D431" s="26"/>
      <c r="E431" s="196"/>
      <c r="F431" s="197"/>
      <c r="G431" s="98" t="str">
        <f>IF(D431='Paramètre DIVERS'!$B$19,'Paramètre DIVERS'!$A$19,IF(D431='Paramètre DIVERS'!$B$20,'Paramètre DIVERS'!$A$20,IF(D431='Paramètre DIVERS'!$B$21,'Paramètre DIVERS'!$A$21,IF(D431='Paramètre DIVERS'!$B$22,'Paramètre DIVERS'!$A$22,IF(D431='Paramètre DIVERS'!$B$24,'Paramètre DIVERS'!$A$24,IF(D431='Paramètre DIVERS'!$B$25,'Paramètre DIVERS'!$A$25,""))))))&amp;IF(D431='Paramètre DIVERS'!$B$27,'Paramètre DIVERS'!$A$27,IF(D431='Paramètre DIVERS'!$B$28,'Paramètre DIVERS'!$A$28,IF(D431='Paramètre DIVERS'!$B$29,'Paramètre DIVERS'!$A$29,IF(D431='Paramètre DIVERS'!$B$30,'Paramètre DIVERS'!$A$30,IF(D431='Paramètre DIVERS'!$B$31,'Paramètre DIVERS'!$A$31,IF(D431='Paramètre DIVERS'!$B$32,'Paramètre DIVERS'!$A$32,IF(D431='Paramètre DIVERS'!$B$33,'Paramètre DIVERS'!$A$33,"")))))))&amp;IF(D431='Paramètre DIVERS'!$B$36,'Paramètre DIVERS'!$A$36,IF(D431='Paramètre DIVERS'!$B$40,'Paramètre DIVERS'!$A$40,IF(D431='Paramètre DIVERS'!$B$41,'Paramètre DIVERS'!$A$41,IF(D431='Paramètre DIVERS'!$B$42,'Paramètre DIVERS'!$A$42,IF(D431='Paramètre DIVERS'!$B$43,'Paramètre DIVERS'!$A$43,IF(D431='Paramètre DIVERS'!$B$47,'Paramètre DIVERS'!$A$47,IF(D431='Paramètre DIVERS'!$B$48,'Paramètre DIVERS'!$A$48,"")))))))&amp;IF(D431='Paramètre DIVERS'!$B$49,'Paramètre DIVERS'!$A$49,IF(D431='Paramètre DIVERS'!$B$50,'Paramètre DIVERS'!$A$50,IF(D431='Paramètre DIVERS'!$B$51,'Paramètre DIVERS'!$A$51,IF(D431='Paramètre DIVERS'!$B$26,'Paramètre DIVERS'!$A$26,""))))&amp;IF(D431='Paramètre DIVERS'!$B$53,'Paramètre DIVERS'!$A$53,IF(D431='Paramètre DIVERS'!$B$54,'Paramètre DIVERS'!$A$53,IF(D431='Paramètre DIVERS'!$B$55,'Paramètre DIVERS'!$A$53,IF(D431='Paramètre DIVERS'!$B$56,'Paramètre DIVERS'!$A$53,IF(D431='Paramètre DIVERS'!$B$57,'Paramètre DIVERS'!$A$53,IF(D431='Paramètre DIVERS'!$B$58,'Paramètre DIVERS'!$A$53,""))))))</f>
        <v/>
      </c>
      <c r="H431" s="88">
        <f t="shared" si="191"/>
        <v>0</v>
      </c>
      <c r="I431" s="24" t="str">
        <f t="shared" si="207"/>
        <v/>
      </c>
      <c r="J431" s="24" t="str">
        <f t="shared" si="207"/>
        <v/>
      </c>
      <c r="K431" s="24" t="str">
        <f t="shared" si="207"/>
        <v>C</v>
      </c>
      <c r="L431" s="24" t="str">
        <f t="shared" si="207"/>
        <v>C</v>
      </c>
      <c r="M431" s="24" t="str">
        <f t="shared" si="207"/>
        <v/>
      </c>
      <c r="N431" s="24" t="str">
        <f t="shared" si="207"/>
        <v>C</v>
      </c>
      <c r="O431" s="24" t="str">
        <f t="shared" si="207"/>
        <v/>
      </c>
      <c r="P431" s="24" t="str">
        <f t="shared" si="207"/>
        <v/>
      </c>
      <c r="Q431" s="24" t="str">
        <f t="shared" si="207"/>
        <v/>
      </c>
      <c r="R431" s="24" t="str">
        <f t="shared" si="207"/>
        <v>C</v>
      </c>
      <c r="S431" s="24" t="str">
        <f t="shared" si="208"/>
        <v>C</v>
      </c>
      <c r="T431" s="24" t="str">
        <f t="shared" si="208"/>
        <v/>
      </c>
      <c r="U431" s="24" t="str">
        <f t="shared" si="208"/>
        <v>C</v>
      </c>
      <c r="V431" s="24" t="str">
        <f t="shared" si="208"/>
        <v/>
      </c>
      <c r="W431" s="24" t="str">
        <f t="shared" si="208"/>
        <v>C</v>
      </c>
      <c r="X431" s="24" t="str">
        <f t="shared" si="208"/>
        <v/>
      </c>
      <c r="Y431" s="24" t="str">
        <f t="shared" si="208"/>
        <v>C</v>
      </c>
      <c r="Z431" s="24" t="str">
        <f t="shared" si="208"/>
        <v>C</v>
      </c>
      <c r="AA431" s="24" t="str">
        <f t="shared" si="208"/>
        <v/>
      </c>
      <c r="AB431" s="24" t="str">
        <f t="shared" si="208"/>
        <v/>
      </c>
      <c r="AC431" s="24" t="str">
        <f t="shared" si="209"/>
        <v/>
      </c>
      <c r="AD431" s="24" t="str">
        <f t="shared" si="209"/>
        <v/>
      </c>
      <c r="AE431" s="24" t="str">
        <f t="shared" si="209"/>
        <v/>
      </c>
      <c r="AF431" s="24" t="str">
        <f t="shared" si="209"/>
        <v>C</v>
      </c>
      <c r="AG431" s="24" t="str">
        <f t="shared" si="209"/>
        <v>C</v>
      </c>
      <c r="AH431" s="24" t="str">
        <f t="shared" si="209"/>
        <v/>
      </c>
      <c r="AI431" s="24" t="str">
        <f t="shared" si="209"/>
        <v/>
      </c>
      <c r="AJ431" s="24" t="str">
        <f t="shared" si="209"/>
        <v/>
      </c>
      <c r="AK431" s="24" t="str">
        <f t="shared" si="209"/>
        <v/>
      </c>
      <c r="AL431" s="24" t="str">
        <f t="shared" si="209"/>
        <v/>
      </c>
      <c r="AM431" s="24" t="str">
        <f t="shared" si="210"/>
        <v>C</v>
      </c>
      <c r="AN431" s="24" t="str">
        <f t="shared" si="210"/>
        <v>C</v>
      </c>
      <c r="AO431" s="24" t="str">
        <f t="shared" si="210"/>
        <v/>
      </c>
      <c r="AP431" s="24" t="str">
        <f t="shared" si="210"/>
        <v/>
      </c>
      <c r="AQ431" s="24" t="str">
        <f t="shared" si="210"/>
        <v/>
      </c>
      <c r="AR431" s="24" t="str">
        <f t="shared" si="210"/>
        <v/>
      </c>
      <c r="AS431" s="24" t="str">
        <f t="shared" si="210"/>
        <v/>
      </c>
      <c r="AT431" s="24" t="str">
        <f t="shared" si="210"/>
        <v>C</v>
      </c>
      <c r="AU431" s="24" t="str">
        <f t="shared" si="210"/>
        <v>C</v>
      </c>
      <c r="AV431" s="24" t="str">
        <f t="shared" si="210"/>
        <v/>
      </c>
      <c r="AW431" s="24" t="str">
        <f t="shared" si="210"/>
        <v/>
      </c>
      <c r="AX431" s="89" t="str">
        <f t="shared" ca="1" si="192"/>
        <v/>
      </c>
      <c r="AY431" s="89" t="str">
        <f t="shared" si="197"/>
        <v/>
      </c>
    </row>
    <row r="432" spans="1:51" x14ac:dyDescent="0.3">
      <c r="A432" s="22" t="str">
        <f t="shared" si="202"/>
        <v/>
      </c>
      <c r="B432" s="25"/>
      <c r="C432" s="74"/>
      <c r="D432" s="26"/>
      <c r="E432" s="196"/>
      <c r="F432" s="197"/>
      <c r="G432" s="98" t="str">
        <f>IF(D432='Paramètre DIVERS'!$B$19,'Paramètre DIVERS'!$A$19,IF(D432='Paramètre DIVERS'!$B$20,'Paramètre DIVERS'!$A$20,IF(D432='Paramètre DIVERS'!$B$21,'Paramètre DIVERS'!$A$21,IF(D432='Paramètre DIVERS'!$B$22,'Paramètre DIVERS'!$A$22,IF(D432='Paramètre DIVERS'!$B$24,'Paramètre DIVERS'!$A$24,IF(D432='Paramètre DIVERS'!$B$25,'Paramètre DIVERS'!$A$25,""))))))&amp;IF(D432='Paramètre DIVERS'!$B$27,'Paramètre DIVERS'!$A$27,IF(D432='Paramètre DIVERS'!$B$28,'Paramètre DIVERS'!$A$28,IF(D432='Paramètre DIVERS'!$B$29,'Paramètre DIVERS'!$A$29,IF(D432='Paramètre DIVERS'!$B$30,'Paramètre DIVERS'!$A$30,IF(D432='Paramètre DIVERS'!$B$31,'Paramètre DIVERS'!$A$31,IF(D432='Paramètre DIVERS'!$B$32,'Paramètre DIVERS'!$A$32,IF(D432='Paramètre DIVERS'!$B$33,'Paramètre DIVERS'!$A$33,"")))))))&amp;IF(D432='Paramètre DIVERS'!$B$36,'Paramètre DIVERS'!$A$36,IF(D432='Paramètre DIVERS'!$B$40,'Paramètre DIVERS'!$A$40,IF(D432='Paramètre DIVERS'!$B$41,'Paramètre DIVERS'!$A$41,IF(D432='Paramètre DIVERS'!$B$42,'Paramètre DIVERS'!$A$42,IF(D432='Paramètre DIVERS'!$B$43,'Paramètre DIVERS'!$A$43,IF(D432='Paramètre DIVERS'!$B$47,'Paramètre DIVERS'!$A$47,IF(D432='Paramètre DIVERS'!$B$48,'Paramètre DIVERS'!$A$48,"")))))))&amp;IF(D432='Paramètre DIVERS'!$B$49,'Paramètre DIVERS'!$A$49,IF(D432='Paramètre DIVERS'!$B$50,'Paramètre DIVERS'!$A$50,IF(D432='Paramètre DIVERS'!$B$51,'Paramètre DIVERS'!$A$51,IF(D432='Paramètre DIVERS'!$B$26,'Paramètre DIVERS'!$A$26,""))))&amp;IF(D432='Paramètre DIVERS'!$B$53,'Paramètre DIVERS'!$A$53,IF(D432='Paramètre DIVERS'!$B$54,'Paramètre DIVERS'!$A$53,IF(D432='Paramètre DIVERS'!$B$55,'Paramètre DIVERS'!$A$53,IF(D432='Paramètre DIVERS'!$B$56,'Paramètre DIVERS'!$A$53,IF(D432='Paramètre DIVERS'!$B$57,'Paramètre DIVERS'!$A$53,IF(D432='Paramètre DIVERS'!$B$58,'Paramètre DIVERS'!$A$53,""))))))</f>
        <v/>
      </c>
      <c r="H432" s="88">
        <f t="shared" si="191"/>
        <v>0</v>
      </c>
      <c r="I432" s="24" t="str">
        <f t="shared" si="207"/>
        <v/>
      </c>
      <c r="J432" s="24" t="str">
        <f t="shared" si="207"/>
        <v/>
      </c>
      <c r="K432" s="24" t="str">
        <f t="shared" si="207"/>
        <v>C</v>
      </c>
      <c r="L432" s="24" t="str">
        <f t="shared" si="207"/>
        <v>C</v>
      </c>
      <c r="M432" s="24" t="str">
        <f t="shared" si="207"/>
        <v/>
      </c>
      <c r="N432" s="24" t="str">
        <f t="shared" si="207"/>
        <v>C</v>
      </c>
      <c r="O432" s="24" t="str">
        <f t="shared" si="207"/>
        <v/>
      </c>
      <c r="P432" s="24" t="str">
        <f t="shared" si="207"/>
        <v/>
      </c>
      <c r="Q432" s="24" t="str">
        <f t="shared" si="207"/>
        <v/>
      </c>
      <c r="R432" s="24" t="str">
        <f t="shared" si="207"/>
        <v>C</v>
      </c>
      <c r="S432" s="24" t="str">
        <f t="shared" si="208"/>
        <v>C</v>
      </c>
      <c r="T432" s="24" t="str">
        <f t="shared" si="208"/>
        <v/>
      </c>
      <c r="U432" s="24" t="str">
        <f t="shared" si="208"/>
        <v>C</v>
      </c>
      <c r="V432" s="24" t="str">
        <f t="shared" si="208"/>
        <v/>
      </c>
      <c r="W432" s="24" t="str">
        <f t="shared" si="208"/>
        <v>C</v>
      </c>
      <c r="X432" s="24" t="str">
        <f t="shared" si="208"/>
        <v/>
      </c>
      <c r="Y432" s="24" t="str">
        <f t="shared" si="208"/>
        <v>C</v>
      </c>
      <c r="Z432" s="24" t="str">
        <f t="shared" si="208"/>
        <v>C</v>
      </c>
      <c r="AA432" s="24" t="str">
        <f t="shared" si="208"/>
        <v/>
      </c>
      <c r="AB432" s="24" t="str">
        <f t="shared" si="208"/>
        <v/>
      </c>
      <c r="AC432" s="24" t="str">
        <f t="shared" si="209"/>
        <v/>
      </c>
      <c r="AD432" s="24" t="str">
        <f t="shared" si="209"/>
        <v/>
      </c>
      <c r="AE432" s="24" t="str">
        <f t="shared" si="209"/>
        <v/>
      </c>
      <c r="AF432" s="24" t="str">
        <f t="shared" si="209"/>
        <v>C</v>
      </c>
      <c r="AG432" s="24" t="str">
        <f t="shared" si="209"/>
        <v>C</v>
      </c>
      <c r="AH432" s="24" t="str">
        <f t="shared" si="209"/>
        <v/>
      </c>
      <c r="AI432" s="24" t="str">
        <f t="shared" si="209"/>
        <v/>
      </c>
      <c r="AJ432" s="24" t="str">
        <f t="shared" si="209"/>
        <v/>
      </c>
      <c r="AK432" s="24" t="str">
        <f t="shared" si="209"/>
        <v/>
      </c>
      <c r="AL432" s="24" t="str">
        <f t="shared" si="209"/>
        <v/>
      </c>
      <c r="AM432" s="24" t="str">
        <f t="shared" si="210"/>
        <v>C</v>
      </c>
      <c r="AN432" s="24" t="str">
        <f t="shared" si="210"/>
        <v>C</v>
      </c>
      <c r="AO432" s="24" t="str">
        <f t="shared" si="210"/>
        <v/>
      </c>
      <c r="AP432" s="24" t="str">
        <f t="shared" si="210"/>
        <v/>
      </c>
      <c r="AQ432" s="24" t="str">
        <f t="shared" si="210"/>
        <v/>
      </c>
      <c r="AR432" s="24" t="str">
        <f t="shared" si="210"/>
        <v/>
      </c>
      <c r="AS432" s="24" t="str">
        <f t="shared" si="210"/>
        <v/>
      </c>
      <c r="AT432" s="24" t="str">
        <f t="shared" si="210"/>
        <v>C</v>
      </c>
      <c r="AU432" s="24" t="str">
        <f t="shared" si="210"/>
        <v>C</v>
      </c>
      <c r="AV432" s="24" t="str">
        <f t="shared" si="210"/>
        <v/>
      </c>
      <c r="AW432" s="24" t="str">
        <f t="shared" si="210"/>
        <v/>
      </c>
      <c r="AX432" s="89" t="str">
        <f t="shared" ca="1" si="192"/>
        <v/>
      </c>
      <c r="AY432" s="89" t="str">
        <f t="shared" si="197"/>
        <v/>
      </c>
    </row>
    <row r="433" spans="1:51" x14ac:dyDescent="0.3">
      <c r="A433" s="22" t="str">
        <f t="shared" si="202"/>
        <v/>
      </c>
      <c r="B433" s="25"/>
      <c r="C433" s="74"/>
      <c r="D433" s="26"/>
      <c r="E433" s="196"/>
      <c r="F433" s="197"/>
      <c r="G433" s="98" t="str">
        <f>IF(D433='Paramètre DIVERS'!$B$19,'Paramètre DIVERS'!$A$19,IF(D433='Paramètre DIVERS'!$B$20,'Paramètre DIVERS'!$A$20,IF(D433='Paramètre DIVERS'!$B$21,'Paramètre DIVERS'!$A$21,IF(D433='Paramètre DIVERS'!$B$22,'Paramètre DIVERS'!$A$22,IF(D433='Paramètre DIVERS'!$B$24,'Paramètre DIVERS'!$A$24,IF(D433='Paramètre DIVERS'!$B$25,'Paramètre DIVERS'!$A$25,""))))))&amp;IF(D433='Paramètre DIVERS'!$B$27,'Paramètre DIVERS'!$A$27,IF(D433='Paramètre DIVERS'!$B$28,'Paramètre DIVERS'!$A$28,IF(D433='Paramètre DIVERS'!$B$29,'Paramètre DIVERS'!$A$29,IF(D433='Paramètre DIVERS'!$B$30,'Paramètre DIVERS'!$A$30,IF(D433='Paramètre DIVERS'!$B$31,'Paramètre DIVERS'!$A$31,IF(D433='Paramètre DIVERS'!$B$32,'Paramètre DIVERS'!$A$32,IF(D433='Paramètre DIVERS'!$B$33,'Paramètre DIVERS'!$A$33,"")))))))&amp;IF(D433='Paramètre DIVERS'!$B$36,'Paramètre DIVERS'!$A$36,IF(D433='Paramètre DIVERS'!$B$40,'Paramètre DIVERS'!$A$40,IF(D433='Paramètre DIVERS'!$B$41,'Paramètre DIVERS'!$A$41,IF(D433='Paramètre DIVERS'!$B$42,'Paramètre DIVERS'!$A$42,IF(D433='Paramètre DIVERS'!$B$43,'Paramètre DIVERS'!$A$43,IF(D433='Paramètre DIVERS'!$B$47,'Paramètre DIVERS'!$A$47,IF(D433='Paramètre DIVERS'!$B$48,'Paramètre DIVERS'!$A$48,"")))))))&amp;IF(D433='Paramètre DIVERS'!$B$49,'Paramètre DIVERS'!$A$49,IF(D433='Paramètre DIVERS'!$B$50,'Paramètre DIVERS'!$A$50,IF(D433='Paramètre DIVERS'!$B$51,'Paramètre DIVERS'!$A$51,IF(D433='Paramètre DIVERS'!$B$26,'Paramètre DIVERS'!$A$26,""))))&amp;IF(D433='Paramètre DIVERS'!$B$53,'Paramètre DIVERS'!$A$53,IF(D433='Paramètre DIVERS'!$B$54,'Paramètre DIVERS'!$A$53,IF(D433='Paramètre DIVERS'!$B$55,'Paramètre DIVERS'!$A$53,IF(D433='Paramètre DIVERS'!$B$56,'Paramètre DIVERS'!$A$53,IF(D433='Paramètre DIVERS'!$B$57,'Paramètre DIVERS'!$A$53,IF(D433='Paramètre DIVERS'!$B$58,'Paramètre DIVERS'!$A$53,""))))))</f>
        <v/>
      </c>
      <c r="H433" s="88">
        <f t="shared" si="191"/>
        <v>0</v>
      </c>
      <c r="I433" s="24" t="str">
        <f t="shared" si="207"/>
        <v/>
      </c>
      <c r="J433" s="24" t="str">
        <f t="shared" si="207"/>
        <v/>
      </c>
      <c r="K433" s="24" t="str">
        <f t="shared" si="207"/>
        <v>C</v>
      </c>
      <c r="L433" s="24" t="str">
        <f t="shared" si="207"/>
        <v>C</v>
      </c>
      <c r="M433" s="24" t="str">
        <f t="shared" si="207"/>
        <v/>
      </c>
      <c r="N433" s="24" t="str">
        <f t="shared" si="207"/>
        <v>C</v>
      </c>
      <c r="O433" s="24" t="str">
        <f t="shared" si="207"/>
        <v/>
      </c>
      <c r="P433" s="24" t="str">
        <f t="shared" si="207"/>
        <v/>
      </c>
      <c r="Q433" s="24" t="str">
        <f t="shared" si="207"/>
        <v/>
      </c>
      <c r="R433" s="24" t="str">
        <f t="shared" si="207"/>
        <v>C</v>
      </c>
      <c r="S433" s="24" t="str">
        <f t="shared" si="208"/>
        <v>C</v>
      </c>
      <c r="T433" s="24" t="str">
        <f t="shared" si="208"/>
        <v/>
      </c>
      <c r="U433" s="24" t="str">
        <f t="shared" si="208"/>
        <v>C</v>
      </c>
      <c r="V433" s="24" t="str">
        <f t="shared" si="208"/>
        <v/>
      </c>
      <c r="W433" s="24" t="str">
        <f t="shared" si="208"/>
        <v>C</v>
      </c>
      <c r="X433" s="24" t="str">
        <f t="shared" si="208"/>
        <v/>
      </c>
      <c r="Y433" s="24" t="str">
        <f t="shared" si="208"/>
        <v>C</v>
      </c>
      <c r="Z433" s="24" t="str">
        <f t="shared" si="208"/>
        <v>C</v>
      </c>
      <c r="AA433" s="24" t="str">
        <f t="shared" si="208"/>
        <v/>
      </c>
      <c r="AB433" s="24" t="str">
        <f t="shared" si="208"/>
        <v/>
      </c>
      <c r="AC433" s="24" t="str">
        <f t="shared" si="209"/>
        <v/>
      </c>
      <c r="AD433" s="24" t="str">
        <f t="shared" si="209"/>
        <v/>
      </c>
      <c r="AE433" s="24" t="str">
        <f t="shared" si="209"/>
        <v/>
      </c>
      <c r="AF433" s="24" t="str">
        <f t="shared" si="209"/>
        <v>C</v>
      </c>
      <c r="AG433" s="24" t="str">
        <f t="shared" si="209"/>
        <v>C</v>
      </c>
      <c r="AH433" s="24" t="str">
        <f t="shared" si="209"/>
        <v/>
      </c>
      <c r="AI433" s="24" t="str">
        <f t="shared" si="209"/>
        <v/>
      </c>
      <c r="AJ433" s="24" t="str">
        <f t="shared" si="209"/>
        <v/>
      </c>
      <c r="AK433" s="24" t="str">
        <f t="shared" si="209"/>
        <v/>
      </c>
      <c r="AL433" s="24" t="str">
        <f t="shared" si="209"/>
        <v/>
      </c>
      <c r="AM433" s="24" t="str">
        <f t="shared" si="210"/>
        <v>C</v>
      </c>
      <c r="AN433" s="24" t="str">
        <f t="shared" si="210"/>
        <v>C</v>
      </c>
      <c r="AO433" s="24" t="str">
        <f t="shared" si="210"/>
        <v/>
      </c>
      <c r="AP433" s="24" t="str">
        <f t="shared" si="210"/>
        <v/>
      </c>
      <c r="AQ433" s="24" t="str">
        <f t="shared" si="210"/>
        <v/>
      </c>
      <c r="AR433" s="24" t="str">
        <f t="shared" si="210"/>
        <v/>
      </c>
      <c r="AS433" s="24" t="str">
        <f t="shared" si="210"/>
        <v/>
      </c>
      <c r="AT433" s="24" t="str">
        <f t="shared" si="210"/>
        <v>C</v>
      </c>
      <c r="AU433" s="24" t="str">
        <f t="shared" si="210"/>
        <v>C</v>
      </c>
      <c r="AV433" s="24" t="str">
        <f t="shared" si="210"/>
        <v/>
      </c>
      <c r="AW433" s="24" t="str">
        <f t="shared" si="210"/>
        <v/>
      </c>
      <c r="AX433" s="89" t="str">
        <f t="shared" ca="1" si="192"/>
        <v/>
      </c>
      <c r="AY433" s="89" t="str">
        <f t="shared" si="197"/>
        <v/>
      </c>
    </row>
    <row r="434" spans="1:51" x14ac:dyDescent="0.3">
      <c r="A434" s="22" t="str">
        <f t="shared" si="202"/>
        <v/>
      </c>
      <c r="B434" s="25"/>
      <c r="C434" s="74"/>
      <c r="D434" s="26"/>
      <c r="E434" s="196"/>
      <c r="F434" s="197"/>
      <c r="G434" s="98" t="str">
        <f>IF(D434='Paramètre DIVERS'!$B$19,'Paramètre DIVERS'!$A$19,IF(D434='Paramètre DIVERS'!$B$20,'Paramètre DIVERS'!$A$20,IF(D434='Paramètre DIVERS'!$B$21,'Paramètre DIVERS'!$A$21,IF(D434='Paramètre DIVERS'!$B$22,'Paramètre DIVERS'!$A$22,IF(D434='Paramètre DIVERS'!$B$24,'Paramètre DIVERS'!$A$24,IF(D434='Paramètre DIVERS'!$B$25,'Paramètre DIVERS'!$A$25,""))))))&amp;IF(D434='Paramètre DIVERS'!$B$27,'Paramètre DIVERS'!$A$27,IF(D434='Paramètre DIVERS'!$B$28,'Paramètre DIVERS'!$A$28,IF(D434='Paramètre DIVERS'!$B$29,'Paramètre DIVERS'!$A$29,IF(D434='Paramètre DIVERS'!$B$30,'Paramètre DIVERS'!$A$30,IF(D434='Paramètre DIVERS'!$B$31,'Paramètre DIVERS'!$A$31,IF(D434='Paramètre DIVERS'!$B$32,'Paramètre DIVERS'!$A$32,IF(D434='Paramètre DIVERS'!$B$33,'Paramètre DIVERS'!$A$33,"")))))))&amp;IF(D434='Paramètre DIVERS'!$B$36,'Paramètre DIVERS'!$A$36,IF(D434='Paramètre DIVERS'!$B$40,'Paramètre DIVERS'!$A$40,IF(D434='Paramètre DIVERS'!$B$41,'Paramètre DIVERS'!$A$41,IF(D434='Paramètre DIVERS'!$B$42,'Paramètre DIVERS'!$A$42,IF(D434='Paramètre DIVERS'!$B$43,'Paramètre DIVERS'!$A$43,IF(D434='Paramètre DIVERS'!$B$47,'Paramètre DIVERS'!$A$47,IF(D434='Paramètre DIVERS'!$B$48,'Paramètre DIVERS'!$A$48,"")))))))&amp;IF(D434='Paramètre DIVERS'!$B$49,'Paramètre DIVERS'!$A$49,IF(D434='Paramètre DIVERS'!$B$50,'Paramètre DIVERS'!$A$50,IF(D434='Paramètre DIVERS'!$B$51,'Paramètre DIVERS'!$A$51,IF(D434='Paramètre DIVERS'!$B$26,'Paramètre DIVERS'!$A$26,""))))&amp;IF(D434='Paramètre DIVERS'!$B$53,'Paramètre DIVERS'!$A$53,IF(D434='Paramètre DIVERS'!$B$54,'Paramètre DIVERS'!$A$53,IF(D434='Paramètre DIVERS'!$B$55,'Paramètre DIVERS'!$A$53,IF(D434='Paramètre DIVERS'!$B$56,'Paramètre DIVERS'!$A$53,IF(D434='Paramètre DIVERS'!$B$57,'Paramètre DIVERS'!$A$53,IF(D434='Paramètre DIVERS'!$B$58,'Paramètre DIVERS'!$A$53,""))))))</f>
        <v/>
      </c>
      <c r="H434" s="88">
        <f t="shared" si="191"/>
        <v>0</v>
      </c>
      <c r="I434" s="24" t="str">
        <f t="shared" si="207"/>
        <v/>
      </c>
      <c r="J434" s="24" t="str">
        <f t="shared" si="207"/>
        <v/>
      </c>
      <c r="K434" s="24" t="str">
        <f t="shared" si="207"/>
        <v>C</v>
      </c>
      <c r="L434" s="24" t="str">
        <f t="shared" si="207"/>
        <v>C</v>
      </c>
      <c r="M434" s="24" t="str">
        <f t="shared" si="207"/>
        <v/>
      </c>
      <c r="N434" s="24" t="str">
        <f t="shared" si="207"/>
        <v>C</v>
      </c>
      <c r="O434" s="24" t="str">
        <f t="shared" si="207"/>
        <v/>
      </c>
      <c r="P434" s="24" t="str">
        <f t="shared" si="207"/>
        <v/>
      </c>
      <c r="Q434" s="24" t="str">
        <f t="shared" si="207"/>
        <v/>
      </c>
      <c r="R434" s="24" t="str">
        <f t="shared" si="207"/>
        <v>C</v>
      </c>
      <c r="S434" s="24" t="str">
        <f t="shared" si="208"/>
        <v>C</v>
      </c>
      <c r="T434" s="24" t="str">
        <f t="shared" si="208"/>
        <v/>
      </c>
      <c r="U434" s="24" t="str">
        <f t="shared" si="208"/>
        <v>C</v>
      </c>
      <c r="V434" s="24" t="str">
        <f t="shared" si="208"/>
        <v/>
      </c>
      <c r="W434" s="24" t="str">
        <f t="shared" si="208"/>
        <v>C</v>
      </c>
      <c r="X434" s="24" t="str">
        <f t="shared" si="208"/>
        <v/>
      </c>
      <c r="Y434" s="24" t="str">
        <f t="shared" si="208"/>
        <v>C</v>
      </c>
      <c r="Z434" s="24" t="str">
        <f t="shared" si="208"/>
        <v>C</v>
      </c>
      <c r="AA434" s="24" t="str">
        <f t="shared" si="208"/>
        <v/>
      </c>
      <c r="AB434" s="24" t="str">
        <f t="shared" si="208"/>
        <v/>
      </c>
      <c r="AC434" s="24" t="str">
        <f t="shared" si="209"/>
        <v/>
      </c>
      <c r="AD434" s="24" t="str">
        <f t="shared" si="209"/>
        <v/>
      </c>
      <c r="AE434" s="24" t="str">
        <f t="shared" si="209"/>
        <v/>
      </c>
      <c r="AF434" s="24" t="str">
        <f t="shared" si="209"/>
        <v>C</v>
      </c>
      <c r="AG434" s="24" t="str">
        <f t="shared" si="209"/>
        <v>C</v>
      </c>
      <c r="AH434" s="24" t="str">
        <f t="shared" si="209"/>
        <v/>
      </c>
      <c r="AI434" s="24" t="str">
        <f t="shared" si="209"/>
        <v/>
      </c>
      <c r="AJ434" s="24" t="str">
        <f t="shared" si="209"/>
        <v/>
      </c>
      <c r="AK434" s="24" t="str">
        <f t="shared" si="209"/>
        <v/>
      </c>
      <c r="AL434" s="24" t="str">
        <f t="shared" si="209"/>
        <v/>
      </c>
      <c r="AM434" s="24" t="str">
        <f t="shared" si="210"/>
        <v>C</v>
      </c>
      <c r="AN434" s="24" t="str">
        <f t="shared" si="210"/>
        <v>C</v>
      </c>
      <c r="AO434" s="24" t="str">
        <f t="shared" si="210"/>
        <v/>
      </c>
      <c r="AP434" s="24" t="str">
        <f t="shared" si="210"/>
        <v/>
      </c>
      <c r="AQ434" s="24" t="str">
        <f t="shared" si="210"/>
        <v/>
      </c>
      <c r="AR434" s="24" t="str">
        <f t="shared" si="210"/>
        <v/>
      </c>
      <c r="AS434" s="24" t="str">
        <f t="shared" si="210"/>
        <v/>
      </c>
      <c r="AT434" s="24" t="str">
        <f t="shared" si="210"/>
        <v>C</v>
      </c>
      <c r="AU434" s="24" t="str">
        <f t="shared" si="210"/>
        <v>C</v>
      </c>
      <c r="AV434" s="24" t="str">
        <f t="shared" si="210"/>
        <v/>
      </c>
      <c r="AW434" s="24" t="str">
        <f t="shared" si="210"/>
        <v/>
      </c>
      <c r="AX434" s="89" t="str">
        <f t="shared" ca="1" si="192"/>
        <v/>
      </c>
      <c r="AY434" s="89" t="str">
        <f t="shared" si="197"/>
        <v/>
      </c>
    </row>
    <row r="435" spans="1:51" x14ac:dyDescent="0.3">
      <c r="A435" s="22" t="str">
        <f t="shared" si="202"/>
        <v/>
      </c>
      <c r="B435" s="25"/>
      <c r="C435" s="74"/>
      <c r="D435" s="26"/>
      <c r="E435" s="196"/>
      <c r="F435" s="197"/>
      <c r="G435" s="98" t="str">
        <f>IF(D435='Paramètre DIVERS'!$B$19,'Paramètre DIVERS'!$A$19,IF(D435='Paramètre DIVERS'!$B$20,'Paramètre DIVERS'!$A$20,IF(D435='Paramètre DIVERS'!$B$21,'Paramètre DIVERS'!$A$21,IF(D435='Paramètre DIVERS'!$B$22,'Paramètre DIVERS'!$A$22,IF(D435='Paramètre DIVERS'!$B$24,'Paramètre DIVERS'!$A$24,IF(D435='Paramètre DIVERS'!$B$25,'Paramètre DIVERS'!$A$25,""))))))&amp;IF(D435='Paramètre DIVERS'!$B$27,'Paramètre DIVERS'!$A$27,IF(D435='Paramètre DIVERS'!$B$28,'Paramètre DIVERS'!$A$28,IF(D435='Paramètre DIVERS'!$B$29,'Paramètre DIVERS'!$A$29,IF(D435='Paramètre DIVERS'!$B$30,'Paramètre DIVERS'!$A$30,IF(D435='Paramètre DIVERS'!$B$31,'Paramètre DIVERS'!$A$31,IF(D435='Paramètre DIVERS'!$B$32,'Paramètre DIVERS'!$A$32,IF(D435='Paramètre DIVERS'!$B$33,'Paramètre DIVERS'!$A$33,"")))))))&amp;IF(D435='Paramètre DIVERS'!$B$36,'Paramètre DIVERS'!$A$36,IF(D435='Paramètre DIVERS'!$B$40,'Paramètre DIVERS'!$A$40,IF(D435='Paramètre DIVERS'!$B$41,'Paramètre DIVERS'!$A$41,IF(D435='Paramètre DIVERS'!$B$42,'Paramètre DIVERS'!$A$42,IF(D435='Paramètre DIVERS'!$B$43,'Paramètre DIVERS'!$A$43,IF(D435='Paramètre DIVERS'!$B$47,'Paramètre DIVERS'!$A$47,IF(D435='Paramètre DIVERS'!$B$48,'Paramètre DIVERS'!$A$48,"")))))))&amp;IF(D435='Paramètre DIVERS'!$B$49,'Paramètre DIVERS'!$A$49,IF(D435='Paramètre DIVERS'!$B$50,'Paramètre DIVERS'!$A$50,IF(D435='Paramètre DIVERS'!$B$51,'Paramètre DIVERS'!$A$51,IF(D435='Paramètre DIVERS'!$B$26,'Paramètre DIVERS'!$A$26,""))))&amp;IF(D435='Paramètre DIVERS'!$B$53,'Paramètre DIVERS'!$A$53,IF(D435='Paramètre DIVERS'!$B$54,'Paramètre DIVERS'!$A$53,IF(D435='Paramètre DIVERS'!$B$55,'Paramètre DIVERS'!$A$53,IF(D435='Paramètre DIVERS'!$B$56,'Paramètre DIVERS'!$A$53,IF(D435='Paramètre DIVERS'!$B$57,'Paramètre DIVERS'!$A$53,IF(D435='Paramètre DIVERS'!$B$58,'Paramètre DIVERS'!$A$53,""))))))</f>
        <v/>
      </c>
      <c r="H435" s="88">
        <f t="shared" si="191"/>
        <v>0</v>
      </c>
      <c r="I435" s="24" t="str">
        <f t="shared" si="207"/>
        <v/>
      </c>
      <c r="J435" s="24" t="str">
        <f t="shared" si="207"/>
        <v/>
      </c>
      <c r="K435" s="24" t="str">
        <f t="shared" si="207"/>
        <v>C</v>
      </c>
      <c r="L435" s="24" t="str">
        <f t="shared" si="207"/>
        <v>C</v>
      </c>
      <c r="M435" s="24" t="str">
        <f t="shared" si="207"/>
        <v/>
      </c>
      <c r="N435" s="24" t="str">
        <f t="shared" si="207"/>
        <v>C</v>
      </c>
      <c r="O435" s="24" t="str">
        <f t="shared" si="207"/>
        <v/>
      </c>
      <c r="P435" s="24" t="str">
        <f t="shared" si="207"/>
        <v/>
      </c>
      <c r="Q435" s="24" t="str">
        <f t="shared" si="207"/>
        <v/>
      </c>
      <c r="R435" s="24" t="str">
        <f t="shared" si="207"/>
        <v>C</v>
      </c>
      <c r="S435" s="24" t="str">
        <f t="shared" si="208"/>
        <v>C</v>
      </c>
      <c r="T435" s="24" t="str">
        <f t="shared" si="208"/>
        <v/>
      </c>
      <c r="U435" s="24" t="str">
        <f t="shared" si="208"/>
        <v>C</v>
      </c>
      <c r="V435" s="24" t="str">
        <f t="shared" si="208"/>
        <v/>
      </c>
      <c r="W435" s="24" t="str">
        <f t="shared" si="208"/>
        <v>C</v>
      </c>
      <c r="X435" s="24" t="str">
        <f t="shared" si="208"/>
        <v/>
      </c>
      <c r="Y435" s="24" t="str">
        <f t="shared" si="208"/>
        <v>C</v>
      </c>
      <c r="Z435" s="24" t="str">
        <f t="shared" si="208"/>
        <v>C</v>
      </c>
      <c r="AA435" s="24" t="str">
        <f t="shared" si="208"/>
        <v/>
      </c>
      <c r="AB435" s="24" t="str">
        <f t="shared" si="208"/>
        <v/>
      </c>
      <c r="AC435" s="24" t="str">
        <f t="shared" si="209"/>
        <v/>
      </c>
      <c r="AD435" s="24" t="str">
        <f t="shared" si="209"/>
        <v/>
      </c>
      <c r="AE435" s="24" t="str">
        <f t="shared" si="209"/>
        <v/>
      </c>
      <c r="AF435" s="24" t="str">
        <f t="shared" si="209"/>
        <v>C</v>
      </c>
      <c r="AG435" s="24" t="str">
        <f t="shared" si="209"/>
        <v>C</v>
      </c>
      <c r="AH435" s="24" t="str">
        <f t="shared" si="209"/>
        <v/>
      </c>
      <c r="AI435" s="24" t="str">
        <f t="shared" si="209"/>
        <v/>
      </c>
      <c r="AJ435" s="24" t="str">
        <f t="shared" si="209"/>
        <v/>
      </c>
      <c r="AK435" s="24" t="str">
        <f t="shared" si="209"/>
        <v/>
      </c>
      <c r="AL435" s="24" t="str">
        <f t="shared" si="209"/>
        <v/>
      </c>
      <c r="AM435" s="24" t="str">
        <f t="shared" si="210"/>
        <v>C</v>
      </c>
      <c r="AN435" s="24" t="str">
        <f t="shared" si="210"/>
        <v>C</v>
      </c>
      <c r="AO435" s="24" t="str">
        <f t="shared" si="210"/>
        <v/>
      </c>
      <c r="AP435" s="24" t="str">
        <f t="shared" si="210"/>
        <v/>
      </c>
      <c r="AQ435" s="24" t="str">
        <f t="shared" si="210"/>
        <v/>
      </c>
      <c r="AR435" s="24" t="str">
        <f t="shared" si="210"/>
        <v/>
      </c>
      <c r="AS435" s="24" t="str">
        <f t="shared" si="210"/>
        <v/>
      </c>
      <c r="AT435" s="24" t="str">
        <f t="shared" si="210"/>
        <v>C</v>
      </c>
      <c r="AU435" s="24" t="str">
        <f t="shared" si="210"/>
        <v>C</v>
      </c>
      <c r="AV435" s="24" t="str">
        <f t="shared" si="210"/>
        <v/>
      </c>
      <c r="AW435" s="24" t="str">
        <f t="shared" si="210"/>
        <v/>
      </c>
      <c r="AX435" s="89" t="str">
        <f t="shared" ca="1" si="192"/>
        <v/>
      </c>
      <c r="AY435" s="89" t="str">
        <f t="shared" si="197"/>
        <v/>
      </c>
    </row>
    <row r="436" spans="1:51" x14ac:dyDescent="0.3">
      <c r="A436" s="22" t="str">
        <f t="shared" si="202"/>
        <v/>
      </c>
      <c r="B436" s="25"/>
      <c r="C436" s="74"/>
      <c r="D436" s="26"/>
      <c r="E436" s="196"/>
      <c r="F436" s="197"/>
      <c r="G436" s="98" t="str">
        <f>IF(D436='Paramètre DIVERS'!$B$19,'Paramètre DIVERS'!$A$19,IF(D436='Paramètre DIVERS'!$B$20,'Paramètre DIVERS'!$A$20,IF(D436='Paramètre DIVERS'!$B$21,'Paramètre DIVERS'!$A$21,IF(D436='Paramètre DIVERS'!$B$22,'Paramètre DIVERS'!$A$22,IF(D436='Paramètre DIVERS'!$B$24,'Paramètre DIVERS'!$A$24,IF(D436='Paramètre DIVERS'!$B$25,'Paramètre DIVERS'!$A$25,""))))))&amp;IF(D436='Paramètre DIVERS'!$B$27,'Paramètre DIVERS'!$A$27,IF(D436='Paramètre DIVERS'!$B$28,'Paramètre DIVERS'!$A$28,IF(D436='Paramètre DIVERS'!$B$29,'Paramètre DIVERS'!$A$29,IF(D436='Paramètre DIVERS'!$B$30,'Paramètre DIVERS'!$A$30,IF(D436='Paramètre DIVERS'!$B$31,'Paramètre DIVERS'!$A$31,IF(D436='Paramètre DIVERS'!$B$32,'Paramètre DIVERS'!$A$32,IF(D436='Paramètre DIVERS'!$B$33,'Paramètre DIVERS'!$A$33,"")))))))&amp;IF(D436='Paramètre DIVERS'!$B$36,'Paramètre DIVERS'!$A$36,IF(D436='Paramètre DIVERS'!$B$40,'Paramètre DIVERS'!$A$40,IF(D436='Paramètre DIVERS'!$B$41,'Paramètre DIVERS'!$A$41,IF(D436='Paramètre DIVERS'!$B$42,'Paramètre DIVERS'!$A$42,IF(D436='Paramètre DIVERS'!$B$43,'Paramètre DIVERS'!$A$43,IF(D436='Paramètre DIVERS'!$B$47,'Paramètre DIVERS'!$A$47,IF(D436='Paramètre DIVERS'!$B$48,'Paramètre DIVERS'!$A$48,"")))))))&amp;IF(D436='Paramètre DIVERS'!$B$49,'Paramètre DIVERS'!$A$49,IF(D436='Paramètre DIVERS'!$B$50,'Paramètre DIVERS'!$A$50,IF(D436='Paramètre DIVERS'!$B$51,'Paramètre DIVERS'!$A$51,IF(D436='Paramètre DIVERS'!$B$26,'Paramètre DIVERS'!$A$26,""))))&amp;IF(D436='Paramètre DIVERS'!$B$53,'Paramètre DIVERS'!$A$53,IF(D436='Paramètre DIVERS'!$B$54,'Paramètre DIVERS'!$A$53,IF(D436='Paramètre DIVERS'!$B$55,'Paramètre DIVERS'!$A$53,IF(D436='Paramètre DIVERS'!$B$56,'Paramètre DIVERS'!$A$53,IF(D436='Paramètre DIVERS'!$B$57,'Paramètre DIVERS'!$A$53,IF(D436='Paramètre DIVERS'!$B$58,'Paramètre DIVERS'!$A$53,""))))))</f>
        <v/>
      </c>
      <c r="H436" s="88">
        <f t="shared" si="191"/>
        <v>0</v>
      </c>
      <c r="I436" s="24" t="str">
        <f t="shared" si="207"/>
        <v/>
      </c>
      <c r="J436" s="24" t="str">
        <f t="shared" si="207"/>
        <v/>
      </c>
      <c r="K436" s="24" t="str">
        <f t="shared" si="207"/>
        <v>C</v>
      </c>
      <c r="L436" s="24" t="str">
        <f t="shared" si="207"/>
        <v>C</v>
      </c>
      <c r="M436" s="24" t="str">
        <f t="shared" si="207"/>
        <v/>
      </c>
      <c r="N436" s="24" t="str">
        <f t="shared" si="207"/>
        <v>C</v>
      </c>
      <c r="O436" s="24" t="str">
        <f t="shared" si="207"/>
        <v/>
      </c>
      <c r="P436" s="24" t="str">
        <f t="shared" si="207"/>
        <v/>
      </c>
      <c r="Q436" s="24" t="str">
        <f t="shared" si="207"/>
        <v/>
      </c>
      <c r="R436" s="24" t="str">
        <f t="shared" si="207"/>
        <v>C</v>
      </c>
      <c r="S436" s="24" t="str">
        <f t="shared" si="208"/>
        <v>C</v>
      </c>
      <c r="T436" s="24" t="str">
        <f t="shared" si="208"/>
        <v/>
      </c>
      <c r="U436" s="24" t="str">
        <f t="shared" si="208"/>
        <v>C</v>
      </c>
      <c r="V436" s="24" t="str">
        <f t="shared" si="208"/>
        <v/>
      </c>
      <c r="W436" s="24" t="str">
        <f t="shared" si="208"/>
        <v>C</v>
      </c>
      <c r="X436" s="24" t="str">
        <f t="shared" si="208"/>
        <v/>
      </c>
      <c r="Y436" s="24" t="str">
        <f t="shared" si="208"/>
        <v>C</v>
      </c>
      <c r="Z436" s="24" t="str">
        <f t="shared" si="208"/>
        <v>C</v>
      </c>
      <c r="AA436" s="24" t="str">
        <f t="shared" si="208"/>
        <v/>
      </c>
      <c r="AB436" s="24" t="str">
        <f t="shared" si="208"/>
        <v/>
      </c>
      <c r="AC436" s="24" t="str">
        <f t="shared" si="209"/>
        <v/>
      </c>
      <c r="AD436" s="24" t="str">
        <f t="shared" si="209"/>
        <v/>
      </c>
      <c r="AE436" s="24" t="str">
        <f t="shared" si="209"/>
        <v/>
      </c>
      <c r="AF436" s="24" t="str">
        <f t="shared" si="209"/>
        <v>C</v>
      </c>
      <c r="AG436" s="24" t="str">
        <f t="shared" si="209"/>
        <v>C</v>
      </c>
      <c r="AH436" s="24" t="str">
        <f t="shared" si="209"/>
        <v/>
      </c>
      <c r="AI436" s="24" t="str">
        <f t="shared" si="209"/>
        <v/>
      </c>
      <c r="AJ436" s="24" t="str">
        <f t="shared" si="209"/>
        <v/>
      </c>
      <c r="AK436" s="24" t="str">
        <f t="shared" si="209"/>
        <v/>
      </c>
      <c r="AL436" s="24" t="str">
        <f t="shared" si="209"/>
        <v/>
      </c>
      <c r="AM436" s="24" t="str">
        <f t="shared" si="210"/>
        <v>C</v>
      </c>
      <c r="AN436" s="24" t="str">
        <f t="shared" si="210"/>
        <v>C</v>
      </c>
      <c r="AO436" s="24" t="str">
        <f t="shared" si="210"/>
        <v/>
      </c>
      <c r="AP436" s="24" t="str">
        <f t="shared" si="210"/>
        <v/>
      </c>
      <c r="AQ436" s="24" t="str">
        <f t="shared" si="210"/>
        <v/>
      </c>
      <c r="AR436" s="24" t="str">
        <f t="shared" si="210"/>
        <v/>
      </c>
      <c r="AS436" s="24" t="str">
        <f t="shared" si="210"/>
        <v/>
      </c>
      <c r="AT436" s="24" t="str">
        <f t="shared" si="210"/>
        <v>C</v>
      </c>
      <c r="AU436" s="24" t="str">
        <f t="shared" si="210"/>
        <v>C</v>
      </c>
      <c r="AV436" s="24" t="str">
        <f t="shared" si="210"/>
        <v/>
      </c>
      <c r="AW436" s="24" t="str">
        <f t="shared" si="210"/>
        <v/>
      </c>
      <c r="AX436" s="89" t="str">
        <f t="shared" ca="1" si="192"/>
        <v/>
      </c>
      <c r="AY436" s="89" t="str">
        <f t="shared" si="197"/>
        <v/>
      </c>
    </row>
    <row r="437" spans="1:51" x14ac:dyDescent="0.3">
      <c r="A437" s="22" t="str">
        <f t="shared" si="202"/>
        <v/>
      </c>
      <c r="B437" s="25"/>
      <c r="C437" s="74"/>
      <c r="D437" s="26"/>
      <c r="E437" s="196"/>
      <c r="F437" s="197"/>
      <c r="G437" s="98" t="str">
        <f>IF(D437='Paramètre DIVERS'!$B$19,'Paramètre DIVERS'!$A$19,IF(D437='Paramètre DIVERS'!$B$20,'Paramètre DIVERS'!$A$20,IF(D437='Paramètre DIVERS'!$B$21,'Paramètre DIVERS'!$A$21,IF(D437='Paramètre DIVERS'!$B$22,'Paramètre DIVERS'!$A$22,IF(D437='Paramètre DIVERS'!$B$24,'Paramètre DIVERS'!$A$24,IF(D437='Paramètre DIVERS'!$B$25,'Paramètre DIVERS'!$A$25,""))))))&amp;IF(D437='Paramètre DIVERS'!$B$27,'Paramètre DIVERS'!$A$27,IF(D437='Paramètre DIVERS'!$B$28,'Paramètre DIVERS'!$A$28,IF(D437='Paramètre DIVERS'!$B$29,'Paramètre DIVERS'!$A$29,IF(D437='Paramètre DIVERS'!$B$30,'Paramètre DIVERS'!$A$30,IF(D437='Paramètre DIVERS'!$B$31,'Paramètre DIVERS'!$A$31,IF(D437='Paramètre DIVERS'!$B$32,'Paramètre DIVERS'!$A$32,IF(D437='Paramètre DIVERS'!$B$33,'Paramètre DIVERS'!$A$33,"")))))))&amp;IF(D437='Paramètre DIVERS'!$B$36,'Paramètre DIVERS'!$A$36,IF(D437='Paramètre DIVERS'!$B$40,'Paramètre DIVERS'!$A$40,IF(D437='Paramètre DIVERS'!$B$41,'Paramètre DIVERS'!$A$41,IF(D437='Paramètre DIVERS'!$B$42,'Paramètre DIVERS'!$A$42,IF(D437='Paramètre DIVERS'!$B$43,'Paramètre DIVERS'!$A$43,IF(D437='Paramètre DIVERS'!$B$47,'Paramètre DIVERS'!$A$47,IF(D437='Paramètre DIVERS'!$B$48,'Paramètre DIVERS'!$A$48,"")))))))&amp;IF(D437='Paramètre DIVERS'!$B$49,'Paramètre DIVERS'!$A$49,IF(D437='Paramètre DIVERS'!$B$50,'Paramètre DIVERS'!$A$50,IF(D437='Paramètre DIVERS'!$B$51,'Paramètre DIVERS'!$A$51,IF(D437='Paramètre DIVERS'!$B$26,'Paramètre DIVERS'!$A$26,""))))&amp;IF(D437='Paramètre DIVERS'!$B$53,'Paramètre DIVERS'!$A$53,IF(D437='Paramètre DIVERS'!$B$54,'Paramètre DIVERS'!$A$53,IF(D437='Paramètre DIVERS'!$B$55,'Paramètre DIVERS'!$A$53,IF(D437='Paramètre DIVERS'!$B$56,'Paramètre DIVERS'!$A$53,IF(D437='Paramètre DIVERS'!$B$57,'Paramètre DIVERS'!$A$53,IF(D437='Paramètre DIVERS'!$B$58,'Paramètre DIVERS'!$A$53,""))))))</f>
        <v/>
      </c>
      <c r="H437" s="88">
        <f t="shared" si="191"/>
        <v>0</v>
      </c>
      <c r="I437" s="24" t="str">
        <f t="shared" si="207"/>
        <v/>
      </c>
      <c r="J437" s="24" t="str">
        <f t="shared" si="207"/>
        <v/>
      </c>
      <c r="K437" s="24" t="str">
        <f t="shared" si="207"/>
        <v>C</v>
      </c>
      <c r="L437" s="24" t="str">
        <f t="shared" si="207"/>
        <v>C</v>
      </c>
      <c r="M437" s="24" t="str">
        <f t="shared" si="207"/>
        <v/>
      </c>
      <c r="N437" s="24" t="str">
        <f t="shared" si="207"/>
        <v>C</v>
      </c>
      <c r="O437" s="24" t="str">
        <f t="shared" si="207"/>
        <v/>
      </c>
      <c r="P437" s="24" t="str">
        <f t="shared" si="207"/>
        <v/>
      </c>
      <c r="Q437" s="24" t="str">
        <f t="shared" si="207"/>
        <v/>
      </c>
      <c r="R437" s="24" t="str">
        <f t="shared" si="207"/>
        <v>C</v>
      </c>
      <c r="S437" s="24" t="str">
        <f t="shared" si="208"/>
        <v>C</v>
      </c>
      <c r="T437" s="24" t="str">
        <f t="shared" si="208"/>
        <v/>
      </c>
      <c r="U437" s="24" t="str">
        <f t="shared" si="208"/>
        <v>C</v>
      </c>
      <c r="V437" s="24" t="str">
        <f t="shared" si="208"/>
        <v/>
      </c>
      <c r="W437" s="24" t="str">
        <f t="shared" si="208"/>
        <v>C</v>
      </c>
      <c r="X437" s="24" t="str">
        <f t="shared" si="208"/>
        <v/>
      </c>
      <c r="Y437" s="24" t="str">
        <f t="shared" si="208"/>
        <v>C</v>
      </c>
      <c r="Z437" s="24" t="str">
        <f t="shared" si="208"/>
        <v>C</v>
      </c>
      <c r="AA437" s="24" t="str">
        <f t="shared" si="208"/>
        <v/>
      </c>
      <c r="AB437" s="24" t="str">
        <f t="shared" si="208"/>
        <v/>
      </c>
      <c r="AC437" s="24" t="str">
        <f t="shared" si="209"/>
        <v/>
      </c>
      <c r="AD437" s="24" t="str">
        <f t="shared" si="209"/>
        <v/>
      </c>
      <c r="AE437" s="24" t="str">
        <f t="shared" si="209"/>
        <v/>
      </c>
      <c r="AF437" s="24" t="str">
        <f t="shared" si="209"/>
        <v>C</v>
      </c>
      <c r="AG437" s="24" t="str">
        <f t="shared" si="209"/>
        <v>C</v>
      </c>
      <c r="AH437" s="24" t="str">
        <f t="shared" si="209"/>
        <v/>
      </c>
      <c r="AI437" s="24" t="str">
        <f t="shared" si="209"/>
        <v/>
      </c>
      <c r="AJ437" s="24" t="str">
        <f t="shared" si="209"/>
        <v/>
      </c>
      <c r="AK437" s="24" t="str">
        <f t="shared" si="209"/>
        <v/>
      </c>
      <c r="AL437" s="24" t="str">
        <f t="shared" si="209"/>
        <v/>
      </c>
      <c r="AM437" s="24" t="str">
        <f t="shared" si="210"/>
        <v>C</v>
      </c>
      <c r="AN437" s="24" t="str">
        <f t="shared" si="210"/>
        <v>C</v>
      </c>
      <c r="AO437" s="24" t="str">
        <f t="shared" si="210"/>
        <v/>
      </c>
      <c r="AP437" s="24" t="str">
        <f t="shared" si="210"/>
        <v/>
      </c>
      <c r="AQ437" s="24" t="str">
        <f t="shared" si="210"/>
        <v/>
      </c>
      <c r="AR437" s="24" t="str">
        <f t="shared" si="210"/>
        <v/>
      </c>
      <c r="AS437" s="24" t="str">
        <f t="shared" si="210"/>
        <v/>
      </c>
      <c r="AT437" s="24" t="str">
        <f t="shared" si="210"/>
        <v>C</v>
      </c>
      <c r="AU437" s="24" t="str">
        <f t="shared" si="210"/>
        <v>C</v>
      </c>
      <c r="AV437" s="24" t="str">
        <f t="shared" si="210"/>
        <v/>
      </c>
      <c r="AW437" s="24" t="str">
        <f t="shared" si="210"/>
        <v/>
      </c>
      <c r="AX437" s="89" t="str">
        <f t="shared" ca="1" si="192"/>
        <v/>
      </c>
      <c r="AY437" s="89" t="str">
        <f t="shared" si="197"/>
        <v/>
      </c>
    </row>
    <row r="438" spans="1:51" x14ac:dyDescent="0.3">
      <c r="A438" s="22" t="str">
        <f t="shared" si="202"/>
        <v/>
      </c>
      <c r="B438" s="25"/>
      <c r="C438" s="74"/>
      <c r="D438" s="26"/>
      <c r="E438" s="196"/>
      <c r="F438" s="197"/>
      <c r="G438" s="98" t="str">
        <f>IF(D438='Paramètre DIVERS'!$B$19,'Paramètre DIVERS'!$A$19,IF(D438='Paramètre DIVERS'!$B$20,'Paramètre DIVERS'!$A$20,IF(D438='Paramètre DIVERS'!$B$21,'Paramètre DIVERS'!$A$21,IF(D438='Paramètre DIVERS'!$B$22,'Paramètre DIVERS'!$A$22,IF(D438='Paramètre DIVERS'!$B$24,'Paramètre DIVERS'!$A$24,IF(D438='Paramètre DIVERS'!$B$25,'Paramètre DIVERS'!$A$25,""))))))&amp;IF(D438='Paramètre DIVERS'!$B$27,'Paramètre DIVERS'!$A$27,IF(D438='Paramètre DIVERS'!$B$28,'Paramètre DIVERS'!$A$28,IF(D438='Paramètre DIVERS'!$B$29,'Paramètre DIVERS'!$A$29,IF(D438='Paramètre DIVERS'!$B$30,'Paramètre DIVERS'!$A$30,IF(D438='Paramètre DIVERS'!$B$31,'Paramètre DIVERS'!$A$31,IF(D438='Paramètre DIVERS'!$B$32,'Paramètre DIVERS'!$A$32,IF(D438='Paramètre DIVERS'!$B$33,'Paramètre DIVERS'!$A$33,"")))))))&amp;IF(D438='Paramètre DIVERS'!$B$36,'Paramètre DIVERS'!$A$36,IF(D438='Paramètre DIVERS'!$B$40,'Paramètre DIVERS'!$A$40,IF(D438='Paramètre DIVERS'!$B$41,'Paramètre DIVERS'!$A$41,IF(D438='Paramètre DIVERS'!$B$42,'Paramètre DIVERS'!$A$42,IF(D438='Paramètre DIVERS'!$B$43,'Paramètre DIVERS'!$A$43,IF(D438='Paramètre DIVERS'!$B$47,'Paramètre DIVERS'!$A$47,IF(D438='Paramètre DIVERS'!$B$48,'Paramètre DIVERS'!$A$48,"")))))))&amp;IF(D438='Paramètre DIVERS'!$B$49,'Paramètre DIVERS'!$A$49,IF(D438='Paramètre DIVERS'!$B$50,'Paramètre DIVERS'!$A$50,IF(D438='Paramètre DIVERS'!$B$51,'Paramètre DIVERS'!$A$51,IF(D438='Paramètre DIVERS'!$B$26,'Paramètre DIVERS'!$A$26,""))))&amp;IF(D438='Paramètre DIVERS'!$B$53,'Paramètre DIVERS'!$A$53,IF(D438='Paramètre DIVERS'!$B$54,'Paramètre DIVERS'!$A$53,IF(D438='Paramètre DIVERS'!$B$55,'Paramètre DIVERS'!$A$53,IF(D438='Paramètre DIVERS'!$B$56,'Paramètre DIVERS'!$A$53,IF(D438='Paramètre DIVERS'!$B$57,'Paramètre DIVERS'!$A$53,IF(D438='Paramètre DIVERS'!$B$58,'Paramètre DIVERS'!$A$53,""))))))</f>
        <v/>
      </c>
      <c r="H438" s="88">
        <f t="shared" si="191"/>
        <v>0</v>
      </c>
      <c r="I438" s="24" t="str">
        <f t="shared" si="207"/>
        <v/>
      </c>
      <c r="J438" s="24" t="str">
        <f t="shared" si="207"/>
        <v/>
      </c>
      <c r="K438" s="24" t="str">
        <f t="shared" si="207"/>
        <v>C</v>
      </c>
      <c r="L438" s="24" t="str">
        <f t="shared" si="207"/>
        <v>C</v>
      </c>
      <c r="M438" s="24" t="str">
        <f t="shared" si="207"/>
        <v/>
      </c>
      <c r="N438" s="24" t="str">
        <f t="shared" si="207"/>
        <v>C</v>
      </c>
      <c r="O438" s="24" t="str">
        <f t="shared" si="207"/>
        <v/>
      </c>
      <c r="P438" s="24" t="str">
        <f t="shared" si="207"/>
        <v/>
      </c>
      <c r="Q438" s="24" t="str">
        <f t="shared" si="207"/>
        <v/>
      </c>
      <c r="R438" s="24" t="str">
        <f t="shared" si="207"/>
        <v>C</v>
      </c>
      <c r="S438" s="24" t="str">
        <f t="shared" si="208"/>
        <v>C</v>
      </c>
      <c r="T438" s="24" t="str">
        <f t="shared" si="208"/>
        <v/>
      </c>
      <c r="U438" s="24" t="str">
        <f t="shared" si="208"/>
        <v>C</v>
      </c>
      <c r="V438" s="24" t="str">
        <f t="shared" si="208"/>
        <v/>
      </c>
      <c r="W438" s="24" t="str">
        <f t="shared" si="208"/>
        <v>C</v>
      </c>
      <c r="X438" s="24" t="str">
        <f t="shared" si="208"/>
        <v/>
      </c>
      <c r="Y438" s="24" t="str">
        <f t="shared" si="208"/>
        <v>C</v>
      </c>
      <c r="Z438" s="24" t="str">
        <f t="shared" si="208"/>
        <v>C</v>
      </c>
      <c r="AA438" s="24" t="str">
        <f t="shared" si="208"/>
        <v/>
      </c>
      <c r="AB438" s="24" t="str">
        <f t="shared" si="208"/>
        <v/>
      </c>
      <c r="AC438" s="24" t="str">
        <f t="shared" si="209"/>
        <v/>
      </c>
      <c r="AD438" s="24" t="str">
        <f t="shared" si="209"/>
        <v/>
      </c>
      <c r="AE438" s="24" t="str">
        <f t="shared" si="209"/>
        <v/>
      </c>
      <c r="AF438" s="24" t="str">
        <f t="shared" si="209"/>
        <v>C</v>
      </c>
      <c r="AG438" s="24" t="str">
        <f t="shared" si="209"/>
        <v>C</v>
      </c>
      <c r="AH438" s="24" t="str">
        <f t="shared" si="209"/>
        <v/>
      </c>
      <c r="AI438" s="24" t="str">
        <f t="shared" si="209"/>
        <v/>
      </c>
      <c r="AJ438" s="24" t="str">
        <f t="shared" si="209"/>
        <v/>
      </c>
      <c r="AK438" s="24" t="str">
        <f t="shared" si="209"/>
        <v/>
      </c>
      <c r="AL438" s="24" t="str">
        <f t="shared" si="209"/>
        <v/>
      </c>
      <c r="AM438" s="24" t="str">
        <f t="shared" si="210"/>
        <v>C</v>
      </c>
      <c r="AN438" s="24" t="str">
        <f t="shared" si="210"/>
        <v>C</v>
      </c>
      <c r="AO438" s="24" t="str">
        <f t="shared" si="210"/>
        <v/>
      </c>
      <c r="AP438" s="24" t="str">
        <f t="shared" si="210"/>
        <v/>
      </c>
      <c r="AQ438" s="24" t="str">
        <f t="shared" si="210"/>
        <v/>
      </c>
      <c r="AR438" s="24" t="str">
        <f t="shared" si="210"/>
        <v/>
      </c>
      <c r="AS438" s="24" t="str">
        <f t="shared" si="210"/>
        <v/>
      </c>
      <c r="AT438" s="24" t="str">
        <f t="shared" si="210"/>
        <v>C</v>
      </c>
      <c r="AU438" s="24" t="str">
        <f t="shared" si="210"/>
        <v>C</v>
      </c>
      <c r="AV438" s="24" t="str">
        <f t="shared" si="210"/>
        <v/>
      </c>
      <c r="AW438" s="24" t="str">
        <f t="shared" si="210"/>
        <v/>
      </c>
      <c r="AX438" s="89" t="str">
        <f t="shared" ca="1" si="192"/>
        <v/>
      </c>
      <c r="AY438" s="89" t="str">
        <f t="shared" si="197"/>
        <v/>
      </c>
    </row>
    <row r="439" spans="1:51" x14ac:dyDescent="0.3">
      <c r="A439" s="22" t="str">
        <f t="shared" si="202"/>
        <v/>
      </c>
      <c r="B439" s="25"/>
      <c r="C439" s="74"/>
      <c r="D439" s="26"/>
      <c r="E439" s="196"/>
      <c r="F439" s="197"/>
      <c r="G439" s="98" t="str">
        <f>IF(D439='Paramètre DIVERS'!$B$19,'Paramètre DIVERS'!$A$19,IF(D439='Paramètre DIVERS'!$B$20,'Paramètre DIVERS'!$A$20,IF(D439='Paramètre DIVERS'!$B$21,'Paramètre DIVERS'!$A$21,IF(D439='Paramètre DIVERS'!$B$22,'Paramètre DIVERS'!$A$22,IF(D439='Paramètre DIVERS'!$B$24,'Paramètre DIVERS'!$A$24,IF(D439='Paramètre DIVERS'!$B$25,'Paramètre DIVERS'!$A$25,""))))))&amp;IF(D439='Paramètre DIVERS'!$B$27,'Paramètre DIVERS'!$A$27,IF(D439='Paramètre DIVERS'!$B$28,'Paramètre DIVERS'!$A$28,IF(D439='Paramètre DIVERS'!$B$29,'Paramètre DIVERS'!$A$29,IF(D439='Paramètre DIVERS'!$B$30,'Paramètre DIVERS'!$A$30,IF(D439='Paramètre DIVERS'!$B$31,'Paramètre DIVERS'!$A$31,IF(D439='Paramètre DIVERS'!$B$32,'Paramètre DIVERS'!$A$32,IF(D439='Paramètre DIVERS'!$B$33,'Paramètre DIVERS'!$A$33,"")))))))&amp;IF(D439='Paramètre DIVERS'!$B$36,'Paramètre DIVERS'!$A$36,IF(D439='Paramètre DIVERS'!$B$40,'Paramètre DIVERS'!$A$40,IF(D439='Paramètre DIVERS'!$B$41,'Paramètre DIVERS'!$A$41,IF(D439='Paramètre DIVERS'!$B$42,'Paramètre DIVERS'!$A$42,IF(D439='Paramètre DIVERS'!$B$43,'Paramètre DIVERS'!$A$43,IF(D439='Paramètre DIVERS'!$B$47,'Paramètre DIVERS'!$A$47,IF(D439='Paramètre DIVERS'!$B$48,'Paramètre DIVERS'!$A$48,"")))))))&amp;IF(D439='Paramètre DIVERS'!$B$49,'Paramètre DIVERS'!$A$49,IF(D439='Paramètre DIVERS'!$B$50,'Paramètre DIVERS'!$A$50,IF(D439='Paramètre DIVERS'!$B$51,'Paramètre DIVERS'!$A$51,IF(D439='Paramètre DIVERS'!$B$26,'Paramètre DIVERS'!$A$26,""))))&amp;IF(D439='Paramètre DIVERS'!$B$53,'Paramètre DIVERS'!$A$53,IF(D439='Paramètre DIVERS'!$B$54,'Paramètre DIVERS'!$A$53,IF(D439='Paramètre DIVERS'!$B$55,'Paramètre DIVERS'!$A$53,IF(D439='Paramètre DIVERS'!$B$56,'Paramètre DIVERS'!$A$53,IF(D439='Paramètre DIVERS'!$B$57,'Paramètre DIVERS'!$A$53,IF(D439='Paramètre DIVERS'!$B$58,'Paramètre DIVERS'!$A$53,""))))))</f>
        <v/>
      </c>
      <c r="H439" s="88">
        <f t="shared" si="191"/>
        <v>0</v>
      </c>
      <c r="I439" s="24" t="str">
        <f t="shared" ref="I439:R448" si="211">IF(OR(I$7="s",I$7="f",I$7="d"),"C",IF(AND(I$6&gt;=$E439,I$6&lt;=$F439,$G439="ZCP"),$G439,IF(AND(I$6&gt;=$E439,I$6&lt;=$F439,$G439="ZPM"),$G439,IF(AND(I$6&gt;=$E439,I$6&lt;=$F439,$G439="ZMA"),$G439,IF(AND(I$6&gt;=$E439,I$6&lt;=$F439,$G439="ZMP"),$G439,IF(AND(I$6&gt;=$E439,I$6&lt;=$F439,$G439="ZMT"),$G439,IF(AND(I$6&gt;=$E439,I$6&lt;=$F439,$G439="ZFO"),$G439,IF(AND(I$6&gt;=$E439,I$6&lt;=$F439,$G439="ZRJ"),$G439,IF(AND(I$6&gt;=$E439,I$6&lt;=$F439,$G439="ZAT"),$G439,IF(AND(I$6&gt;=$E439,I$6&lt;=$F439,$G439="TPT"),$G439,""))))))))))</f>
        <v/>
      </c>
      <c r="J439" s="24" t="str">
        <f t="shared" si="211"/>
        <v/>
      </c>
      <c r="K439" s="24" t="str">
        <f t="shared" si="211"/>
        <v>C</v>
      </c>
      <c r="L439" s="24" t="str">
        <f t="shared" si="211"/>
        <v>C</v>
      </c>
      <c r="M439" s="24" t="str">
        <f t="shared" si="211"/>
        <v/>
      </c>
      <c r="N439" s="24" t="str">
        <f t="shared" si="211"/>
        <v>C</v>
      </c>
      <c r="O439" s="24" t="str">
        <f t="shared" si="211"/>
        <v/>
      </c>
      <c r="P439" s="24" t="str">
        <f t="shared" si="211"/>
        <v/>
      </c>
      <c r="Q439" s="24" t="str">
        <f t="shared" si="211"/>
        <v/>
      </c>
      <c r="R439" s="24" t="str">
        <f t="shared" si="211"/>
        <v>C</v>
      </c>
      <c r="S439" s="24" t="str">
        <f t="shared" ref="S439:AB448" si="212">IF(OR(S$7="s",S$7="f",S$7="d"),"C",IF(AND(S$6&gt;=$E439,S$6&lt;=$F439,$G439="ZCP"),$G439,IF(AND(S$6&gt;=$E439,S$6&lt;=$F439,$G439="ZPM"),$G439,IF(AND(S$6&gt;=$E439,S$6&lt;=$F439,$G439="ZMA"),$G439,IF(AND(S$6&gt;=$E439,S$6&lt;=$F439,$G439="ZMP"),$G439,IF(AND(S$6&gt;=$E439,S$6&lt;=$F439,$G439="ZMT"),$G439,IF(AND(S$6&gt;=$E439,S$6&lt;=$F439,$G439="ZFO"),$G439,IF(AND(S$6&gt;=$E439,S$6&lt;=$F439,$G439="ZRJ"),$G439,IF(AND(S$6&gt;=$E439,S$6&lt;=$F439,$G439="ZAT"),$G439,IF(AND(S$6&gt;=$E439,S$6&lt;=$F439,$G439="TPT"),$G439,""))))))))))</f>
        <v>C</v>
      </c>
      <c r="T439" s="24" t="str">
        <f t="shared" si="212"/>
        <v/>
      </c>
      <c r="U439" s="24" t="str">
        <f t="shared" si="212"/>
        <v>C</v>
      </c>
      <c r="V439" s="24" t="str">
        <f t="shared" si="212"/>
        <v/>
      </c>
      <c r="W439" s="24" t="str">
        <f t="shared" si="212"/>
        <v>C</v>
      </c>
      <c r="X439" s="24" t="str">
        <f t="shared" si="212"/>
        <v/>
      </c>
      <c r="Y439" s="24" t="str">
        <f t="shared" si="212"/>
        <v>C</v>
      </c>
      <c r="Z439" s="24" t="str">
        <f t="shared" si="212"/>
        <v>C</v>
      </c>
      <c r="AA439" s="24" t="str">
        <f t="shared" si="212"/>
        <v/>
      </c>
      <c r="AB439" s="24" t="str">
        <f t="shared" si="212"/>
        <v/>
      </c>
      <c r="AC439" s="24" t="str">
        <f t="shared" ref="AC439:AL448" si="213">IF(OR(AC$7="s",AC$7="f",AC$7="d"),"C",IF(AND(AC$6&gt;=$E439,AC$6&lt;=$F439,$G439="ZCP"),$G439,IF(AND(AC$6&gt;=$E439,AC$6&lt;=$F439,$G439="ZPM"),$G439,IF(AND(AC$6&gt;=$E439,AC$6&lt;=$F439,$G439="ZMA"),$G439,IF(AND(AC$6&gt;=$E439,AC$6&lt;=$F439,$G439="ZMP"),$G439,IF(AND(AC$6&gt;=$E439,AC$6&lt;=$F439,$G439="ZMT"),$G439,IF(AND(AC$6&gt;=$E439,AC$6&lt;=$F439,$G439="ZFO"),$G439,IF(AND(AC$6&gt;=$E439,AC$6&lt;=$F439,$G439="ZRJ"),$G439,IF(AND(AC$6&gt;=$E439,AC$6&lt;=$F439,$G439="ZAT"),$G439,IF(AND(AC$6&gt;=$E439,AC$6&lt;=$F439,$G439="TPT"),$G439,""))))))))))</f>
        <v/>
      </c>
      <c r="AD439" s="24" t="str">
        <f t="shared" si="213"/>
        <v/>
      </c>
      <c r="AE439" s="24" t="str">
        <f t="shared" si="213"/>
        <v/>
      </c>
      <c r="AF439" s="24" t="str">
        <f t="shared" si="213"/>
        <v>C</v>
      </c>
      <c r="AG439" s="24" t="str">
        <f t="shared" si="213"/>
        <v>C</v>
      </c>
      <c r="AH439" s="24" t="str">
        <f t="shared" si="213"/>
        <v/>
      </c>
      <c r="AI439" s="24" t="str">
        <f t="shared" si="213"/>
        <v/>
      </c>
      <c r="AJ439" s="24" t="str">
        <f t="shared" si="213"/>
        <v/>
      </c>
      <c r="AK439" s="24" t="str">
        <f t="shared" si="213"/>
        <v/>
      </c>
      <c r="AL439" s="24" t="str">
        <f t="shared" si="213"/>
        <v/>
      </c>
      <c r="AM439" s="24" t="str">
        <f t="shared" ref="AM439:AW448" si="214">IF(OR(AM$7="s",AM$7="f",AM$7="d"),"C",IF(AND(AM$6&gt;=$E439,AM$6&lt;=$F439,$G439="ZCP"),$G439,IF(AND(AM$6&gt;=$E439,AM$6&lt;=$F439,$G439="ZPM"),$G439,IF(AND(AM$6&gt;=$E439,AM$6&lt;=$F439,$G439="ZMA"),$G439,IF(AND(AM$6&gt;=$E439,AM$6&lt;=$F439,$G439="ZMP"),$G439,IF(AND(AM$6&gt;=$E439,AM$6&lt;=$F439,$G439="ZMT"),$G439,IF(AND(AM$6&gt;=$E439,AM$6&lt;=$F439,$G439="ZFO"),$G439,IF(AND(AM$6&gt;=$E439,AM$6&lt;=$F439,$G439="ZRJ"),$G439,IF(AND(AM$6&gt;=$E439,AM$6&lt;=$F439,$G439="ZAT"),$G439,IF(AND(AM$6&gt;=$E439,AM$6&lt;=$F439,$G439="TPT"),$G439,""))))))))))</f>
        <v>C</v>
      </c>
      <c r="AN439" s="24" t="str">
        <f t="shared" si="214"/>
        <v>C</v>
      </c>
      <c r="AO439" s="24" t="str">
        <f t="shared" si="214"/>
        <v/>
      </c>
      <c r="AP439" s="24" t="str">
        <f t="shared" si="214"/>
        <v/>
      </c>
      <c r="AQ439" s="24" t="str">
        <f t="shared" si="214"/>
        <v/>
      </c>
      <c r="AR439" s="24" t="str">
        <f t="shared" si="214"/>
        <v/>
      </c>
      <c r="AS439" s="24" t="str">
        <f t="shared" si="214"/>
        <v/>
      </c>
      <c r="AT439" s="24" t="str">
        <f t="shared" si="214"/>
        <v>C</v>
      </c>
      <c r="AU439" s="24" t="str">
        <f t="shared" si="214"/>
        <v>C</v>
      </c>
      <c r="AV439" s="24" t="str">
        <f t="shared" si="214"/>
        <v/>
      </c>
      <c r="AW439" s="24" t="str">
        <f t="shared" si="214"/>
        <v/>
      </c>
      <c r="AX439" s="89" t="str">
        <f t="shared" ca="1" si="192"/>
        <v/>
      </c>
      <c r="AY439" s="89" t="str">
        <f t="shared" si="197"/>
        <v/>
      </c>
    </row>
    <row r="440" spans="1:51" x14ac:dyDescent="0.3">
      <c r="A440" s="22" t="str">
        <f t="shared" si="202"/>
        <v/>
      </c>
      <c r="B440" s="25"/>
      <c r="C440" s="74"/>
      <c r="D440" s="26"/>
      <c r="E440" s="196"/>
      <c r="F440" s="197"/>
      <c r="G440" s="98" t="str">
        <f>IF(D440='Paramètre DIVERS'!$B$19,'Paramètre DIVERS'!$A$19,IF(D440='Paramètre DIVERS'!$B$20,'Paramètre DIVERS'!$A$20,IF(D440='Paramètre DIVERS'!$B$21,'Paramètre DIVERS'!$A$21,IF(D440='Paramètre DIVERS'!$B$22,'Paramètre DIVERS'!$A$22,IF(D440='Paramètre DIVERS'!$B$24,'Paramètre DIVERS'!$A$24,IF(D440='Paramètre DIVERS'!$B$25,'Paramètre DIVERS'!$A$25,""))))))&amp;IF(D440='Paramètre DIVERS'!$B$27,'Paramètre DIVERS'!$A$27,IF(D440='Paramètre DIVERS'!$B$28,'Paramètre DIVERS'!$A$28,IF(D440='Paramètre DIVERS'!$B$29,'Paramètre DIVERS'!$A$29,IF(D440='Paramètre DIVERS'!$B$30,'Paramètre DIVERS'!$A$30,IF(D440='Paramètre DIVERS'!$B$31,'Paramètre DIVERS'!$A$31,IF(D440='Paramètre DIVERS'!$B$32,'Paramètre DIVERS'!$A$32,IF(D440='Paramètre DIVERS'!$B$33,'Paramètre DIVERS'!$A$33,"")))))))&amp;IF(D440='Paramètre DIVERS'!$B$36,'Paramètre DIVERS'!$A$36,IF(D440='Paramètre DIVERS'!$B$40,'Paramètre DIVERS'!$A$40,IF(D440='Paramètre DIVERS'!$B$41,'Paramètre DIVERS'!$A$41,IF(D440='Paramètre DIVERS'!$B$42,'Paramètre DIVERS'!$A$42,IF(D440='Paramètre DIVERS'!$B$43,'Paramètre DIVERS'!$A$43,IF(D440='Paramètre DIVERS'!$B$47,'Paramètre DIVERS'!$A$47,IF(D440='Paramètre DIVERS'!$B$48,'Paramètre DIVERS'!$A$48,"")))))))&amp;IF(D440='Paramètre DIVERS'!$B$49,'Paramètre DIVERS'!$A$49,IF(D440='Paramètre DIVERS'!$B$50,'Paramètre DIVERS'!$A$50,IF(D440='Paramètre DIVERS'!$B$51,'Paramètre DIVERS'!$A$51,IF(D440='Paramètre DIVERS'!$B$26,'Paramètre DIVERS'!$A$26,""))))&amp;IF(D440='Paramètre DIVERS'!$B$53,'Paramètre DIVERS'!$A$53,IF(D440='Paramètre DIVERS'!$B$54,'Paramètre DIVERS'!$A$53,IF(D440='Paramètre DIVERS'!$B$55,'Paramètre DIVERS'!$A$53,IF(D440='Paramètre DIVERS'!$B$56,'Paramètre DIVERS'!$A$53,IF(D440='Paramètre DIVERS'!$B$57,'Paramètre DIVERS'!$A$53,IF(D440='Paramètre DIVERS'!$B$58,'Paramètre DIVERS'!$A$53,""))))))</f>
        <v/>
      </c>
      <c r="H440" s="88">
        <f t="shared" si="191"/>
        <v>0</v>
      </c>
      <c r="I440" s="24" t="str">
        <f t="shared" si="211"/>
        <v/>
      </c>
      <c r="J440" s="24" t="str">
        <f t="shared" si="211"/>
        <v/>
      </c>
      <c r="K440" s="24" t="str">
        <f t="shared" si="211"/>
        <v>C</v>
      </c>
      <c r="L440" s="24" t="str">
        <f t="shared" si="211"/>
        <v>C</v>
      </c>
      <c r="M440" s="24" t="str">
        <f t="shared" si="211"/>
        <v/>
      </c>
      <c r="N440" s="24" t="str">
        <f t="shared" si="211"/>
        <v>C</v>
      </c>
      <c r="O440" s="24" t="str">
        <f t="shared" si="211"/>
        <v/>
      </c>
      <c r="P440" s="24" t="str">
        <f t="shared" si="211"/>
        <v/>
      </c>
      <c r="Q440" s="24" t="str">
        <f t="shared" si="211"/>
        <v/>
      </c>
      <c r="R440" s="24" t="str">
        <f t="shared" si="211"/>
        <v>C</v>
      </c>
      <c r="S440" s="24" t="str">
        <f t="shared" si="212"/>
        <v>C</v>
      </c>
      <c r="T440" s="24" t="str">
        <f t="shared" si="212"/>
        <v/>
      </c>
      <c r="U440" s="24" t="str">
        <f t="shared" si="212"/>
        <v>C</v>
      </c>
      <c r="V440" s="24" t="str">
        <f t="shared" si="212"/>
        <v/>
      </c>
      <c r="W440" s="24" t="str">
        <f t="shared" si="212"/>
        <v>C</v>
      </c>
      <c r="X440" s="24" t="str">
        <f t="shared" si="212"/>
        <v/>
      </c>
      <c r="Y440" s="24" t="str">
        <f t="shared" si="212"/>
        <v>C</v>
      </c>
      <c r="Z440" s="24" t="str">
        <f t="shared" si="212"/>
        <v>C</v>
      </c>
      <c r="AA440" s="24" t="str">
        <f t="shared" si="212"/>
        <v/>
      </c>
      <c r="AB440" s="24" t="str">
        <f t="shared" si="212"/>
        <v/>
      </c>
      <c r="AC440" s="24" t="str">
        <f t="shared" si="213"/>
        <v/>
      </c>
      <c r="AD440" s="24" t="str">
        <f t="shared" si="213"/>
        <v/>
      </c>
      <c r="AE440" s="24" t="str">
        <f t="shared" si="213"/>
        <v/>
      </c>
      <c r="AF440" s="24" t="str">
        <f t="shared" si="213"/>
        <v>C</v>
      </c>
      <c r="AG440" s="24" t="str">
        <f t="shared" si="213"/>
        <v>C</v>
      </c>
      <c r="AH440" s="24" t="str">
        <f t="shared" si="213"/>
        <v/>
      </c>
      <c r="AI440" s="24" t="str">
        <f t="shared" si="213"/>
        <v/>
      </c>
      <c r="AJ440" s="24" t="str">
        <f t="shared" si="213"/>
        <v/>
      </c>
      <c r="AK440" s="24" t="str">
        <f t="shared" si="213"/>
        <v/>
      </c>
      <c r="AL440" s="24" t="str">
        <f t="shared" si="213"/>
        <v/>
      </c>
      <c r="AM440" s="24" t="str">
        <f t="shared" si="214"/>
        <v>C</v>
      </c>
      <c r="AN440" s="24" t="str">
        <f t="shared" si="214"/>
        <v>C</v>
      </c>
      <c r="AO440" s="24" t="str">
        <f t="shared" si="214"/>
        <v/>
      </c>
      <c r="AP440" s="24" t="str">
        <f t="shared" si="214"/>
        <v/>
      </c>
      <c r="AQ440" s="24" t="str">
        <f t="shared" si="214"/>
        <v/>
      </c>
      <c r="AR440" s="24" t="str">
        <f t="shared" si="214"/>
        <v/>
      </c>
      <c r="AS440" s="24" t="str">
        <f t="shared" si="214"/>
        <v/>
      </c>
      <c r="AT440" s="24" t="str">
        <f t="shared" si="214"/>
        <v>C</v>
      </c>
      <c r="AU440" s="24" t="str">
        <f t="shared" si="214"/>
        <v>C</v>
      </c>
      <c r="AV440" s="24" t="str">
        <f t="shared" si="214"/>
        <v/>
      </c>
      <c r="AW440" s="24" t="str">
        <f t="shared" si="214"/>
        <v/>
      </c>
      <c r="AX440" s="89" t="str">
        <f t="shared" ca="1" si="192"/>
        <v/>
      </c>
      <c r="AY440" s="89" t="str">
        <f t="shared" si="197"/>
        <v/>
      </c>
    </row>
    <row r="441" spans="1:51" x14ac:dyDescent="0.3">
      <c r="A441" s="22" t="str">
        <f t="shared" si="202"/>
        <v/>
      </c>
      <c r="B441" s="25"/>
      <c r="C441" s="74"/>
      <c r="D441" s="26"/>
      <c r="E441" s="196"/>
      <c r="F441" s="197"/>
      <c r="G441" s="98" t="str">
        <f>IF(D441='Paramètre DIVERS'!$B$19,'Paramètre DIVERS'!$A$19,IF(D441='Paramètre DIVERS'!$B$20,'Paramètre DIVERS'!$A$20,IF(D441='Paramètre DIVERS'!$B$21,'Paramètre DIVERS'!$A$21,IF(D441='Paramètre DIVERS'!$B$22,'Paramètre DIVERS'!$A$22,IF(D441='Paramètre DIVERS'!$B$24,'Paramètre DIVERS'!$A$24,IF(D441='Paramètre DIVERS'!$B$25,'Paramètre DIVERS'!$A$25,""))))))&amp;IF(D441='Paramètre DIVERS'!$B$27,'Paramètre DIVERS'!$A$27,IF(D441='Paramètre DIVERS'!$B$28,'Paramètre DIVERS'!$A$28,IF(D441='Paramètre DIVERS'!$B$29,'Paramètre DIVERS'!$A$29,IF(D441='Paramètre DIVERS'!$B$30,'Paramètre DIVERS'!$A$30,IF(D441='Paramètre DIVERS'!$B$31,'Paramètre DIVERS'!$A$31,IF(D441='Paramètre DIVERS'!$B$32,'Paramètre DIVERS'!$A$32,IF(D441='Paramètre DIVERS'!$B$33,'Paramètre DIVERS'!$A$33,"")))))))&amp;IF(D441='Paramètre DIVERS'!$B$36,'Paramètre DIVERS'!$A$36,IF(D441='Paramètre DIVERS'!$B$40,'Paramètre DIVERS'!$A$40,IF(D441='Paramètre DIVERS'!$B$41,'Paramètre DIVERS'!$A$41,IF(D441='Paramètre DIVERS'!$B$42,'Paramètre DIVERS'!$A$42,IF(D441='Paramètre DIVERS'!$B$43,'Paramètre DIVERS'!$A$43,IF(D441='Paramètre DIVERS'!$B$47,'Paramètre DIVERS'!$A$47,IF(D441='Paramètre DIVERS'!$B$48,'Paramètre DIVERS'!$A$48,"")))))))&amp;IF(D441='Paramètre DIVERS'!$B$49,'Paramètre DIVERS'!$A$49,IF(D441='Paramètre DIVERS'!$B$50,'Paramètre DIVERS'!$A$50,IF(D441='Paramètre DIVERS'!$B$51,'Paramètre DIVERS'!$A$51,IF(D441='Paramètre DIVERS'!$B$26,'Paramètre DIVERS'!$A$26,""))))&amp;IF(D441='Paramètre DIVERS'!$B$53,'Paramètre DIVERS'!$A$53,IF(D441='Paramètre DIVERS'!$B$54,'Paramètre DIVERS'!$A$53,IF(D441='Paramètre DIVERS'!$B$55,'Paramètre DIVERS'!$A$53,IF(D441='Paramètre DIVERS'!$B$56,'Paramètre DIVERS'!$A$53,IF(D441='Paramètre DIVERS'!$B$57,'Paramètre DIVERS'!$A$53,IF(D441='Paramètre DIVERS'!$B$58,'Paramètre DIVERS'!$A$53,""))))))</f>
        <v/>
      </c>
      <c r="H441" s="88">
        <f t="shared" si="191"/>
        <v>0</v>
      </c>
      <c r="I441" s="24" t="str">
        <f t="shared" si="211"/>
        <v/>
      </c>
      <c r="J441" s="24" t="str">
        <f t="shared" si="211"/>
        <v/>
      </c>
      <c r="K441" s="24" t="str">
        <f t="shared" si="211"/>
        <v>C</v>
      </c>
      <c r="L441" s="24" t="str">
        <f t="shared" si="211"/>
        <v>C</v>
      </c>
      <c r="M441" s="24" t="str">
        <f t="shared" si="211"/>
        <v/>
      </c>
      <c r="N441" s="24" t="str">
        <f t="shared" si="211"/>
        <v>C</v>
      </c>
      <c r="O441" s="24" t="str">
        <f t="shared" si="211"/>
        <v/>
      </c>
      <c r="P441" s="24" t="str">
        <f t="shared" si="211"/>
        <v/>
      </c>
      <c r="Q441" s="24" t="str">
        <f t="shared" si="211"/>
        <v/>
      </c>
      <c r="R441" s="24" t="str">
        <f t="shared" si="211"/>
        <v>C</v>
      </c>
      <c r="S441" s="24" t="str">
        <f t="shared" si="212"/>
        <v>C</v>
      </c>
      <c r="T441" s="24" t="str">
        <f t="shared" si="212"/>
        <v/>
      </c>
      <c r="U441" s="24" t="str">
        <f t="shared" si="212"/>
        <v>C</v>
      </c>
      <c r="V441" s="24" t="str">
        <f t="shared" si="212"/>
        <v/>
      </c>
      <c r="W441" s="24" t="str">
        <f t="shared" si="212"/>
        <v>C</v>
      </c>
      <c r="X441" s="24" t="str">
        <f t="shared" si="212"/>
        <v/>
      </c>
      <c r="Y441" s="24" t="str">
        <f t="shared" si="212"/>
        <v>C</v>
      </c>
      <c r="Z441" s="24" t="str">
        <f t="shared" si="212"/>
        <v>C</v>
      </c>
      <c r="AA441" s="24" t="str">
        <f t="shared" si="212"/>
        <v/>
      </c>
      <c r="AB441" s="24" t="str">
        <f t="shared" si="212"/>
        <v/>
      </c>
      <c r="AC441" s="24" t="str">
        <f t="shared" si="213"/>
        <v/>
      </c>
      <c r="AD441" s="24" t="str">
        <f t="shared" si="213"/>
        <v/>
      </c>
      <c r="AE441" s="24" t="str">
        <f t="shared" si="213"/>
        <v/>
      </c>
      <c r="AF441" s="24" t="str">
        <f t="shared" si="213"/>
        <v>C</v>
      </c>
      <c r="AG441" s="24" t="str">
        <f t="shared" si="213"/>
        <v>C</v>
      </c>
      <c r="AH441" s="24" t="str">
        <f t="shared" si="213"/>
        <v/>
      </c>
      <c r="AI441" s="24" t="str">
        <f t="shared" si="213"/>
        <v/>
      </c>
      <c r="AJ441" s="24" t="str">
        <f t="shared" si="213"/>
        <v/>
      </c>
      <c r="AK441" s="24" t="str">
        <f t="shared" si="213"/>
        <v/>
      </c>
      <c r="AL441" s="24" t="str">
        <f t="shared" si="213"/>
        <v/>
      </c>
      <c r="AM441" s="24" t="str">
        <f t="shared" si="214"/>
        <v>C</v>
      </c>
      <c r="AN441" s="24" t="str">
        <f t="shared" si="214"/>
        <v>C</v>
      </c>
      <c r="AO441" s="24" t="str">
        <f t="shared" si="214"/>
        <v/>
      </c>
      <c r="AP441" s="24" t="str">
        <f t="shared" si="214"/>
        <v/>
      </c>
      <c r="AQ441" s="24" t="str">
        <f t="shared" si="214"/>
        <v/>
      </c>
      <c r="AR441" s="24" t="str">
        <f t="shared" si="214"/>
        <v/>
      </c>
      <c r="AS441" s="24" t="str">
        <f t="shared" si="214"/>
        <v/>
      </c>
      <c r="AT441" s="24" t="str">
        <f t="shared" si="214"/>
        <v>C</v>
      </c>
      <c r="AU441" s="24" t="str">
        <f t="shared" si="214"/>
        <v>C</v>
      </c>
      <c r="AV441" s="24" t="str">
        <f t="shared" si="214"/>
        <v/>
      </c>
      <c r="AW441" s="24" t="str">
        <f t="shared" si="214"/>
        <v/>
      </c>
      <c r="AX441" s="89" t="str">
        <f t="shared" ca="1" si="192"/>
        <v/>
      </c>
      <c r="AY441" s="89" t="str">
        <f t="shared" si="197"/>
        <v/>
      </c>
    </row>
    <row r="442" spans="1:51" x14ac:dyDescent="0.3">
      <c r="A442" s="22" t="str">
        <f t="shared" si="202"/>
        <v/>
      </c>
      <c r="B442" s="25"/>
      <c r="C442" s="74"/>
      <c r="D442" s="26"/>
      <c r="E442" s="196"/>
      <c r="F442" s="197"/>
      <c r="G442" s="98" t="str">
        <f>IF(D442='Paramètre DIVERS'!$B$19,'Paramètre DIVERS'!$A$19,IF(D442='Paramètre DIVERS'!$B$20,'Paramètre DIVERS'!$A$20,IF(D442='Paramètre DIVERS'!$B$21,'Paramètre DIVERS'!$A$21,IF(D442='Paramètre DIVERS'!$B$22,'Paramètre DIVERS'!$A$22,IF(D442='Paramètre DIVERS'!$B$24,'Paramètre DIVERS'!$A$24,IF(D442='Paramètre DIVERS'!$B$25,'Paramètre DIVERS'!$A$25,""))))))&amp;IF(D442='Paramètre DIVERS'!$B$27,'Paramètre DIVERS'!$A$27,IF(D442='Paramètre DIVERS'!$B$28,'Paramètre DIVERS'!$A$28,IF(D442='Paramètre DIVERS'!$B$29,'Paramètre DIVERS'!$A$29,IF(D442='Paramètre DIVERS'!$B$30,'Paramètre DIVERS'!$A$30,IF(D442='Paramètre DIVERS'!$B$31,'Paramètre DIVERS'!$A$31,IF(D442='Paramètre DIVERS'!$B$32,'Paramètre DIVERS'!$A$32,IF(D442='Paramètre DIVERS'!$B$33,'Paramètre DIVERS'!$A$33,"")))))))&amp;IF(D442='Paramètre DIVERS'!$B$36,'Paramètre DIVERS'!$A$36,IF(D442='Paramètre DIVERS'!$B$40,'Paramètre DIVERS'!$A$40,IF(D442='Paramètre DIVERS'!$B$41,'Paramètre DIVERS'!$A$41,IF(D442='Paramètre DIVERS'!$B$42,'Paramètre DIVERS'!$A$42,IF(D442='Paramètre DIVERS'!$B$43,'Paramètre DIVERS'!$A$43,IF(D442='Paramètre DIVERS'!$B$47,'Paramètre DIVERS'!$A$47,IF(D442='Paramètre DIVERS'!$B$48,'Paramètre DIVERS'!$A$48,"")))))))&amp;IF(D442='Paramètre DIVERS'!$B$49,'Paramètre DIVERS'!$A$49,IF(D442='Paramètre DIVERS'!$B$50,'Paramètre DIVERS'!$A$50,IF(D442='Paramètre DIVERS'!$B$51,'Paramètre DIVERS'!$A$51,IF(D442='Paramètre DIVERS'!$B$26,'Paramètre DIVERS'!$A$26,""))))&amp;IF(D442='Paramètre DIVERS'!$B$53,'Paramètre DIVERS'!$A$53,IF(D442='Paramètre DIVERS'!$B$54,'Paramètre DIVERS'!$A$53,IF(D442='Paramètre DIVERS'!$B$55,'Paramètre DIVERS'!$A$53,IF(D442='Paramètre DIVERS'!$B$56,'Paramètre DIVERS'!$A$53,IF(D442='Paramètre DIVERS'!$B$57,'Paramètre DIVERS'!$A$53,IF(D442='Paramètre DIVERS'!$B$58,'Paramètre DIVERS'!$A$53,""))))))</f>
        <v/>
      </c>
      <c r="H442" s="88">
        <f t="shared" si="191"/>
        <v>0</v>
      </c>
      <c r="I442" s="24" t="str">
        <f t="shared" si="211"/>
        <v/>
      </c>
      <c r="J442" s="24" t="str">
        <f t="shared" si="211"/>
        <v/>
      </c>
      <c r="K442" s="24" t="str">
        <f t="shared" si="211"/>
        <v>C</v>
      </c>
      <c r="L442" s="24" t="str">
        <f t="shared" si="211"/>
        <v>C</v>
      </c>
      <c r="M442" s="24" t="str">
        <f t="shared" si="211"/>
        <v/>
      </c>
      <c r="N442" s="24" t="str">
        <f t="shared" si="211"/>
        <v>C</v>
      </c>
      <c r="O442" s="24" t="str">
        <f t="shared" si="211"/>
        <v/>
      </c>
      <c r="P442" s="24" t="str">
        <f t="shared" si="211"/>
        <v/>
      </c>
      <c r="Q442" s="24" t="str">
        <f t="shared" si="211"/>
        <v/>
      </c>
      <c r="R442" s="24" t="str">
        <f t="shared" si="211"/>
        <v>C</v>
      </c>
      <c r="S442" s="24" t="str">
        <f t="shared" si="212"/>
        <v>C</v>
      </c>
      <c r="T442" s="24" t="str">
        <f t="shared" si="212"/>
        <v/>
      </c>
      <c r="U442" s="24" t="str">
        <f t="shared" si="212"/>
        <v>C</v>
      </c>
      <c r="V442" s="24" t="str">
        <f t="shared" si="212"/>
        <v/>
      </c>
      <c r="W442" s="24" t="str">
        <f t="shared" si="212"/>
        <v>C</v>
      </c>
      <c r="X442" s="24" t="str">
        <f t="shared" si="212"/>
        <v/>
      </c>
      <c r="Y442" s="24" t="str">
        <f t="shared" si="212"/>
        <v>C</v>
      </c>
      <c r="Z442" s="24" t="str">
        <f t="shared" si="212"/>
        <v>C</v>
      </c>
      <c r="AA442" s="24" t="str">
        <f t="shared" si="212"/>
        <v/>
      </c>
      <c r="AB442" s="24" t="str">
        <f t="shared" si="212"/>
        <v/>
      </c>
      <c r="AC442" s="24" t="str">
        <f t="shared" si="213"/>
        <v/>
      </c>
      <c r="AD442" s="24" t="str">
        <f t="shared" si="213"/>
        <v/>
      </c>
      <c r="AE442" s="24" t="str">
        <f t="shared" si="213"/>
        <v/>
      </c>
      <c r="AF442" s="24" t="str">
        <f t="shared" si="213"/>
        <v>C</v>
      </c>
      <c r="AG442" s="24" t="str">
        <f t="shared" si="213"/>
        <v>C</v>
      </c>
      <c r="AH442" s="24" t="str">
        <f t="shared" si="213"/>
        <v/>
      </c>
      <c r="AI442" s="24" t="str">
        <f t="shared" si="213"/>
        <v/>
      </c>
      <c r="AJ442" s="24" t="str">
        <f t="shared" si="213"/>
        <v/>
      </c>
      <c r="AK442" s="24" t="str">
        <f t="shared" si="213"/>
        <v/>
      </c>
      <c r="AL442" s="24" t="str">
        <f t="shared" si="213"/>
        <v/>
      </c>
      <c r="AM442" s="24" t="str">
        <f t="shared" si="214"/>
        <v>C</v>
      </c>
      <c r="AN442" s="24" t="str">
        <f t="shared" si="214"/>
        <v>C</v>
      </c>
      <c r="AO442" s="24" t="str">
        <f t="shared" si="214"/>
        <v/>
      </c>
      <c r="AP442" s="24" t="str">
        <f t="shared" si="214"/>
        <v/>
      </c>
      <c r="AQ442" s="24" t="str">
        <f t="shared" si="214"/>
        <v/>
      </c>
      <c r="AR442" s="24" t="str">
        <f t="shared" si="214"/>
        <v/>
      </c>
      <c r="AS442" s="24" t="str">
        <f t="shared" si="214"/>
        <v/>
      </c>
      <c r="AT442" s="24" t="str">
        <f t="shared" si="214"/>
        <v>C</v>
      </c>
      <c r="AU442" s="24" t="str">
        <f t="shared" si="214"/>
        <v>C</v>
      </c>
      <c r="AV442" s="24" t="str">
        <f t="shared" si="214"/>
        <v/>
      </c>
      <c r="AW442" s="24" t="str">
        <f t="shared" si="214"/>
        <v/>
      </c>
      <c r="AX442" s="89" t="str">
        <f t="shared" ca="1" si="192"/>
        <v/>
      </c>
      <c r="AY442" s="89" t="str">
        <f t="shared" si="197"/>
        <v/>
      </c>
    </row>
    <row r="443" spans="1:51" x14ac:dyDescent="0.3">
      <c r="A443" s="22" t="str">
        <f t="shared" si="202"/>
        <v/>
      </c>
      <c r="B443" s="25"/>
      <c r="C443" s="74"/>
      <c r="D443" s="26"/>
      <c r="E443" s="196"/>
      <c r="F443" s="197"/>
      <c r="G443" s="98" t="str">
        <f>IF(D443='Paramètre DIVERS'!$B$19,'Paramètre DIVERS'!$A$19,IF(D443='Paramètre DIVERS'!$B$20,'Paramètre DIVERS'!$A$20,IF(D443='Paramètre DIVERS'!$B$21,'Paramètre DIVERS'!$A$21,IF(D443='Paramètre DIVERS'!$B$22,'Paramètre DIVERS'!$A$22,IF(D443='Paramètre DIVERS'!$B$24,'Paramètre DIVERS'!$A$24,IF(D443='Paramètre DIVERS'!$B$25,'Paramètre DIVERS'!$A$25,""))))))&amp;IF(D443='Paramètre DIVERS'!$B$27,'Paramètre DIVERS'!$A$27,IF(D443='Paramètre DIVERS'!$B$28,'Paramètre DIVERS'!$A$28,IF(D443='Paramètre DIVERS'!$B$29,'Paramètre DIVERS'!$A$29,IF(D443='Paramètre DIVERS'!$B$30,'Paramètre DIVERS'!$A$30,IF(D443='Paramètre DIVERS'!$B$31,'Paramètre DIVERS'!$A$31,IF(D443='Paramètre DIVERS'!$B$32,'Paramètre DIVERS'!$A$32,IF(D443='Paramètre DIVERS'!$B$33,'Paramètre DIVERS'!$A$33,"")))))))&amp;IF(D443='Paramètre DIVERS'!$B$36,'Paramètre DIVERS'!$A$36,IF(D443='Paramètre DIVERS'!$B$40,'Paramètre DIVERS'!$A$40,IF(D443='Paramètre DIVERS'!$B$41,'Paramètre DIVERS'!$A$41,IF(D443='Paramètre DIVERS'!$B$42,'Paramètre DIVERS'!$A$42,IF(D443='Paramètre DIVERS'!$B$43,'Paramètre DIVERS'!$A$43,IF(D443='Paramètre DIVERS'!$B$47,'Paramètre DIVERS'!$A$47,IF(D443='Paramètre DIVERS'!$B$48,'Paramètre DIVERS'!$A$48,"")))))))&amp;IF(D443='Paramètre DIVERS'!$B$49,'Paramètre DIVERS'!$A$49,IF(D443='Paramètre DIVERS'!$B$50,'Paramètre DIVERS'!$A$50,IF(D443='Paramètre DIVERS'!$B$51,'Paramètre DIVERS'!$A$51,IF(D443='Paramètre DIVERS'!$B$26,'Paramètre DIVERS'!$A$26,""))))&amp;IF(D443='Paramètre DIVERS'!$B$53,'Paramètre DIVERS'!$A$53,IF(D443='Paramètre DIVERS'!$B$54,'Paramètre DIVERS'!$A$53,IF(D443='Paramètre DIVERS'!$B$55,'Paramètre DIVERS'!$A$53,IF(D443='Paramètre DIVERS'!$B$56,'Paramètre DIVERS'!$A$53,IF(D443='Paramètre DIVERS'!$B$57,'Paramètre DIVERS'!$A$53,IF(D443='Paramètre DIVERS'!$B$58,'Paramètre DIVERS'!$A$53,""))))))</f>
        <v/>
      </c>
      <c r="H443" s="88">
        <f t="shared" si="191"/>
        <v>0</v>
      </c>
      <c r="I443" s="24" t="str">
        <f t="shared" si="211"/>
        <v/>
      </c>
      <c r="J443" s="24" t="str">
        <f t="shared" si="211"/>
        <v/>
      </c>
      <c r="K443" s="24" t="str">
        <f t="shared" si="211"/>
        <v>C</v>
      </c>
      <c r="L443" s="24" t="str">
        <f t="shared" si="211"/>
        <v>C</v>
      </c>
      <c r="M443" s="24" t="str">
        <f t="shared" si="211"/>
        <v/>
      </c>
      <c r="N443" s="24" t="str">
        <f t="shared" si="211"/>
        <v>C</v>
      </c>
      <c r="O443" s="24" t="str">
        <f t="shared" si="211"/>
        <v/>
      </c>
      <c r="P443" s="24" t="str">
        <f t="shared" si="211"/>
        <v/>
      </c>
      <c r="Q443" s="24" t="str">
        <f t="shared" si="211"/>
        <v/>
      </c>
      <c r="R443" s="24" t="str">
        <f t="shared" si="211"/>
        <v>C</v>
      </c>
      <c r="S443" s="24" t="str">
        <f t="shared" si="212"/>
        <v>C</v>
      </c>
      <c r="T443" s="24" t="str">
        <f t="shared" si="212"/>
        <v/>
      </c>
      <c r="U443" s="24" t="str">
        <f t="shared" si="212"/>
        <v>C</v>
      </c>
      <c r="V443" s="24" t="str">
        <f t="shared" si="212"/>
        <v/>
      </c>
      <c r="W443" s="24" t="str">
        <f t="shared" si="212"/>
        <v>C</v>
      </c>
      <c r="X443" s="24" t="str">
        <f t="shared" si="212"/>
        <v/>
      </c>
      <c r="Y443" s="24" t="str">
        <f t="shared" si="212"/>
        <v>C</v>
      </c>
      <c r="Z443" s="24" t="str">
        <f t="shared" si="212"/>
        <v>C</v>
      </c>
      <c r="AA443" s="24" t="str">
        <f t="shared" si="212"/>
        <v/>
      </c>
      <c r="AB443" s="24" t="str">
        <f t="shared" si="212"/>
        <v/>
      </c>
      <c r="AC443" s="24" t="str">
        <f t="shared" si="213"/>
        <v/>
      </c>
      <c r="AD443" s="24" t="str">
        <f t="shared" si="213"/>
        <v/>
      </c>
      <c r="AE443" s="24" t="str">
        <f t="shared" si="213"/>
        <v/>
      </c>
      <c r="AF443" s="24" t="str">
        <f t="shared" si="213"/>
        <v>C</v>
      </c>
      <c r="AG443" s="24" t="str">
        <f t="shared" si="213"/>
        <v>C</v>
      </c>
      <c r="AH443" s="24" t="str">
        <f t="shared" si="213"/>
        <v/>
      </c>
      <c r="AI443" s="24" t="str">
        <f t="shared" si="213"/>
        <v/>
      </c>
      <c r="AJ443" s="24" t="str">
        <f t="shared" si="213"/>
        <v/>
      </c>
      <c r="AK443" s="24" t="str">
        <f t="shared" si="213"/>
        <v/>
      </c>
      <c r="AL443" s="24" t="str">
        <f t="shared" si="213"/>
        <v/>
      </c>
      <c r="AM443" s="24" t="str">
        <f t="shared" si="214"/>
        <v>C</v>
      </c>
      <c r="AN443" s="24" t="str">
        <f t="shared" si="214"/>
        <v>C</v>
      </c>
      <c r="AO443" s="24" t="str">
        <f t="shared" si="214"/>
        <v/>
      </c>
      <c r="AP443" s="24" t="str">
        <f t="shared" si="214"/>
        <v/>
      </c>
      <c r="AQ443" s="24" t="str">
        <f t="shared" si="214"/>
        <v/>
      </c>
      <c r="AR443" s="24" t="str">
        <f t="shared" si="214"/>
        <v/>
      </c>
      <c r="AS443" s="24" t="str">
        <f t="shared" si="214"/>
        <v/>
      </c>
      <c r="AT443" s="24" t="str">
        <f t="shared" si="214"/>
        <v>C</v>
      </c>
      <c r="AU443" s="24" t="str">
        <f t="shared" si="214"/>
        <v>C</v>
      </c>
      <c r="AV443" s="24" t="str">
        <f t="shared" si="214"/>
        <v/>
      </c>
      <c r="AW443" s="24" t="str">
        <f t="shared" si="214"/>
        <v/>
      </c>
      <c r="AX443" s="89" t="str">
        <f t="shared" ca="1" si="192"/>
        <v/>
      </c>
      <c r="AY443" s="89" t="str">
        <f t="shared" si="197"/>
        <v/>
      </c>
    </row>
    <row r="444" spans="1:51" x14ac:dyDescent="0.3">
      <c r="A444" s="22" t="str">
        <f t="shared" si="202"/>
        <v/>
      </c>
      <c r="B444" s="25"/>
      <c r="C444" s="74"/>
      <c r="D444" s="26"/>
      <c r="E444" s="196"/>
      <c r="F444" s="197"/>
      <c r="G444" s="98" t="str">
        <f>IF(D444='Paramètre DIVERS'!$B$19,'Paramètre DIVERS'!$A$19,IF(D444='Paramètre DIVERS'!$B$20,'Paramètre DIVERS'!$A$20,IF(D444='Paramètre DIVERS'!$B$21,'Paramètre DIVERS'!$A$21,IF(D444='Paramètre DIVERS'!$B$22,'Paramètre DIVERS'!$A$22,IF(D444='Paramètre DIVERS'!$B$24,'Paramètre DIVERS'!$A$24,IF(D444='Paramètre DIVERS'!$B$25,'Paramètre DIVERS'!$A$25,""))))))&amp;IF(D444='Paramètre DIVERS'!$B$27,'Paramètre DIVERS'!$A$27,IF(D444='Paramètre DIVERS'!$B$28,'Paramètre DIVERS'!$A$28,IF(D444='Paramètre DIVERS'!$B$29,'Paramètre DIVERS'!$A$29,IF(D444='Paramètre DIVERS'!$B$30,'Paramètre DIVERS'!$A$30,IF(D444='Paramètre DIVERS'!$B$31,'Paramètre DIVERS'!$A$31,IF(D444='Paramètre DIVERS'!$B$32,'Paramètre DIVERS'!$A$32,IF(D444='Paramètre DIVERS'!$B$33,'Paramètre DIVERS'!$A$33,"")))))))&amp;IF(D444='Paramètre DIVERS'!$B$36,'Paramètre DIVERS'!$A$36,IF(D444='Paramètre DIVERS'!$B$40,'Paramètre DIVERS'!$A$40,IF(D444='Paramètre DIVERS'!$B$41,'Paramètre DIVERS'!$A$41,IF(D444='Paramètre DIVERS'!$B$42,'Paramètre DIVERS'!$A$42,IF(D444='Paramètre DIVERS'!$B$43,'Paramètre DIVERS'!$A$43,IF(D444='Paramètre DIVERS'!$B$47,'Paramètre DIVERS'!$A$47,IF(D444='Paramètre DIVERS'!$B$48,'Paramètre DIVERS'!$A$48,"")))))))&amp;IF(D444='Paramètre DIVERS'!$B$49,'Paramètre DIVERS'!$A$49,IF(D444='Paramètre DIVERS'!$B$50,'Paramètre DIVERS'!$A$50,IF(D444='Paramètre DIVERS'!$B$51,'Paramètre DIVERS'!$A$51,IF(D444='Paramètre DIVERS'!$B$26,'Paramètre DIVERS'!$A$26,""))))&amp;IF(D444='Paramètre DIVERS'!$B$53,'Paramètre DIVERS'!$A$53,IF(D444='Paramètre DIVERS'!$B$54,'Paramètre DIVERS'!$A$53,IF(D444='Paramètre DIVERS'!$B$55,'Paramètre DIVERS'!$A$53,IF(D444='Paramètre DIVERS'!$B$56,'Paramètre DIVERS'!$A$53,IF(D444='Paramètre DIVERS'!$B$57,'Paramètre DIVERS'!$A$53,IF(D444='Paramètre DIVERS'!$B$58,'Paramètre DIVERS'!$A$53,""))))))</f>
        <v/>
      </c>
      <c r="H444" s="88">
        <f t="shared" si="191"/>
        <v>0</v>
      </c>
      <c r="I444" s="24" t="str">
        <f t="shared" si="211"/>
        <v/>
      </c>
      <c r="J444" s="24" t="str">
        <f t="shared" si="211"/>
        <v/>
      </c>
      <c r="K444" s="24" t="str">
        <f t="shared" si="211"/>
        <v>C</v>
      </c>
      <c r="L444" s="24" t="str">
        <f t="shared" si="211"/>
        <v>C</v>
      </c>
      <c r="M444" s="24" t="str">
        <f t="shared" si="211"/>
        <v/>
      </c>
      <c r="N444" s="24" t="str">
        <f t="shared" si="211"/>
        <v>C</v>
      </c>
      <c r="O444" s="24" t="str">
        <f t="shared" si="211"/>
        <v/>
      </c>
      <c r="P444" s="24" t="str">
        <f t="shared" si="211"/>
        <v/>
      </c>
      <c r="Q444" s="24" t="str">
        <f t="shared" si="211"/>
        <v/>
      </c>
      <c r="R444" s="24" t="str">
        <f t="shared" si="211"/>
        <v>C</v>
      </c>
      <c r="S444" s="24" t="str">
        <f t="shared" si="212"/>
        <v>C</v>
      </c>
      <c r="T444" s="24" t="str">
        <f t="shared" si="212"/>
        <v/>
      </c>
      <c r="U444" s="24" t="str">
        <f t="shared" si="212"/>
        <v>C</v>
      </c>
      <c r="V444" s="24" t="str">
        <f t="shared" si="212"/>
        <v/>
      </c>
      <c r="W444" s="24" t="str">
        <f t="shared" si="212"/>
        <v>C</v>
      </c>
      <c r="X444" s="24" t="str">
        <f t="shared" si="212"/>
        <v/>
      </c>
      <c r="Y444" s="24" t="str">
        <f t="shared" si="212"/>
        <v>C</v>
      </c>
      <c r="Z444" s="24" t="str">
        <f t="shared" si="212"/>
        <v>C</v>
      </c>
      <c r="AA444" s="24" t="str">
        <f t="shared" si="212"/>
        <v/>
      </c>
      <c r="AB444" s="24" t="str">
        <f t="shared" si="212"/>
        <v/>
      </c>
      <c r="AC444" s="24" t="str">
        <f t="shared" si="213"/>
        <v/>
      </c>
      <c r="AD444" s="24" t="str">
        <f t="shared" si="213"/>
        <v/>
      </c>
      <c r="AE444" s="24" t="str">
        <f t="shared" si="213"/>
        <v/>
      </c>
      <c r="AF444" s="24" t="str">
        <f t="shared" si="213"/>
        <v>C</v>
      </c>
      <c r="AG444" s="24" t="str">
        <f t="shared" si="213"/>
        <v>C</v>
      </c>
      <c r="AH444" s="24" t="str">
        <f t="shared" si="213"/>
        <v/>
      </c>
      <c r="AI444" s="24" t="str">
        <f t="shared" si="213"/>
        <v/>
      </c>
      <c r="AJ444" s="24" t="str">
        <f t="shared" si="213"/>
        <v/>
      </c>
      <c r="AK444" s="24" t="str">
        <f t="shared" si="213"/>
        <v/>
      </c>
      <c r="AL444" s="24" t="str">
        <f t="shared" si="213"/>
        <v/>
      </c>
      <c r="AM444" s="24" t="str">
        <f t="shared" si="214"/>
        <v>C</v>
      </c>
      <c r="AN444" s="24" t="str">
        <f t="shared" si="214"/>
        <v>C</v>
      </c>
      <c r="AO444" s="24" t="str">
        <f t="shared" si="214"/>
        <v/>
      </c>
      <c r="AP444" s="24" t="str">
        <f t="shared" si="214"/>
        <v/>
      </c>
      <c r="AQ444" s="24" t="str">
        <f t="shared" si="214"/>
        <v/>
      </c>
      <c r="AR444" s="24" t="str">
        <f t="shared" si="214"/>
        <v/>
      </c>
      <c r="AS444" s="24" t="str">
        <f t="shared" si="214"/>
        <v/>
      </c>
      <c r="AT444" s="24" t="str">
        <f t="shared" si="214"/>
        <v>C</v>
      </c>
      <c r="AU444" s="24" t="str">
        <f t="shared" si="214"/>
        <v>C</v>
      </c>
      <c r="AV444" s="24" t="str">
        <f t="shared" si="214"/>
        <v/>
      </c>
      <c r="AW444" s="24" t="str">
        <f t="shared" si="214"/>
        <v/>
      </c>
      <c r="AX444" s="89" t="str">
        <f t="shared" ca="1" si="192"/>
        <v/>
      </c>
      <c r="AY444" s="89" t="str">
        <f t="shared" si="197"/>
        <v/>
      </c>
    </row>
    <row r="445" spans="1:51" x14ac:dyDescent="0.3">
      <c r="A445" s="22" t="str">
        <f t="shared" si="202"/>
        <v/>
      </c>
      <c r="B445" s="25"/>
      <c r="C445" s="74"/>
      <c r="D445" s="26"/>
      <c r="E445" s="196"/>
      <c r="F445" s="197"/>
      <c r="G445" s="98" t="str">
        <f>IF(D445='Paramètre DIVERS'!$B$19,'Paramètre DIVERS'!$A$19,IF(D445='Paramètre DIVERS'!$B$20,'Paramètre DIVERS'!$A$20,IF(D445='Paramètre DIVERS'!$B$21,'Paramètre DIVERS'!$A$21,IF(D445='Paramètre DIVERS'!$B$22,'Paramètre DIVERS'!$A$22,IF(D445='Paramètre DIVERS'!$B$24,'Paramètre DIVERS'!$A$24,IF(D445='Paramètre DIVERS'!$B$25,'Paramètre DIVERS'!$A$25,""))))))&amp;IF(D445='Paramètre DIVERS'!$B$27,'Paramètre DIVERS'!$A$27,IF(D445='Paramètre DIVERS'!$B$28,'Paramètre DIVERS'!$A$28,IF(D445='Paramètre DIVERS'!$B$29,'Paramètre DIVERS'!$A$29,IF(D445='Paramètre DIVERS'!$B$30,'Paramètre DIVERS'!$A$30,IF(D445='Paramètre DIVERS'!$B$31,'Paramètre DIVERS'!$A$31,IF(D445='Paramètre DIVERS'!$B$32,'Paramètre DIVERS'!$A$32,IF(D445='Paramètre DIVERS'!$B$33,'Paramètre DIVERS'!$A$33,"")))))))&amp;IF(D445='Paramètre DIVERS'!$B$36,'Paramètre DIVERS'!$A$36,IF(D445='Paramètre DIVERS'!$B$40,'Paramètre DIVERS'!$A$40,IF(D445='Paramètre DIVERS'!$B$41,'Paramètre DIVERS'!$A$41,IF(D445='Paramètre DIVERS'!$B$42,'Paramètre DIVERS'!$A$42,IF(D445='Paramètre DIVERS'!$B$43,'Paramètre DIVERS'!$A$43,IF(D445='Paramètre DIVERS'!$B$47,'Paramètre DIVERS'!$A$47,IF(D445='Paramètre DIVERS'!$B$48,'Paramètre DIVERS'!$A$48,"")))))))&amp;IF(D445='Paramètre DIVERS'!$B$49,'Paramètre DIVERS'!$A$49,IF(D445='Paramètre DIVERS'!$B$50,'Paramètre DIVERS'!$A$50,IF(D445='Paramètre DIVERS'!$B$51,'Paramètre DIVERS'!$A$51,IF(D445='Paramètre DIVERS'!$B$26,'Paramètre DIVERS'!$A$26,""))))&amp;IF(D445='Paramètre DIVERS'!$B$53,'Paramètre DIVERS'!$A$53,IF(D445='Paramètre DIVERS'!$B$54,'Paramètre DIVERS'!$A$53,IF(D445='Paramètre DIVERS'!$B$55,'Paramètre DIVERS'!$A$53,IF(D445='Paramètre DIVERS'!$B$56,'Paramètre DIVERS'!$A$53,IF(D445='Paramètre DIVERS'!$B$57,'Paramètre DIVERS'!$A$53,IF(D445='Paramètre DIVERS'!$B$58,'Paramètre DIVERS'!$A$53,""))))))</f>
        <v/>
      </c>
      <c r="H445" s="88">
        <f t="shared" si="191"/>
        <v>0</v>
      </c>
      <c r="I445" s="24" t="str">
        <f t="shared" si="211"/>
        <v/>
      </c>
      <c r="J445" s="24" t="str">
        <f t="shared" si="211"/>
        <v/>
      </c>
      <c r="K445" s="24" t="str">
        <f t="shared" si="211"/>
        <v>C</v>
      </c>
      <c r="L445" s="24" t="str">
        <f t="shared" si="211"/>
        <v>C</v>
      </c>
      <c r="M445" s="24" t="str">
        <f t="shared" si="211"/>
        <v/>
      </c>
      <c r="N445" s="24" t="str">
        <f t="shared" si="211"/>
        <v>C</v>
      </c>
      <c r="O445" s="24" t="str">
        <f t="shared" si="211"/>
        <v/>
      </c>
      <c r="P445" s="24" t="str">
        <f t="shared" si="211"/>
        <v/>
      </c>
      <c r="Q445" s="24" t="str">
        <f t="shared" si="211"/>
        <v/>
      </c>
      <c r="R445" s="24" t="str">
        <f t="shared" si="211"/>
        <v>C</v>
      </c>
      <c r="S445" s="24" t="str">
        <f t="shared" si="212"/>
        <v>C</v>
      </c>
      <c r="T445" s="24" t="str">
        <f t="shared" si="212"/>
        <v/>
      </c>
      <c r="U445" s="24" t="str">
        <f t="shared" si="212"/>
        <v>C</v>
      </c>
      <c r="V445" s="24" t="str">
        <f t="shared" si="212"/>
        <v/>
      </c>
      <c r="W445" s="24" t="str">
        <f t="shared" si="212"/>
        <v>C</v>
      </c>
      <c r="X445" s="24" t="str">
        <f t="shared" si="212"/>
        <v/>
      </c>
      <c r="Y445" s="24" t="str">
        <f t="shared" si="212"/>
        <v>C</v>
      </c>
      <c r="Z445" s="24" t="str">
        <f t="shared" si="212"/>
        <v>C</v>
      </c>
      <c r="AA445" s="24" t="str">
        <f t="shared" si="212"/>
        <v/>
      </c>
      <c r="AB445" s="24" t="str">
        <f t="shared" si="212"/>
        <v/>
      </c>
      <c r="AC445" s="24" t="str">
        <f t="shared" si="213"/>
        <v/>
      </c>
      <c r="AD445" s="24" t="str">
        <f t="shared" si="213"/>
        <v/>
      </c>
      <c r="AE445" s="24" t="str">
        <f t="shared" si="213"/>
        <v/>
      </c>
      <c r="AF445" s="24" t="str">
        <f t="shared" si="213"/>
        <v>C</v>
      </c>
      <c r="AG445" s="24" t="str">
        <f t="shared" si="213"/>
        <v>C</v>
      </c>
      <c r="AH445" s="24" t="str">
        <f t="shared" si="213"/>
        <v/>
      </c>
      <c r="AI445" s="24" t="str">
        <f t="shared" si="213"/>
        <v/>
      </c>
      <c r="AJ445" s="24" t="str">
        <f t="shared" si="213"/>
        <v/>
      </c>
      <c r="AK445" s="24" t="str">
        <f t="shared" si="213"/>
        <v/>
      </c>
      <c r="AL445" s="24" t="str">
        <f t="shared" si="213"/>
        <v/>
      </c>
      <c r="AM445" s="24" t="str">
        <f t="shared" si="214"/>
        <v>C</v>
      </c>
      <c r="AN445" s="24" t="str">
        <f t="shared" si="214"/>
        <v>C</v>
      </c>
      <c r="AO445" s="24" t="str">
        <f t="shared" si="214"/>
        <v/>
      </c>
      <c r="AP445" s="24" t="str">
        <f t="shared" si="214"/>
        <v/>
      </c>
      <c r="AQ445" s="24" t="str">
        <f t="shared" si="214"/>
        <v/>
      </c>
      <c r="AR445" s="24" t="str">
        <f t="shared" si="214"/>
        <v/>
      </c>
      <c r="AS445" s="24" t="str">
        <f t="shared" si="214"/>
        <v/>
      </c>
      <c r="AT445" s="24" t="str">
        <f t="shared" si="214"/>
        <v>C</v>
      </c>
      <c r="AU445" s="24" t="str">
        <f t="shared" si="214"/>
        <v>C</v>
      </c>
      <c r="AV445" s="24" t="str">
        <f t="shared" si="214"/>
        <v/>
      </c>
      <c r="AW445" s="24" t="str">
        <f t="shared" si="214"/>
        <v/>
      </c>
      <c r="AX445" s="89" t="str">
        <f t="shared" ca="1" si="192"/>
        <v/>
      </c>
      <c r="AY445" s="89" t="str">
        <f t="shared" si="197"/>
        <v/>
      </c>
    </row>
    <row r="446" spans="1:51" x14ac:dyDescent="0.3">
      <c r="A446" s="22" t="str">
        <f t="shared" si="202"/>
        <v/>
      </c>
      <c r="B446" s="25"/>
      <c r="C446" s="74"/>
      <c r="D446" s="26"/>
      <c r="E446" s="196"/>
      <c r="F446" s="197"/>
      <c r="G446" s="98" t="str">
        <f>IF(D446='Paramètre DIVERS'!$B$19,'Paramètre DIVERS'!$A$19,IF(D446='Paramètre DIVERS'!$B$20,'Paramètre DIVERS'!$A$20,IF(D446='Paramètre DIVERS'!$B$21,'Paramètre DIVERS'!$A$21,IF(D446='Paramètre DIVERS'!$B$22,'Paramètre DIVERS'!$A$22,IF(D446='Paramètre DIVERS'!$B$24,'Paramètre DIVERS'!$A$24,IF(D446='Paramètre DIVERS'!$B$25,'Paramètre DIVERS'!$A$25,""))))))&amp;IF(D446='Paramètre DIVERS'!$B$27,'Paramètre DIVERS'!$A$27,IF(D446='Paramètre DIVERS'!$B$28,'Paramètre DIVERS'!$A$28,IF(D446='Paramètre DIVERS'!$B$29,'Paramètre DIVERS'!$A$29,IF(D446='Paramètre DIVERS'!$B$30,'Paramètre DIVERS'!$A$30,IF(D446='Paramètre DIVERS'!$B$31,'Paramètre DIVERS'!$A$31,IF(D446='Paramètre DIVERS'!$B$32,'Paramètre DIVERS'!$A$32,IF(D446='Paramètre DIVERS'!$B$33,'Paramètre DIVERS'!$A$33,"")))))))&amp;IF(D446='Paramètre DIVERS'!$B$36,'Paramètre DIVERS'!$A$36,IF(D446='Paramètre DIVERS'!$B$40,'Paramètre DIVERS'!$A$40,IF(D446='Paramètre DIVERS'!$B$41,'Paramètre DIVERS'!$A$41,IF(D446='Paramètre DIVERS'!$B$42,'Paramètre DIVERS'!$A$42,IF(D446='Paramètre DIVERS'!$B$43,'Paramètre DIVERS'!$A$43,IF(D446='Paramètre DIVERS'!$B$47,'Paramètre DIVERS'!$A$47,IF(D446='Paramètre DIVERS'!$B$48,'Paramètre DIVERS'!$A$48,"")))))))&amp;IF(D446='Paramètre DIVERS'!$B$49,'Paramètre DIVERS'!$A$49,IF(D446='Paramètre DIVERS'!$B$50,'Paramètre DIVERS'!$A$50,IF(D446='Paramètre DIVERS'!$B$51,'Paramètre DIVERS'!$A$51,IF(D446='Paramètre DIVERS'!$B$26,'Paramètre DIVERS'!$A$26,""))))&amp;IF(D446='Paramètre DIVERS'!$B$53,'Paramètre DIVERS'!$A$53,IF(D446='Paramètre DIVERS'!$B$54,'Paramètre DIVERS'!$A$53,IF(D446='Paramètre DIVERS'!$B$55,'Paramètre DIVERS'!$A$53,IF(D446='Paramètre DIVERS'!$B$56,'Paramètre DIVERS'!$A$53,IF(D446='Paramètre DIVERS'!$B$57,'Paramètre DIVERS'!$A$53,IF(D446='Paramètre DIVERS'!$B$58,'Paramètre DIVERS'!$A$53,""))))))</f>
        <v/>
      </c>
      <c r="H446" s="88">
        <f t="shared" si="191"/>
        <v>0</v>
      </c>
      <c r="I446" s="24" t="str">
        <f t="shared" si="211"/>
        <v/>
      </c>
      <c r="J446" s="24" t="str">
        <f t="shared" si="211"/>
        <v/>
      </c>
      <c r="K446" s="24" t="str">
        <f t="shared" si="211"/>
        <v>C</v>
      </c>
      <c r="L446" s="24" t="str">
        <f t="shared" si="211"/>
        <v>C</v>
      </c>
      <c r="M446" s="24" t="str">
        <f t="shared" si="211"/>
        <v/>
      </c>
      <c r="N446" s="24" t="str">
        <f t="shared" si="211"/>
        <v>C</v>
      </c>
      <c r="O446" s="24" t="str">
        <f t="shared" si="211"/>
        <v/>
      </c>
      <c r="P446" s="24" t="str">
        <f t="shared" si="211"/>
        <v/>
      </c>
      <c r="Q446" s="24" t="str">
        <f t="shared" si="211"/>
        <v/>
      </c>
      <c r="R446" s="24" t="str">
        <f t="shared" si="211"/>
        <v>C</v>
      </c>
      <c r="S446" s="24" t="str">
        <f t="shared" si="212"/>
        <v>C</v>
      </c>
      <c r="T446" s="24" t="str">
        <f t="shared" si="212"/>
        <v/>
      </c>
      <c r="U446" s="24" t="str">
        <f t="shared" si="212"/>
        <v>C</v>
      </c>
      <c r="V446" s="24" t="str">
        <f t="shared" si="212"/>
        <v/>
      </c>
      <c r="W446" s="24" t="str">
        <f t="shared" si="212"/>
        <v>C</v>
      </c>
      <c r="X446" s="24" t="str">
        <f t="shared" si="212"/>
        <v/>
      </c>
      <c r="Y446" s="24" t="str">
        <f t="shared" si="212"/>
        <v>C</v>
      </c>
      <c r="Z446" s="24" t="str">
        <f t="shared" si="212"/>
        <v>C</v>
      </c>
      <c r="AA446" s="24" t="str">
        <f t="shared" si="212"/>
        <v/>
      </c>
      <c r="AB446" s="24" t="str">
        <f t="shared" si="212"/>
        <v/>
      </c>
      <c r="AC446" s="24" t="str">
        <f t="shared" si="213"/>
        <v/>
      </c>
      <c r="AD446" s="24" t="str">
        <f t="shared" si="213"/>
        <v/>
      </c>
      <c r="AE446" s="24" t="str">
        <f t="shared" si="213"/>
        <v/>
      </c>
      <c r="AF446" s="24" t="str">
        <f t="shared" si="213"/>
        <v>C</v>
      </c>
      <c r="AG446" s="24" t="str">
        <f t="shared" si="213"/>
        <v>C</v>
      </c>
      <c r="AH446" s="24" t="str">
        <f t="shared" si="213"/>
        <v/>
      </c>
      <c r="AI446" s="24" t="str">
        <f t="shared" si="213"/>
        <v/>
      </c>
      <c r="AJ446" s="24" t="str">
        <f t="shared" si="213"/>
        <v/>
      </c>
      <c r="AK446" s="24" t="str">
        <f t="shared" si="213"/>
        <v/>
      </c>
      <c r="AL446" s="24" t="str">
        <f t="shared" si="213"/>
        <v/>
      </c>
      <c r="AM446" s="24" t="str">
        <f t="shared" si="214"/>
        <v>C</v>
      </c>
      <c r="AN446" s="24" t="str">
        <f t="shared" si="214"/>
        <v>C</v>
      </c>
      <c r="AO446" s="24" t="str">
        <f t="shared" si="214"/>
        <v/>
      </c>
      <c r="AP446" s="24" t="str">
        <f t="shared" si="214"/>
        <v/>
      </c>
      <c r="AQ446" s="24" t="str">
        <f t="shared" si="214"/>
        <v/>
      </c>
      <c r="AR446" s="24" t="str">
        <f t="shared" si="214"/>
        <v/>
      </c>
      <c r="AS446" s="24" t="str">
        <f t="shared" si="214"/>
        <v/>
      </c>
      <c r="AT446" s="24" t="str">
        <f t="shared" si="214"/>
        <v>C</v>
      </c>
      <c r="AU446" s="24" t="str">
        <f t="shared" si="214"/>
        <v>C</v>
      </c>
      <c r="AV446" s="24" t="str">
        <f t="shared" si="214"/>
        <v/>
      </c>
      <c r="AW446" s="24" t="str">
        <f t="shared" si="214"/>
        <v/>
      </c>
      <c r="AX446" s="89" t="str">
        <f t="shared" ca="1" si="192"/>
        <v/>
      </c>
      <c r="AY446" s="89" t="str">
        <f t="shared" si="197"/>
        <v/>
      </c>
    </row>
    <row r="447" spans="1:51" x14ac:dyDescent="0.3">
      <c r="A447" s="22" t="str">
        <f t="shared" si="202"/>
        <v/>
      </c>
      <c r="B447" s="25"/>
      <c r="C447" s="74"/>
      <c r="D447" s="26"/>
      <c r="E447" s="196"/>
      <c r="F447" s="197"/>
      <c r="G447" s="98" t="str">
        <f>IF(D447='Paramètre DIVERS'!$B$19,'Paramètre DIVERS'!$A$19,IF(D447='Paramètre DIVERS'!$B$20,'Paramètre DIVERS'!$A$20,IF(D447='Paramètre DIVERS'!$B$21,'Paramètre DIVERS'!$A$21,IF(D447='Paramètre DIVERS'!$B$22,'Paramètre DIVERS'!$A$22,IF(D447='Paramètre DIVERS'!$B$24,'Paramètre DIVERS'!$A$24,IF(D447='Paramètre DIVERS'!$B$25,'Paramètre DIVERS'!$A$25,""))))))&amp;IF(D447='Paramètre DIVERS'!$B$27,'Paramètre DIVERS'!$A$27,IF(D447='Paramètre DIVERS'!$B$28,'Paramètre DIVERS'!$A$28,IF(D447='Paramètre DIVERS'!$B$29,'Paramètre DIVERS'!$A$29,IF(D447='Paramètre DIVERS'!$B$30,'Paramètre DIVERS'!$A$30,IF(D447='Paramètre DIVERS'!$B$31,'Paramètre DIVERS'!$A$31,IF(D447='Paramètre DIVERS'!$B$32,'Paramètre DIVERS'!$A$32,IF(D447='Paramètre DIVERS'!$B$33,'Paramètre DIVERS'!$A$33,"")))))))&amp;IF(D447='Paramètre DIVERS'!$B$36,'Paramètre DIVERS'!$A$36,IF(D447='Paramètre DIVERS'!$B$40,'Paramètre DIVERS'!$A$40,IF(D447='Paramètre DIVERS'!$B$41,'Paramètre DIVERS'!$A$41,IF(D447='Paramètre DIVERS'!$B$42,'Paramètre DIVERS'!$A$42,IF(D447='Paramètre DIVERS'!$B$43,'Paramètre DIVERS'!$A$43,IF(D447='Paramètre DIVERS'!$B$47,'Paramètre DIVERS'!$A$47,IF(D447='Paramètre DIVERS'!$B$48,'Paramètre DIVERS'!$A$48,"")))))))&amp;IF(D447='Paramètre DIVERS'!$B$49,'Paramètre DIVERS'!$A$49,IF(D447='Paramètre DIVERS'!$B$50,'Paramètre DIVERS'!$A$50,IF(D447='Paramètre DIVERS'!$B$51,'Paramètre DIVERS'!$A$51,IF(D447='Paramètre DIVERS'!$B$26,'Paramètre DIVERS'!$A$26,""))))&amp;IF(D447='Paramètre DIVERS'!$B$53,'Paramètre DIVERS'!$A$53,IF(D447='Paramètre DIVERS'!$B$54,'Paramètre DIVERS'!$A$53,IF(D447='Paramètre DIVERS'!$B$55,'Paramètre DIVERS'!$A$53,IF(D447='Paramètre DIVERS'!$B$56,'Paramètre DIVERS'!$A$53,IF(D447='Paramètre DIVERS'!$B$57,'Paramètre DIVERS'!$A$53,IF(D447='Paramètre DIVERS'!$B$58,'Paramètre DIVERS'!$A$53,""))))))</f>
        <v/>
      </c>
      <c r="H447" s="88">
        <f t="shared" si="191"/>
        <v>0</v>
      </c>
      <c r="I447" s="24" t="str">
        <f t="shared" si="211"/>
        <v/>
      </c>
      <c r="J447" s="24" t="str">
        <f t="shared" si="211"/>
        <v/>
      </c>
      <c r="K447" s="24" t="str">
        <f t="shared" si="211"/>
        <v>C</v>
      </c>
      <c r="L447" s="24" t="str">
        <f t="shared" si="211"/>
        <v>C</v>
      </c>
      <c r="M447" s="24" t="str">
        <f t="shared" si="211"/>
        <v/>
      </c>
      <c r="N447" s="24" t="str">
        <f t="shared" si="211"/>
        <v>C</v>
      </c>
      <c r="O447" s="24" t="str">
        <f t="shared" si="211"/>
        <v/>
      </c>
      <c r="P447" s="24" t="str">
        <f t="shared" si="211"/>
        <v/>
      </c>
      <c r="Q447" s="24" t="str">
        <f t="shared" si="211"/>
        <v/>
      </c>
      <c r="R447" s="24" t="str">
        <f t="shared" si="211"/>
        <v>C</v>
      </c>
      <c r="S447" s="24" t="str">
        <f t="shared" si="212"/>
        <v>C</v>
      </c>
      <c r="T447" s="24" t="str">
        <f t="shared" si="212"/>
        <v/>
      </c>
      <c r="U447" s="24" t="str">
        <f t="shared" si="212"/>
        <v>C</v>
      </c>
      <c r="V447" s="24" t="str">
        <f t="shared" si="212"/>
        <v/>
      </c>
      <c r="W447" s="24" t="str">
        <f t="shared" si="212"/>
        <v>C</v>
      </c>
      <c r="X447" s="24" t="str">
        <f t="shared" si="212"/>
        <v/>
      </c>
      <c r="Y447" s="24" t="str">
        <f t="shared" si="212"/>
        <v>C</v>
      </c>
      <c r="Z447" s="24" t="str">
        <f t="shared" si="212"/>
        <v>C</v>
      </c>
      <c r="AA447" s="24" t="str">
        <f t="shared" si="212"/>
        <v/>
      </c>
      <c r="AB447" s="24" t="str">
        <f t="shared" si="212"/>
        <v/>
      </c>
      <c r="AC447" s="24" t="str">
        <f t="shared" si="213"/>
        <v/>
      </c>
      <c r="AD447" s="24" t="str">
        <f t="shared" si="213"/>
        <v/>
      </c>
      <c r="AE447" s="24" t="str">
        <f t="shared" si="213"/>
        <v/>
      </c>
      <c r="AF447" s="24" t="str">
        <f t="shared" si="213"/>
        <v>C</v>
      </c>
      <c r="AG447" s="24" t="str">
        <f t="shared" si="213"/>
        <v>C</v>
      </c>
      <c r="AH447" s="24" t="str">
        <f t="shared" si="213"/>
        <v/>
      </c>
      <c r="AI447" s="24" t="str">
        <f t="shared" si="213"/>
        <v/>
      </c>
      <c r="AJ447" s="24" t="str">
        <f t="shared" si="213"/>
        <v/>
      </c>
      <c r="AK447" s="24" t="str">
        <f t="shared" si="213"/>
        <v/>
      </c>
      <c r="AL447" s="24" t="str">
        <f t="shared" si="213"/>
        <v/>
      </c>
      <c r="AM447" s="24" t="str">
        <f t="shared" si="214"/>
        <v>C</v>
      </c>
      <c r="AN447" s="24" t="str">
        <f t="shared" si="214"/>
        <v>C</v>
      </c>
      <c r="AO447" s="24" t="str">
        <f t="shared" si="214"/>
        <v/>
      </c>
      <c r="AP447" s="24" t="str">
        <f t="shared" si="214"/>
        <v/>
      </c>
      <c r="AQ447" s="24" t="str">
        <f t="shared" si="214"/>
        <v/>
      </c>
      <c r="AR447" s="24" t="str">
        <f t="shared" si="214"/>
        <v/>
      </c>
      <c r="AS447" s="24" t="str">
        <f t="shared" si="214"/>
        <v/>
      </c>
      <c r="AT447" s="24" t="str">
        <f t="shared" si="214"/>
        <v>C</v>
      </c>
      <c r="AU447" s="24" t="str">
        <f t="shared" si="214"/>
        <v>C</v>
      </c>
      <c r="AV447" s="24" t="str">
        <f t="shared" si="214"/>
        <v/>
      </c>
      <c r="AW447" s="24" t="str">
        <f t="shared" si="214"/>
        <v/>
      </c>
      <c r="AX447" s="89" t="str">
        <f t="shared" ca="1" si="192"/>
        <v/>
      </c>
      <c r="AY447" s="89" t="str">
        <f t="shared" si="197"/>
        <v/>
      </c>
    </row>
    <row r="448" spans="1:51" x14ac:dyDescent="0.3">
      <c r="A448" s="22" t="str">
        <f t="shared" si="202"/>
        <v/>
      </c>
      <c r="B448" s="25"/>
      <c r="C448" s="74"/>
      <c r="D448" s="26"/>
      <c r="E448" s="196"/>
      <c r="F448" s="197"/>
      <c r="G448" s="98" t="str">
        <f>IF(D448='Paramètre DIVERS'!$B$19,'Paramètre DIVERS'!$A$19,IF(D448='Paramètre DIVERS'!$B$20,'Paramètre DIVERS'!$A$20,IF(D448='Paramètre DIVERS'!$B$21,'Paramètre DIVERS'!$A$21,IF(D448='Paramètre DIVERS'!$B$22,'Paramètre DIVERS'!$A$22,IF(D448='Paramètre DIVERS'!$B$24,'Paramètre DIVERS'!$A$24,IF(D448='Paramètre DIVERS'!$B$25,'Paramètre DIVERS'!$A$25,""))))))&amp;IF(D448='Paramètre DIVERS'!$B$27,'Paramètre DIVERS'!$A$27,IF(D448='Paramètre DIVERS'!$B$28,'Paramètre DIVERS'!$A$28,IF(D448='Paramètre DIVERS'!$B$29,'Paramètre DIVERS'!$A$29,IF(D448='Paramètre DIVERS'!$B$30,'Paramètre DIVERS'!$A$30,IF(D448='Paramètre DIVERS'!$B$31,'Paramètre DIVERS'!$A$31,IF(D448='Paramètre DIVERS'!$B$32,'Paramètre DIVERS'!$A$32,IF(D448='Paramètre DIVERS'!$B$33,'Paramètre DIVERS'!$A$33,"")))))))&amp;IF(D448='Paramètre DIVERS'!$B$36,'Paramètre DIVERS'!$A$36,IF(D448='Paramètre DIVERS'!$B$40,'Paramètre DIVERS'!$A$40,IF(D448='Paramètre DIVERS'!$B$41,'Paramètre DIVERS'!$A$41,IF(D448='Paramètre DIVERS'!$B$42,'Paramètre DIVERS'!$A$42,IF(D448='Paramètre DIVERS'!$B$43,'Paramètre DIVERS'!$A$43,IF(D448='Paramètre DIVERS'!$B$47,'Paramètre DIVERS'!$A$47,IF(D448='Paramètre DIVERS'!$B$48,'Paramètre DIVERS'!$A$48,"")))))))&amp;IF(D448='Paramètre DIVERS'!$B$49,'Paramètre DIVERS'!$A$49,IF(D448='Paramètre DIVERS'!$B$50,'Paramètre DIVERS'!$A$50,IF(D448='Paramètre DIVERS'!$B$51,'Paramètre DIVERS'!$A$51,IF(D448='Paramètre DIVERS'!$B$26,'Paramètre DIVERS'!$A$26,""))))&amp;IF(D448='Paramètre DIVERS'!$B$53,'Paramètre DIVERS'!$A$53,IF(D448='Paramètre DIVERS'!$B$54,'Paramètre DIVERS'!$A$53,IF(D448='Paramètre DIVERS'!$B$55,'Paramètre DIVERS'!$A$53,IF(D448='Paramètre DIVERS'!$B$56,'Paramètre DIVERS'!$A$53,IF(D448='Paramètre DIVERS'!$B$57,'Paramètre DIVERS'!$A$53,IF(D448='Paramètre DIVERS'!$B$58,'Paramètre DIVERS'!$A$53,""))))))</f>
        <v/>
      </c>
      <c r="H448" s="88">
        <f t="shared" si="191"/>
        <v>0</v>
      </c>
      <c r="I448" s="24" t="str">
        <f t="shared" si="211"/>
        <v/>
      </c>
      <c r="J448" s="24" t="str">
        <f t="shared" si="211"/>
        <v/>
      </c>
      <c r="K448" s="24" t="str">
        <f t="shared" si="211"/>
        <v>C</v>
      </c>
      <c r="L448" s="24" t="str">
        <f t="shared" si="211"/>
        <v>C</v>
      </c>
      <c r="M448" s="24" t="str">
        <f t="shared" si="211"/>
        <v/>
      </c>
      <c r="N448" s="24" t="str">
        <f t="shared" si="211"/>
        <v>C</v>
      </c>
      <c r="O448" s="24" t="str">
        <f t="shared" si="211"/>
        <v/>
      </c>
      <c r="P448" s="24" t="str">
        <f t="shared" si="211"/>
        <v/>
      </c>
      <c r="Q448" s="24" t="str">
        <f t="shared" si="211"/>
        <v/>
      </c>
      <c r="R448" s="24" t="str">
        <f t="shared" si="211"/>
        <v>C</v>
      </c>
      <c r="S448" s="24" t="str">
        <f t="shared" si="212"/>
        <v>C</v>
      </c>
      <c r="T448" s="24" t="str">
        <f t="shared" si="212"/>
        <v/>
      </c>
      <c r="U448" s="24" t="str">
        <f t="shared" si="212"/>
        <v>C</v>
      </c>
      <c r="V448" s="24" t="str">
        <f t="shared" si="212"/>
        <v/>
      </c>
      <c r="W448" s="24" t="str">
        <f t="shared" si="212"/>
        <v>C</v>
      </c>
      <c r="X448" s="24" t="str">
        <f t="shared" si="212"/>
        <v/>
      </c>
      <c r="Y448" s="24" t="str">
        <f t="shared" si="212"/>
        <v>C</v>
      </c>
      <c r="Z448" s="24" t="str">
        <f t="shared" si="212"/>
        <v>C</v>
      </c>
      <c r="AA448" s="24" t="str">
        <f t="shared" si="212"/>
        <v/>
      </c>
      <c r="AB448" s="24" t="str">
        <f t="shared" si="212"/>
        <v/>
      </c>
      <c r="AC448" s="24" t="str">
        <f t="shared" si="213"/>
        <v/>
      </c>
      <c r="AD448" s="24" t="str">
        <f t="shared" si="213"/>
        <v/>
      </c>
      <c r="AE448" s="24" t="str">
        <f t="shared" si="213"/>
        <v/>
      </c>
      <c r="AF448" s="24" t="str">
        <f t="shared" si="213"/>
        <v>C</v>
      </c>
      <c r="AG448" s="24" t="str">
        <f t="shared" si="213"/>
        <v>C</v>
      </c>
      <c r="AH448" s="24" t="str">
        <f t="shared" si="213"/>
        <v/>
      </c>
      <c r="AI448" s="24" t="str">
        <f t="shared" si="213"/>
        <v/>
      </c>
      <c r="AJ448" s="24" t="str">
        <f t="shared" si="213"/>
        <v/>
      </c>
      <c r="AK448" s="24" t="str">
        <f t="shared" si="213"/>
        <v/>
      </c>
      <c r="AL448" s="24" t="str">
        <f t="shared" si="213"/>
        <v/>
      </c>
      <c r="AM448" s="24" t="str">
        <f t="shared" si="214"/>
        <v>C</v>
      </c>
      <c r="AN448" s="24" t="str">
        <f t="shared" si="214"/>
        <v>C</v>
      </c>
      <c r="AO448" s="24" t="str">
        <f t="shared" si="214"/>
        <v/>
      </c>
      <c r="AP448" s="24" t="str">
        <f t="shared" si="214"/>
        <v/>
      </c>
      <c r="AQ448" s="24" t="str">
        <f t="shared" si="214"/>
        <v/>
      </c>
      <c r="AR448" s="24" t="str">
        <f t="shared" si="214"/>
        <v/>
      </c>
      <c r="AS448" s="24" t="str">
        <f t="shared" si="214"/>
        <v/>
      </c>
      <c r="AT448" s="24" t="str">
        <f t="shared" si="214"/>
        <v>C</v>
      </c>
      <c r="AU448" s="24" t="str">
        <f t="shared" si="214"/>
        <v>C</v>
      </c>
      <c r="AV448" s="24" t="str">
        <f t="shared" si="214"/>
        <v/>
      </c>
      <c r="AW448" s="24" t="str">
        <f t="shared" si="214"/>
        <v/>
      </c>
      <c r="AX448" s="89" t="str">
        <f t="shared" ca="1" si="192"/>
        <v/>
      </c>
      <c r="AY448" s="89" t="str">
        <f t="shared" si="197"/>
        <v/>
      </c>
    </row>
    <row r="449" spans="1:51" x14ac:dyDescent="0.3">
      <c r="A449" s="22" t="str">
        <f t="shared" si="202"/>
        <v/>
      </c>
      <c r="B449" s="25"/>
      <c r="C449" s="74"/>
      <c r="D449" s="26"/>
      <c r="E449" s="196"/>
      <c r="F449" s="197"/>
      <c r="G449" s="98" t="str">
        <f>IF(D449='Paramètre DIVERS'!$B$19,'Paramètre DIVERS'!$A$19,IF(D449='Paramètre DIVERS'!$B$20,'Paramètre DIVERS'!$A$20,IF(D449='Paramètre DIVERS'!$B$21,'Paramètre DIVERS'!$A$21,IF(D449='Paramètre DIVERS'!$B$22,'Paramètre DIVERS'!$A$22,IF(D449='Paramètre DIVERS'!$B$24,'Paramètre DIVERS'!$A$24,IF(D449='Paramètre DIVERS'!$B$25,'Paramètre DIVERS'!$A$25,""))))))&amp;IF(D449='Paramètre DIVERS'!$B$27,'Paramètre DIVERS'!$A$27,IF(D449='Paramètre DIVERS'!$B$28,'Paramètre DIVERS'!$A$28,IF(D449='Paramètre DIVERS'!$B$29,'Paramètre DIVERS'!$A$29,IF(D449='Paramètre DIVERS'!$B$30,'Paramètre DIVERS'!$A$30,IF(D449='Paramètre DIVERS'!$B$31,'Paramètre DIVERS'!$A$31,IF(D449='Paramètre DIVERS'!$B$32,'Paramètre DIVERS'!$A$32,IF(D449='Paramètre DIVERS'!$B$33,'Paramètre DIVERS'!$A$33,"")))))))&amp;IF(D449='Paramètre DIVERS'!$B$36,'Paramètre DIVERS'!$A$36,IF(D449='Paramètre DIVERS'!$B$40,'Paramètre DIVERS'!$A$40,IF(D449='Paramètre DIVERS'!$B$41,'Paramètre DIVERS'!$A$41,IF(D449='Paramètre DIVERS'!$B$42,'Paramètre DIVERS'!$A$42,IF(D449='Paramètre DIVERS'!$B$43,'Paramètre DIVERS'!$A$43,IF(D449='Paramètre DIVERS'!$B$47,'Paramètre DIVERS'!$A$47,IF(D449='Paramètre DIVERS'!$B$48,'Paramètre DIVERS'!$A$48,"")))))))&amp;IF(D449='Paramètre DIVERS'!$B$49,'Paramètre DIVERS'!$A$49,IF(D449='Paramètre DIVERS'!$B$50,'Paramètre DIVERS'!$A$50,IF(D449='Paramètre DIVERS'!$B$51,'Paramètre DIVERS'!$A$51,IF(D449='Paramètre DIVERS'!$B$26,'Paramètre DIVERS'!$A$26,""))))&amp;IF(D449='Paramètre DIVERS'!$B$53,'Paramètre DIVERS'!$A$53,IF(D449='Paramètre DIVERS'!$B$54,'Paramètre DIVERS'!$A$53,IF(D449='Paramètre DIVERS'!$B$55,'Paramètre DIVERS'!$A$53,IF(D449='Paramètre DIVERS'!$B$56,'Paramètre DIVERS'!$A$53,IF(D449='Paramètre DIVERS'!$B$57,'Paramètre DIVERS'!$A$53,IF(D449='Paramètre DIVERS'!$B$58,'Paramètre DIVERS'!$A$53,""))))))</f>
        <v/>
      </c>
      <c r="H449" s="88">
        <f t="shared" si="191"/>
        <v>0</v>
      </c>
      <c r="I449" s="24" t="str">
        <f t="shared" ref="I449:R458" si="215">IF(OR(I$7="s",I$7="f",I$7="d"),"C",IF(AND(I$6&gt;=$E449,I$6&lt;=$F449,$G449="ZCP"),$G449,IF(AND(I$6&gt;=$E449,I$6&lt;=$F449,$G449="ZPM"),$G449,IF(AND(I$6&gt;=$E449,I$6&lt;=$F449,$G449="ZMA"),$G449,IF(AND(I$6&gt;=$E449,I$6&lt;=$F449,$G449="ZMP"),$G449,IF(AND(I$6&gt;=$E449,I$6&lt;=$F449,$G449="ZMT"),$G449,IF(AND(I$6&gt;=$E449,I$6&lt;=$F449,$G449="ZFO"),$G449,IF(AND(I$6&gt;=$E449,I$6&lt;=$F449,$G449="ZRJ"),$G449,IF(AND(I$6&gt;=$E449,I$6&lt;=$F449,$G449="ZAT"),$G449,IF(AND(I$6&gt;=$E449,I$6&lt;=$F449,$G449="TPT"),$G449,""))))))))))</f>
        <v/>
      </c>
      <c r="J449" s="24" t="str">
        <f t="shared" si="215"/>
        <v/>
      </c>
      <c r="K449" s="24" t="str">
        <f t="shared" si="215"/>
        <v>C</v>
      </c>
      <c r="L449" s="24" t="str">
        <f t="shared" si="215"/>
        <v>C</v>
      </c>
      <c r="M449" s="24" t="str">
        <f t="shared" si="215"/>
        <v/>
      </c>
      <c r="N449" s="24" t="str">
        <f t="shared" si="215"/>
        <v>C</v>
      </c>
      <c r="O449" s="24" t="str">
        <f t="shared" si="215"/>
        <v/>
      </c>
      <c r="P449" s="24" t="str">
        <f t="shared" si="215"/>
        <v/>
      </c>
      <c r="Q449" s="24" t="str">
        <f t="shared" si="215"/>
        <v/>
      </c>
      <c r="R449" s="24" t="str">
        <f t="shared" si="215"/>
        <v>C</v>
      </c>
      <c r="S449" s="24" t="str">
        <f t="shared" ref="S449:AB458" si="216">IF(OR(S$7="s",S$7="f",S$7="d"),"C",IF(AND(S$6&gt;=$E449,S$6&lt;=$F449,$G449="ZCP"),$G449,IF(AND(S$6&gt;=$E449,S$6&lt;=$F449,$G449="ZPM"),$G449,IF(AND(S$6&gt;=$E449,S$6&lt;=$F449,$G449="ZMA"),$G449,IF(AND(S$6&gt;=$E449,S$6&lt;=$F449,$G449="ZMP"),$G449,IF(AND(S$6&gt;=$E449,S$6&lt;=$F449,$G449="ZMT"),$G449,IF(AND(S$6&gt;=$E449,S$6&lt;=$F449,$G449="ZFO"),$G449,IF(AND(S$6&gt;=$E449,S$6&lt;=$F449,$G449="ZRJ"),$G449,IF(AND(S$6&gt;=$E449,S$6&lt;=$F449,$G449="ZAT"),$G449,IF(AND(S$6&gt;=$E449,S$6&lt;=$F449,$G449="TPT"),$G449,""))))))))))</f>
        <v>C</v>
      </c>
      <c r="T449" s="24" t="str">
        <f t="shared" si="216"/>
        <v/>
      </c>
      <c r="U449" s="24" t="str">
        <f t="shared" si="216"/>
        <v>C</v>
      </c>
      <c r="V449" s="24" t="str">
        <f t="shared" si="216"/>
        <v/>
      </c>
      <c r="W449" s="24" t="str">
        <f t="shared" si="216"/>
        <v>C</v>
      </c>
      <c r="X449" s="24" t="str">
        <f t="shared" si="216"/>
        <v/>
      </c>
      <c r="Y449" s="24" t="str">
        <f t="shared" si="216"/>
        <v>C</v>
      </c>
      <c r="Z449" s="24" t="str">
        <f t="shared" si="216"/>
        <v>C</v>
      </c>
      <c r="AA449" s="24" t="str">
        <f t="shared" si="216"/>
        <v/>
      </c>
      <c r="AB449" s="24" t="str">
        <f t="shared" si="216"/>
        <v/>
      </c>
      <c r="AC449" s="24" t="str">
        <f t="shared" ref="AC449:AL458" si="217">IF(OR(AC$7="s",AC$7="f",AC$7="d"),"C",IF(AND(AC$6&gt;=$E449,AC$6&lt;=$F449,$G449="ZCP"),$G449,IF(AND(AC$6&gt;=$E449,AC$6&lt;=$F449,$G449="ZPM"),$G449,IF(AND(AC$6&gt;=$E449,AC$6&lt;=$F449,$G449="ZMA"),$G449,IF(AND(AC$6&gt;=$E449,AC$6&lt;=$F449,$G449="ZMP"),$G449,IF(AND(AC$6&gt;=$E449,AC$6&lt;=$F449,$G449="ZMT"),$G449,IF(AND(AC$6&gt;=$E449,AC$6&lt;=$F449,$G449="ZFO"),$G449,IF(AND(AC$6&gt;=$E449,AC$6&lt;=$F449,$G449="ZRJ"),$G449,IF(AND(AC$6&gt;=$E449,AC$6&lt;=$F449,$G449="ZAT"),$G449,IF(AND(AC$6&gt;=$E449,AC$6&lt;=$F449,$G449="TPT"),$G449,""))))))))))</f>
        <v/>
      </c>
      <c r="AD449" s="24" t="str">
        <f t="shared" si="217"/>
        <v/>
      </c>
      <c r="AE449" s="24" t="str">
        <f t="shared" si="217"/>
        <v/>
      </c>
      <c r="AF449" s="24" t="str">
        <f t="shared" si="217"/>
        <v>C</v>
      </c>
      <c r="AG449" s="24" t="str">
        <f t="shared" si="217"/>
        <v>C</v>
      </c>
      <c r="AH449" s="24" t="str">
        <f t="shared" si="217"/>
        <v/>
      </c>
      <c r="AI449" s="24" t="str">
        <f t="shared" si="217"/>
        <v/>
      </c>
      <c r="AJ449" s="24" t="str">
        <f t="shared" si="217"/>
        <v/>
      </c>
      <c r="AK449" s="24" t="str">
        <f t="shared" si="217"/>
        <v/>
      </c>
      <c r="AL449" s="24" t="str">
        <f t="shared" si="217"/>
        <v/>
      </c>
      <c r="AM449" s="24" t="str">
        <f t="shared" ref="AM449:AW458" si="218">IF(OR(AM$7="s",AM$7="f",AM$7="d"),"C",IF(AND(AM$6&gt;=$E449,AM$6&lt;=$F449,$G449="ZCP"),$G449,IF(AND(AM$6&gt;=$E449,AM$6&lt;=$F449,$G449="ZPM"),$G449,IF(AND(AM$6&gt;=$E449,AM$6&lt;=$F449,$G449="ZMA"),$G449,IF(AND(AM$6&gt;=$E449,AM$6&lt;=$F449,$G449="ZMP"),$G449,IF(AND(AM$6&gt;=$E449,AM$6&lt;=$F449,$G449="ZMT"),$G449,IF(AND(AM$6&gt;=$E449,AM$6&lt;=$F449,$G449="ZFO"),$G449,IF(AND(AM$6&gt;=$E449,AM$6&lt;=$F449,$G449="ZRJ"),$G449,IF(AND(AM$6&gt;=$E449,AM$6&lt;=$F449,$G449="ZAT"),$G449,IF(AND(AM$6&gt;=$E449,AM$6&lt;=$F449,$G449="TPT"),$G449,""))))))))))</f>
        <v>C</v>
      </c>
      <c r="AN449" s="24" t="str">
        <f t="shared" si="218"/>
        <v>C</v>
      </c>
      <c r="AO449" s="24" t="str">
        <f t="shared" si="218"/>
        <v/>
      </c>
      <c r="AP449" s="24" t="str">
        <f t="shared" si="218"/>
        <v/>
      </c>
      <c r="AQ449" s="24" t="str">
        <f t="shared" si="218"/>
        <v/>
      </c>
      <c r="AR449" s="24" t="str">
        <f t="shared" si="218"/>
        <v/>
      </c>
      <c r="AS449" s="24" t="str">
        <f t="shared" si="218"/>
        <v/>
      </c>
      <c r="AT449" s="24" t="str">
        <f t="shared" si="218"/>
        <v>C</v>
      </c>
      <c r="AU449" s="24" t="str">
        <f t="shared" si="218"/>
        <v>C</v>
      </c>
      <c r="AV449" s="24" t="str">
        <f t="shared" si="218"/>
        <v/>
      </c>
      <c r="AW449" s="24" t="str">
        <f t="shared" si="218"/>
        <v/>
      </c>
      <c r="AX449" s="89" t="str">
        <f t="shared" ca="1" si="192"/>
        <v/>
      </c>
      <c r="AY449" s="89" t="str">
        <f t="shared" si="197"/>
        <v/>
      </c>
    </row>
    <row r="450" spans="1:51" x14ac:dyDescent="0.3">
      <c r="A450" s="22" t="str">
        <f t="shared" si="202"/>
        <v/>
      </c>
      <c r="B450" s="25"/>
      <c r="C450" s="74"/>
      <c r="D450" s="26"/>
      <c r="E450" s="196"/>
      <c r="F450" s="197"/>
      <c r="G450" s="98" t="str">
        <f>IF(D450='Paramètre DIVERS'!$B$19,'Paramètre DIVERS'!$A$19,IF(D450='Paramètre DIVERS'!$B$20,'Paramètre DIVERS'!$A$20,IF(D450='Paramètre DIVERS'!$B$21,'Paramètre DIVERS'!$A$21,IF(D450='Paramètre DIVERS'!$B$22,'Paramètre DIVERS'!$A$22,IF(D450='Paramètre DIVERS'!$B$24,'Paramètre DIVERS'!$A$24,IF(D450='Paramètre DIVERS'!$B$25,'Paramètre DIVERS'!$A$25,""))))))&amp;IF(D450='Paramètre DIVERS'!$B$27,'Paramètre DIVERS'!$A$27,IF(D450='Paramètre DIVERS'!$B$28,'Paramètre DIVERS'!$A$28,IF(D450='Paramètre DIVERS'!$B$29,'Paramètre DIVERS'!$A$29,IF(D450='Paramètre DIVERS'!$B$30,'Paramètre DIVERS'!$A$30,IF(D450='Paramètre DIVERS'!$B$31,'Paramètre DIVERS'!$A$31,IF(D450='Paramètre DIVERS'!$B$32,'Paramètre DIVERS'!$A$32,IF(D450='Paramètre DIVERS'!$B$33,'Paramètre DIVERS'!$A$33,"")))))))&amp;IF(D450='Paramètre DIVERS'!$B$36,'Paramètre DIVERS'!$A$36,IF(D450='Paramètre DIVERS'!$B$40,'Paramètre DIVERS'!$A$40,IF(D450='Paramètre DIVERS'!$B$41,'Paramètre DIVERS'!$A$41,IF(D450='Paramètre DIVERS'!$B$42,'Paramètre DIVERS'!$A$42,IF(D450='Paramètre DIVERS'!$B$43,'Paramètre DIVERS'!$A$43,IF(D450='Paramètre DIVERS'!$B$47,'Paramètre DIVERS'!$A$47,IF(D450='Paramètre DIVERS'!$B$48,'Paramètre DIVERS'!$A$48,"")))))))&amp;IF(D450='Paramètre DIVERS'!$B$49,'Paramètre DIVERS'!$A$49,IF(D450='Paramètre DIVERS'!$B$50,'Paramètre DIVERS'!$A$50,IF(D450='Paramètre DIVERS'!$B$51,'Paramètre DIVERS'!$A$51,IF(D450='Paramètre DIVERS'!$B$26,'Paramètre DIVERS'!$A$26,""))))&amp;IF(D450='Paramètre DIVERS'!$B$53,'Paramètre DIVERS'!$A$53,IF(D450='Paramètre DIVERS'!$B$54,'Paramètre DIVERS'!$A$53,IF(D450='Paramètre DIVERS'!$B$55,'Paramètre DIVERS'!$A$53,IF(D450='Paramètre DIVERS'!$B$56,'Paramètre DIVERS'!$A$53,IF(D450='Paramètre DIVERS'!$B$57,'Paramètre DIVERS'!$A$53,IF(D450='Paramètre DIVERS'!$B$58,'Paramètre DIVERS'!$A$53,""))))))</f>
        <v/>
      </c>
      <c r="H450" s="88">
        <f t="shared" si="191"/>
        <v>0</v>
      </c>
      <c r="I450" s="24" t="str">
        <f t="shared" si="215"/>
        <v/>
      </c>
      <c r="J450" s="24" t="str">
        <f t="shared" si="215"/>
        <v/>
      </c>
      <c r="K450" s="24" t="str">
        <f t="shared" si="215"/>
        <v>C</v>
      </c>
      <c r="L450" s="24" t="str">
        <f t="shared" si="215"/>
        <v>C</v>
      </c>
      <c r="M450" s="24" t="str">
        <f t="shared" si="215"/>
        <v/>
      </c>
      <c r="N450" s="24" t="str">
        <f t="shared" si="215"/>
        <v>C</v>
      </c>
      <c r="O450" s="24" t="str">
        <f t="shared" si="215"/>
        <v/>
      </c>
      <c r="P450" s="24" t="str">
        <f t="shared" si="215"/>
        <v/>
      </c>
      <c r="Q450" s="24" t="str">
        <f t="shared" si="215"/>
        <v/>
      </c>
      <c r="R450" s="24" t="str">
        <f t="shared" si="215"/>
        <v>C</v>
      </c>
      <c r="S450" s="24" t="str">
        <f t="shared" si="216"/>
        <v>C</v>
      </c>
      <c r="T450" s="24" t="str">
        <f t="shared" si="216"/>
        <v/>
      </c>
      <c r="U450" s="24" t="str">
        <f t="shared" si="216"/>
        <v>C</v>
      </c>
      <c r="V450" s="24" t="str">
        <f t="shared" si="216"/>
        <v/>
      </c>
      <c r="W450" s="24" t="str">
        <f t="shared" si="216"/>
        <v>C</v>
      </c>
      <c r="X450" s="24" t="str">
        <f t="shared" si="216"/>
        <v/>
      </c>
      <c r="Y450" s="24" t="str">
        <f t="shared" si="216"/>
        <v>C</v>
      </c>
      <c r="Z450" s="24" t="str">
        <f t="shared" si="216"/>
        <v>C</v>
      </c>
      <c r="AA450" s="24" t="str">
        <f t="shared" si="216"/>
        <v/>
      </c>
      <c r="AB450" s="24" t="str">
        <f t="shared" si="216"/>
        <v/>
      </c>
      <c r="AC450" s="24" t="str">
        <f t="shared" si="217"/>
        <v/>
      </c>
      <c r="AD450" s="24" t="str">
        <f t="shared" si="217"/>
        <v/>
      </c>
      <c r="AE450" s="24" t="str">
        <f t="shared" si="217"/>
        <v/>
      </c>
      <c r="AF450" s="24" t="str">
        <f t="shared" si="217"/>
        <v>C</v>
      </c>
      <c r="AG450" s="24" t="str">
        <f t="shared" si="217"/>
        <v>C</v>
      </c>
      <c r="AH450" s="24" t="str">
        <f t="shared" si="217"/>
        <v/>
      </c>
      <c r="AI450" s="24" t="str">
        <f t="shared" si="217"/>
        <v/>
      </c>
      <c r="AJ450" s="24" t="str">
        <f t="shared" si="217"/>
        <v/>
      </c>
      <c r="AK450" s="24" t="str">
        <f t="shared" si="217"/>
        <v/>
      </c>
      <c r="AL450" s="24" t="str">
        <f t="shared" si="217"/>
        <v/>
      </c>
      <c r="AM450" s="24" t="str">
        <f t="shared" si="218"/>
        <v>C</v>
      </c>
      <c r="AN450" s="24" t="str">
        <f t="shared" si="218"/>
        <v>C</v>
      </c>
      <c r="AO450" s="24" t="str">
        <f t="shared" si="218"/>
        <v/>
      </c>
      <c r="AP450" s="24" t="str">
        <f t="shared" si="218"/>
        <v/>
      </c>
      <c r="AQ450" s="24" t="str">
        <f t="shared" si="218"/>
        <v/>
      </c>
      <c r="AR450" s="24" t="str">
        <f t="shared" si="218"/>
        <v/>
      </c>
      <c r="AS450" s="24" t="str">
        <f t="shared" si="218"/>
        <v/>
      </c>
      <c r="AT450" s="24" t="str">
        <f t="shared" si="218"/>
        <v>C</v>
      </c>
      <c r="AU450" s="24" t="str">
        <f t="shared" si="218"/>
        <v>C</v>
      </c>
      <c r="AV450" s="24" t="str">
        <f t="shared" si="218"/>
        <v/>
      </c>
      <c r="AW450" s="24" t="str">
        <f t="shared" si="218"/>
        <v/>
      </c>
      <c r="AX450" s="89" t="str">
        <f t="shared" ca="1" si="192"/>
        <v/>
      </c>
      <c r="AY450" s="89" t="str">
        <f t="shared" si="197"/>
        <v/>
      </c>
    </row>
    <row r="451" spans="1:51" x14ac:dyDescent="0.3">
      <c r="A451" s="22" t="str">
        <f t="shared" si="202"/>
        <v/>
      </c>
      <c r="B451" s="25"/>
      <c r="C451" s="74"/>
      <c r="D451" s="26"/>
      <c r="E451" s="196"/>
      <c r="F451" s="197"/>
      <c r="G451" s="98" t="str">
        <f>IF(D451='Paramètre DIVERS'!$B$19,'Paramètre DIVERS'!$A$19,IF(D451='Paramètre DIVERS'!$B$20,'Paramètre DIVERS'!$A$20,IF(D451='Paramètre DIVERS'!$B$21,'Paramètre DIVERS'!$A$21,IF(D451='Paramètre DIVERS'!$B$22,'Paramètre DIVERS'!$A$22,IF(D451='Paramètre DIVERS'!$B$24,'Paramètre DIVERS'!$A$24,IF(D451='Paramètre DIVERS'!$B$25,'Paramètre DIVERS'!$A$25,""))))))&amp;IF(D451='Paramètre DIVERS'!$B$27,'Paramètre DIVERS'!$A$27,IF(D451='Paramètre DIVERS'!$B$28,'Paramètre DIVERS'!$A$28,IF(D451='Paramètre DIVERS'!$B$29,'Paramètre DIVERS'!$A$29,IF(D451='Paramètre DIVERS'!$B$30,'Paramètre DIVERS'!$A$30,IF(D451='Paramètre DIVERS'!$B$31,'Paramètre DIVERS'!$A$31,IF(D451='Paramètre DIVERS'!$B$32,'Paramètre DIVERS'!$A$32,IF(D451='Paramètre DIVERS'!$B$33,'Paramètre DIVERS'!$A$33,"")))))))&amp;IF(D451='Paramètre DIVERS'!$B$36,'Paramètre DIVERS'!$A$36,IF(D451='Paramètre DIVERS'!$B$40,'Paramètre DIVERS'!$A$40,IF(D451='Paramètre DIVERS'!$B$41,'Paramètre DIVERS'!$A$41,IF(D451='Paramètre DIVERS'!$B$42,'Paramètre DIVERS'!$A$42,IF(D451='Paramètre DIVERS'!$B$43,'Paramètre DIVERS'!$A$43,IF(D451='Paramètre DIVERS'!$B$47,'Paramètre DIVERS'!$A$47,IF(D451='Paramètre DIVERS'!$B$48,'Paramètre DIVERS'!$A$48,"")))))))&amp;IF(D451='Paramètre DIVERS'!$B$49,'Paramètre DIVERS'!$A$49,IF(D451='Paramètre DIVERS'!$B$50,'Paramètre DIVERS'!$A$50,IF(D451='Paramètre DIVERS'!$B$51,'Paramètre DIVERS'!$A$51,IF(D451='Paramètre DIVERS'!$B$26,'Paramètre DIVERS'!$A$26,""))))&amp;IF(D451='Paramètre DIVERS'!$B$53,'Paramètre DIVERS'!$A$53,IF(D451='Paramètre DIVERS'!$B$54,'Paramètre DIVERS'!$A$53,IF(D451='Paramètre DIVERS'!$B$55,'Paramètre DIVERS'!$A$53,IF(D451='Paramètre DIVERS'!$B$56,'Paramètre DIVERS'!$A$53,IF(D451='Paramètre DIVERS'!$B$57,'Paramètre DIVERS'!$A$53,IF(D451='Paramètre DIVERS'!$B$58,'Paramètre DIVERS'!$A$53,""))))))</f>
        <v/>
      </c>
      <c r="H451" s="88">
        <f t="shared" si="191"/>
        <v>0</v>
      </c>
      <c r="I451" s="24" t="str">
        <f t="shared" si="215"/>
        <v/>
      </c>
      <c r="J451" s="24" t="str">
        <f t="shared" si="215"/>
        <v/>
      </c>
      <c r="K451" s="24" t="str">
        <f t="shared" si="215"/>
        <v>C</v>
      </c>
      <c r="L451" s="24" t="str">
        <f t="shared" si="215"/>
        <v>C</v>
      </c>
      <c r="M451" s="24" t="str">
        <f t="shared" si="215"/>
        <v/>
      </c>
      <c r="N451" s="24" t="str">
        <f t="shared" si="215"/>
        <v>C</v>
      </c>
      <c r="O451" s="24" t="str">
        <f t="shared" si="215"/>
        <v/>
      </c>
      <c r="P451" s="24" t="str">
        <f t="shared" si="215"/>
        <v/>
      </c>
      <c r="Q451" s="24" t="str">
        <f t="shared" si="215"/>
        <v/>
      </c>
      <c r="R451" s="24" t="str">
        <f t="shared" si="215"/>
        <v>C</v>
      </c>
      <c r="S451" s="24" t="str">
        <f t="shared" si="216"/>
        <v>C</v>
      </c>
      <c r="T451" s="24" t="str">
        <f t="shared" si="216"/>
        <v/>
      </c>
      <c r="U451" s="24" t="str">
        <f t="shared" si="216"/>
        <v>C</v>
      </c>
      <c r="V451" s="24" t="str">
        <f t="shared" si="216"/>
        <v/>
      </c>
      <c r="W451" s="24" t="str">
        <f t="shared" si="216"/>
        <v>C</v>
      </c>
      <c r="X451" s="24" t="str">
        <f t="shared" si="216"/>
        <v/>
      </c>
      <c r="Y451" s="24" t="str">
        <f t="shared" si="216"/>
        <v>C</v>
      </c>
      <c r="Z451" s="24" t="str">
        <f t="shared" si="216"/>
        <v>C</v>
      </c>
      <c r="AA451" s="24" t="str">
        <f t="shared" si="216"/>
        <v/>
      </c>
      <c r="AB451" s="24" t="str">
        <f t="shared" si="216"/>
        <v/>
      </c>
      <c r="AC451" s="24" t="str">
        <f t="shared" si="217"/>
        <v/>
      </c>
      <c r="AD451" s="24" t="str">
        <f t="shared" si="217"/>
        <v/>
      </c>
      <c r="AE451" s="24" t="str">
        <f t="shared" si="217"/>
        <v/>
      </c>
      <c r="AF451" s="24" t="str">
        <f t="shared" si="217"/>
        <v>C</v>
      </c>
      <c r="AG451" s="24" t="str">
        <f t="shared" si="217"/>
        <v>C</v>
      </c>
      <c r="AH451" s="24" t="str">
        <f t="shared" si="217"/>
        <v/>
      </c>
      <c r="AI451" s="24" t="str">
        <f t="shared" si="217"/>
        <v/>
      </c>
      <c r="AJ451" s="24" t="str">
        <f t="shared" si="217"/>
        <v/>
      </c>
      <c r="AK451" s="24" t="str">
        <f t="shared" si="217"/>
        <v/>
      </c>
      <c r="AL451" s="24" t="str">
        <f t="shared" si="217"/>
        <v/>
      </c>
      <c r="AM451" s="24" t="str">
        <f t="shared" si="218"/>
        <v>C</v>
      </c>
      <c r="AN451" s="24" t="str">
        <f t="shared" si="218"/>
        <v>C</v>
      </c>
      <c r="AO451" s="24" t="str">
        <f t="shared" si="218"/>
        <v/>
      </c>
      <c r="AP451" s="24" t="str">
        <f t="shared" si="218"/>
        <v/>
      </c>
      <c r="AQ451" s="24" t="str">
        <f t="shared" si="218"/>
        <v/>
      </c>
      <c r="AR451" s="24" t="str">
        <f t="shared" si="218"/>
        <v/>
      </c>
      <c r="AS451" s="24" t="str">
        <f t="shared" si="218"/>
        <v/>
      </c>
      <c r="AT451" s="24" t="str">
        <f t="shared" si="218"/>
        <v>C</v>
      </c>
      <c r="AU451" s="24" t="str">
        <f t="shared" si="218"/>
        <v>C</v>
      </c>
      <c r="AV451" s="24" t="str">
        <f t="shared" si="218"/>
        <v/>
      </c>
      <c r="AW451" s="24" t="str">
        <f t="shared" si="218"/>
        <v/>
      </c>
      <c r="AX451" s="89" t="str">
        <f t="shared" ca="1" si="192"/>
        <v/>
      </c>
      <c r="AY451" s="89" t="str">
        <f t="shared" si="197"/>
        <v/>
      </c>
    </row>
    <row r="452" spans="1:51" x14ac:dyDescent="0.3">
      <c r="A452" s="22" t="str">
        <f t="shared" si="202"/>
        <v/>
      </c>
      <c r="B452" s="25"/>
      <c r="C452" s="74"/>
      <c r="D452" s="26"/>
      <c r="E452" s="196"/>
      <c r="F452" s="197"/>
      <c r="G452" s="98" t="str">
        <f>IF(D452='Paramètre DIVERS'!$B$19,'Paramètre DIVERS'!$A$19,IF(D452='Paramètre DIVERS'!$B$20,'Paramètre DIVERS'!$A$20,IF(D452='Paramètre DIVERS'!$B$21,'Paramètre DIVERS'!$A$21,IF(D452='Paramètre DIVERS'!$B$22,'Paramètre DIVERS'!$A$22,IF(D452='Paramètre DIVERS'!$B$24,'Paramètre DIVERS'!$A$24,IF(D452='Paramètre DIVERS'!$B$25,'Paramètre DIVERS'!$A$25,""))))))&amp;IF(D452='Paramètre DIVERS'!$B$27,'Paramètre DIVERS'!$A$27,IF(D452='Paramètre DIVERS'!$B$28,'Paramètre DIVERS'!$A$28,IF(D452='Paramètre DIVERS'!$B$29,'Paramètre DIVERS'!$A$29,IF(D452='Paramètre DIVERS'!$B$30,'Paramètre DIVERS'!$A$30,IF(D452='Paramètre DIVERS'!$B$31,'Paramètre DIVERS'!$A$31,IF(D452='Paramètre DIVERS'!$B$32,'Paramètre DIVERS'!$A$32,IF(D452='Paramètre DIVERS'!$B$33,'Paramètre DIVERS'!$A$33,"")))))))&amp;IF(D452='Paramètre DIVERS'!$B$36,'Paramètre DIVERS'!$A$36,IF(D452='Paramètre DIVERS'!$B$40,'Paramètre DIVERS'!$A$40,IF(D452='Paramètre DIVERS'!$B$41,'Paramètre DIVERS'!$A$41,IF(D452='Paramètre DIVERS'!$B$42,'Paramètre DIVERS'!$A$42,IF(D452='Paramètre DIVERS'!$B$43,'Paramètre DIVERS'!$A$43,IF(D452='Paramètre DIVERS'!$B$47,'Paramètre DIVERS'!$A$47,IF(D452='Paramètre DIVERS'!$B$48,'Paramètre DIVERS'!$A$48,"")))))))&amp;IF(D452='Paramètre DIVERS'!$B$49,'Paramètre DIVERS'!$A$49,IF(D452='Paramètre DIVERS'!$B$50,'Paramètre DIVERS'!$A$50,IF(D452='Paramètre DIVERS'!$B$51,'Paramètre DIVERS'!$A$51,IF(D452='Paramètre DIVERS'!$B$26,'Paramètre DIVERS'!$A$26,""))))&amp;IF(D452='Paramètre DIVERS'!$B$53,'Paramètre DIVERS'!$A$53,IF(D452='Paramètre DIVERS'!$B$54,'Paramètre DIVERS'!$A$53,IF(D452='Paramètre DIVERS'!$B$55,'Paramètre DIVERS'!$A$53,IF(D452='Paramètre DIVERS'!$B$56,'Paramètre DIVERS'!$A$53,IF(D452='Paramètre DIVERS'!$B$57,'Paramètre DIVERS'!$A$53,IF(D452='Paramètre DIVERS'!$B$58,'Paramètre DIVERS'!$A$53,""))))))</f>
        <v/>
      </c>
      <c r="H452" s="88">
        <f t="shared" si="191"/>
        <v>0</v>
      </c>
      <c r="I452" s="24" t="str">
        <f t="shared" si="215"/>
        <v/>
      </c>
      <c r="J452" s="24" t="str">
        <f t="shared" si="215"/>
        <v/>
      </c>
      <c r="K452" s="24" t="str">
        <f t="shared" si="215"/>
        <v>C</v>
      </c>
      <c r="L452" s="24" t="str">
        <f t="shared" si="215"/>
        <v>C</v>
      </c>
      <c r="M452" s="24" t="str">
        <f t="shared" si="215"/>
        <v/>
      </c>
      <c r="N452" s="24" t="str">
        <f t="shared" si="215"/>
        <v>C</v>
      </c>
      <c r="O452" s="24" t="str">
        <f t="shared" si="215"/>
        <v/>
      </c>
      <c r="P452" s="24" t="str">
        <f t="shared" si="215"/>
        <v/>
      </c>
      <c r="Q452" s="24" t="str">
        <f t="shared" si="215"/>
        <v/>
      </c>
      <c r="R452" s="24" t="str">
        <f t="shared" si="215"/>
        <v>C</v>
      </c>
      <c r="S452" s="24" t="str">
        <f t="shared" si="216"/>
        <v>C</v>
      </c>
      <c r="T452" s="24" t="str">
        <f t="shared" si="216"/>
        <v/>
      </c>
      <c r="U452" s="24" t="str">
        <f t="shared" si="216"/>
        <v>C</v>
      </c>
      <c r="V452" s="24" t="str">
        <f t="shared" si="216"/>
        <v/>
      </c>
      <c r="W452" s="24" t="str">
        <f t="shared" si="216"/>
        <v>C</v>
      </c>
      <c r="X452" s="24" t="str">
        <f t="shared" si="216"/>
        <v/>
      </c>
      <c r="Y452" s="24" t="str">
        <f t="shared" si="216"/>
        <v>C</v>
      </c>
      <c r="Z452" s="24" t="str">
        <f t="shared" si="216"/>
        <v>C</v>
      </c>
      <c r="AA452" s="24" t="str">
        <f t="shared" si="216"/>
        <v/>
      </c>
      <c r="AB452" s="24" t="str">
        <f t="shared" si="216"/>
        <v/>
      </c>
      <c r="AC452" s="24" t="str">
        <f t="shared" si="217"/>
        <v/>
      </c>
      <c r="AD452" s="24" t="str">
        <f t="shared" si="217"/>
        <v/>
      </c>
      <c r="AE452" s="24" t="str">
        <f t="shared" si="217"/>
        <v/>
      </c>
      <c r="AF452" s="24" t="str">
        <f t="shared" si="217"/>
        <v>C</v>
      </c>
      <c r="AG452" s="24" t="str">
        <f t="shared" si="217"/>
        <v>C</v>
      </c>
      <c r="AH452" s="24" t="str">
        <f t="shared" si="217"/>
        <v/>
      </c>
      <c r="AI452" s="24" t="str">
        <f t="shared" si="217"/>
        <v/>
      </c>
      <c r="AJ452" s="24" t="str">
        <f t="shared" si="217"/>
        <v/>
      </c>
      <c r="AK452" s="24" t="str">
        <f t="shared" si="217"/>
        <v/>
      </c>
      <c r="AL452" s="24" t="str">
        <f t="shared" si="217"/>
        <v/>
      </c>
      <c r="AM452" s="24" t="str">
        <f t="shared" si="218"/>
        <v>C</v>
      </c>
      <c r="AN452" s="24" t="str">
        <f t="shared" si="218"/>
        <v>C</v>
      </c>
      <c r="AO452" s="24" t="str">
        <f t="shared" si="218"/>
        <v/>
      </c>
      <c r="AP452" s="24" t="str">
        <f t="shared" si="218"/>
        <v/>
      </c>
      <c r="AQ452" s="24" t="str">
        <f t="shared" si="218"/>
        <v/>
      </c>
      <c r="AR452" s="24" t="str">
        <f t="shared" si="218"/>
        <v/>
      </c>
      <c r="AS452" s="24" t="str">
        <f t="shared" si="218"/>
        <v/>
      </c>
      <c r="AT452" s="24" t="str">
        <f t="shared" si="218"/>
        <v>C</v>
      </c>
      <c r="AU452" s="24" t="str">
        <f t="shared" si="218"/>
        <v>C</v>
      </c>
      <c r="AV452" s="24" t="str">
        <f t="shared" si="218"/>
        <v/>
      </c>
      <c r="AW452" s="24" t="str">
        <f t="shared" si="218"/>
        <v/>
      </c>
      <c r="AX452" s="89" t="str">
        <f t="shared" ca="1" si="192"/>
        <v/>
      </c>
      <c r="AY452" s="89" t="str">
        <f t="shared" si="197"/>
        <v/>
      </c>
    </row>
    <row r="453" spans="1:51" x14ac:dyDescent="0.3">
      <c r="A453" s="22" t="str">
        <f t="shared" si="202"/>
        <v/>
      </c>
      <c r="B453" s="25"/>
      <c r="C453" s="74"/>
      <c r="D453" s="26"/>
      <c r="E453" s="196"/>
      <c r="F453" s="197"/>
      <c r="G453" s="98" t="str">
        <f>IF(D453='Paramètre DIVERS'!$B$19,'Paramètre DIVERS'!$A$19,IF(D453='Paramètre DIVERS'!$B$20,'Paramètre DIVERS'!$A$20,IF(D453='Paramètre DIVERS'!$B$21,'Paramètre DIVERS'!$A$21,IF(D453='Paramètre DIVERS'!$B$22,'Paramètre DIVERS'!$A$22,IF(D453='Paramètre DIVERS'!$B$24,'Paramètre DIVERS'!$A$24,IF(D453='Paramètre DIVERS'!$B$25,'Paramètre DIVERS'!$A$25,""))))))&amp;IF(D453='Paramètre DIVERS'!$B$27,'Paramètre DIVERS'!$A$27,IF(D453='Paramètre DIVERS'!$B$28,'Paramètre DIVERS'!$A$28,IF(D453='Paramètre DIVERS'!$B$29,'Paramètre DIVERS'!$A$29,IF(D453='Paramètre DIVERS'!$B$30,'Paramètre DIVERS'!$A$30,IF(D453='Paramètre DIVERS'!$B$31,'Paramètre DIVERS'!$A$31,IF(D453='Paramètre DIVERS'!$B$32,'Paramètre DIVERS'!$A$32,IF(D453='Paramètre DIVERS'!$B$33,'Paramètre DIVERS'!$A$33,"")))))))&amp;IF(D453='Paramètre DIVERS'!$B$36,'Paramètre DIVERS'!$A$36,IF(D453='Paramètre DIVERS'!$B$40,'Paramètre DIVERS'!$A$40,IF(D453='Paramètre DIVERS'!$B$41,'Paramètre DIVERS'!$A$41,IF(D453='Paramètre DIVERS'!$B$42,'Paramètre DIVERS'!$A$42,IF(D453='Paramètre DIVERS'!$B$43,'Paramètre DIVERS'!$A$43,IF(D453='Paramètre DIVERS'!$B$47,'Paramètre DIVERS'!$A$47,IF(D453='Paramètre DIVERS'!$B$48,'Paramètre DIVERS'!$A$48,"")))))))&amp;IF(D453='Paramètre DIVERS'!$B$49,'Paramètre DIVERS'!$A$49,IF(D453='Paramètre DIVERS'!$B$50,'Paramètre DIVERS'!$A$50,IF(D453='Paramètre DIVERS'!$B$51,'Paramètre DIVERS'!$A$51,IF(D453='Paramètre DIVERS'!$B$26,'Paramètre DIVERS'!$A$26,""))))&amp;IF(D453='Paramètre DIVERS'!$B$53,'Paramètre DIVERS'!$A$53,IF(D453='Paramètre DIVERS'!$B$54,'Paramètre DIVERS'!$A$53,IF(D453='Paramètre DIVERS'!$B$55,'Paramètre DIVERS'!$A$53,IF(D453='Paramètre DIVERS'!$B$56,'Paramètre DIVERS'!$A$53,IF(D453='Paramètre DIVERS'!$B$57,'Paramètre DIVERS'!$A$53,IF(D453='Paramètre DIVERS'!$B$58,'Paramètre DIVERS'!$A$53,""))))))</f>
        <v/>
      </c>
      <c r="H453" s="88">
        <f t="shared" si="191"/>
        <v>0</v>
      </c>
      <c r="I453" s="24" t="str">
        <f t="shared" si="215"/>
        <v/>
      </c>
      <c r="J453" s="24" t="str">
        <f t="shared" si="215"/>
        <v/>
      </c>
      <c r="K453" s="24" t="str">
        <f t="shared" si="215"/>
        <v>C</v>
      </c>
      <c r="L453" s="24" t="str">
        <f t="shared" si="215"/>
        <v>C</v>
      </c>
      <c r="M453" s="24" t="str">
        <f t="shared" si="215"/>
        <v/>
      </c>
      <c r="N453" s="24" t="str">
        <f t="shared" si="215"/>
        <v>C</v>
      </c>
      <c r="O453" s="24" t="str">
        <f t="shared" si="215"/>
        <v/>
      </c>
      <c r="P453" s="24" t="str">
        <f t="shared" si="215"/>
        <v/>
      </c>
      <c r="Q453" s="24" t="str">
        <f t="shared" si="215"/>
        <v/>
      </c>
      <c r="R453" s="24" t="str">
        <f t="shared" si="215"/>
        <v>C</v>
      </c>
      <c r="S453" s="24" t="str">
        <f t="shared" si="216"/>
        <v>C</v>
      </c>
      <c r="T453" s="24" t="str">
        <f t="shared" si="216"/>
        <v/>
      </c>
      <c r="U453" s="24" t="str">
        <f t="shared" si="216"/>
        <v>C</v>
      </c>
      <c r="V453" s="24" t="str">
        <f t="shared" si="216"/>
        <v/>
      </c>
      <c r="W453" s="24" t="str">
        <f t="shared" si="216"/>
        <v>C</v>
      </c>
      <c r="X453" s="24" t="str">
        <f t="shared" si="216"/>
        <v/>
      </c>
      <c r="Y453" s="24" t="str">
        <f t="shared" si="216"/>
        <v>C</v>
      </c>
      <c r="Z453" s="24" t="str">
        <f t="shared" si="216"/>
        <v>C</v>
      </c>
      <c r="AA453" s="24" t="str">
        <f t="shared" si="216"/>
        <v/>
      </c>
      <c r="AB453" s="24" t="str">
        <f t="shared" si="216"/>
        <v/>
      </c>
      <c r="AC453" s="24" t="str">
        <f t="shared" si="217"/>
        <v/>
      </c>
      <c r="AD453" s="24" t="str">
        <f t="shared" si="217"/>
        <v/>
      </c>
      <c r="AE453" s="24" t="str">
        <f t="shared" si="217"/>
        <v/>
      </c>
      <c r="AF453" s="24" t="str">
        <f t="shared" si="217"/>
        <v>C</v>
      </c>
      <c r="AG453" s="24" t="str">
        <f t="shared" si="217"/>
        <v>C</v>
      </c>
      <c r="AH453" s="24" t="str">
        <f t="shared" si="217"/>
        <v/>
      </c>
      <c r="AI453" s="24" t="str">
        <f t="shared" si="217"/>
        <v/>
      </c>
      <c r="AJ453" s="24" t="str">
        <f t="shared" si="217"/>
        <v/>
      </c>
      <c r="AK453" s="24" t="str">
        <f t="shared" si="217"/>
        <v/>
      </c>
      <c r="AL453" s="24" t="str">
        <f t="shared" si="217"/>
        <v/>
      </c>
      <c r="AM453" s="24" t="str">
        <f t="shared" si="218"/>
        <v>C</v>
      </c>
      <c r="AN453" s="24" t="str">
        <f t="shared" si="218"/>
        <v>C</v>
      </c>
      <c r="AO453" s="24" t="str">
        <f t="shared" si="218"/>
        <v/>
      </c>
      <c r="AP453" s="24" t="str">
        <f t="shared" si="218"/>
        <v/>
      </c>
      <c r="AQ453" s="24" t="str">
        <f t="shared" si="218"/>
        <v/>
      </c>
      <c r="AR453" s="24" t="str">
        <f t="shared" si="218"/>
        <v/>
      </c>
      <c r="AS453" s="24" t="str">
        <f t="shared" si="218"/>
        <v/>
      </c>
      <c r="AT453" s="24" t="str">
        <f t="shared" si="218"/>
        <v>C</v>
      </c>
      <c r="AU453" s="24" t="str">
        <f t="shared" si="218"/>
        <v>C</v>
      </c>
      <c r="AV453" s="24" t="str">
        <f t="shared" si="218"/>
        <v/>
      </c>
      <c r="AW453" s="24" t="str">
        <f t="shared" si="218"/>
        <v/>
      </c>
      <c r="AX453" s="89" t="str">
        <f t="shared" ca="1" si="192"/>
        <v/>
      </c>
      <c r="AY453" s="89" t="str">
        <f t="shared" si="197"/>
        <v/>
      </c>
    </row>
    <row r="454" spans="1:51" x14ac:dyDescent="0.3">
      <c r="A454" s="22" t="str">
        <f t="shared" si="202"/>
        <v/>
      </c>
      <c r="B454" s="25"/>
      <c r="C454" s="74"/>
      <c r="D454" s="26"/>
      <c r="E454" s="196"/>
      <c r="F454" s="197"/>
      <c r="G454" s="98" t="str">
        <f>IF(D454='Paramètre DIVERS'!$B$19,'Paramètre DIVERS'!$A$19,IF(D454='Paramètre DIVERS'!$B$20,'Paramètre DIVERS'!$A$20,IF(D454='Paramètre DIVERS'!$B$21,'Paramètre DIVERS'!$A$21,IF(D454='Paramètre DIVERS'!$B$22,'Paramètre DIVERS'!$A$22,IF(D454='Paramètre DIVERS'!$B$24,'Paramètre DIVERS'!$A$24,IF(D454='Paramètre DIVERS'!$B$25,'Paramètre DIVERS'!$A$25,""))))))&amp;IF(D454='Paramètre DIVERS'!$B$27,'Paramètre DIVERS'!$A$27,IF(D454='Paramètre DIVERS'!$B$28,'Paramètre DIVERS'!$A$28,IF(D454='Paramètre DIVERS'!$B$29,'Paramètre DIVERS'!$A$29,IF(D454='Paramètre DIVERS'!$B$30,'Paramètre DIVERS'!$A$30,IF(D454='Paramètre DIVERS'!$B$31,'Paramètre DIVERS'!$A$31,IF(D454='Paramètre DIVERS'!$B$32,'Paramètre DIVERS'!$A$32,IF(D454='Paramètre DIVERS'!$B$33,'Paramètre DIVERS'!$A$33,"")))))))&amp;IF(D454='Paramètre DIVERS'!$B$36,'Paramètre DIVERS'!$A$36,IF(D454='Paramètre DIVERS'!$B$40,'Paramètre DIVERS'!$A$40,IF(D454='Paramètre DIVERS'!$B$41,'Paramètre DIVERS'!$A$41,IF(D454='Paramètre DIVERS'!$B$42,'Paramètre DIVERS'!$A$42,IF(D454='Paramètre DIVERS'!$B$43,'Paramètre DIVERS'!$A$43,IF(D454='Paramètre DIVERS'!$B$47,'Paramètre DIVERS'!$A$47,IF(D454='Paramètre DIVERS'!$B$48,'Paramètre DIVERS'!$A$48,"")))))))&amp;IF(D454='Paramètre DIVERS'!$B$49,'Paramètre DIVERS'!$A$49,IF(D454='Paramètre DIVERS'!$B$50,'Paramètre DIVERS'!$A$50,IF(D454='Paramètre DIVERS'!$B$51,'Paramètre DIVERS'!$A$51,IF(D454='Paramètre DIVERS'!$B$26,'Paramètre DIVERS'!$A$26,""))))&amp;IF(D454='Paramètre DIVERS'!$B$53,'Paramètre DIVERS'!$A$53,IF(D454='Paramètre DIVERS'!$B$54,'Paramètre DIVERS'!$A$53,IF(D454='Paramètre DIVERS'!$B$55,'Paramètre DIVERS'!$A$53,IF(D454='Paramètre DIVERS'!$B$56,'Paramètre DIVERS'!$A$53,IF(D454='Paramètre DIVERS'!$B$57,'Paramètre DIVERS'!$A$53,IF(D454='Paramètre DIVERS'!$B$58,'Paramètre DIVERS'!$A$53,""))))))</f>
        <v/>
      </c>
      <c r="H454" s="88">
        <f t="shared" si="191"/>
        <v>0</v>
      </c>
      <c r="I454" s="24" t="str">
        <f t="shared" si="215"/>
        <v/>
      </c>
      <c r="J454" s="24" t="str">
        <f t="shared" si="215"/>
        <v/>
      </c>
      <c r="K454" s="24" t="str">
        <f t="shared" si="215"/>
        <v>C</v>
      </c>
      <c r="L454" s="24" t="str">
        <f t="shared" si="215"/>
        <v>C</v>
      </c>
      <c r="M454" s="24" t="str">
        <f t="shared" si="215"/>
        <v/>
      </c>
      <c r="N454" s="24" t="str">
        <f t="shared" si="215"/>
        <v>C</v>
      </c>
      <c r="O454" s="24" t="str">
        <f t="shared" si="215"/>
        <v/>
      </c>
      <c r="P454" s="24" t="str">
        <f t="shared" si="215"/>
        <v/>
      </c>
      <c r="Q454" s="24" t="str">
        <f t="shared" si="215"/>
        <v/>
      </c>
      <c r="R454" s="24" t="str">
        <f t="shared" si="215"/>
        <v>C</v>
      </c>
      <c r="S454" s="24" t="str">
        <f t="shared" si="216"/>
        <v>C</v>
      </c>
      <c r="T454" s="24" t="str">
        <f t="shared" si="216"/>
        <v/>
      </c>
      <c r="U454" s="24" t="str">
        <f t="shared" si="216"/>
        <v>C</v>
      </c>
      <c r="V454" s="24" t="str">
        <f t="shared" si="216"/>
        <v/>
      </c>
      <c r="W454" s="24" t="str">
        <f t="shared" si="216"/>
        <v>C</v>
      </c>
      <c r="X454" s="24" t="str">
        <f t="shared" si="216"/>
        <v/>
      </c>
      <c r="Y454" s="24" t="str">
        <f t="shared" si="216"/>
        <v>C</v>
      </c>
      <c r="Z454" s="24" t="str">
        <f t="shared" si="216"/>
        <v>C</v>
      </c>
      <c r="AA454" s="24" t="str">
        <f t="shared" si="216"/>
        <v/>
      </c>
      <c r="AB454" s="24" t="str">
        <f t="shared" si="216"/>
        <v/>
      </c>
      <c r="AC454" s="24" t="str">
        <f t="shared" si="217"/>
        <v/>
      </c>
      <c r="AD454" s="24" t="str">
        <f t="shared" si="217"/>
        <v/>
      </c>
      <c r="AE454" s="24" t="str">
        <f t="shared" si="217"/>
        <v/>
      </c>
      <c r="AF454" s="24" t="str">
        <f t="shared" si="217"/>
        <v>C</v>
      </c>
      <c r="AG454" s="24" t="str">
        <f t="shared" si="217"/>
        <v>C</v>
      </c>
      <c r="AH454" s="24" t="str">
        <f t="shared" si="217"/>
        <v/>
      </c>
      <c r="AI454" s="24" t="str">
        <f t="shared" si="217"/>
        <v/>
      </c>
      <c r="AJ454" s="24" t="str">
        <f t="shared" si="217"/>
        <v/>
      </c>
      <c r="AK454" s="24" t="str">
        <f t="shared" si="217"/>
        <v/>
      </c>
      <c r="AL454" s="24" t="str">
        <f t="shared" si="217"/>
        <v/>
      </c>
      <c r="AM454" s="24" t="str">
        <f t="shared" si="218"/>
        <v>C</v>
      </c>
      <c r="AN454" s="24" t="str">
        <f t="shared" si="218"/>
        <v>C</v>
      </c>
      <c r="AO454" s="24" t="str">
        <f t="shared" si="218"/>
        <v/>
      </c>
      <c r="AP454" s="24" t="str">
        <f t="shared" si="218"/>
        <v/>
      </c>
      <c r="AQ454" s="24" t="str">
        <f t="shared" si="218"/>
        <v/>
      </c>
      <c r="AR454" s="24" t="str">
        <f t="shared" si="218"/>
        <v/>
      </c>
      <c r="AS454" s="24" t="str">
        <f t="shared" si="218"/>
        <v/>
      </c>
      <c r="AT454" s="24" t="str">
        <f t="shared" si="218"/>
        <v>C</v>
      </c>
      <c r="AU454" s="24" t="str">
        <f t="shared" si="218"/>
        <v>C</v>
      </c>
      <c r="AV454" s="24" t="str">
        <f t="shared" si="218"/>
        <v/>
      </c>
      <c r="AW454" s="24" t="str">
        <f t="shared" si="218"/>
        <v/>
      </c>
      <c r="AX454" s="89" t="str">
        <f t="shared" ca="1" si="192"/>
        <v/>
      </c>
      <c r="AY454" s="89" t="str">
        <f t="shared" si="197"/>
        <v/>
      </c>
    </row>
    <row r="455" spans="1:51" x14ac:dyDescent="0.3">
      <c r="A455" s="22" t="str">
        <f t="shared" si="202"/>
        <v/>
      </c>
      <c r="B455" s="25"/>
      <c r="C455" s="74"/>
      <c r="D455" s="26"/>
      <c r="E455" s="196"/>
      <c r="F455" s="197"/>
      <c r="G455" s="98" t="str">
        <f>IF(D455='Paramètre DIVERS'!$B$19,'Paramètre DIVERS'!$A$19,IF(D455='Paramètre DIVERS'!$B$20,'Paramètre DIVERS'!$A$20,IF(D455='Paramètre DIVERS'!$B$21,'Paramètre DIVERS'!$A$21,IF(D455='Paramètre DIVERS'!$B$22,'Paramètre DIVERS'!$A$22,IF(D455='Paramètre DIVERS'!$B$24,'Paramètre DIVERS'!$A$24,IF(D455='Paramètre DIVERS'!$B$25,'Paramètre DIVERS'!$A$25,""))))))&amp;IF(D455='Paramètre DIVERS'!$B$27,'Paramètre DIVERS'!$A$27,IF(D455='Paramètre DIVERS'!$B$28,'Paramètre DIVERS'!$A$28,IF(D455='Paramètre DIVERS'!$B$29,'Paramètre DIVERS'!$A$29,IF(D455='Paramètre DIVERS'!$B$30,'Paramètre DIVERS'!$A$30,IF(D455='Paramètre DIVERS'!$B$31,'Paramètre DIVERS'!$A$31,IF(D455='Paramètre DIVERS'!$B$32,'Paramètre DIVERS'!$A$32,IF(D455='Paramètre DIVERS'!$B$33,'Paramètre DIVERS'!$A$33,"")))))))&amp;IF(D455='Paramètre DIVERS'!$B$36,'Paramètre DIVERS'!$A$36,IF(D455='Paramètre DIVERS'!$B$40,'Paramètre DIVERS'!$A$40,IF(D455='Paramètre DIVERS'!$B$41,'Paramètre DIVERS'!$A$41,IF(D455='Paramètre DIVERS'!$B$42,'Paramètre DIVERS'!$A$42,IF(D455='Paramètre DIVERS'!$B$43,'Paramètre DIVERS'!$A$43,IF(D455='Paramètre DIVERS'!$B$47,'Paramètre DIVERS'!$A$47,IF(D455='Paramètre DIVERS'!$B$48,'Paramètre DIVERS'!$A$48,"")))))))&amp;IF(D455='Paramètre DIVERS'!$B$49,'Paramètre DIVERS'!$A$49,IF(D455='Paramètre DIVERS'!$B$50,'Paramètre DIVERS'!$A$50,IF(D455='Paramètre DIVERS'!$B$51,'Paramètre DIVERS'!$A$51,IF(D455='Paramètre DIVERS'!$B$26,'Paramètre DIVERS'!$A$26,""))))&amp;IF(D455='Paramètre DIVERS'!$B$53,'Paramètre DIVERS'!$A$53,IF(D455='Paramètre DIVERS'!$B$54,'Paramètre DIVERS'!$A$53,IF(D455='Paramètre DIVERS'!$B$55,'Paramètre DIVERS'!$A$53,IF(D455='Paramètre DIVERS'!$B$56,'Paramètre DIVERS'!$A$53,IF(D455='Paramètre DIVERS'!$B$57,'Paramètre DIVERS'!$A$53,IF(D455='Paramètre DIVERS'!$B$58,'Paramètre DIVERS'!$A$53,""))))))</f>
        <v/>
      </c>
      <c r="H455" s="88">
        <f t="shared" si="191"/>
        <v>0</v>
      </c>
      <c r="I455" s="24" t="str">
        <f t="shared" si="215"/>
        <v/>
      </c>
      <c r="J455" s="24" t="str">
        <f t="shared" si="215"/>
        <v/>
      </c>
      <c r="K455" s="24" t="str">
        <f t="shared" si="215"/>
        <v>C</v>
      </c>
      <c r="L455" s="24" t="str">
        <f t="shared" si="215"/>
        <v>C</v>
      </c>
      <c r="M455" s="24" t="str">
        <f t="shared" si="215"/>
        <v/>
      </c>
      <c r="N455" s="24" t="str">
        <f t="shared" si="215"/>
        <v>C</v>
      </c>
      <c r="O455" s="24" t="str">
        <f t="shared" si="215"/>
        <v/>
      </c>
      <c r="P455" s="24" t="str">
        <f t="shared" si="215"/>
        <v/>
      </c>
      <c r="Q455" s="24" t="str">
        <f t="shared" si="215"/>
        <v/>
      </c>
      <c r="R455" s="24" t="str">
        <f t="shared" si="215"/>
        <v>C</v>
      </c>
      <c r="S455" s="24" t="str">
        <f t="shared" si="216"/>
        <v>C</v>
      </c>
      <c r="T455" s="24" t="str">
        <f t="shared" si="216"/>
        <v/>
      </c>
      <c r="U455" s="24" t="str">
        <f t="shared" si="216"/>
        <v>C</v>
      </c>
      <c r="V455" s="24" t="str">
        <f t="shared" si="216"/>
        <v/>
      </c>
      <c r="W455" s="24" t="str">
        <f t="shared" si="216"/>
        <v>C</v>
      </c>
      <c r="X455" s="24" t="str">
        <f t="shared" si="216"/>
        <v/>
      </c>
      <c r="Y455" s="24" t="str">
        <f t="shared" si="216"/>
        <v>C</v>
      </c>
      <c r="Z455" s="24" t="str">
        <f t="shared" si="216"/>
        <v>C</v>
      </c>
      <c r="AA455" s="24" t="str">
        <f t="shared" si="216"/>
        <v/>
      </c>
      <c r="AB455" s="24" t="str">
        <f t="shared" si="216"/>
        <v/>
      </c>
      <c r="AC455" s="24" t="str">
        <f t="shared" si="217"/>
        <v/>
      </c>
      <c r="AD455" s="24" t="str">
        <f t="shared" si="217"/>
        <v/>
      </c>
      <c r="AE455" s="24" t="str">
        <f t="shared" si="217"/>
        <v/>
      </c>
      <c r="AF455" s="24" t="str">
        <f t="shared" si="217"/>
        <v>C</v>
      </c>
      <c r="AG455" s="24" t="str">
        <f t="shared" si="217"/>
        <v>C</v>
      </c>
      <c r="AH455" s="24" t="str">
        <f t="shared" si="217"/>
        <v/>
      </c>
      <c r="AI455" s="24" t="str">
        <f t="shared" si="217"/>
        <v/>
      </c>
      <c r="AJ455" s="24" t="str">
        <f t="shared" si="217"/>
        <v/>
      </c>
      <c r="AK455" s="24" t="str">
        <f t="shared" si="217"/>
        <v/>
      </c>
      <c r="AL455" s="24" t="str">
        <f t="shared" si="217"/>
        <v/>
      </c>
      <c r="AM455" s="24" t="str">
        <f t="shared" si="218"/>
        <v>C</v>
      </c>
      <c r="AN455" s="24" t="str">
        <f t="shared" si="218"/>
        <v>C</v>
      </c>
      <c r="AO455" s="24" t="str">
        <f t="shared" si="218"/>
        <v/>
      </c>
      <c r="AP455" s="24" t="str">
        <f t="shared" si="218"/>
        <v/>
      </c>
      <c r="AQ455" s="24" t="str">
        <f t="shared" si="218"/>
        <v/>
      </c>
      <c r="AR455" s="24" t="str">
        <f t="shared" si="218"/>
        <v/>
      </c>
      <c r="AS455" s="24" t="str">
        <f t="shared" si="218"/>
        <v/>
      </c>
      <c r="AT455" s="24" t="str">
        <f t="shared" si="218"/>
        <v>C</v>
      </c>
      <c r="AU455" s="24" t="str">
        <f t="shared" si="218"/>
        <v>C</v>
      </c>
      <c r="AV455" s="24" t="str">
        <f t="shared" si="218"/>
        <v/>
      </c>
      <c r="AW455" s="24" t="str">
        <f t="shared" si="218"/>
        <v/>
      </c>
      <c r="AX455" s="89" t="str">
        <f t="shared" ca="1" si="192"/>
        <v/>
      </c>
      <c r="AY455" s="89" t="str">
        <f t="shared" si="197"/>
        <v/>
      </c>
    </row>
    <row r="456" spans="1:51" x14ac:dyDescent="0.3">
      <c r="A456" s="22" t="str">
        <f t="shared" si="202"/>
        <v/>
      </c>
      <c r="B456" s="25"/>
      <c r="C456" s="74"/>
      <c r="D456" s="26"/>
      <c r="E456" s="196"/>
      <c r="F456" s="197"/>
      <c r="G456" s="98" t="str">
        <f>IF(D456='Paramètre DIVERS'!$B$19,'Paramètre DIVERS'!$A$19,IF(D456='Paramètre DIVERS'!$B$20,'Paramètre DIVERS'!$A$20,IF(D456='Paramètre DIVERS'!$B$21,'Paramètre DIVERS'!$A$21,IF(D456='Paramètre DIVERS'!$B$22,'Paramètre DIVERS'!$A$22,IF(D456='Paramètre DIVERS'!$B$24,'Paramètre DIVERS'!$A$24,IF(D456='Paramètre DIVERS'!$B$25,'Paramètre DIVERS'!$A$25,""))))))&amp;IF(D456='Paramètre DIVERS'!$B$27,'Paramètre DIVERS'!$A$27,IF(D456='Paramètre DIVERS'!$B$28,'Paramètre DIVERS'!$A$28,IF(D456='Paramètre DIVERS'!$B$29,'Paramètre DIVERS'!$A$29,IF(D456='Paramètre DIVERS'!$B$30,'Paramètre DIVERS'!$A$30,IF(D456='Paramètre DIVERS'!$B$31,'Paramètre DIVERS'!$A$31,IF(D456='Paramètre DIVERS'!$B$32,'Paramètre DIVERS'!$A$32,IF(D456='Paramètre DIVERS'!$B$33,'Paramètre DIVERS'!$A$33,"")))))))&amp;IF(D456='Paramètre DIVERS'!$B$36,'Paramètre DIVERS'!$A$36,IF(D456='Paramètre DIVERS'!$B$40,'Paramètre DIVERS'!$A$40,IF(D456='Paramètre DIVERS'!$B$41,'Paramètre DIVERS'!$A$41,IF(D456='Paramètre DIVERS'!$B$42,'Paramètre DIVERS'!$A$42,IF(D456='Paramètre DIVERS'!$B$43,'Paramètre DIVERS'!$A$43,IF(D456='Paramètre DIVERS'!$B$47,'Paramètre DIVERS'!$A$47,IF(D456='Paramètre DIVERS'!$B$48,'Paramètre DIVERS'!$A$48,"")))))))&amp;IF(D456='Paramètre DIVERS'!$B$49,'Paramètre DIVERS'!$A$49,IF(D456='Paramètre DIVERS'!$B$50,'Paramètre DIVERS'!$A$50,IF(D456='Paramètre DIVERS'!$B$51,'Paramètre DIVERS'!$A$51,IF(D456='Paramètre DIVERS'!$B$26,'Paramètre DIVERS'!$A$26,""))))&amp;IF(D456='Paramètre DIVERS'!$B$53,'Paramètre DIVERS'!$A$53,IF(D456='Paramètre DIVERS'!$B$54,'Paramètre DIVERS'!$A$53,IF(D456='Paramètre DIVERS'!$B$55,'Paramètre DIVERS'!$A$53,IF(D456='Paramètre DIVERS'!$B$56,'Paramètre DIVERS'!$A$53,IF(D456='Paramètre DIVERS'!$B$57,'Paramètre DIVERS'!$A$53,IF(D456='Paramètre DIVERS'!$B$58,'Paramètre DIVERS'!$A$53,""))))))</f>
        <v/>
      </c>
      <c r="H456" s="88">
        <f t="shared" si="191"/>
        <v>0</v>
      </c>
      <c r="I456" s="24" t="str">
        <f t="shared" si="215"/>
        <v/>
      </c>
      <c r="J456" s="24" t="str">
        <f t="shared" si="215"/>
        <v/>
      </c>
      <c r="K456" s="24" t="str">
        <f t="shared" si="215"/>
        <v>C</v>
      </c>
      <c r="L456" s="24" t="str">
        <f t="shared" si="215"/>
        <v>C</v>
      </c>
      <c r="M456" s="24" t="str">
        <f t="shared" si="215"/>
        <v/>
      </c>
      <c r="N456" s="24" t="str">
        <f t="shared" si="215"/>
        <v>C</v>
      </c>
      <c r="O456" s="24" t="str">
        <f t="shared" si="215"/>
        <v/>
      </c>
      <c r="P456" s="24" t="str">
        <f t="shared" si="215"/>
        <v/>
      </c>
      <c r="Q456" s="24" t="str">
        <f t="shared" si="215"/>
        <v/>
      </c>
      <c r="R456" s="24" t="str">
        <f t="shared" si="215"/>
        <v>C</v>
      </c>
      <c r="S456" s="24" t="str">
        <f t="shared" si="216"/>
        <v>C</v>
      </c>
      <c r="T456" s="24" t="str">
        <f t="shared" si="216"/>
        <v/>
      </c>
      <c r="U456" s="24" t="str">
        <f t="shared" si="216"/>
        <v>C</v>
      </c>
      <c r="V456" s="24" t="str">
        <f t="shared" si="216"/>
        <v/>
      </c>
      <c r="W456" s="24" t="str">
        <f t="shared" si="216"/>
        <v>C</v>
      </c>
      <c r="X456" s="24" t="str">
        <f t="shared" si="216"/>
        <v/>
      </c>
      <c r="Y456" s="24" t="str">
        <f t="shared" si="216"/>
        <v>C</v>
      </c>
      <c r="Z456" s="24" t="str">
        <f t="shared" si="216"/>
        <v>C</v>
      </c>
      <c r="AA456" s="24" t="str">
        <f t="shared" si="216"/>
        <v/>
      </c>
      <c r="AB456" s="24" t="str">
        <f t="shared" si="216"/>
        <v/>
      </c>
      <c r="AC456" s="24" t="str">
        <f t="shared" si="217"/>
        <v/>
      </c>
      <c r="AD456" s="24" t="str">
        <f t="shared" si="217"/>
        <v/>
      </c>
      <c r="AE456" s="24" t="str">
        <f t="shared" si="217"/>
        <v/>
      </c>
      <c r="AF456" s="24" t="str">
        <f t="shared" si="217"/>
        <v>C</v>
      </c>
      <c r="AG456" s="24" t="str">
        <f t="shared" si="217"/>
        <v>C</v>
      </c>
      <c r="AH456" s="24" t="str">
        <f t="shared" si="217"/>
        <v/>
      </c>
      <c r="AI456" s="24" t="str">
        <f t="shared" si="217"/>
        <v/>
      </c>
      <c r="AJ456" s="24" t="str">
        <f t="shared" si="217"/>
        <v/>
      </c>
      <c r="AK456" s="24" t="str">
        <f t="shared" si="217"/>
        <v/>
      </c>
      <c r="AL456" s="24" t="str">
        <f t="shared" si="217"/>
        <v/>
      </c>
      <c r="AM456" s="24" t="str">
        <f t="shared" si="218"/>
        <v>C</v>
      </c>
      <c r="AN456" s="24" t="str">
        <f t="shared" si="218"/>
        <v>C</v>
      </c>
      <c r="AO456" s="24" t="str">
        <f t="shared" si="218"/>
        <v/>
      </c>
      <c r="AP456" s="24" t="str">
        <f t="shared" si="218"/>
        <v/>
      </c>
      <c r="AQ456" s="24" t="str">
        <f t="shared" si="218"/>
        <v/>
      </c>
      <c r="AR456" s="24" t="str">
        <f t="shared" si="218"/>
        <v/>
      </c>
      <c r="AS456" s="24" t="str">
        <f t="shared" si="218"/>
        <v/>
      </c>
      <c r="AT456" s="24" t="str">
        <f t="shared" si="218"/>
        <v>C</v>
      </c>
      <c r="AU456" s="24" t="str">
        <f t="shared" si="218"/>
        <v>C</v>
      </c>
      <c r="AV456" s="24" t="str">
        <f t="shared" si="218"/>
        <v/>
      </c>
      <c r="AW456" s="24" t="str">
        <f t="shared" si="218"/>
        <v/>
      </c>
      <c r="AX456" s="89" t="str">
        <f t="shared" ca="1" si="192"/>
        <v/>
      </c>
      <c r="AY456" s="89" t="str">
        <f t="shared" si="197"/>
        <v/>
      </c>
    </row>
    <row r="457" spans="1:51" x14ac:dyDescent="0.3">
      <c r="A457" s="22" t="str">
        <f t="shared" si="202"/>
        <v/>
      </c>
      <c r="B457" s="25"/>
      <c r="C457" s="74"/>
      <c r="D457" s="26"/>
      <c r="E457" s="196"/>
      <c r="F457" s="197"/>
      <c r="G457" s="98" t="str">
        <f>IF(D457='Paramètre DIVERS'!$B$19,'Paramètre DIVERS'!$A$19,IF(D457='Paramètre DIVERS'!$B$20,'Paramètre DIVERS'!$A$20,IF(D457='Paramètre DIVERS'!$B$21,'Paramètre DIVERS'!$A$21,IF(D457='Paramètre DIVERS'!$B$22,'Paramètre DIVERS'!$A$22,IF(D457='Paramètre DIVERS'!$B$24,'Paramètre DIVERS'!$A$24,IF(D457='Paramètre DIVERS'!$B$25,'Paramètre DIVERS'!$A$25,""))))))&amp;IF(D457='Paramètre DIVERS'!$B$27,'Paramètre DIVERS'!$A$27,IF(D457='Paramètre DIVERS'!$B$28,'Paramètre DIVERS'!$A$28,IF(D457='Paramètre DIVERS'!$B$29,'Paramètre DIVERS'!$A$29,IF(D457='Paramètre DIVERS'!$B$30,'Paramètre DIVERS'!$A$30,IF(D457='Paramètre DIVERS'!$B$31,'Paramètre DIVERS'!$A$31,IF(D457='Paramètre DIVERS'!$B$32,'Paramètre DIVERS'!$A$32,IF(D457='Paramètre DIVERS'!$B$33,'Paramètre DIVERS'!$A$33,"")))))))&amp;IF(D457='Paramètre DIVERS'!$B$36,'Paramètre DIVERS'!$A$36,IF(D457='Paramètre DIVERS'!$B$40,'Paramètre DIVERS'!$A$40,IF(D457='Paramètre DIVERS'!$B$41,'Paramètre DIVERS'!$A$41,IF(D457='Paramètre DIVERS'!$B$42,'Paramètre DIVERS'!$A$42,IF(D457='Paramètre DIVERS'!$B$43,'Paramètre DIVERS'!$A$43,IF(D457='Paramètre DIVERS'!$B$47,'Paramètre DIVERS'!$A$47,IF(D457='Paramètre DIVERS'!$B$48,'Paramètre DIVERS'!$A$48,"")))))))&amp;IF(D457='Paramètre DIVERS'!$B$49,'Paramètre DIVERS'!$A$49,IF(D457='Paramètre DIVERS'!$B$50,'Paramètre DIVERS'!$A$50,IF(D457='Paramètre DIVERS'!$B$51,'Paramètre DIVERS'!$A$51,IF(D457='Paramètre DIVERS'!$B$26,'Paramètre DIVERS'!$A$26,""))))&amp;IF(D457='Paramètre DIVERS'!$B$53,'Paramètre DIVERS'!$A$53,IF(D457='Paramètre DIVERS'!$B$54,'Paramètre DIVERS'!$A$53,IF(D457='Paramètre DIVERS'!$B$55,'Paramètre DIVERS'!$A$53,IF(D457='Paramètre DIVERS'!$B$56,'Paramètre DIVERS'!$A$53,IF(D457='Paramètre DIVERS'!$B$57,'Paramètre DIVERS'!$A$53,IF(D457='Paramètre DIVERS'!$B$58,'Paramètre DIVERS'!$A$53,""))))))</f>
        <v/>
      </c>
      <c r="H457" s="88">
        <f t="shared" ref="H457:H520" si="219">IF(D457="demi-jour",NETWORKDAYS(E457,F457,jfdate)-0.5,NETWORKDAYS(E457,F457,jfdate))</f>
        <v>0</v>
      </c>
      <c r="I457" s="24" t="str">
        <f t="shared" si="215"/>
        <v/>
      </c>
      <c r="J457" s="24" t="str">
        <f t="shared" si="215"/>
        <v/>
      </c>
      <c r="K457" s="24" t="str">
        <f t="shared" si="215"/>
        <v>C</v>
      </c>
      <c r="L457" s="24" t="str">
        <f t="shared" si="215"/>
        <v>C</v>
      </c>
      <c r="M457" s="24" t="str">
        <f t="shared" si="215"/>
        <v/>
      </c>
      <c r="N457" s="24" t="str">
        <f t="shared" si="215"/>
        <v>C</v>
      </c>
      <c r="O457" s="24" t="str">
        <f t="shared" si="215"/>
        <v/>
      </c>
      <c r="P457" s="24" t="str">
        <f t="shared" si="215"/>
        <v/>
      </c>
      <c r="Q457" s="24" t="str">
        <f t="shared" si="215"/>
        <v/>
      </c>
      <c r="R457" s="24" t="str">
        <f t="shared" si="215"/>
        <v>C</v>
      </c>
      <c r="S457" s="24" t="str">
        <f t="shared" si="216"/>
        <v>C</v>
      </c>
      <c r="T457" s="24" t="str">
        <f t="shared" si="216"/>
        <v/>
      </c>
      <c r="U457" s="24" t="str">
        <f t="shared" si="216"/>
        <v>C</v>
      </c>
      <c r="V457" s="24" t="str">
        <f t="shared" si="216"/>
        <v/>
      </c>
      <c r="W457" s="24" t="str">
        <f t="shared" si="216"/>
        <v>C</v>
      </c>
      <c r="X457" s="24" t="str">
        <f t="shared" si="216"/>
        <v/>
      </c>
      <c r="Y457" s="24" t="str">
        <f t="shared" si="216"/>
        <v>C</v>
      </c>
      <c r="Z457" s="24" t="str">
        <f t="shared" si="216"/>
        <v>C</v>
      </c>
      <c r="AA457" s="24" t="str">
        <f t="shared" si="216"/>
        <v/>
      </c>
      <c r="AB457" s="24" t="str">
        <f t="shared" si="216"/>
        <v/>
      </c>
      <c r="AC457" s="24" t="str">
        <f t="shared" si="217"/>
        <v/>
      </c>
      <c r="AD457" s="24" t="str">
        <f t="shared" si="217"/>
        <v/>
      </c>
      <c r="AE457" s="24" t="str">
        <f t="shared" si="217"/>
        <v/>
      </c>
      <c r="AF457" s="24" t="str">
        <f t="shared" si="217"/>
        <v>C</v>
      </c>
      <c r="AG457" s="24" t="str">
        <f t="shared" si="217"/>
        <v>C</v>
      </c>
      <c r="AH457" s="24" t="str">
        <f t="shared" si="217"/>
        <v/>
      </c>
      <c r="AI457" s="24" t="str">
        <f t="shared" si="217"/>
        <v/>
      </c>
      <c r="AJ457" s="24" t="str">
        <f t="shared" si="217"/>
        <v/>
      </c>
      <c r="AK457" s="24" t="str">
        <f t="shared" si="217"/>
        <v/>
      </c>
      <c r="AL457" s="24" t="str">
        <f t="shared" si="217"/>
        <v/>
      </c>
      <c r="AM457" s="24" t="str">
        <f t="shared" si="218"/>
        <v>C</v>
      </c>
      <c r="AN457" s="24" t="str">
        <f t="shared" si="218"/>
        <v>C</v>
      </c>
      <c r="AO457" s="24" t="str">
        <f t="shared" si="218"/>
        <v/>
      </c>
      <c r="AP457" s="24" t="str">
        <f t="shared" si="218"/>
        <v/>
      </c>
      <c r="AQ457" s="24" t="str">
        <f t="shared" si="218"/>
        <v/>
      </c>
      <c r="AR457" s="24" t="str">
        <f t="shared" si="218"/>
        <v/>
      </c>
      <c r="AS457" s="24" t="str">
        <f t="shared" si="218"/>
        <v/>
      </c>
      <c r="AT457" s="24" t="str">
        <f t="shared" si="218"/>
        <v>C</v>
      </c>
      <c r="AU457" s="24" t="str">
        <f t="shared" si="218"/>
        <v>C</v>
      </c>
      <c r="AV457" s="24" t="str">
        <f t="shared" si="218"/>
        <v/>
      </c>
      <c r="AW457" s="24" t="str">
        <f t="shared" si="218"/>
        <v/>
      </c>
      <c r="AX457" s="89" t="str">
        <f t="shared" ca="1" si="192"/>
        <v/>
      </c>
      <c r="AY457" s="89" t="str">
        <f t="shared" si="197"/>
        <v/>
      </c>
    </row>
    <row r="458" spans="1:51" x14ac:dyDescent="0.3">
      <c r="A458" s="22" t="str">
        <f t="shared" si="202"/>
        <v/>
      </c>
      <c r="B458" s="25"/>
      <c r="C458" s="74"/>
      <c r="D458" s="26"/>
      <c r="E458" s="196"/>
      <c r="F458" s="197"/>
      <c r="G458" s="98" t="str">
        <f>IF(D458='Paramètre DIVERS'!$B$19,'Paramètre DIVERS'!$A$19,IF(D458='Paramètre DIVERS'!$B$20,'Paramètre DIVERS'!$A$20,IF(D458='Paramètre DIVERS'!$B$21,'Paramètre DIVERS'!$A$21,IF(D458='Paramètre DIVERS'!$B$22,'Paramètre DIVERS'!$A$22,IF(D458='Paramètre DIVERS'!$B$24,'Paramètre DIVERS'!$A$24,IF(D458='Paramètre DIVERS'!$B$25,'Paramètre DIVERS'!$A$25,""))))))&amp;IF(D458='Paramètre DIVERS'!$B$27,'Paramètre DIVERS'!$A$27,IF(D458='Paramètre DIVERS'!$B$28,'Paramètre DIVERS'!$A$28,IF(D458='Paramètre DIVERS'!$B$29,'Paramètre DIVERS'!$A$29,IF(D458='Paramètre DIVERS'!$B$30,'Paramètre DIVERS'!$A$30,IF(D458='Paramètre DIVERS'!$B$31,'Paramètre DIVERS'!$A$31,IF(D458='Paramètre DIVERS'!$B$32,'Paramètre DIVERS'!$A$32,IF(D458='Paramètre DIVERS'!$B$33,'Paramètre DIVERS'!$A$33,"")))))))&amp;IF(D458='Paramètre DIVERS'!$B$36,'Paramètre DIVERS'!$A$36,IF(D458='Paramètre DIVERS'!$B$40,'Paramètre DIVERS'!$A$40,IF(D458='Paramètre DIVERS'!$B$41,'Paramètre DIVERS'!$A$41,IF(D458='Paramètre DIVERS'!$B$42,'Paramètre DIVERS'!$A$42,IF(D458='Paramètre DIVERS'!$B$43,'Paramètre DIVERS'!$A$43,IF(D458='Paramètre DIVERS'!$B$47,'Paramètre DIVERS'!$A$47,IF(D458='Paramètre DIVERS'!$B$48,'Paramètre DIVERS'!$A$48,"")))))))&amp;IF(D458='Paramètre DIVERS'!$B$49,'Paramètre DIVERS'!$A$49,IF(D458='Paramètre DIVERS'!$B$50,'Paramètre DIVERS'!$A$50,IF(D458='Paramètre DIVERS'!$B$51,'Paramètre DIVERS'!$A$51,IF(D458='Paramètre DIVERS'!$B$26,'Paramètre DIVERS'!$A$26,""))))&amp;IF(D458='Paramètre DIVERS'!$B$53,'Paramètre DIVERS'!$A$53,IF(D458='Paramètre DIVERS'!$B$54,'Paramètre DIVERS'!$A$53,IF(D458='Paramètre DIVERS'!$B$55,'Paramètre DIVERS'!$A$53,IF(D458='Paramètre DIVERS'!$B$56,'Paramètre DIVERS'!$A$53,IF(D458='Paramètre DIVERS'!$B$57,'Paramètre DIVERS'!$A$53,IF(D458='Paramètre DIVERS'!$B$58,'Paramètre DIVERS'!$A$53,""))))))</f>
        <v/>
      </c>
      <c r="H458" s="88">
        <f t="shared" si="219"/>
        <v>0</v>
      </c>
      <c r="I458" s="24" t="str">
        <f t="shared" si="215"/>
        <v/>
      </c>
      <c r="J458" s="24" t="str">
        <f t="shared" si="215"/>
        <v/>
      </c>
      <c r="K458" s="24" t="str">
        <f t="shared" si="215"/>
        <v>C</v>
      </c>
      <c r="L458" s="24" t="str">
        <f t="shared" si="215"/>
        <v>C</v>
      </c>
      <c r="M458" s="24" t="str">
        <f t="shared" si="215"/>
        <v/>
      </c>
      <c r="N458" s="24" t="str">
        <f t="shared" si="215"/>
        <v>C</v>
      </c>
      <c r="O458" s="24" t="str">
        <f t="shared" si="215"/>
        <v/>
      </c>
      <c r="P458" s="24" t="str">
        <f t="shared" si="215"/>
        <v/>
      </c>
      <c r="Q458" s="24" t="str">
        <f t="shared" si="215"/>
        <v/>
      </c>
      <c r="R458" s="24" t="str">
        <f t="shared" si="215"/>
        <v>C</v>
      </c>
      <c r="S458" s="24" t="str">
        <f t="shared" si="216"/>
        <v>C</v>
      </c>
      <c r="T458" s="24" t="str">
        <f t="shared" si="216"/>
        <v/>
      </c>
      <c r="U458" s="24" t="str">
        <f t="shared" si="216"/>
        <v>C</v>
      </c>
      <c r="V458" s="24" t="str">
        <f t="shared" si="216"/>
        <v/>
      </c>
      <c r="W458" s="24" t="str">
        <f t="shared" si="216"/>
        <v>C</v>
      </c>
      <c r="X458" s="24" t="str">
        <f t="shared" si="216"/>
        <v/>
      </c>
      <c r="Y458" s="24" t="str">
        <f t="shared" si="216"/>
        <v>C</v>
      </c>
      <c r="Z458" s="24" t="str">
        <f t="shared" si="216"/>
        <v>C</v>
      </c>
      <c r="AA458" s="24" t="str">
        <f t="shared" si="216"/>
        <v/>
      </c>
      <c r="AB458" s="24" t="str">
        <f t="shared" si="216"/>
        <v/>
      </c>
      <c r="AC458" s="24" t="str">
        <f t="shared" si="217"/>
        <v/>
      </c>
      <c r="AD458" s="24" t="str">
        <f t="shared" si="217"/>
        <v/>
      </c>
      <c r="AE458" s="24" t="str">
        <f t="shared" si="217"/>
        <v/>
      </c>
      <c r="AF458" s="24" t="str">
        <f t="shared" si="217"/>
        <v>C</v>
      </c>
      <c r="AG458" s="24" t="str">
        <f t="shared" si="217"/>
        <v>C</v>
      </c>
      <c r="AH458" s="24" t="str">
        <f t="shared" si="217"/>
        <v/>
      </c>
      <c r="AI458" s="24" t="str">
        <f t="shared" si="217"/>
        <v/>
      </c>
      <c r="AJ458" s="24" t="str">
        <f t="shared" si="217"/>
        <v/>
      </c>
      <c r="AK458" s="24" t="str">
        <f t="shared" si="217"/>
        <v/>
      </c>
      <c r="AL458" s="24" t="str">
        <f t="shared" si="217"/>
        <v/>
      </c>
      <c r="AM458" s="24" t="str">
        <f t="shared" si="218"/>
        <v>C</v>
      </c>
      <c r="AN458" s="24" t="str">
        <f t="shared" si="218"/>
        <v>C</v>
      </c>
      <c r="AO458" s="24" t="str">
        <f t="shared" si="218"/>
        <v/>
      </c>
      <c r="AP458" s="24" t="str">
        <f t="shared" si="218"/>
        <v/>
      </c>
      <c r="AQ458" s="24" t="str">
        <f t="shared" si="218"/>
        <v/>
      </c>
      <c r="AR458" s="24" t="str">
        <f t="shared" si="218"/>
        <v/>
      </c>
      <c r="AS458" s="24" t="str">
        <f t="shared" si="218"/>
        <v/>
      </c>
      <c r="AT458" s="24" t="str">
        <f t="shared" si="218"/>
        <v>C</v>
      </c>
      <c r="AU458" s="24" t="str">
        <f t="shared" si="218"/>
        <v>C</v>
      </c>
      <c r="AV458" s="24" t="str">
        <f t="shared" si="218"/>
        <v/>
      </c>
      <c r="AW458" s="24" t="str">
        <f t="shared" si="218"/>
        <v/>
      </c>
      <c r="AX458" s="89" t="str">
        <f t="shared" ca="1" si="192"/>
        <v/>
      </c>
      <c r="AY458" s="89" t="str">
        <f t="shared" si="197"/>
        <v/>
      </c>
    </row>
    <row r="459" spans="1:51" x14ac:dyDescent="0.3">
      <c r="A459" s="22" t="str">
        <f t="shared" si="202"/>
        <v/>
      </c>
      <c r="B459" s="25"/>
      <c r="C459" s="74"/>
      <c r="D459" s="26"/>
      <c r="E459" s="196"/>
      <c r="F459" s="197"/>
      <c r="G459" s="98" t="str">
        <f>IF(D459='Paramètre DIVERS'!$B$19,'Paramètre DIVERS'!$A$19,IF(D459='Paramètre DIVERS'!$B$20,'Paramètre DIVERS'!$A$20,IF(D459='Paramètre DIVERS'!$B$21,'Paramètre DIVERS'!$A$21,IF(D459='Paramètre DIVERS'!$B$22,'Paramètre DIVERS'!$A$22,IF(D459='Paramètre DIVERS'!$B$24,'Paramètre DIVERS'!$A$24,IF(D459='Paramètre DIVERS'!$B$25,'Paramètre DIVERS'!$A$25,""))))))&amp;IF(D459='Paramètre DIVERS'!$B$27,'Paramètre DIVERS'!$A$27,IF(D459='Paramètre DIVERS'!$B$28,'Paramètre DIVERS'!$A$28,IF(D459='Paramètre DIVERS'!$B$29,'Paramètre DIVERS'!$A$29,IF(D459='Paramètre DIVERS'!$B$30,'Paramètre DIVERS'!$A$30,IF(D459='Paramètre DIVERS'!$B$31,'Paramètre DIVERS'!$A$31,IF(D459='Paramètre DIVERS'!$B$32,'Paramètre DIVERS'!$A$32,IF(D459='Paramètre DIVERS'!$B$33,'Paramètre DIVERS'!$A$33,"")))))))&amp;IF(D459='Paramètre DIVERS'!$B$36,'Paramètre DIVERS'!$A$36,IF(D459='Paramètre DIVERS'!$B$40,'Paramètre DIVERS'!$A$40,IF(D459='Paramètre DIVERS'!$B$41,'Paramètre DIVERS'!$A$41,IF(D459='Paramètre DIVERS'!$B$42,'Paramètre DIVERS'!$A$42,IF(D459='Paramètre DIVERS'!$B$43,'Paramètre DIVERS'!$A$43,IF(D459='Paramètre DIVERS'!$B$47,'Paramètre DIVERS'!$A$47,IF(D459='Paramètre DIVERS'!$B$48,'Paramètre DIVERS'!$A$48,"")))))))&amp;IF(D459='Paramètre DIVERS'!$B$49,'Paramètre DIVERS'!$A$49,IF(D459='Paramètre DIVERS'!$B$50,'Paramètre DIVERS'!$A$50,IF(D459='Paramètre DIVERS'!$B$51,'Paramètre DIVERS'!$A$51,IF(D459='Paramètre DIVERS'!$B$26,'Paramètre DIVERS'!$A$26,""))))&amp;IF(D459='Paramètre DIVERS'!$B$53,'Paramètre DIVERS'!$A$53,IF(D459='Paramètre DIVERS'!$B$54,'Paramètre DIVERS'!$A$53,IF(D459='Paramètre DIVERS'!$B$55,'Paramètre DIVERS'!$A$53,IF(D459='Paramètre DIVERS'!$B$56,'Paramètre DIVERS'!$A$53,IF(D459='Paramètre DIVERS'!$B$57,'Paramètre DIVERS'!$A$53,IF(D459='Paramètre DIVERS'!$B$58,'Paramètre DIVERS'!$A$53,""))))))</f>
        <v/>
      </c>
      <c r="H459" s="88">
        <f t="shared" si="219"/>
        <v>0</v>
      </c>
      <c r="I459" s="24" t="str">
        <f t="shared" ref="I459:R468" si="220">IF(OR(I$7="s",I$7="f",I$7="d"),"C",IF(AND(I$6&gt;=$E459,I$6&lt;=$F459,$G459="ZCP"),$G459,IF(AND(I$6&gt;=$E459,I$6&lt;=$F459,$G459="ZPM"),$G459,IF(AND(I$6&gt;=$E459,I$6&lt;=$F459,$G459="ZMA"),$G459,IF(AND(I$6&gt;=$E459,I$6&lt;=$F459,$G459="ZMP"),$G459,IF(AND(I$6&gt;=$E459,I$6&lt;=$F459,$G459="ZMT"),$G459,IF(AND(I$6&gt;=$E459,I$6&lt;=$F459,$G459="ZFO"),$G459,IF(AND(I$6&gt;=$E459,I$6&lt;=$F459,$G459="ZRJ"),$G459,IF(AND(I$6&gt;=$E459,I$6&lt;=$F459,$G459="ZAT"),$G459,IF(AND(I$6&gt;=$E459,I$6&lt;=$F459,$G459="TPT"),$G459,""))))))))))</f>
        <v/>
      </c>
      <c r="J459" s="24" t="str">
        <f t="shared" si="220"/>
        <v/>
      </c>
      <c r="K459" s="24" t="str">
        <f t="shared" si="220"/>
        <v>C</v>
      </c>
      <c r="L459" s="24" t="str">
        <f t="shared" si="220"/>
        <v>C</v>
      </c>
      <c r="M459" s="24" t="str">
        <f t="shared" si="220"/>
        <v/>
      </c>
      <c r="N459" s="24" t="str">
        <f t="shared" si="220"/>
        <v>C</v>
      </c>
      <c r="O459" s="24" t="str">
        <f t="shared" si="220"/>
        <v/>
      </c>
      <c r="P459" s="24" t="str">
        <f t="shared" si="220"/>
        <v/>
      </c>
      <c r="Q459" s="24" t="str">
        <f t="shared" si="220"/>
        <v/>
      </c>
      <c r="R459" s="24" t="str">
        <f t="shared" si="220"/>
        <v>C</v>
      </c>
      <c r="S459" s="24" t="str">
        <f t="shared" ref="S459:AB468" si="221">IF(OR(S$7="s",S$7="f",S$7="d"),"C",IF(AND(S$6&gt;=$E459,S$6&lt;=$F459,$G459="ZCP"),$G459,IF(AND(S$6&gt;=$E459,S$6&lt;=$F459,$G459="ZPM"),$G459,IF(AND(S$6&gt;=$E459,S$6&lt;=$F459,$G459="ZMA"),$G459,IF(AND(S$6&gt;=$E459,S$6&lt;=$F459,$G459="ZMP"),$G459,IF(AND(S$6&gt;=$E459,S$6&lt;=$F459,$G459="ZMT"),$G459,IF(AND(S$6&gt;=$E459,S$6&lt;=$F459,$G459="ZFO"),$G459,IF(AND(S$6&gt;=$E459,S$6&lt;=$F459,$G459="ZRJ"),$G459,IF(AND(S$6&gt;=$E459,S$6&lt;=$F459,$G459="ZAT"),$G459,IF(AND(S$6&gt;=$E459,S$6&lt;=$F459,$G459="TPT"),$G459,""))))))))))</f>
        <v>C</v>
      </c>
      <c r="T459" s="24" t="str">
        <f t="shared" si="221"/>
        <v/>
      </c>
      <c r="U459" s="24" t="str">
        <f t="shared" si="221"/>
        <v>C</v>
      </c>
      <c r="V459" s="24" t="str">
        <f t="shared" si="221"/>
        <v/>
      </c>
      <c r="W459" s="24" t="str">
        <f t="shared" si="221"/>
        <v>C</v>
      </c>
      <c r="X459" s="24" t="str">
        <f t="shared" si="221"/>
        <v/>
      </c>
      <c r="Y459" s="24" t="str">
        <f t="shared" si="221"/>
        <v>C</v>
      </c>
      <c r="Z459" s="24" t="str">
        <f t="shared" si="221"/>
        <v>C</v>
      </c>
      <c r="AA459" s="24" t="str">
        <f t="shared" si="221"/>
        <v/>
      </c>
      <c r="AB459" s="24" t="str">
        <f t="shared" si="221"/>
        <v/>
      </c>
      <c r="AC459" s="24" t="str">
        <f t="shared" ref="AC459:AL468" si="222">IF(OR(AC$7="s",AC$7="f",AC$7="d"),"C",IF(AND(AC$6&gt;=$E459,AC$6&lt;=$F459,$G459="ZCP"),$G459,IF(AND(AC$6&gt;=$E459,AC$6&lt;=$F459,$G459="ZPM"),$G459,IF(AND(AC$6&gt;=$E459,AC$6&lt;=$F459,$G459="ZMA"),$G459,IF(AND(AC$6&gt;=$E459,AC$6&lt;=$F459,$G459="ZMP"),$G459,IF(AND(AC$6&gt;=$E459,AC$6&lt;=$F459,$G459="ZMT"),$G459,IF(AND(AC$6&gt;=$E459,AC$6&lt;=$F459,$G459="ZFO"),$G459,IF(AND(AC$6&gt;=$E459,AC$6&lt;=$F459,$G459="ZRJ"),$G459,IF(AND(AC$6&gt;=$E459,AC$6&lt;=$F459,$G459="ZAT"),$G459,IF(AND(AC$6&gt;=$E459,AC$6&lt;=$F459,$G459="TPT"),$G459,""))))))))))</f>
        <v/>
      </c>
      <c r="AD459" s="24" t="str">
        <f t="shared" si="222"/>
        <v/>
      </c>
      <c r="AE459" s="24" t="str">
        <f t="shared" si="222"/>
        <v/>
      </c>
      <c r="AF459" s="24" t="str">
        <f t="shared" si="222"/>
        <v>C</v>
      </c>
      <c r="AG459" s="24" t="str">
        <f t="shared" si="222"/>
        <v>C</v>
      </c>
      <c r="AH459" s="24" t="str">
        <f t="shared" si="222"/>
        <v/>
      </c>
      <c r="AI459" s="24" t="str">
        <f t="shared" si="222"/>
        <v/>
      </c>
      <c r="AJ459" s="24" t="str">
        <f t="shared" si="222"/>
        <v/>
      </c>
      <c r="AK459" s="24" t="str">
        <f t="shared" si="222"/>
        <v/>
      </c>
      <c r="AL459" s="24" t="str">
        <f t="shared" si="222"/>
        <v/>
      </c>
      <c r="AM459" s="24" t="str">
        <f t="shared" ref="AM459:AW468" si="223">IF(OR(AM$7="s",AM$7="f",AM$7="d"),"C",IF(AND(AM$6&gt;=$E459,AM$6&lt;=$F459,$G459="ZCP"),$G459,IF(AND(AM$6&gt;=$E459,AM$6&lt;=$F459,$G459="ZPM"),$G459,IF(AND(AM$6&gt;=$E459,AM$6&lt;=$F459,$G459="ZMA"),$G459,IF(AND(AM$6&gt;=$E459,AM$6&lt;=$F459,$G459="ZMP"),$G459,IF(AND(AM$6&gt;=$E459,AM$6&lt;=$F459,$G459="ZMT"),$G459,IF(AND(AM$6&gt;=$E459,AM$6&lt;=$F459,$G459="ZFO"),$G459,IF(AND(AM$6&gt;=$E459,AM$6&lt;=$F459,$G459="ZRJ"),$G459,IF(AND(AM$6&gt;=$E459,AM$6&lt;=$F459,$G459="ZAT"),$G459,IF(AND(AM$6&gt;=$E459,AM$6&lt;=$F459,$G459="TPT"),$G459,""))))))))))</f>
        <v>C</v>
      </c>
      <c r="AN459" s="24" t="str">
        <f t="shared" si="223"/>
        <v>C</v>
      </c>
      <c r="AO459" s="24" t="str">
        <f t="shared" si="223"/>
        <v/>
      </c>
      <c r="AP459" s="24" t="str">
        <f t="shared" si="223"/>
        <v/>
      </c>
      <c r="AQ459" s="24" t="str">
        <f t="shared" si="223"/>
        <v/>
      </c>
      <c r="AR459" s="24" t="str">
        <f t="shared" si="223"/>
        <v/>
      </c>
      <c r="AS459" s="24" t="str">
        <f t="shared" si="223"/>
        <v/>
      </c>
      <c r="AT459" s="24" t="str">
        <f t="shared" si="223"/>
        <v>C</v>
      </c>
      <c r="AU459" s="24" t="str">
        <f t="shared" si="223"/>
        <v>C</v>
      </c>
      <c r="AV459" s="24" t="str">
        <f t="shared" si="223"/>
        <v/>
      </c>
      <c r="AW459" s="24" t="str">
        <f t="shared" si="223"/>
        <v/>
      </c>
      <c r="AX459" s="89" t="str">
        <f t="shared" ca="1" si="192"/>
        <v/>
      </c>
      <c r="AY459" s="89" t="str">
        <f t="shared" si="197"/>
        <v/>
      </c>
    </row>
    <row r="460" spans="1:51" x14ac:dyDescent="0.3">
      <c r="A460" s="22" t="str">
        <f t="shared" si="202"/>
        <v/>
      </c>
      <c r="B460" s="25"/>
      <c r="C460" s="74"/>
      <c r="D460" s="26"/>
      <c r="E460" s="196"/>
      <c r="F460" s="197"/>
      <c r="G460" s="98" t="str">
        <f>IF(D460='Paramètre DIVERS'!$B$19,'Paramètre DIVERS'!$A$19,IF(D460='Paramètre DIVERS'!$B$20,'Paramètre DIVERS'!$A$20,IF(D460='Paramètre DIVERS'!$B$21,'Paramètre DIVERS'!$A$21,IF(D460='Paramètre DIVERS'!$B$22,'Paramètre DIVERS'!$A$22,IF(D460='Paramètre DIVERS'!$B$24,'Paramètre DIVERS'!$A$24,IF(D460='Paramètre DIVERS'!$B$25,'Paramètre DIVERS'!$A$25,""))))))&amp;IF(D460='Paramètre DIVERS'!$B$27,'Paramètre DIVERS'!$A$27,IF(D460='Paramètre DIVERS'!$B$28,'Paramètre DIVERS'!$A$28,IF(D460='Paramètre DIVERS'!$B$29,'Paramètre DIVERS'!$A$29,IF(D460='Paramètre DIVERS'!$B$30,'Paramètre DIVERS'!$A$30,IF(D460='Paramètre DIVERS'!$B$31,'Paramètre DIVERS'!$A$31,IF(D460='Paramètre DIVERS'!$B$32,'Paramètre DIVERS'!$A$32,IF(D460='Paramètre DIVERS'!$B$33,'Paramètre DIVERS'!$A$33,"")))))))&amp;IF(D460='Paramètre DIVERS'!$B$36,'Paramètre DIVERS'!$A$36,IF(D460='Paramètre DIVERS'!$B$40,'Paramètre DIVERS'!$A$40,IF(D460='Paramètre DIVERS'!$B$41,'Paramètre DIVERS'!$A$41,IF(D460='Paramètre DIVERS'!$B$42,'Paramètre DIVERS'!$A$42,IF(D460='Paramètre DIVERS'!$B$43,'Paramètre DIVERS'!$A$43,IF(D460='Paramètre DIVERS'!$B$47,'Paramètre DIVERS'!$A$47,IF(D460='Paramètre DIVERS'!$B$48,'Paramètre DIVERS'!$A$48,"")))))))&amp;IF(D460='Paramètre DIVERS'!$B$49,'Paramètre DIVERS'!$A$49,IF(D460='Paramètre DIVERS'!$B$50,'Paramètre DIVERS'!$A$50,IF(D460='Paramètre DIVERS'!$B$51,'Paramètre DIVERS'!$A$51,IF(D460='Paramètre DIVERS'!$B$26,'Paramètre DIVERS'!$A$26,""))))&amp;IF(D460='Paramètre DIVERS'!$B$53,'Paramètre DIVERS'!$A$53,IF(D460='Paramètre DIVERS'!$B$54,'Paramètre DIVERS'!$A$53,IF(D460='Paramètre DIVERS'!$B$55,'Paramètre DIVERS'!$A$53,IF(D460='Paramètre DIVERS'!$B$56,'Paramètre DIVERS'!$A$53,IF(D460='Paramètre DIVERS'!$B$57,'Paramètre DIVERS'!$A$53,IF(D460='Paramètre DIVERS'!$B$58,'Paramètre DIVERS'!$A$53,""))))))</f>
        <v/>
      </c>
      <c r="H460" s="88">
        <f t="shared" si="219"/>
        <v>0</v>
      </c>
      <c r="I460" s="24" t="str">
        <f t="shared" si="220"/>
        <v/>
      </c>
      <c r="J460" s="24" t="str">
        <f t="shared" si="220"/>
        <v/>
      </c>
      <c r="K460" s="24" t="str">
        <f t="shared" si="220"/>
        <v>C</v>
      </c>
      <c r="L460" s="24" t="str">
        <f t="shared" si="220"/>
        <v>C</v>
      </c>
      <c r="M460" s="24" t="str">
        <f t="shared" si="220"/>
        <v/>
      </c>
      <c r="N460" s="24" t="str">
        <f t="shared" si="220"/>
        <v>C</v>
      </c>
      <c r="O460" s="24" t="str">
        <f t="shared" si="220"/>
        <v/>
      </c>
      <c r="P460" s="24" t="str">
        <f t="shared" si="220"/>
        <v/>
      </c>
      <c r="Q460" s="24" t="str">
        <f t="shared" si="220"/>
        <v/>
      </c>
      <c r="R460" s="24" t="str">
        <f t="shared" si="220"/>
        <v>C</v>
      </c>
      <c r="S460" s="24" t="str">
        <f t="shared" si="221"/>
        <v>C</v>
      </c>
      <c r="T460" s="24" t="str">
        <f t="shared" si="221"/>
        <v/>
      </c>
      <c r="U460" s="24" t="str">
        <f t="shared" si="221"/>
        <v>C</v>
      </c>
      <c r="V460" s="24" t="str">
        <f t="shared" si="221"/>
        <v/>
      </c>
      <c r="W460" s="24" t="str">
        <f t="shared" si="221"/>
        <v>C</v>
      </c>
      <c r="X460" s="24" t="str">
        <f t="shared" si="221"/>
        <v/>
      </c>
      <c r="Y460" s="24" t="str">
        <f t="shared" si="221"/>
        <v>C</v>
      </c>
      <c r="Z460" s="24" t="str">
        <f t="shared" si="221"/>
        <v>C</v>
      </c>
      <c r="AA460" s="24" t="str">
        <f t="shared" si="221"/>
        <v/>
      </c>
      <c r="AB460" s="24" t="str">
        <f t="shared" si="221"/>
        <v/>
      </c>
      <c r="AC460" s="24" t="str">
        <f t="shared" si="222"/>
        <v/>
      </c>
      <c r="AD460" s="24" t="str">
        <f t="shared" si="222"/>
        <v/>
      </c>
      <c r="AE460" s="24" t="str">
        <f t="shared" si="222"/>
        <v/>
      </c>
      <c r="AF460" s="24" t="str">
        <f t="shared" si="222"/>
        <v>C</v>
      </c>
      <c r="AG460" s="24" t="str">
        <f t="shared" si="222"/>
        <v>C</v>
      </c>
      <c r="AH460" s="24" t="str">
        <f t="shared" si="222"/>
        <v/>
      </c>
      <c r="AI460" s="24" t="str">
        <f t="shared" si="222"/>
        <v/>
      </c>
      <c r="AJ460" s="24" t="str">
        <f t="shared" si="222"/>
        <v/>
      </c>
      <c r="AK460" s="24" t="str">
        <f t="shared" si="222"/>
        <v/>
      </c>
      <c r="AL460" s="24" t="str">
        <f t="shared" si="222"/>
        <v/>
      </c>
      <c r="AM460" s="24" t="str">
        <f t="shared" si="223"/>
        <v>C</v>
      </c>
      <c r="AN460" s="24" t="str">
        <f t="shared" si="223"/>
        <v>C</v>
      </c>
      <c r="AO460" s="24" t="str">
        <f t="shared" si="223"/>
        <v/>
      </c>
      <c r="AP460" s="24" t="str">
        <f t="shared" si="223"/>
        <v/>
      </c>
      <c r="AQ460" s="24" t="str">
        <f t="shared" si="223"/>
        <v/>
      </c>
      <c r="AR460" s="24" t="str">
        <f t="shared" si="223"/>
        <v/>
      </c>
      <c r="AS460" s="24" t="str">
        <f t="shared" si="223"/>
        <v/>
      </c>
      <c r="AT460" s="24" t="str">
        <f t="shared" si="223"/>
        <v>C</v>
      </c>
      <c r="AU460" s="24" t="str">
        <f t="shared" si="223"/>
        <v>C</v>
      </c>
      <c r="AV460" s="24" t="str">
        <f t="shared" si="223"/>
        <v/>
      </c>
      <c r="AW460" s="24" t="str">
        <f t="shared" si="223"/>
        <v/>
      </c>
      <c r="AX460" s="89" t="str">
        <f t="shared" ca="1" si="192"/>
        <v/>
      </c>
      <c r="AY460" s="89" t="str">
        <f t="shared" si="197"/>
        <v/>
      </c>
    </row>
    <row r="461" spans="1:51" x14ac:dyDescent="0.3">
      <c r="A461" s="22" t="str">
        <f t="shared" si="202"/>
        <v/>
      </c>
      <c r="B461" s="25"/>
      <c r="C461" s="74"/>
      <c r="D461" s="26"/>
      <c r="E461" s="196"/>
      <c r="F461" s="197"/>
      <c r="G461" s="98" t="str">
        <f>IF(D461='Paramètre DIVERS'!$B$19,'Paramètre DIVERS'!$A$19,IF(D461='Paramètre DIVERS'!$B$20,'Paramètre DIVERS'!$A$20,IF(D461='Paramètre DIVERS'!$B$21,'Paramètre DIVERS'!$A$21,IF(D461='Paramètre DIVERS'!$B$22,'Paramètre DIVERS'!$A$22,IF(D461='Paramètre DIVERS'!$B$24,'Paramètre DIVERS'!$A$24,IF(D461='Paramètre DIVERS'!$B$25,'Paramètre DIVERS'!$A$25,""))))))&amp;IF(D461='Paramètre DIVERS'!$B$27,'Paramètre DIVERS'!$A$27,IF(D461='Paramètre DIVERS'!$B$28,'Paramètre DIVERS'!$A$28,IF(D461='Paramètre DIVERS'!$B$29,'Paramètre DIVERS'!$A$29,IF(D461='Paramètre DIVERS'!$B$30,'Paramètre DIVERS'!$A$30,IF(D461='Paramètre DIVERS'!$B$31,'Paramètre DIVERS'!$A$31,IF(D461='Paramètre DIVERS'!$B$32,'Paramètre DIVERS'!$A$32,IF(D461='Paramètre DIVERS'!$B$33,'Paramètre DIVERS'!$A$33,"")))))))&amp;IF(D461='Paramètre DIVERS'!$B$36,'Paramètre DIVERS'!$A$36,IF(D461='Paramètre DIVERS'!$B$40,'Paramètre DIVERS'!$A$40,IF(D461='Paramètre DIVERS'!$B$41,'Paramètre DIVERS'!$A$41,IF(D461='Paramètre DIVERS'!$B$42,'Paramètre DIVERS'!$A$42,IF(D461='Paramètre DIVERS'!$B$43,'Paramètre DIVERS'!$A$43,IF(D461='Paramètre DIVERS'!$B$47,'Paramètre DIVERS'!$A$47,IF(D461='Paramètre DIVERS'!$B$48,'Paramètre DIVERS'!$A$48,"")))))))&amp;IF(D461='Paramètre DIVERS'!$B$49,'Paramètre DIVERS'!$A$49,IF(D461='Paramètre DIVERS'!$B$50,'Paramètre DIVERS'!$A$50,IF(D461='Paramètre DIVERS'!$B$51,'Paramètre DIVERS'!$A$51,IF(D461='Paramètre DIVERS'!$B$26,'Paramètre DIVERS'!$A$26,""))))&amp;IF(D461='Paramètre DIVERS'!$B$53,'Paramètre DIVERS'!$A$53,IF(D461='Paramètre DIVERS'!$B$54,'Paramètre DIVERS'!$A$53,IF(D461='Paramètre DIVERS'!$B$55,'Paramètre DIVERS'!$A$53,IF(D461='Paramètre DIVERS'!$B$56,'Paramètre DIVERS'!$A$53,IF(D461='Paramètre DIVERS'!$B$57,'Paramètre DIVERS'!$A$53,IF(D461='Paramètre DIVERS'!$B$58,'Paramètre DIVERS'!$A$53,""))))))</f>
        <v/>
      </c>
      <c r="H461" s="88">
        <f t="shared" si="219"/>
        <v>0</v>
      </c>
      <c r="I461" s="24" t="str">
        <f t="shared" si="220"/>
        <v/>
      </c>
      <c r="J461" s="24" t="str">
        <f t="shared" si="220"/>
        <v/>
      </c>
      <c r="K461" s="24" t="str">
        <f t="shared" si="220"/>
        <v>C</v>
      </c>
      <c r="L461" s="24" t="str">
        <f t="shared" si="220"/>
        <v>C</v>
      </c>
      <c r="M461" s="24" t="str">
        <f t="shared" si="220"/>
        <v/>
      </c>
      <c r="N461" s="24" t="str">
        <f t="shared" si="220"/>
        <v>C</v>
      </c>
      <c r="O461" s="24" t="str">
        <f t="shared" si="220"/>
        <v/>
      </c>
      <c r="P461" s="24" t="str">
        <f t="shared" si="220"/>
        <v/>
      </c>
      <c r="Q461" s="24" t="str">
        <f t="shared" si="220"/>
        <v/>
      </c>
      <c r="R461" s="24" t="str">
        <f t="shared" si="220"/>
        <v>C</v>
      </c>
      <c r="S461" s="24" t="str">
        <f t="shared" si="221"/>
        <v>C</v>
      </c>
      <c r="T461" s="24" t="str">
        <f t="shared" si="221"/>
        <v/>
      </c>
      <c r="U461" s="24" t="str">
        <f t="shared" si="221"/>
        <v>C</v>
      </c>
      <c r="V461" s="24" t="str">
        <f t="shared" si="221"/>
        <v/>
      </c>
      <c r="W461" s="24" t="str">
        <f t="shared" si="221"/>
        <v>C</v>
      </c>
      <c r="X461" s="24" t="str">
        <f t="shared" si="221"/>
        <v/>
      </c>
      <c r="Y461" s="24" t="str">
        <f t="shared" si="221"/>
        <v>C</v>
      </c>
      <c r="Z461" s="24" t="str">
        <f t="shared" si="221"/>
        <v>C</v>
      </c>
      <c r="AA461" s="24" t="str">
        <f t="shared" si="221"/>
        <v/>
      </c>
      <c r="AB461" s="24" t="str">
        <f t="shared" si="221"/>
        <v/>
      </c>
      <c r="AC461" s="24" t="str">
        <f t="shared" si="222"/>
        <v/>
      </c>
      <c r="AD461" s="24" t="str">
        <f t="shared" si="222"/>
        <v/>
      </c>
      <c r="AE461" s="24" t="str">
        <f t="shared" si="222"/>
        <v/>
      </c>
      <c r="AF461" s="24" t="str">
        <f t="shared" si="222"/>
        <v>C</v>
      </c>
      <c r="AG461" s="24" t="str">
        <f t="shared" si="222"/>
        <v>C</v>
      </c>
      <c r="AH461" s="24" t="str">
        <f t="shared" si="222"/>
        <v/>
      </c>
      <c r="AI461" s="24" t="str">
        <f t="shared" si="222"/>
        <v/>
      </c>
      <c r="AJ461" s="24" t="str">
        <f t="shared" si="222"/>
        <v/>
      </c>
      <c r="AK461" s="24" t="str">
        <f t="shared" si="222"/>
        <v/>
      </c>
      <c r="AL461" s="24" t="str">
        <f t="shared" si="222"/>
        <v/>
      </c>
      <c r="AM461" s="24" t="str">
        <f t="shared" si="223"/>
        <v>C</v>
      </c>
      <c r="AN461" s="24" t="str">
        <f t="shared" si="223"/>
        <v>C</v>
      </c>
      <c r="AO461" s="24" t="str">
        <f t="shared" si="223"/>
        <v/>
      </c>
      <c r="AP461" s="24" t="str">
        <f t="shared" si="223"/>
        <v/>
      </c>
      <c r="AQ461" s="24" t="str">
        <f t="shared" si="223"/>
        <v/>
      </c>
      <c r="AR461" s="24" t="str">
        <f t="shared" si="223"/>
        <v/>
      </c>
      <c r="AS461" s="24" t="str">
        <f t="shared" si="223"/>
        <v/>
      </c>
      <c r="AT461" s="24" t="str">
        <f t="shared" si="223"/>
        <v>C</v>
      </c>
      <c r="AU461" s="24" t="str">
        <f t="shared" si="223"/>
        <v>C</v>
      </c>
      <c r="AV461" s="24" t="str">
        <f t="shared" si="223"/>
        <v/>
      </c>
      <c r="AW461" s="24" t="str">
        <f t="shared" si="223"/>
        <v/>
      </c>
      <c r="AX461" s="89" t="str">
        <f t="shared" ca="1" si="192"/>
        <v/>
      </c>
      <c r="AY461" s="89" t="str">
        <f t="shared" si="197"/>
        <v/>
      </c>
    </row>
    <row r="462" spans="1:51" x14ac:dyDescent="0.3">
      <c r="A462" s="22" t="str">
        <f t="shared" si="202"/>
        <v/>
      </c>
      <c r="B462" s="25"/>
      <c r="C462" s="74"/>
      <c r="D462" s="26"/>
      <c r="E462" s="196"/>
      <c r="F462" s="197"/>
      <c r="G462" s="98" t="str">
        <f>IF(D462='Paramètre DIVERS'!$B$19,'Paramètre DIVERS'!$A$19,IF(D462='Paramètre DIVERS'!$B$20,'Paramètre DIVERS'!$A$20,IF(D462='Paramètre DIVERS'!$B$21,'Paramètre DIVERS'!$A$21,IF(D462='Paramètre DIVERS'!$B$22,'Paramètre DIVERS'!$A$22,IF(D462='Paramètre DIVERS'!$B$24,'Paramètre DIVERS'!$A$24,IF(D462='Paramètre DIVERS'!$B$25,'Paramètre DIVERS'!$A$25,""))))))&amp;IF(D462='Paramètre DIVERS'!$B$27,'Paramètre DIVERS'!$A$27,IF(D462='Paramètre DIVERS'!$B$28,'Paramètre DIVERS'!$A$28,IF(D462='Paramètre DIVERS'!$B$29,'Paramètre DIVERS'!$A$29,IF(D462='Paramètre DIVERS'!$B$30,'Paramètre DIVERS'!$A$30,IF(D462='Paramètre DIVERS'!$B$31,'Paramètre DIVERS'!$A$31,IF(D462='Paramètre DIVERS'!$B$32,'Paramètre DIVERS'!$A$32,IF(D462='Paramètre DIVERS'!$B$33,'Paramètre DIVERS'!$A$33,"")))))))&amp;IF(D462='Paramètre DIVERS'!$B$36,'Paramètre DIVERS'!$A$36,IF(D462='Paramètre DIVERS'!$B$40,'Paramètre DIVERS'!$A$40,IF(D462='Paramètre DIVERS'!$B$41,'Paramètre DIVERS'!$A$41,IF(D462='Paramètre DIVERS'!$B$42,'Paramètre DIVERS'!$A$42,IF(D462='Paramètre DIVERS'!$B$43,'Paramètre DIVERS'!$A$43,IF(D462='Paramètre DIVERS'!$B$47,'Paramètre DIVERS'!$A$47,IF(D462='Paramètre DIVERS'!$B$48,'Paramètre DIVERS'!$A$48,"")))))))&amp;IF(D462='Paramètre DIVERS'!$B$49,'Paramètre DIVERS'!$A$49,IF(D462='Paramètre DIVERS'!$B$50,'Paramètre DIVERS'!$A$50,IF(D462='Paramètre DIVERS'!$B$51,'Paramètre DIVERS'!$A$51,IF(D462='Paramètre DIVERS'!$B$26,'Paramètre DIVERS'!$A$26,""))))&amp;IF(D462='Paramètre DIVERS'!$B$53,'Paramètre DIVERS'!$A$53,IF(D462='Paramètre DIVERS'!$B$54,'Paramètre DIVERS'!$A$53,IF(D462='Paramètre DIVERS'!$B$55,'Paramètre DIVERS'!$A$53,IF(D462='Paramètre DIVERS'!$B$56,'Paramètre DIVERS'!$A$53,IF(D462='Paramètre DIVERS'!$B$57,'Paramètre DIVERS'!$A$53,IF(D462='Paramètre DIVERS'!$B$58,'Paramètre DIVERS'!$A$53,""))))))</f>
        <v/>
      </c>
      <c r="H462" s="88">
        <f t="shared" si="219"/>
        <v>0</v>
      </c>
      <c r="I462" s="24" t="str">
        <f t="shared" si="220"/>
        <v/>
      </c>
      <c r="J462" s="24" t="str">
        <f t="shared" si="220"/>
        <v/>
      </c>
      <c r="K462" s="24" t="str">
        <f t="shared" si="220"/>
        <v>C</v>
      </c>
      <c r="L462" s="24" t="str">
        <f t="shared" si="220"/>
        <v>C</v>
      </c>
      <c r="M462" s="24" t="str">
        <f t="shared" si="220"/>
        <v/>
      </c>
      <c r="N462" s="24" t="str">
        <f t="shared" si="220"/>
        <v>C</v>
      </c>
      <c r="O462" s="24" t="str">
        <f t="shared" si="220"/>
        <v/>
      </c>
      <c r="P462" s="24" t="str">
        <f t="shared" si="220"/>
        <v/>
      </c>
      <c r="Q462" s="24" t="str">
        <f t="shared" si="220"/>
        <v/>
      </c>
      <c r="R462" s="24" t="str">
        <f t="shared" si="220"/>
        <v>C</v>
      </c>
      <c r="S462" s="24" t="str">
        <f t="shared" si="221"/>
        <v>C</v>
      </c>
      <c r="T462" s="24" t="str">
        <f t="shared" si="221"/>
        <v/>
      </c>
      <c r="U462" s="24" t="str">
        <f t="shared" si="221"/>
        <v>C</v>
      </c>
      <c r="V462" s="24" t="str">
        <f t="shared" si="221"/>
        <v/>
      </c>
      <c r="W462" s="24" t="str">
        <f t="shared" si="221"/>
        <v>C</v>
      </c>
      <c r="X462" s="24" t="str">
        <f t="shared" si="221"/>
        <v/>
      </c>
      <c r="Y462" s="24" t="str">
        <f t="shared" si="221"/>
        <v>C</v>
      </c>
      <c r="Z462" s="24" t="str">
        <f t="shared" si="221"/>
        <v>C</v>
      </c>
      <c r="AA462" s="24" t="str">
        <f t="shared" si="221"/>
        <v/>
      </c>
      <c r="AB462" s="24" t="str">
        <f t="shared" si="221"/>
        <v/>
      </c>
      <c r="AC462" s="24" t="str">
        <f t="shared" si="222"/>
        <v/>
      </c>
      <c r="AD462" s="24" t="str">
        <f t="shared" si="222"/>
        <v/>
      </c>
      <c r="AE462" s="24" t="str">
        <f t="shared" si="222"/>
        <v/>
      </c>
      <c r="AF462" s="24" t="str">
        <f t="shared" si="222"/>
        <v>C</v>
      </c>
      <c r="AG462" s="24" t="str">
        <f t="shared" si="222"/>
        <v>C</v>
      </c>
      <c r="AH462" s="24" t="str">
        <f t="shared" si="222"/>
        <v/>
      </c>
      <c r="AI462" s="24" t="str">
        <f t="shared" si="222"/>
        <v/>
      </c>
      <c r="AJ462" s="24" t="str">
        <f t="shared" si="222"/>
        <v/>
      </c>
      <c r="AK462" s="24" t="str">
        <f t="shared" si="222"/>
        <v/>
      </c>
      <c r="AL462" s="24" t="str">
        <f t="shared" si="222"/>
        <v/>
      </c>
      <c r="AM462" s="24" t="str">
        <f t="shared" si="223"/>
        <v>C</v>
      </c>
      <c r="AN462" s="24" t="str">
        <f t="shared" si="223"/>
        <v>C</v>
      </c>
      <c r="AO462" s="24" t="str">
        <f t="shared" si="223"/>
        <v/>
      </c>
      <c r="AP462" s="24" t="str">
        <f t="shared" si="223"/>
        <v/>
      </c>
      <c r="AQ462" s="24" t="str">
        <f t="shared" si="223"/>
        <v/>
      </c>
      <c r="AR462" s="24" t="str">
        <f t="shared" si="223"/>
        <v/>
      </c>
      <c r="AS462" s="24" t="str">
        <f t="shared" si="223"/>
        <v/>
      </c>
      <c r="AT462" s="24" t="str">
        <f t="shared" si="223"/>
        <v>C</v>
      </c>
      <c r="AU462" s="24" t="str">
        <f t="shared" si="223"/>
        <v>C</v>
      </c>
      <c r="AV462" s="24" t="str">
        <f t="shared" si="223"/>
        <v/>
      </c>
      <c r="AW462" s="24" t="str">
        <f t="shared" si="223"/>
        <v/>
      </c>
      <c r="AX462" s="89" t="str">
        <f t="shared" ref="AX462:AX525" ca="1" si="224">IF(C462="","",SUMPRODUCT((WEEKDAY(ROW(INDIRECT(E462&amp;":"&amp;F462)),2)&lt;7)*(COUNTIF(jfdate,ROW(INDIRECT(E462&amp;":"&amp;F462)))=0)
))</f>
        <v/>
      </c>
      <c r="AY462" s="89" t="str">
        <f t="shared" si="197"/>
        <v/>
      </c>
    </row>
    <row r="463" spans="1:51" x14ac:dyDescent="0.3">
      <c r="A463" s="22" t="str">
        <f t="shared" si="202"/>
        <v/>
      </c>
      <c r="B463" s="25"/>
      <c r="C463" s="74"/>
      <c r="D463" s="26"/>
      <c r="E463" s="196"/>
      <c r="F463" s="197"/>
      <c r="G463" s="98" t="str">
        <f>IF(D463='Paramètre DIVERS'!$B$19,'Paramètre DIVERS'!$A$19,IF(D463='Paramètre DIVERS'!$B$20,'Paramètre DIVERS'!$A$20,IF(D463='Paramètre DIVERS'!$B$21,'Paramètre DIVERS'!$A$21,IF(D463='Paramètre DIVERS'!$B$22,'Paramètre DIVERS'!$A$22,IF(D463='Paramètre DIVERS'!$B$24,'Paramètre DIVERS'!$A$24,IF(D463='Paramètre DIVERS'!$B$25,'Paramètre DIVERS'!$A$25,""))))))&amp;IF(D463='Paramètre DIVERS'!$B$27,'Paramètre DIVERS'!$A$27,IF(D463='Paramètre DIVERS'!$B$28,'Paramètre DIVERS'!$A$28,IF(D463='Paramètre DIVERS'!$B$29,'Paramètre DIVERS'!$A$29,IF(D463='Paramètre DIVERS'!$B$30,'Paramètre DIVERS'!$A$30,IF(D463='Paramètre DIVERS'!$B$31,'Paramètre DIVERS'!$A$31,IF(D463='Paramètre DIVERS'!$B$32,'Paramètre DIVERS'!$A$32,IF(D463='Paramètre DIVERS'!$B$33,'Paramètre DIVERS'!$A$33,"")))))))&amp;IF(D463='Paramètre DIVERS'!$B$36,'Paramètre DIVERS'!$A$36,IF(D463='Paramètre DIVERS'!$B$40,'Paramètre DIVERS'!$A$40,IF(D463='Paramètre DIVERS'!$B$41,'Paramètre DIVERS'!$A$41,IF(D463='Paramètre DIVERS'!$B$42,'Paramètre DIVERS'!$A$42,IF(D463='Paramètre DIVERS'!$B$43,'Paramètre DIVERS'!$A$43,IF(D463='Paramètre DIVERS'!$B$47,'Paramètre DIVERS'!$A$47,IF(D463='Paramètre DIVERS'!$B$48,'Paramètre DIVERS'!$A$48,"")))))))&amp;IF(D463='Paramètre DIVERS'!$B$49,'Paramètre DIVERS'!$A$49,IF(D463='Paramètre DIVERS'!$B$50,'Paramètre DIVERS'!$A$50,IF(D463='Paramètre DIVERS'!$B$51,'Paramètre DIVERS'!$A$51,IF(D463='Paramètre DIVERS'!$B$26,'Paramètre DIVERS'!$A$26,""))))&amp;IF(D463='Paramètre DIVERS'!$B$53,'Paramètre DIVERS'!$A$53,IF(D463='Paramètre DIVERS'!$B$54,'Paramètre DIVERS'!$A$53,IF(D463='Paramètre DIVERS'!$B$55,'Paramètre DIVERS'!$A$53,IF(D463='Paramètre DIVERS'!$B$56,'Paramètre DIVERS'!$A$53,IF(D463='Paramètre DIVERS'!$B$57,'Paramètre DIVERS'!$A$53,IF(D463='Paramètre DIVERS'!$B$58,'Paramètre DIVERS'!$A$53,""))))))</f>
        <v/>
      </c>
      <c r="H463" s="88">
        <f t="shared" si="219"/>
        <v>0</v>
      </c>
      <c r="I463" s="24" t="str">
        <f t="shared" si="220"/>
        <v/>
      </c>
      <c r="J463" s="24" t="str">
        <f t="shared" si="220"/>
        <v/>
      </c>
      <c r="K463" s="24" t="str">
        <f t="shared" si="220"/>
        <v>C</v>
      </c>
      <c r="L463" s="24" t="str">
        <f t="shared" si="220"/>
        <v>C</v>
      </c>
      <c r="M463" s="24" t="str">
        <f t="shared" si="220"/>
        <v/>
      </c>
      <c r="N463" s="24" t="str">
        <f t="shared" si="220"/>
        <v>C</v>
      </c>
      <c r="O463" s="24" t="str">
        <f t="shared" si="220"/>
        <v/>
      </c>
      <c r="P463" s="24" t="str">
        <f t="shared" si="220"/>
        <v/>
      </c>
      <c r="Q463" s="24" t="str">
        <f t="shared" si="220"/>
        <v/>
      </c>
      <c r="R463" s="24" t="str">
        <f t="shared" si="220"/>
        <v>C</v>
      </c>
      <c r="S463" s="24" t="str">
        <f t="shared" si="221"/>
        <v>C</v>
      </c>
      <c r="T463" s="24" t="str">
        <f t="shared" si="221"/>
        <v/>
      </c>
      <c r="U463" s="24" t="str">
        <f t="shared" si="221"/>
        <v>C</v>
      </c>
      <c r="V463" s="24" t="str">
        <f t="shared" si="221"/>
        <v/>
      </c>
      <c r="W463" s="24" t="str">
        <f t="shared" si="221"/>
        <v>C</v>
      </c>
      <c r="X463" s="24" t="str">
        <f t="shared" si="221"/>
        <v/>
      </c>
      <c r="Y463" s="24" t="str">
        <f t="shared" si="221"/>
        <v>C</v>
      </c>
      <c r="Z463" s="24" t="str">
        <f t="shared" si="221"/>
        <v>C</v>
      </c>
      <c r="AA463" s="24" t="str">
        <f t="shared" si="221"/>
        <v/>
      </c>
      <c r="AB463" s="24" t="str">
        <f t="shared" si="221"/>
        <v/>
      </c>
      <c r="AC463" s="24" t="str">
        <f t="shared" si="222"/>
        <v/>
      </c>
      <c r="AD463" s="24" t="str">
        <f t="shared" si="222"/>
        <v/>
      </c>
      <c r="AE463" s="24" t="str">
        <f t="shared" si="222"/>
        <v/>
      </c>
      <c r="AF463" s="24" t="str">
        <f t="shared" si="222"/>
        <v>C</v>
      </c>
      <c r="AG463" s="24" t="str">
        <f t="shared" si="222"/>
        <v>C</v>
      </c>
      <c r="AH463" s="24" t="str">
        <f t="shared" si="222"/>
        <v/>
      </c>
      <c r="AI463" s="24" t="str">
        <f t="shared" si="222"/>
        <v/>
      </c>
      <c r="AJ463" s="24" t="str">
        <f t="shared" si="222"/>
        <v/>
      </c>
      <c r="AK463" s="24" t="str">
        <f t="shared" si="222"/>
        <v/>
      </c>
      <c r="AL463" s="24" t="str">
        <f t="shared" si="222"/>
        <v/>
      </c>
      <c r="AM463" s="24" t="str">
        <f t="shared" si="223"/>
        <v>C</v>
      </c>
      <c r="AN463" s="24" t="str">
        <f t="shared" si="223"/>
        <v>C</v>
      </c>
      <c r="AO463" s="24" t="str">
        <f t="shared" si="223"/>
        <v/>
      </c>
      <c r="AP463" s="24" t="str">
        <f t="shared" si="223"/>
        <v/>
      </c>
      <c r="AQ463" s="24" t="str">
        <f t="shared" si="223"/>
        <v/>
      </c>
      <c r="AR463" s="24" t="str">
        <f t="shared" si="223"/>
        <v/>
      </c>
      <c r="AS463" s="24" t="str">
        <f t="shared" si="223"/>
        <v/>
      </c>
      <c r="AT463" s="24" t="str">
        <f t="shared" si="223"/>
        <v>C</v>
      </c>
      <c r="AU463" s="24" t="str">
        <f t="shared" si="223"/>
        <v>C</v>
      </c>
      <c r="AV463" s="24" t="str">
        <f t="shared" si="223"/>
        <v/>
      </c>
      <c r="AW463" s="24" t="str">
        <f t="shared" si="223"/>
        <v/>
      </c>
      <c r="AX463" s="89" t="str">
        <f t="shared" ca="1" si="224"/>
        <v/>
      </c>
      <c r="AY463" s="89" t="str">
        <f t="shared" ref="AY463:AY526" si="225">IF(C463="","",DATEDIF(E463,F463,"d")+1)</f>
        <v/>
      </c>
    </row>
    <row r="464" spans="1:51" x14ac:dyDescent="0.3">
      <c r="A464" s="22" t="str">
        <f t="shared" si="202"/>
        <v/>
      </c>
      <c r="B464" s="25"/>
      <c r="C464" s="74"/>
      <c r="D464" s="26"/>
      <c r="E464" s="196"/>
      <c r="F464" s="197"/>
      <c r="G464" s="98" t="str">
        <f>IF(D464='Paramètre DIVERS'!$B$19,'Paramètre DIVERS'!$A$19,IF(D464='Paramètre DIVERS'!$B$20,'Paramètre DIVERS'!$A$20,IF(D464='Paramètre DIVERS'!$B$21,'Paramètre DIVERS'!$A$21,IF(D464='Paramètre DIVERS'!$B$22,'Paramètre DIVERS'!$A$22,IF(D464='Paramètre DIVERS'!$B$24,'Paramètre DIVERS'!$A$24,IF(D464='Paramètre DIVERS'!$B$25,'Paramètre DIVERS'!$A$25,""))))))&amp;IF(D464='Paramètre DIVERS'!$B$27,'Paramètre DIVERS'!$A$27,IF(D464='Paramètre DIVERS'!$B$28,'Paramètre DIVERS'!$A$28,IF(D464='Paramètre DIVERS'!$B$29,'Paramètre DIVERS'!$A$29,IF(D464='Paramètre DIVERS'!$B$30,'Paramètre DIVERS'!$A$30,IF(D464='Paramètre DIVERS'!$B$31,'Paramètre DIVERS'!$A$31,IF(D464='Paramètre DIVERS'!$B$32,'Paramètre DIVERS'!$A$32,IF(D464='Paramètre DIVERS'!$B$33,'Paramètre DIVERS'!$A$33,"")))))))&amp;IF(D464='Paramètre DIVERS'!$B$36,'Paramètre DIVERS'!$A$36,IF(D464='Paramètre DIVERS'!$B$40,'Paramètre DIVERS'!$A$40,IF(D464='Paramètre DIVERS'!$B$41,'Paramètre DIVERS'!$A$41,IF(D464='Paramètre DIVERS'!$B$42,'Paramètre DIVERS'!$A$42,IF(D464='Paramètre DIVERS'!$B$43,'Paramètre DIVERS'!$A$43,IF(D464='Paramètre DIVERS'!$B$47,'Paramètre DIVERS'!$A$47,IF(D464='Paramètre DIVERS'!$B$48,'Paramètre DIVERS'!$A$48,"")))))))&amp;IF(D464='Paramètre DIVERS'!$B$49,'Paramètre DIVERS'!$A$49,IF(D464='Paramètre DIVERS'!$B$50,'Paramètre DIVERS'!$A$50,IF(D464='Paramètre DIVERS'!$B$51,'Paramètre DIVERS'!$A$51,IF(D464='Paramètre DIVERS'!$B$26,'Paramètre DIVERS'!$A$26,""))))&amp;IF(D464='Paramètre DIVERS'!$B$53,'Paramètre DIVERS'!$A$53,IF(D464='Paramètre DIVERS'!$B$54,'Paramètre DIVERS'!$A$53,IF(D464='Paramètre DIVERS'!$B$55,'Paramètre DIVERS'!$A$53,IF(D464='Paramètre DIVERS'!$B$56,'Paramètre DIVERS'!$A$53,IF(D464='Paramètre DIVERS'!$B$57,'Paramètre DIVERS'!$A$53,IF(D464='Paramètre DIVERS'!$B$58,'Paramètre DIVERS'!$A$53,""))))))</f>
        <v/>
      </c>
      <c r="H464" s="88">
        <f t="shared" si="219"/>
        <v>0</v>
      </c>
      <c r="I464" s="24" t="str">
        <f t="shared" si="220"/>
        <v/>
      </c>
      <c r="J464" s="24" t="str">
        <f t="shared" si="220"/>
        <v/>
      </c>
      <c r="K464" s="24" t="str">
        <f t="shared" si="220"/>
        <v>C</v>
      </c>
      <c r="L464" s="24" t="str">
        <f t="shared" si="220"/>
        <v>C</v>
      </c>
      <c r="M464" s="24" t="str">
        <f t="shared" si="220"/>
        <v/>
      </c>
      <c r="N464" s="24" t="str">
        <f t="shared" si="220"/>
        <v>C</v>
      </c>
      <c r="O464" s="24" t="str">
        <f t="shared" si="220"/>
        <v/>
      </c>
      <c r="P464" s="24" t="str">
        <f t="shared" si="220"/>
        <v/>
      </c>
      <c r="Q464" s="24" t="str">
        <f t="shared" si="220"/>
        <v/>
      </c>
      <c r="R464" s="24" t="str">
        <f t="shared" si="220"/>
        <v>C</v>
      </c>
      <c r="S464" s="24" t="str">
        <f t="shared" si="221"/>
        <v>C</v>
      </c>
      <c r="T464" s="24" t="str">
        <f t="shared" si="221"/>
        <v/>
      </c>
      <c r="U464" s="24" t="str">
        <f t="shared" si="221"/>
        <v>C</v>
      </c>
      <c r="V464" s="24" t="str">
        <f t="shared" si="221"/>
        <v/>
      </c>
      <c r="W464" s="24" t="str">
        <f t="shared" si="221"/>
        <v>C</v>
      </c>
      <c r="X464" s="24" t="str">
        <f t="shared" si="221"/>
        <v/>
      </c>
      <c r="Y464" s="24" t="str">
        <f t="shared" si="221"/>
        <v>C</v>
      </c>
      <c r="Z464" s="24" t="str">
        <f t="shared" si="221"/>
        <v>C</v>
      </c>
      <c r="AA464" s="24" t="str">
        <f t="shared" si="221"/>
        <v/>
      </c>
      <c r="AB464" s="24" t="str">
        <f t="shared" si="221"/>
        <v/>
      </c>
      <c r="AC464" s="24" t="str">
        <f t="shared" si="222"/>
        <v/>
      </c>
      <c r="AD464" s="24" t="str">
        <f t="shared" si="222"/>
        <v/>
      </c>
      <c r="AE464" s="24" t="str">
        <f t="shared" si="222"/>
        <v/>
      </c>
      <c r="AF464" s="24" t="str">
        <f t="shared" si="222"/>
        <v>C</v>
      </c>
      <c r="AG464" s="24" t="str">
        <f t="shared" si="222"/>
        <v>C</v>
      </c>
      <c r="AH464" s="24" t="str">
        <f t="shared" si="222"/>
        <v/>
      </c>
      <c r="AI464" s="24" t="str">
        <f t="shared" si="222"/>
        <v/>
      </c>
      <c r="AJ464" s="24" t="str">
        <f t="shared" si="222"/>
        <v/>
      </c>
      <c r="AK464" s="24" t="str">
        <f t="shared" si="222"/>
        <v/>
      </c>
      <c r="AL464" s="24" t="str">
        <f t="shared" si="222"/>
        <v/>
      </c>
      <c r="AM464" s="24" t="str">
        <f t="shared" si="223"/>
        <v>C</v>
      </c>
      <c r="AN464" s="24" t="str">
        <f t="shared" si="223"/>
        <v>C</v>
      </c>
      <c r="AO464" s="24" t="str">
        <f t="shared" si="223"/>
        <v/>
      </c>
      <c r="AP464" s="24" t="str">
        <f t="shared" si="223"/>
        <v/>
      </c>
      <c r="AQ464" s="24" t="str">
        <f t="shared" si="223"/>
        <v/>
      </c>
      <c r="AR464" s="24" t="str">
        <f t="shared" si="223"/>
        <v/>
      </c>
      <c r="AS464" s="24" t="str">
        <f t="shared" si="223"/>
        <v/>
      </c>
      <c r="AT464" s="24" t="str">
        <f t="shared" si="223"/>
        <v>C</v>
      </c>
      <c r="AU464" s="24" t="str">
        <f t="shared" si="223"/>
        <v>C</v>
      </c>
      <c r="AV464" s="24" t="str">
        <f t="shared" si="223"/>
        <v/>
      </c>
      <c r="AW464" s="24" t="str">
        <f t="shared" si="223"/>
        <v/>
      </c>
      <c r="AX464" s="89" t="str">
        <f t="shared" ca="1" si="224"/>
        <v/>
      </c>
      <c r="AY464" s="89" t="str">
        <f t="shared" si="225"/>
        <v/>
      </c>
    </row>
    <row r="465" spans="1:51" x14ac:dyDescent="0.3">
      <c r="A465" s="22" t="str">
        <f t="shared" si="202"/>
        <v/>
      </c>
      <c r="B465" s="25"/>
      <c r="C465" s="74"/>
      <c r="D465" s="26"/>
      <c r="E465" s="196"/>
      <c r="F465" s="197"/>
      <c r="G465" s="98" t="str">
        <f>IF(D465='Paramètre DIVERS'!$B$19,'Paramètre DIVERS'!$A$19,IF(D465='Paramètre DIVERS'!$B$20,'Paramètre DIVERS'!$A$20,IF(D465='Paramètre DIVERS'!$B$21,'Paramètre DIVERS'!$A$21,IF(D465='Paramètre DIVERS'!$B$22,'Paramètre DIVERS'!$A$22,IF(D465='Paramètre DIVERS'!$B$24,'Paramètre DIVERS'!$A$24,IF(D465='Paramètre DIVERS'!$B$25,'Paramètre DIVERS'!$A$25,""))))))&amp;IF(D465='Paramètre DIVERS'!$B$27,'Paramètre DIVERS'!$A$27,IF(D465='Paramètre DIVERS'!$B$28,'Paramètre DIVERS'!$A$28,IF(D465='Paramètre DIVERS'!$B$29,'Paramètre DIVERS'!$A$29,IF(D465='Paramètre DIVERS'!$B$30,'Paramètre DIVERS'!$A$30,IF(D465='Paramètre DIVERS'!$B$31,'Paramètre DIVERS'!$A$31,IF(D465='Paramètre DIVERS'!$B$32,'Paramètre DIVERS'!$A$32,IF(D465='Paramètre DIVERS'!$B$33,'Paramètre DIVERS'!$A$33,"")))))))&amp;IF(D465='Paramètre DIVERS'!$B$36,'Paramètre DIVERS'!$A$36,IF(D465='Paramètre DIVERS'!$B$40,'Paramètre DIVERS'!$A$40,IF(D465='Paramètre DIVERS'!$B$41,'Paramètre DIVERS'!$A$41,IF(D465='Paramètre DIVERS'!$B$42,'Paramètre DIVERS'!$A$42,IF(D465='Paramètre DIVERS'!$B$43,'Paramètre DIVERS'!$A$43,IF(D465='Paramètre DIVERS'!$B$47,'Paramètre DIVERS'!$A$47,IF(D465='Paramètre DIVERS'!$B$48,'Paramètre DIVERS'!$A$48,"")))))))&amp;IF(D465='Paramètre DIVERS'!$B$49,'Paramètre DIVERS'!$A$49,IF(D465='Paramètre DIVERS'!$B$50,'Paramètre DIVERS'!$A$50,IF(D465='Paramètre DIVERS'!$B$51,'Paramètre DIVERS'!$A$51,IF(D465='Paramètre DIVERS'!$B$26,'Paramètre DIVERS'!$A$26,""))))&amp;IF(D465='Paramètre DIVERS'!$B$53,'Paramètre DIVERS'!$A$53,IF(D465='Paramètre DIVERS'!$B$54,'Paramètre DIVERS'!$A$53,IF(D465='Paramètre DIVERS'!$B$55,'Paramètre DIVERS'!$A$53,IF(D465='Paramètre DIVERS'!$B$56,'Paramètre DIVERS'!$A$53,IF(D465='Paramètre DIVERS'!$B$57,'Paramètre DIVERS'!$A$53,IF(D465='Paramètre DIVERS'!$B$58,'Paramètre DIVERS'!$A$53,""))))))</f>
        <v/>
      </c>
      <c r="H465" s="88">
        <f t="shared" si="219"/>
        <v>0</v>
      </c>
      <c r="I465" s="24" t="str">
        <f t="shared" si="220"/>
        <v/>
      </c>
      <c r="J465" s="24" t="str">
        <f t="shared" si="220"/>
        <v/>
      </c>
      <c r="K465" s="24" t="str">
        <f t="shared" si="220"/>
        <v>C</v>
      </c>
      <c r="L465" s="24" t="str">
        <f t="shared" si="220"/>
        <v>C</v>
      </c>
      <c r="M465" s="24" t="str">
        <f t="shared" si="220"/>
        <v/>
      </c>
      <c r="N465" s="24" t="str">
        <f t="shared" si="220"/>
        <v>C</v>
      </c>
      <c r="O465" s="24" t="str">
        <f t="shared" si="220"/>
        <v/>
      </c>
      <c r="P465" s="24" t="str">
        <f t="shared" si="220"/>
        <v/>
      </c>
      <c r="Q465" s="24" t="str">
        <f t="shared" si="220"/>
        <v/>
      </c>
      <c r="R465" s="24" t="str">
        <f t="shared" si="220"/>
        <v>C</v>
      </c>
      <c r="S465" s="24" t="str">
        <f t="shared" si="221"/>
        <v>C</v>
      </c>
      <c r="T465" s="24" t="str">
        <f t="shared" si="221"/>
        <v/>
      </c>
      <c r="U465" s="24" t="str">
        <f t="shared" si="221"/>
        <v>C</v>
      </c>
      <c r="V465" s="24" t="str">
        <f t="shared" si="221"/>
        <v/>
      </c>
      <c r="W465" s="24" t="str">
        <f t="shared" si="221"/>
        <v>C</v>
      </c>
      <c r="X465" s="24" t="str">
        <f t="shared" si="221"/>
        <v/>
      </c>
      <c r="Y465" s="24" t="str">
        <f t="shared" si="221"/>
        <v>C</v>
      </c>
      <c r="Z465" s="24" t="str">
        <f t="shared" si="221"/>
        <v>C</v>
      </c>
      <c r="AA465" s="24" t="str">
        <f t="shared" si="221"/>
        <v/>
      </c>
      <c r="AB465" s="24" t="str">
        <f t="shared" si="221"/>
        <v/>
      </c>
      <c r="AC465" s="24" t="str">
        <f t="shared" si="222"/>
        <v/>
      </c>
      <c r="AD465" s="24" t="str">
        <f t="shared" si="222"/>
        <v/>
      </c>
      <c r="AE465" s="24" t="str">
        <f t="shared" si="222"/>
        <v/>
      </c>
      <c r="AF465" s="24" t="str">
        <f t="shared" si="222"/>
        <v>C</v>
      </c>
      <c r="AG465" s="24" t="str">
        <f t="shared" si="222"/>
        <v>C</v>
      </c>
      <c r="AH465" s="24" t="str">
        <f t="shared" si="222"/>
        <v/>
      </c>
      <c r="AI465" s="24" t="str">
        <f t="shared" si="222"/>
        <v/>
      </c>
      <c r="AJ465" s="24" t="str">
        <f t="shared" si="222"/>
        <v/>
      </c>
      <c r="AK465" s="24" t="str">
        <f t="shared" si="222"/>
        <v/>
      </c>
      <c r="AL465" s="24" t="str">
        <f t="shared" si="222"/>
        <v/>
      </c>
      <c r="AM465" s="24" t="str">
        <f t="shared" si="223"/>
        <v>C</v>
      </c>
      <c r="AN465" s="24" t="str">
        <f t="shared" si="223"/>
        <v>C</v>
      </c>
      <c r="AO465" s="24" t="str">
        <f t="shared" si="223"/>
        <v/>
      </c>
      <c r="AP465" s="24" t="str">
        <f t="shared" si="223"/>
        <v/>
      </c>
      <c r="AQ465" s="24" t="str">
        <f t="shared" si="223"/>
        <v/>
      </c>
      <c r="AR465" s="24" t="str">
        <f t="shared" si="223"/>
        <v/>
      </c>
      <c r="AS465" s="24" t="str">
        <f t="shared" si="223"/>
        <v/>
      </c>
      <c r="AT465" s="24" t="str">
        <f t="shared" si="223"/>
        <v>C</v>
      </c>
      <c r="AU465" s="24" t="str">
        <f t="shared" si="223"/>
        <v>C</v>
      </c>
      <c r="AV465" s="24" t="str">
        <f t="shared" si="223"/>
        <v/>
      </c>
      <c r="AW465" s="24" t="str">
        <f t="shared" si="223"/>
        <v/>
      </c>
      <c r="AX465" s="89" t="str">
        <f t="shared" ca="1" si="224"/>
        <v/>
      </c>
      <c r="AY465" s="89" t="str">
        <f t="shared" si="225"/>
        <v/>
      </c>
    </row>
    <row r="466" spans="1:51" x14ac:dyDescent="0.3">
      <c r="A466" s="22" t="str">
        <f t="shared" si="202"/>
        <v/>
      </c>
      <c r="B466" s="25"/>
      <c r="C466" s="74"/>
      <c r="D466" s="26"/>
      <c r="E466" s="196"/>
      <c r="F466" s="197"/>
      <c r="G466" s="98" t="str">
        <f>IF(D466='Paramètre DIVERS'!$B$19,'Paramètre DIVERS'!$A$19,IF(D466='Paramètre DIVERS'!$B$20,'Paramètre DIVERS'!$A$20,IF(D466='Paramètre DIVERS'!$B$21,'Paramètre DIVERS'!$A$21,IF(D466='Paramètre DIVERS'!$B$22,'Paramètre DIVERS'!$A$22,IF(D466='Paramètre DIVERS'!$B$24,'Paramètre DIVERS'!$A$24,IF(D466='Paramètre DIVERS'!$B$25,'Paramètre DIVERS'!$A$25,""))))))&amp;IF(D466='Paramètre DIVERS'!$B$27,'Paramètre DIVERS'!$A$27,IF(D466='Paramètre DIVERS'!$B$28,'Paramètre DIVERS'!$A$28,IF(D466='Paramètre DIVERS'!$B$29,'Paramètre DIVERS'!$A$29,IF(D466='Paramètre DIVERS'!$B$30,'Paramètre DIVERS'!$A$30,IF(D466='Paramètre DIVERS'!$B$31,'Paramètre DIVERS'!$A$31,IF(D466='Paramètre DIVERS'!$B$32,'Paramètre DIVERS'!$A$32,IF(D466='Paramètre DIVERS'!$B$33,'Paramètre DIVERS'!$A$33,"")))))))&amp;IF(D466='Paramètre DIVERS'!$B$36,'Paramètre DIVERS'!$A$36,IF(D466='Paramètre DIVERS'!$B$40,'Paramètre DIVERS'!$A$40,IF(D466='Paramètre DIVERS'!$B$41,'Paramètre DIVERS'!$A$41,IF(D466='Paramètre DIVERS'!$B$42,'Paramètre DIVERS'!$A$42,IF(D466='Paramètre DIVERS'!$B$43,'Paramètre DIVERS'!$A$43,IF(D466='Paramètre DIVERS'!$B$47,'Paramètre DIVERS'!$A$47,IF(D466='Paramètre DIVERS'!$B$48,'Paramètre DIVERS'!$A$48,"")))))))&amp;IF(D466='Paramètre DIVERS'!$B$49,'Paramètre DIVERS'!$A$49,IF(D466='Paramètre DIVERS'!$B$50,'Paramètre DIVERS'!$A$50,IF(D466='Paramètre DIVERS'!$B$51,'Paramètre DIVERS'!$A$51,IF(D466='Paramètre DIVERS'!$B$26,'Paramètre DIVERS'!$A$26,""))))&amp;IF(D466='Paramètre DIVERS'!$B$53,'Paramètre DIVERS'!$A$53,IF(D466='Paramètre DIVERS'!$B$54,'Paramètre DIVERS'!$A$53,IF(D466='Paramètre DIVERS'!$B$55,'Paramètre DIVERS'!$A$53,IF(D466='Paramètre DIVERS'!$B$56,'Paramètre DIVERS'!$A$53,IF(D466='Paramètre DIVERS'!$B$57,'Paramètre DIVERS'!$A$53,IF(D466='Paramètre DIVERS'!$B$58,'Paramètre DIVERS'!$A$53,""))))))</f>
        <v/>
      </c>
      <c r="H466" s="88">
        <f t="shared" si="219"/>
        <v>0</v>
      </c>
      <c r="I466" s="24" t="str">
        <f t="shared" si="220"/>
        <v/>
      </c>
      <c r="J466" s="24" t="str">
        <f t="shared" si="220"/>
        <v/>
      </c>
      <c r="K466" s="24" t="str">
        <f t="shared" si="220"/>
        <v>C</v>
      </c>
      <c r="L466" s="24" t="str">
        <f t="shared" si="220"/>
        <v>C</v>
      </c>
      <c r="M466" s="24" t="str">
        <f t="shared" si="220"/>
        <v/>
      </c>
      <c r="N466" s="24" t="str">
        <f t="shared" si="220"/>
        <v>C</v>
      </c>
      <c r="O466" s="24" t="str">
        <f t="shared" si="220"/>
        <v/>
      </c>
      <c r="P466" s="24" t="str">
        <f t="shared" si="220"/>
        <v/>
      </c>
      <c r="Q466" s="24" t="str">
        <f t="shared" si="220"/>
        <v/>
      </c>
      <c r="R466" s="24" t="str">
        <f t="shared" si="220"/>
        <v>C</v>
      </c>
      <c r="S466" s="24" t="str">
        <f t="shared" si="221"/>
        <v>C</v>
      </c>
      <c r="T466" s="24" t="str">
        <f t="shared" si="221"/>
        <v/>
      </c>
      <c r="U466" s="24" t="str">
        <f t="shared" si="221"/>
        <v>C</v>
      </c>
      <c r="V466" s="24" t="str">
        <f t="shared" si="221"/>
        <v/>
      </c>
      <c r="W466" s="24" t="str">
        <f t="shared" si="221"/>
        <v>C</v>
      </c>
      <c r="X466" s="24" t="str">
        <f t="shared" si="221"/>
        <v/>
      </c>
      <c r="Y466" s="24" t="str">
        <f t="shared" si="221"/>
        <v>C</v>
      </c>
      <c r="Z466" s="24" t="str">
        <f t="shared" si="221"/>
        <v>C</v>
      </c>
      <c r="AA466" s="24" t="str">
        <f t="shared" si="221"/>
        <v/>
      </c>
      <c r="AB466" s="24" t="str">
        <f t="shared" si="221"/>
        <v/>
      </c>
      <c r="AC466" s="24" t="str">
        <f t="shared" si="222"/>
        <v/>
      </c>
      <c r="AD466" s="24" t="str">
        <f t="shared" si="222"/>
        <v/>
      </c>
      <c r="AE466" s="24" t="str">
        <f t="shared" si="222"/>
        <v/>
      </c>
      <c r="AF466" s="24" t="str">
        <f t="shared" si="222"/>
        <v>C</v>
      </c>
      <c r="AG466" s="24" t="str">
        <f t="shared" si="222"/>
        <v>C</v>
      </c>
      <c r="AH466" s="24" t="str">
        <f t="shared" si="222"/>
        <v/>
      </c>
      <c r="AI466" s="24" t="str">
        <f t="shared" si="222"/>
        <v/>
      </c>
      <c r="AJ466" s="24" t="str">
        <f t="shared" si="222"/>
        <v/>
      </c>
      <c r="AK466" s="24" t="str">
        <f t="shared" si="222"/>
        <v/>
      </c>
      <c r="AL466" s="24" t="str">
        <f t="shared" si="222"/>
        <v/>
      </c>
      <c r="AM466" s="24" t="str">
        <f t="shared" si="223"/>
        <v>C</v>
      </c>
      <c r="AN466" s="24" t="str">
        <f t="shared" si="223"/>
        <v>C</v>
      </c>
      <c r="AO466" s="24" t="str">
        <f t="shared" si="223"/>
        <v/>
      </c>
      <c r="AP466" s="24" t="str">
        <f t="shared" si="223"/>
        <v/>
      </c>
      <c r="AQ466" s="24" t="str">
        <f t="shared" si="223"/>
        <v/>
      </c>
      <c r="AR466" s="24" t="str">
        <f t="shared" si="223"/>
        <v/>
      </c>
      <c r="AS466" s="24" t="str">
        <f t="shared" si="223"/>
        <v/>
      </c>
      <c r="AT466" s="24" t="str">
        <f t="shared" si="223"/>
        <v>C</v>
      </c>
      <c r="AU466" s="24" t="str">
        <f t="shared" si="223"/>
        <v>C</v>
      </c>
      <c r="AV466" s="24" t="str">
        <f t="shared" si="223"/>
        <v/>
      </c>
      <c r="AW466" s="24" t="str">
        <f t="shared" si="223"/>
        <v/>
      </c>
      <c r="AX466" s="89" t="str">
        <f t="shared" ca="1" si="224"/>
        <v/>
      </c>
      <c r="AY466" s="89" t="str">
        <f t="shared" si="225"/>
        <v/>
      </c>
    </row>
    <row r="467" spans="1:51" x14ac:dyDescent="0.3">
      <c r="A467" s="22" t="str">
        <f t="shared" si="202"/>
        <v/>
      </c>
      <c r="B467" s="25"/>
      <c r="C467" s="74"/>
      <c r="D467" s="26"/>
      <c r="E467" s="196"/>
      <c r="F467" s="197"/>
      <c r="G467" s="98" t="str">
        <f>IF(D467='Paramètre DIVERS'!$B$19,'Paramètre DIVERS'!$A$19,IF(D467='Paramètre DIVERS'!$B$20,'Paramètre DIVERS'!$A$20,IF(D467='Paramètre DIVERS'!$B$21,'Paramètre DIVERS'!$A$21,IF(D467='Paramètre DIVERS'!$B$22,'Paramètre DIVERS'!$A$22,IF(D467='Paramètre DIVERS'!$B$24,'Paramètre DIVERS'!$A$24,IF(D467='Paramètre DIVERS'!$B$25,'Paramètre DIVERS'!$A$25,""))))))&amp;IF(D467='Paramètre DIVERS'!$B$27,'Paramètre DIVERS'!$A$27,IF(D467='Paramètre DIVERS'!$B$28,'Paramètre DIVERS'!$A$28,IF(D467='Paramètre DIVERS'!$B$29,'Paramètre DIVERS'!$A$29,IF(D467='Paramètre DIVERS'!$B$30,'Paramètre DIVERS'!$A$30,IF(D467='Paramètre DIVERS'!$B$31,'Paramètre DIVERS'!$A$31,IF(D467='Paramètre DIVERS'!$B$32,'Paramètre DIVERS'!$A$32,IF(D467='Paramètre DIVERS'!$B$33,'Paramètre DIVERS'!$A$33,"")))))))&amp;IF(D467='Paramètre DIVERS'!$B$36,'Paramètre DIVERS'!$A$36,IF(D467='Paramètre DIVERS'!$B$40,'Paramètre DIVERS'!$A$40,IF(D467='Paramètre DIVERS'!$B$41,'Paramètre DIVERS'!$A$41,IF(D467='Paramètre DIVERS'!$B$42,'Paramètre DIVERS'!$A$42,IF(D467='Paramètre DIVERS'!$B$43,'Paramètre DIVERS'!$A$43,IF(D467='Paramètre DIVERS'!$B$47,'Paramètre DIVERS'!$A$47,IF(D467='Paramètre DIVERS'!$B$48,'Paramètre DIVERS'!$A$48,"")))))))&amp;IF(D467='Paramètre DIVERS'!$B$49,'Paramètre DIVERS'!$A$49,IF(D467='Paramètre DIVERS'!$B$50,'Paramètre DIVERS'!$A$50,IF(D467='Paramètre DIVERS'!$B$51,'Paramètre DIVERS'!$A$51,IF(D467='Paramètre DIVERS'!$B$26,'Paramètre DIVERS'!$A$26,""))))&amp;IF(D467='Paramètre DIVERS'!$B$53,'Paramètre DIVERS'!$A$53,IF(D467='Paramètre DIVERS'!$B$54,'Paramètre DIVERS'!$A$53,IF(D467='Paramètre DIVERS'!$B$55,'Paramètre DIVERS'!$A$53,IF(D467='Paramètre DIVERS'!$B$56,'Paramètre DIVERS'!$A$53,IF(D467='Paramètre DIVERS'!$B$57,'Paramètre DIVERS'!$A$53,IF(D467='Paramètre DIVERS'!$B$58,'Paramètre DIVERS'!$A$53,""))))))</f>
        <v/>
      </c>
      <c r="H467" s="88">
        <f t="shared" si="219"/>
        <v>0</v>
      </c>
      <c r="I467" s="24" t="str">
        <f t="shared" si="220"/>
        <v/>
      </c>
      <c r="J467" s="24" t="str">
        <f t="shared" si="220"/>
        <v/>
      </c>
      <c r="K467" s="24" t="str">
        <f t="shared" si="220"/>
        <v>C</v>
      </c>
      <c r="L467" s="24" t="str">
        <f t="shared" si="220"/>
        <v>C</v>
      </c>
      <c r="M467" s="24" t="str">
        <f t="shared" si="220"/>
        <v/>
      </c>
      <c r="N467" s="24" t="str">
        <f t="shared" si="220"/>
        <v>C</v>
      </c>
      <c r="O467" s="24" t="str">
        <f t="shared" si="220"/>
        <v/>
      </c>
      <c r="P467" s="24" t="str">
        <f t="shared" si="220"/>
        <v/>
      </c>
      <c r="Q467" s="24" t="str">
        <f t="shared" si="220"/>
        <v/>
      </c>
      <c r="R467" s="24" t="str">
        <f t="shared" si="220"/>
        <v>C</v>
      </c>
      <c r="S467" s="24" t="str">
        <f t="shared" si="221"/>
        <v>C</v>
      </c>
      <c r="T467" s="24" t="str">
        <f t="shared" si="221"/>
        <v/>
      </c>
      <c r="U467" s="24" t="str">
        <f t="shared" si="221"/>
        <v>C</v>
      </c>
      <c r="V467" s="24" t="str">
        <f t="shared" si="221"/>
        <v/>
      </c>
      <c r="W467" s="24" t="str">
        <f t="shared" si="221"/>
        <v>C</v>
      </c>
      <c r="X467" s="24" t="str">
        <f t="shared" si="221"/>
        <v/>
      </c>
      <c r="Y467" s="24" t="str">
        <f t="shared" si="221"/>
        <v>C</v>
      </c>
      <c r="Z467" s="24" t="str">
        <f t="shared" si="221"/>
        <v>C</v>
      </c>
      <c r="AA467" s="24" t="str">
        <f t="shared" si="221"/>
        <v/>
      </c>
      <c r="AB467" s="24" t="str">
        <f t="shared" si="221"/>
        <v/>
      </c>
      <c r="AC467" s="24" t="str">
        <f t="shared" si="222"/>
        <v/>
      </c>
      <c r="AD467" s="24" t="str">
        <f t="shared" si="222"/>
        <v/>
      </c>
      <c r="AE467" s="24" t="str">
        <f t="shared" si="222"/>
        <v/>
      </c>
      <c r="AF467" s="24" t="str">
        <f t="shared" si="222"/>
        <v>C</v>
      </c>
      <c r="AG467" s="24" t="str">
        <f t="shared" si="222"/>
        <v>C</v>
      </c>
      <c r="AH467" s="24" t="str">
        <f t="shared" si="222"/>
        <v/>
      </c>
      <c r="AI467" s="24" t="str">
        <f t="shared" si="222"/>
        <v/>
      </c>
      <c r="AJ467" s="24" t="str">
        <f t="shared" si="222"/>
        <v/>
      </c>
      <c r="AK467" s="24" t="str">
        <f t="shared" si="222"/>
        <v/>
      </c>
      <c r="AL467" s="24" t="str">
        <f t="shared" si="222"/>
        <v/>
      </c>
      <c r="AM467" s="24" t="str">
        <f t="shared" si="223"/>
        <v>C</v>
      </c>
      <c r="AN467" s="24" t="str">
        <f t="shared" si="223"/>
        <v>C</v>
      </c>
      <c r="AO467" s="24" t="str">
        <f t="shared" si="223"/>
        <v/>
      </c>
      <c r="AP467" s="24" t="str">
        <f t="shared" si="223"/>
        <v/>
      </c>
      <c r="AQ467" s="24" t="str">
        <f t="shared" si="223"/>
        <v/>
      </c>
      <c r="AR467" s="24" t="str">
        <f t="shared" si="223"/>
        <v/>
      </c>
      <c r="AS467" s="24" t="str">
        <f t="shared" si="223"/>
        <v/>
      </c>
      <c r="AT467" s="24" t="str">
        <f t="shared" si="223"/>
        <v>C</v>
      </c>
      <c r="AU467" s="24" t="str">
        <f t="shared" si="223"/>
        <v>C</v>
      </c>
      <c r="AV467" s="24" t="str">
        <f t="shared" si="223"/>
        <v/>
      </c>
      <c r="AW467" s="24" t="str">
        <f t="shared" si="223"/>
        <v/>
      </c>
      <c r="AX467" s="89" t="str">
        <f t="shared" ca="1" si="224"/>
        <v/>
      </c>
      <c r="AY467" s="89" t="str">
        <f t="shared" si="225"/>
        <v/>
      </c>
    </row>
    <row r="468" spans="1:51" x14ac:dyDescent="0.3">
      <c r="A468" s="22" t="str">
        <f t="shared" si="202"/>
        <v/>
      </c>
      <c r="B468" s="25"/>
      <c r="C468" s="74"/>
      <c r="D468" s="26"/>
      <c r="E468" s="196"/>
      <c r="F468" s="197"/>
      <c r="G468" s="98" t="str">
        <f>IF(D468='Paramètre DIVERS'!$B$19,'Paramètre DIVERS'!$A$19,IF(D468='Paramètre DIVERS'!$B$20,'Paramètre DIVERS'!$A$20,IF(D468='Paramètre DIVERS'!$B$21,'Paramètre DIVERS'!$A$21,IF(D468='Paramètre DIVERS'!$B$22,'Paramètre DIVERS'!$A$22,IF(D468='Paramètre DIVERS'!$B$24,'Paramètre DIVERS'!$A$24,IF(D468='Paramètre DIVERS'!$B$25,'Paramètre DIVERS'!$A$25,""))))))&amp;IF(D468='Paramètre DIVERS'!$B$27,'Paramètre DIVERS'!$A$27,IF(D468='Paramètre DIVERS'!$B$28,'Paramètre DIVERS'!$A$28,IF(D468='Paramètre DIVERS'!$B$29,'Paramètre DIVERS'!$A$29,IF(D468='Paramètre DIVERS'!$B$30,'Paramètre DIVERS'!$A$30,IF(D468='Paramètre DIVERS'!$B$31,'Paramètre DIVERS'!$A$31,IF(D468='Paramètre DIVERS'!$B$32,'Paramètre DIVERS'!$A$32,IF(D468='Paramètre DIVERS'!$B$33,'Paramètre DIVERS'!$A$33,"")))))))&amp;IF(D468='Paramètre DIVERS'!$B$36,'Paramètre DIVERS'!$A$36,IF(D468='Paramètre DIVERS'!$B$40,'Paramètre DIVERS'!$A$40,IF(D468='Paramètre DIVERS'!$B$41,'Paramètre DIVERS'!$A$41,IF(D468='Paramètre DIVERS'!$B$42,'Paramètre DIVERS'!$A$42,IF(D468='Paramètre DIVERS'!$B$43,'Paramètre DIVERS'!$A$43,IF(D468='Paramètre DIVERS'!$B$47,'Paramètre DIVERS'!$A$47,IF(D468='Paramètre DIVERS'!$B$48,'Paramètre DIVERS'!$A$48,"")))))))&amp;IF(D468='Paramètre DIVERS'!$B$49,'Paramètre DIVERS'!$A$49,IF(D468='Paramètre DIVERS'!$B$50,'Paramètre DIVERS'!$A$50,IF(D468='Paramètre DIVERS'!$B$51,'Paramètre DIVERS'!$A$51,IF(D468='Paramètre DIVERS'!$B$26,'Paramètre DIVERS'!$A$26,""))))&amp;IF(D468='Paramètre DIVERS'!$B$53,'Paramètre DIVERS'!$A$53,IF(D468='Paramètre DIVERS'!$B$54,'Paramètre DIVERS'!$A$53,IF(D468='Paramètre DIVERS'!$B$55,'Paramètre DIVERS'!$A$53,IF(D468='Paramètre DIVERS'!$B$56,'Paramètre DIVERS'!$A$53,IF(D468='Paramètre DIVERS'!$B$57,'Paramètre DIVERS'!$A$53,IF(D468='Paramètre DIVERS'!$B$58,'Paramètre DIVERS'!$A$53,""))))))</f>
        <v/>
      </c>
      <c r="H468" s="88">
        <f t="shared" si="219"/>
        <v>0</v>
      </c>
      <c r="I468" s="24" t="str">
        <f t="shared" si="220"/>
        <v/>
      </c>
      <c r="J468" s="24" t="str">
        <f t="shared" si="220"/>
        <v/>
      </c>
      <c r="K468" s="24" t="str">
        <f t="shared" si="220"/>
        <v>C</v>
      </c>
      <c r="L468" s="24" t="str">
        <f t="shared" si="220"/>
        <v>C</v>
      </c>
      <c r="M468" s="24" t="str">
        <f t="shared" si="220"/>
        <v/>
      </c>
      <c r="N468" s="24" t="str">
        <f t="shared" si="220"/>
        <v>C</v>
      </c>
      <c r="O468" s="24" t="str">
        <f t="shared" si="220"/>
        <v/>
      </c>
      <c r="P468" s="24" t="str">
        <f t="shared" si="220"/>
        <v/>
      </c>
      <c r="Q468" s="24" t="str">
        <f t="shared" si="220"/>
        <v/>
      </c>
      <c r="R468" s="24" t="str">
        <f t="shared" si="220"/>
        <v>C</v>
      </c>
      <c r="S468" s="24" t="str">
        <f t="shared" si="221"/>
        <v>C</v>
      </c>
      <c r="T468" s="24" t="str">
        <f t="shared" si="221"/>
        <v/>
      </c>
      <c r="U468" s="24" t="str">
        <f t="shared" si="221"/>
        <v>C</v>
      </c>
      <c r="V468" s="24" t="str">
        <f t="shared" si="221"/>
        <v/>
      </c>
      <c r="W468" s="24" t="str">
        <f t="shared" si="221"/>
        <v>C</v>
      </c>
      <c r="X468" s="24" t="str">
        <f t="shared" si="221"/>
        <v/>
      </c>
      <c r="Y468" s="24" t="str">
        <f t="shared" si="221"/>
        <v>C</v>
      </c>
      <c r="Z468" s="24" t="str">
        <f t="shared" si="221"/>
        <v>C</v>
      </c>
      <c r="AA468" s="24" t="str">
        <f t="shared" si="221"/>
        <v/>
      </c>
      <c r="AB468" s="24" t="str">
        <f t="shared" si="221"/>
        <v/>
      </c>
      <c r="AC468" s="24" t="str">
        <f t="shared" si="222"/>
        <v/>
      </c>
      <c r="AD468" s="24" t="str">
        <f t="shared" si="222"/>
        <v/>
      </c>
      <c r="AE468" s="24" t="str">
        <f t="shared" si="222"/>
        <v/>
      </c>
      <c r="AF468" s="24" t="str">
        <f t="shared" si="222"/>
        <v>C</v>
      </c>
      <c r="AG468" s="24" t="str">
        <f t="shared" si="222"/>
        <v>C</v>
      </c>
      <c r="AH468" s="24" t="str">
        <f t="shared" si="222"/>
        <v/>
      </c>
      <c r="AI468" s="24" t="str">
        <f t="shared" si="222"/>
        <v/>
      </c>
      <c r="AJ468" s="24" t="str">
        <f t="shared" si="222"/>
        <v/>
      </c>
      <c r="AK468" s="24" t="str">
        <f t="shared" si="222"/>
        <v/>
      </c>
      <c r="AL468" s="24" t="str">
        <f t="shared" si="222"/>
        <v/>
      </c>
      <c r="AM468" s="24" t="str">
        <f t="shared" si="223"/>
        <v>C</v>
      </c>
      <c r="AN468" s="24" t="str">
        <f t="shared" si="223"/>
        <v>C</v>
      </c>
      <c r="AO468" s="24" t="str">
        <f t="shared" si="223"/>
        <v/>
      </c>
      <c r="AP468" s="24" t="str">
        <f t="shared" si="223"/>
        <v/>
      </c>
      <c r="AQ468" s="24" t="str">
        <f t="shared" si="223"/>
        <v/>
      </c>
      <c r="AR468" s="24" t="str">
        <f t="shared" si="223"/>
        <v/>
      </c>
      <c r="AS468" s="24" t="str">
        <f t="shared" si="223"/>
        <v/>
      </c>
      <c r="AT468" s="24" t="str">
        <f t="shared" si="223"/>
        <v>C</v>
      </c>
      <c r="AU468" s="24" t="str">
        <f t="shared" si="223"/>
        <v>C</v>
      </c>
      <c r="AV468" s="24" t="str">
        <f t="shared" si="223"/>
        <v/>
      </c>
      <c r="AW468" s="24" t="str">
        <f t="shared" si="223"/>
        <v/>
      </c>
      <c r="AX468" s="89" t="str">
        <f t="shared" ca="1" si="224"/>
        <v/>
      </c>
      <c r="AY468" s="89" t="str">
        <f t="shared" si="225"/>
        <v/>
      </c>
    </row>
    <row r="469" spans="1:51" x14ac:dyDescent="0.3">
      <c r="A469" s="22" t="str">
        <f t="shared" si="202"/>
        <v/>
      </c>
      <c r="B469" s="25"/>
      <c r="C469" s="74"/>
      <c r="D469" s="26"/>
      <c r="E469" s="196"/>
      <c r="F469" s="197"/>
      <c r="G469" s="98" t="str">
        <f>IF(D469='Paramètre DIVERS'!$B$19,'Paramètre DIVERS'!$A$19,IF(D469='Paramètre DIVERS'!$B$20,'Paramètre DIVERS'!$A$20,IF(D469='Paramètre DIVERS'!$B$21,'Paramètre DIVERS'!$A$21,IF(D469='Paramètre DIVERS'!$B$22,'Paramètre DIVERS'!$A$22,IF(D469='Paramètre DIVERS'!$B$24,'Paramètre DIVERS'!$A$24,IF(D469='Paramètre DIVERS'!$B$25,'Paramètre DIVERS'!$A$25,""))))))&amp;IF(D469='Paramètre DIVERS'!$B$27,'Paramètre DIVERS'!$A$27,IF(D469='Paramètre DIVERS'!$B$28,'Paramètre DIVERS'!$A$28,IF(D469='Paramètre DIVERS'!$B$29,'Paramètre DIVERS'!$A$29,IF(D469='Paramètre DIVERS'!$B$30,'Paramètre DIVERS'!$A$30,IF(D469='Paramètre DIVERS'!$B$31,'Paramètre DIVERS'!$A$31,IF(D469='Paramètre DIVERS'!$B$32,'Paramètre DIVERS'!$A$32,IF(D469='Paramètre DIVERS'!$B$33,'Paramètre DIVERS'!$A$33,"")))))))&amp;IF(D469='Paramètre DIVERS'!$B$36,'Paramètre DIVERS'!$A$36,IF(D469='Paramètre DIVERS'!$B$40,'Paramètre DIVERS'!$A$40,IF(D469='Paramètre DIVERS'!$B$41,'Paramètre DIVERS'!$A$41,IF(D469='Paramètre DIVERS'!$B$42,'Paramètre DIVERS'!$A$42,IF(D469='Paramètre DIVERS'!$B$43,'Paramètre DIVERS'!$A$43,IF(D469='Paramètre DIVERS'!$B$47,'Paramètre DIVERS'!$A$47,IF(D469='Paramètre DIVERS'!$B$48,'Paramètre DIVERS'!$A$48,"")))))))&amp;IF(D469='Paramètre DIVERS'!$B$49,'Paramètre DIVERS'!$A$49,IF(D469='Paramètre DIVERS'!$B$50,'Paramètre DIVERS'!$A$50,IF(D469='Paramètre DIVERS'!$B$51,'Paramètre DIVERS'!$A$51,IF(D469='Paramètre DIVERS'!$B$26,'Paramètre DIVERS'!$A$26,""))))&amp;IF(D469='Paramètre DIVERS'!$B$53,'Paramètre DIVERS'!$A$53,IF(D469='Paramètre DIVERS'!$B$54,'Paramètre DIVERS'!$A$53,IF(D469='Paramètre DIVERS'!$B$55,'Paramètre DIVERS'!$A$53,IF(D469='Paramètre DIVERS'!$B$56,'Paramètre DIVERS'!$A$53,IF(D469='Paramètre DIVERS'!$B$57,'Paramètre DIVERS'!$A$53,IF(D469='Paramètre DIVERS'!$B$58,'Paramètre DIVERS'!$A$53,""))))))</f>
        <v/>
      </c>
      <c r="H469" s="88">
        <f t="shared" si="219"/>
        <v>0</v>
      </c>
      <c r="I469" s="24" t="str">
        <f t="shared" ref="I469:R478" si="226">IF(OR(I$7="s",I$7="f",I$7="d"),"C",IF(AND(I$6&gt;=$E469,I$6&lt;=$F469,$G469="ZCP"),$G469,IF(AND(I$6&gt;=$E469,I$6&lt;=$F469,$G469="ZPM"),$G469,IF(AND(I$6&gt;=$E469,I$6&lt;=$F469,$G469="ZMA"),$G469,IF(AND(I$6&gt;=$E469,I$6&lt;=$F469,$G469="ZMP"),$G469,IF(AND(I$6&gt;=$E469,I$6&lt;=$F469,$G469="ZMT"),$G469,IF(AND(I$6&gt;=$E469,I$6&lt;=$F469,$G469="ZFO"),$G469,IF(AND(I$6&gt;=$E469,I$6&lt;=$F469,$G469="ZRJ"),$G469,IF(AND(I$6&gt;=$E469,I$6&lt;=$F469,$G469="ZAT"),$G469,IF(AND(I$6&gt;=$E469,I$6&lt;=$F469,$G469="TPT"),$G469,""))))))))))</f>
        <v/>
      </c>
      <c r="J469" s="24" t="str">
        <f t="shared" si="226"/>
        <v/>
      </c>
      <c r="K469" s="24" t="str">
        <f t="shared" si="226"/>
        <v>C</v>
      </c>
      <c r="L469" s="24" t="str">
        <f t="shared" si="226"/>
        <v>C</v>
      </c>
      <c r="M469" s="24" t="str">
        <f t="shared" si="226"/>
        <v/>
      </c>
      <c r="N469" s="24" t="str">
        <f t="shared" si="226"/>
        <v>C</v>
      </c>
      <c r="O469" s="24" t="str">
        <f t="shared" si="226"/>
        <v/>
      </c>
      <c r="P469" s="24" t="str">
        <f t="shared" si="226"/>
        <v/>
      </c>
      <c r="Q469" s="24" t="str">
        <f t="shared" si="226"/>
        <v/>
      </c>
      <c r="R469" s="24" t="str">
        <f t="shared" si="226"/>
        <v>C</v>
      </c>
      <c r="S469" s="24" t="str">
        <f t="shared" ref="S469:AB478" si="227">IF(OR(S$7="s",S$7="f",S$7="d"),"C",IF(AND(S$6&gt;=$E469,S$6&lt;=$F469,$G469="ZCP"),$G469,IF(AND(S$6&gt;=$E469,S$6&lt;=$F469,$G469="ZPM"),$G469,IF(AND(S$6&gt;=$E469,S$6&lt;=$F469,$G469="ZMA"),$G469,IF(AND(S$6&gt;=$E469,S$6&lt;=$F469,$G469="ZMP"),$G469,IF(AND(S$6&gt;=$E469,S$6&lt;=$F469,$G469="ZMT"),$G469,IF(AND(S$6&gt;=$E469,S$6&lt;=$F469,$G469="ZFO"),$G469,IF(AND(S$6&gt;=$E469,S$6&lt;=$F469,$G469="ZRJ"),$G469,IF(AND(S$6&gt;=$E469,S$6&lt;=$F469,$G469="ZAT"),$G469,IF(AND(S$6&gt;=$E469,S$6&lt;=$F469,$G469="TPT"),$G469,""))))))))))</f>
        <v>C</v>
      </c>
      <c r="T469" s="24" t="str">
        <f t="shared" si="227"/>
        <v/>
      </c>
      <c r="U469" s="24" t="str">
        <f t="shared" si="227"/>
        <v>C</v>
      </c>
      <c r="V469" s="24" t="str">
        <f t="shared" si="227"/>
        <v/>
      </c>
      <c r="W469" s="24" t="str">
        <f t="shared" si="227"/>
        <v>C</v>
      </c>
      <c r="X469" s="24" t="str">
        <f t="shared" si="227"/>
        <v/>
      </c>
      <c r="Y469" s="24" t="str">
        <f t="shared" si="227"/>
        <v>C</v>
      </c>
      <c r="Z469" s="24" t="str">
        <f t="shared" si="227"/>
        <v>C</v>
      </c>
      <c r="AA469" s="24" t="str">
        <f t="shared" si="227"/>
        <v/>
      </c>
      <c r="AB469" s="24" t="str">
        <f t="shared" si="227"/>
        <v/>
      </c>
      <c r="AC469" s="24" t="str">
        <f t="shared" ref="AC469:AL478" si="228">IF(OR(AC$7="s",AC$7="f",AC$7="d"),"C",IF(AND(AC$6&gt;=$E469,AC$6&lt;=$F469,$G469="ZCP"),$G469,IF(AND(AC$6&gt;=$E469,AC$6&lt;=$F469,$G469="ZPM"),$G469,IF(AND(AC$6&gt;=$E469,AC$6&lt;=$F469,$G469="ZMA"),$G469,IF(AND(AC$6&gt;=$E469,AC$6&lt;=$F469,$G469="ZMP"),$G469,IF(AND(AC$6&gt;=$E469,AC$6&lt;=$F469,$G469="ZMT"),$G469,IF(AND(AC$6&gt;=$E469,AC$6&lt;=$F469,$G469="ZFO"),$G469,IF(AND(AC$6&gt;=$E469,AC$6&lt;=$F469,$G469="ZRJ"),$G469,IF(AND(AC$6&gt;=$E469,AC$6&lt;=$F469,$G469="ZAT"),$G469,IF(AND(AC$6&gt;=$E469,AC$6&lt;=$F469,$G469="TPT"),$G469,""))))))))))</f>
        <v/>
      </c>
      <c r="AD469" s="24" t="str">
        <f t="shared" si="228"/>
        <v/>
      </c>
      <c r="AE469" s="24" t="str">
        <f t="shared" si="228"/>
        <v/>
      </c>
      <c r="AF469" s="24" t="str">
        <f t="shared" si="228"/>
        <v>C</v>
      </c>
      <c r="AG469" s="24" t="str">
        <f t="shared" si="228"/>
        <v>C</v>
      </c>
      <c r="AH469" s="24" t="str">
        <f t="shared" si="228"/>
        <v/>
      </c>
      <c r="AI469" s="24" t="str">
        <f t="shared" si="228"/>
        <v/>
      </c>
      <c r="AJ469" s="24" t="str">
        <f t="shared" si="228"/>
        <v/>
      </c>
      <c r="AK469" s="24" t="str">
        <f t="shared" si="228"/>
        <v/>
      </c>
      <c r="AL469" s="24" t="str">
        <f t="shared" si="228"/>
        <v/>
      </c>
      <c r="AM469" s="24" t="str">
        <f t="shared" ref="AM469:AW478" si="229">IF(OR(AM$7="s",AM$7="f",AM$7="d"),"C",IF(AND(AM$6&gt;=$E469,AM$6&lt;=$F469,$G469="ZCP"),$G469,IF(AND(AM$6&gt;=$E469,AM$6&lt;=$F469,$G469="ZPM"),$G469,IF(AND(AM$6&gt;=$E469,AM$6&lt;=$F469,$G469="ZMA"),$G469,IF(AND(AM$6&gt;=$E469,AM$6&lt;=$F469,$G469="ZMP"),$G469,IF(AND(AM$6&gt;=$E469,AM$6&lt;=$F469,$G469="ZMT"),$G469,IF(AND(AM$6&gt;=$E469,AM$6&lt;=$F469,$G469="ZFO"),$G469,IF(AND(AM$6&gt;=$E469,AM$6&lt;=$F469,$G469="ZRJ"),$G469,IF(AND(AM$6&gt;=$E469,AM$6&lt;=$F469,$G469="ZAT"),$G469,IF(AND(AM$6&gt;=$E469,AM$6&lt;=$F469,$G469="TPT"),$G469,""))))))))))</f>
        <v>C</v>
      </c>
      <c r="AN469" s="24" t="str">
        <f t="shared" si="229"/>
        <v>C</v>
      </c>
      <c r="AO469" s="24" t="str">
        <f t="shared" si="229"/>
        <v/>
      </c>
      <c r="AP469" s="24" t="str">
        <f t="shared" si="229"/>
        <v/>
      </c>
      <c r="AQ469" s="24" t="str">
        <f t="shared" si="229"/>
        <v/>
      </c>
      <c r="AR469" s="24" t="str">
        <f t="shared" si="229"/>
        <v/>
      </c>
      <c r="AS469" s="24" t="str">
        <f t="shared" si="229"/>
        <v/>
      </c>
      <c r="AT469" s="24" t="str">
        <f t="shared" si="229"/>
        <v>C</v>
      </c>
      <c r="AU469" s="24" t="str">
        <f t="shared" si="229"/>
        <v>C</v>
      </c>
      <c r="AV469" s="24" t="str">
        <f t="shared" si="229"/>
        <v/>
      </c>
      <c r="AW469" s="24" t="str">
        <f t="shared" si="229"/>
        <v/>
      </c>
      <c r="AX469" s="89" t="str">
        <f t="shared" ca="1" si="224"/>
        <v/>
      </c>
      <c r="AY469" s="89" t="str">
        <f t="shared" si="225"/>
        <v/>
      </c>
    </row>
    <row r="470" spans="1:51" x14ac:dyDescent="0.3">
      <c r="A470" s="22" t="str">
        <f t="shared" si="202"/>
        <v/>
      </c>
      <c r="B470" s="25"/>
      <c r="C470" s="74"/>
      <c r="D470" s="26"/>
      <c r="E470" s="196"/>
      <c r="F470" s="197"/>
      <c r="G470" s="98" t="str">
        <f>IF(D470='Paramètre DIVERS'!$B$19,'Paramètre DIVERS'!$A$19,IF(D470='Paramètre DIVERS'!$B$20,'Paramètre DIVERS'!$A$20,IF(D470='Paramètre DIVERS'!$B$21,'Paramètre DIVERS'!$A$21,IF(D470='Paramètre DIVERS'!$B$22,'Paramètre DIVERS'!$A$22,IF(D470='Paramètre DIVERS'!$B$24,'Paramètre DIVERS'!$A$24,IF(D470='Paramètre DIVERS'!$B$25,'Paramètre DIVERS'!$A$25,""))))))&amp;IF(D470='Paramètre DIVERS'!$B$27,'Paramètre DIVERS'!$A$27,IF(D470='Paramètre DIVERS'!$B$28,'Paramètre DIVERS'!$A$28,IF(D470='Paramètre DIVERS'!$B$29,'Paramètre DIVERS'!$A$29,IF(D470='Paramètre DIVERS'!$B$30,'Paramètre DIVERS'!$A$30,IF(D470='Paramètre DIVERS'!$B$31,'Paramètre DIVERS'!$A$31,IF(D470='Paramètre DIVERS'!$B$32,'Paramètre DIVERS'!$A$32,IF(D470='Paramètre DIVERS'!$B$33,'Paramètre DIVERS'!$A$33,"")))))))&amp;IF(D470='Paramètre DIVERS'!$B$36,'Paramètre DIVERS'!$A$36,IF(D470='Paramètre DIVERS'!$B$40,'Paramètre DIVERS'!$A$40,IF(D470='Paramètre DIVERS'!$B$41,'Paramètre DIVERS'!$A$41,IF(D470='Paramètre DIVERS'!$B$42,'Paramètre DIVERS'!$A$42,IF(D470='Paramètre DIVERS'!$B$43,'Paramètre DIVERS'!$A$43,IF(D470='Paramètre DIVERS'!$B$47,'Paramètre DIVERS'!$A$47,IF(D470='Paramètre DIVERS'!$B$48,'Paramètre DIVERS'!$A$48,"")))))))&amp;IF(D470='Paramètre DIVERS'!$B$49,'Paramètre DIVERS'!$A$49,IF(D470='Paramètre DIVERS'!$B$50,'Paramètre DIVERS'!$A$50,IF(D470='Paramètre DIVERS'!$B$51,'Paramètre DIVERS'!$A$51,IF(D470='Paramètre DIVERS'!$B$26,'Paramètre DIVERS'!$A$26,""))))&amp;IF(D470='Paramètre DIVERS'!$B$53,'Paramètre DIVERS'!$A$53,IF(D470='Paramètre DIVERS'!$B$54,'Paramètre DIVERS'!$A$53,IF(D470='Paramètre DIVERS'!$B$55,'Paramètre DIVERS'!$A$53,IF(D470='Paramètre DIVERS'!$B$56,'Paramètre DIVERS'!$A$53,IF(D470='Paramètre DIVERS'!$B$57,'Paramètre DIVERS'!$A$53,IF(D470='Paramètre DIVERS'!$B$58,'Paramètre DIVERS'!$A$53,""))))))</f>
        <v/>
      </c>
      <c r="H470" s="88">
        <f t="shared" si="219"/>
        <v>0</v>
      </c>
      <c r="I470" s="24" t="str">
        <f t="shared" si="226"/>
        <v/>
      </c>
      <c r="J470" s="24" t="str">
        <f t="shared" si="226"/>
        <v/>
      </c>
      <c r="K470" s="24" t="str">
        <f t="shared" si="226"/>
        <v>C</v>
      </c>
      <c r="L470" s="24" t="str">
        <f t="shared" si="226"/>
        <v>C</v>
      </c>
      <c r="M470" s="24" t="str">
        <f t="shared" si="226"/>
        <v/>
      </c>
      <c r="N470" s="24" t="str">
        <f t="shared" si="226"/>
        <v>C</v>
      </c>
      <c r="O470" s="24" t="str">
        <f t="shared" si="226"/>
        <v/>
      </c>
      <c r="P470" s="24" t="str">
        <f t="shared" si="226"/>
        <v/>
      </c>
      <c r="Q470" s="24" t="str">
        <f t="shared" si="226"/>
        <v/>
      </c>
      <c r="R470" s="24" t="str">
        <f t="shared" si="226"/>
        <v>C</v>
      </c>
      <c r="S470" s="24" t="str">
        <f t="shared" si="227"/>
        <v>C</v>
      </c>
      <c r="T470" s="24" t="str">
        <f t="shared" si="227"/>
        <v/>
      </c>
      <c r="U470" s="24" t="str">
        <f t="shared" si="227"/>
        <v>C</v>
      </c>
      <c r="V470" s="24" t="str">
        <f t="shared" si="227"/>
        <v/>
      </c>
      <c r="W470" s="24" t="str">
        <f t="shared" si="227"/>
        <v>C</v>
      </c>
      <c r="X470" s="24" t="str">
        <f t="shared" si="227"/>
        <v/>
      </c>
      <c r="Y470" s="24" t="str">
        <f t="shared" si="227"/>
        <v>C</v>
      </c>
      <c r="Z470" s="24" t="str">
        <f t="shared" si="227"/>
        <v>C</v>
      </c>
      <c r="AA470" s="24" t="str">
        <f t="shared" si="227"/>
        <v/>
      </c>
      <c r="AB470" s="24" t="str">
        <f t="shared" si="227"/>
        <v/>
      </c>
      <c r="AC470" s="24" t="str">
        <f t="shared" si="228"/>
        <v/>
      </c>
      <c r="AD470" s="24" t="str">
        <f t="shared" si="228"/>
        <v/>
      </c>
      <c r="AE470" s="24" t="str">
        <f t="shared" si="228"/>
        <v/>
      </c>
      <c r="AF470" s="24" t="str">
        <f t="shared" si="228"/>
        <v>C</v>
      </c>
      <c r="AG470" s="24" t="str">
        <f t="shared" si="228"/>
        <v>C</v>
      </c>
      <c r="AH470" s="24" t="str">
        <f t="shared" si="228"/>
        <v/>
      </c>
      <c r="AI470" s="24" t="str">
        <f t="shared" si="228"/>
        <v/>
      </c>
      <c r="AJ470" s="24" t="str">
        <f t="shared" si="228"/>
        <v/>
      </c>
      <c r="AK470" s="24" t="str">
        <f t="shared" si="228"/>
        <v/>
      </c>
      <c r="AL470" s="24" t="str">
        <f t="shared" si="228"/>
        <v/>
      </c>
      <c r="AM470" s="24" t="str">
        <f t="shared" si="229"/>
        <v>C</v>
      </c>
      <c r="AN470" s="24" t="str">
        <f t="shared" si="229"/>
        <v>C</v>
      </c>
      <c r="AO470" s="24" t="str">
        <f t="shared" si="229"/>
        <v/>
      </c>
      <c r="AP470" s="24" t="str">
        <f t="shared" si="229"/>
        <v/>
      </c>
      <c r="AQ470" s="24" t="str">
        <f t="shared" si="229"/>
        <v/>
      </c>
      <c r="AR470" s="24" t="str">
        <f t="shared" si="229"/>
        <v/>
      </c>
      <c r="AS470" s="24" t="str">
        <f t="shared" si="229"/>
        <v/>
      </c>
      <c r="AT470" s="24" t="str">
        <f t="shared" si="229"/>
        <v>C</v>
      </c>
      <c r="AU470" s="24" t="str">
        <f t="shared" si="229"/>
        <v>C</v>
      </c>
      <c r="AV470" s="24" t="str">
        <f t="shared" si="229"/>
        <v/>
      </c>
      <c r="AW470" s="24" t="str">
        <f t="shared" si="229"/>
        <v/>
      </c>
      <c r="AX470" s="89" t="str">
        <f t="shared" ca="1" si="224"/>
        <v/>
      </c>
      <c r="AY470" s="89" t="str">
        <f t="shared" si="225"/>
        <v/>
      </c>
    </row>
    <row r="471" spans="1:51" x14ac:dyDescent="0.3">
      <c r="A471" s="22" t="str">
        <f t="shared" si="202"/>
        <v/>
      </c>
      <c r="B471" s="25"/>
      <c r="C471" s="74"/>
      <c r="D471" s="26"/>
      <c r="E471" s="196"/>
      <c r="F471" s="197"/>
      <c r="G471" s="98" t="str">
        <f>IF(D471='Paramètre DIVERS'!$B$19,'Paramètre DIVERS'!$A$19,IF(D471='Paramètre DIVERS'!$B$20,'Paramètre DIVERS'!$A$20,IF(D471='Paramètre DIVERS'!$B$21,'Paramètre DIVERS'!$A$21,IF(D471='Paramètre DIVERS'!$B$22,'Paramètre DIVERS'!$A$22,IF(D471='Paramètre DIVERS'!$B$24,'Paramètre DIVERS'!$A$24,IF(D471='Paramètre DIVERS'!$B$25,'Paramètre DIVERS'!$A$25,""))))))&amp;IF(D471='Paramètre DIVERS'!$B$27,'Paramètre DIVERS'!$A$27,IF(D471='Paramètre DIVERS'!$B$28,'Paramètre DIVERS'!$A$28,IF(D471='Paramètre DIVERS'!$B$29,'Paramètre DIVERS'!$A$29,IF(D471='Paramètre DIVERS'!$B$30,'Paramètre DIVERS'!$A$30,IF(D471='Paramètre DIVERS'!$B$31,'Paramètre DIVERS'!$A$31,IF(D471='Paramètre DIVERS'!$B$32,'Paramètre DIVERS'!$A$32,IF(D471='Paramètre DIVERS'!$B$33,'Paramètre DIVERS'!$A$33,"")))))))&amp;IF(D471='Paramètre DIVERS'!$B$36,'Paramètre DIVERS'!$A$36,IF(D471='Paramètre DIVERS'!$B$40,'Paramètre DIVERS'!$A$40,IF(D471='Paramètre DIVERS'!$B$41,'Paramètre DIVERS'!$A$41,IF(D471='Paramètre DIVERS'!$B$42,'Paramètre DIVERS'!$A$42,IF(D471='Paramètre DIVERS'!$B$43,'Paramètre DIVERS'!$A$43,IF(D471='Paramètre DIVERS'!$B$47,'Paramètre DIVERS'!$A$47,IF(D471='Paramètre DIVERS'!$B$48,'Paramètre DIVERS'!$A$48,"")))))))&amp;IF(D471='Paramètre DIVERS'!$B$49,'Paramètre DIVERS'!$A$49,IF(D471='Paramètre DIVERS'!$B$50,'Paramètre DIVERS'!$A$50,IF(D471='Paramètre DIVERS'!$B$51,'Paramètre DIVERS'!$A$51,IF(D471='Paramètre DIVERS'!$B$26,'Paramètre DIVERS'!$A$26,""))))&amp;IF(D471='Paramètre DIVERS'!$B$53,'Paramètre DIVERS'!$A$53,IF(D471='Paramètre DIVERS'!$B$54,'Paramètre DIVERS'!$A$53,IF(D471='Paramètre DIVERS'!$B$55,'Paramètre DIVERS'!$A$53,IF(D471='Paramètre DIVERS'!$B$56,'Paramètre DIVERS'!$A$53,IF(D471='Paramètre DIVERS'!$B$57,'Paramètre DIVERS'!$A$53,IF(D471='Paramètre DIVERS'!$B$58,'Paramètre DIVERS'!$A$53,""))))))</f>
        <v/>
      </c>
      <c r="H471" s="88">
        <f t="shared" si="219"/>
        <v>0</v>
      </c>
      <c r="I471" s="24" t="str">
        <f t="shared" si="226"/>
        <v/>
      </c>
      <c r="J471" s="24" t="str">
        <f t="shared" si="226"/>
        <v/>
      </c>
      <c r="K471" s="24" t="str">
        <f t="shared" si="226"/>
        <v>C</v>
      </c>
      <c r="L471" s="24" t="str">
        <f t="shared" si="226"/>
        <v>C</v>
      </c>
      <c r="M471" s="24" t="str">
        <f t="shared" si="226"/>
        <v/>
      </c>
      <c r="N471" s="24" t="str">
        <f t="shared" si="226"/>
        <v>C</v>
      </c>
      <c r="O471" s="24" t="str">
        <f t="shared" si="226"/>
        <v/>
      </c>
      <c r="P471" s="24" t="str">
        <f t="shared" si="226"/>
        <v/>
      </c>
      <c r="Q471" s="24" t="str">
        <f t="shared" si="226"/>
        <v/>
      </c>
      <c r="R471" s="24" t="str">
        <f t="shared" si="226"/>
        <v>C</v>
      </c>
      <c r="S471" s="24" t="str">
        <f t="shared" si="227"/>
        <v>C</v>
      </c>
      <c r="T471" s="24" t="str">
        <f t="shared" si="227"/>
        <v/>
      </c>
      <c r="U471" s="24" t="str">
        <f t="shared" si="227"/>
        <v>C</v>
      </c>
      <c r="V471" s="24" t="str">
        <f t="shared" si="227"/>
        <v/>
      </c>
      <c r="W471" s="24" t="str">
        <f t="shared" si="227"/>
        <v>C</v>
      </c>
      <c r="X471" s="24" t="str">
        <f t="shared" si="227"/>
        <v/>
      </c>
      <c r="Y471" s="24" t="str">
        <f t="shared" si="227"/>
        <v>C</v>
      </c>
      <c r="Z471" s="24" t="str">
        <f t="shared" si="227"/>
        <v>C</v>
      </c>
      <c r="AA471" s="24" t="str">
        <f t="shared" si="227"/>
        <v/>
      </c>
      <c r="AB471" s="24" t="str">
        <f t="shared" si="227"/>
        <v/>
      </c>
      <c r="AC471" s="24" t="str">
        <f t="shared" si="228"/>
        <v/>
      </c>
      <c r="AD471" s="24" t="str">
        <f t="shared" si="228"/>
        <v/>
      </c>
      <c r="AE471" s="24" t="str">
        <f t="shared" si="228"/>
        <v/>
      </c>
      <c r="AF471" s="24" t="str">
        <f t="shared" si="228"/>
        <v>C</v>
      </c>
      <c r="AG471" s="24" t="str">
        <f t="shared" si="228"/>
        <v>C</v>
      </c>
      <c r="AH471" s="24" t="str">
        <f t="shared" si="228"/>
        <v/>
      </c>
      <c r="AI471" s="24" t="str">
        <f t="shared" si="228"/>
        <v/>
      </c>
      <c r="AJ471" s="24" t="str">
        <f t="shared" si="228"/>
        <v/>
      </c>
      <c r="AK471" s="24" t="str">
        <f t="shared" si="228"/>
        <v/>
      </c>
      <c r="AL471" s="24" t="str">
        <f t="shared" si="228"/>
        <v/>
      </c>
      <c r="AM471" s="24" t="str">
        <f t="shared" si="229"/>
        <v>C</v>
      </c>
      <c r="AN471" s="24" t="str">
        <f t="shared" si="229"/>
        <v>C</v>
      </c>
      <c r="AO471" s="24" t="str">
        <f t="shared" si="229"/>
        <v/>
      </c>
      <c r="AP471" s="24" t="str">
        <f t="shared" si="229"/>
        <v/>
      </c>
      <c r="AQ471" s="24" t="str">
        <f t="shared" si="229"/>
        <v/>
      </c>
      <c r="AR471" s="24" t="str">
        <f t="shared" si="229"/>
        <v/>
      </c>
      <c r="AS471" s="24" t="str">
        <f t="shared" si="229"/>
        <v/>
      </c>
      <c r="AT471" s="24" t="str">
        <f t="shared" si="229"/>
        <v>C</v>
      </c>
      <c r="AU471" s="24" t="str">
        <f t="shared" si="229"/>
        <v>C</v>
      </c>
      <c r="AV471" s="24" t="str">
        <f t="shared" si="229"/>
        <v/>
      </c>
      <c r="AW471" s="24" t="str">
        <f t="shared" si="229"/>
        <v/>
      </c>
      <c r="AX471" s="89" t="str">
        <f t="shared" ca="1" si="224"/>
        <v/>
      </c>
      <c r="AY471" s="89" t="str">
        <f t="shared" si="225"/>
        <v/>
      </c>
    </row>
    <row r="472" spans="1:51" x14ac:dyDescent="0.3">
      <c r="A472" s="22" t="str">
        <f t="shared" si="202"/>
        <v/>
      </c>
      <c r="B472" s="25"/>
      <c r="C472" s="74"/>
      <c r="D472" s="26"/>
      <c r="E472" s="196"/>
      <c r="F472" s="197"/>
      <c r="G472" s="98" t="str">
        <f>IF(D472='Paramètre DIVERS'!$B$19,'Paramètre DIVERS'!$A$19,IF(D472='Paramètre DIVERS'!$B$20,'Paramètre DIVERS'!$A$20,IF(D472='Paramètre DIVERS'!$B$21,'Paramètre DIVERS'!$A$21,IF(D472='Paramètre DIVERS'!$B$22,'Paramètre DIVERS'!$A$22,IF(D472='Paramètre DIVERS'!$B$24,'Paramètre DIVERS'!$A$24,IF(D472='Paramètre DIVERS'!$B$25,'Paramètre DIVERS'!$A$25,""))))))&amp;IF(D472='Paramètre DIVERS'!$B$27,'Paramètre DIVERS'!$A$27,IF(D472='Paramètre DIVERS'!$B$28,'Paramètre DIVERS'!$A$28,IF(D472='Paramètre DIVERS'!$B$29,'Paramètre DIVERS'!$A$29,IF(D472='Paramètre DIVERS'!$B$30,'Paramètre DIVERS'!$A$30,IF(D472='Paramètre DIVERS'!$B$31,'Paramètre DIVERS'!$A$31,IF(D472='Paramètre DIVERS'!$B$32,'Paramètre DIVERS'!$A$32,IF(D472='Paramètre DIVERS'!$B$33,'Paramètre DIVERS'!$A$33,"")))))))&amp;IF(D472='Paramètre DIVERS'!$B$36,'Paramètre DIVERS'!$A$36,IF(D472='Paramètre DIVERS'!$B$40,'Paramètre DIVERS'!$A$40,IF(D472='Paramètre DIVERS'!$B$41,'Paramètre DIVERS'!$A$41,IF(D472='Paramètre DIVERS'!$B$42,'Paramètre DIVERS'!$A$42,IF(D472='Paramètre DIVERS'!$B$43,'Paramètre DIVERS'!$A$43,IF(D472='Paramètre DIVERS'!$B$47,'Paramètre DIVERS'!$A$47,IF(D472='Paramètre DIVERS'!$B$48,'Paramètre DIVERS'!$A$48,"")))))))&amp;IF(D472='Paramètre DIVERS'!$B$49,'Paramètre DIVERS'!$A$49,IF(D472='Paramètre DIVERS'!$B$50,'Paramètre DIVERS'!$A$50,IF(D472='Paramètre DIVERS'!$B$51,'Paramètre DIVERS'!$A$51,IF(D472='Paramètre DIVERS'!$B$26,'Paramètre DIVERS'!$A$26,""))))&amp;IF(D472='Paramètre DIVERS'!$B$53,'Paramètre DIVERS'!$A$53,IF(D472='Paramètre DIVERS'!$B$54,'Paramètre DIVERS'!$A$53,IF(D472='Paramètre DIVERS'!$B$55,'Paramètre DIVERS'!$A$53,IF(D472='Paramètre DIVERS'!$B$56,'Paramètre DIVERS'!$A$53,IF(D472='Paramètre DIVERS'!$B$57,'Paramètre DIVERS'!$A$53,IF(D472='Paramètre DIVERS'!$B$58,'Paramètre DIVERS'!$A$53,""))))))</f>
        <v/>
      </c>
      <c r="H472" s="88">
        <f t="shared" si="219"/>
        <v>0</v>
      </c>
      <c r="I472" s="24" t="str">
        <f t="shared" si="226"/>
        <v/>
      </c>
      <c r="J472" s="24" t="str">
        <f t="shared" si="226"/>
        <v/>
      </c>
      <c r="K472" s="24" t="str">
        <f t="shared" si="226"/>
        <v>C</v>
      </c>
      <c r="L472" s="24" t="str">
        <f t="shared" si="226"/>
        <v>C</v>
      </c>
      <c r="M472" s="24" t="str">
        <f t="shared" si="226"/>
        <v/>
      </c>
      <c r="N472" s="24" t="str">
        <f t="shared" si="226"/>
        <v>C</v>
      </c>
      <c r="O472" s="24" t="str">
        <f t="shared" si="226"/>
        <v/>
      </c>
      <c r="P472" s="24" t="str">
        <f t="shared" si="226"/>
        <v/>
      </c>
      <c r="Q472" s="24" t="str">
        <f t="shared" si="226"/>
        <v/>
      </c>
      <c r="R472" s="24" t="str">
        <f t="shared" si="226"/>
        <v>C</v>
      </c>
      <c r="S472" s="24" t="str">
        <f t="shared" si="227"/>
        <v>C</v>
      </c>
      <c r="T472" s="24" t="str">
        <f t="shared" si="227"/>
        <v/>
      </c>
      <c r="U472" s="24" t="str">
        <f t="shared" si="227"/>
        <v>C</v>
      </c>
      <c r="V472" s="24" t="str">
        <f t="shared" si="227"/>
        <v/>
      </c>
      <c r="W472" s="24" t="str">
        <f t="shared" si="227"/>
        <v>C</v>
      </c>
      <c r="X472" s="24" t="str">
        <f t="shared" si="227"/>
        <v/>
      </c>
      <c r="Y472" s="24" t="str">
        <f t="shared" si="227"/>
        <v>C</v>
      </c>
      <c r="Z472" s="24" t="str">
        <f t="shared" si="227"/>
        <v>C</v>
      </c>
      <c r="AA472" s="24" t="str">
        <f t="shared" si="227"/>
        <v/>
      </c>
      <c r="AB472" s="24" t="str">
        <f t="shared" si="227"/>
        <v/>
      </c>
      <c r="AC472" s="24" t="str">
        <f t="shared" si="228"/>
        <v/>
      </c>
      <c r="AD472" s="24" t="str">
        <f t="shared" si="228"/>
        <v/>
      </c>
      <c r="AE472" s="24" t="str">
        <f t="shared" si="228"/>
        <v/>
      </c>
      <c r="AF472" s="24" t="str">
        <f t="shared" si="228"/>
        <v>C</v>
      </c>
      <c r="AG472" s="24" t="str">
        <f t="shared" si="228"/>
        <v>C</v>
      </c>
      <c r="AH472" s="24" t="str">
        <f t="shared" si="228"/>
        <v/>
      </c>
      <c r="AI472" s="24" t="str">
        <f t="shared" si="228"/>
        <v/>
      </c>
      <c r="AJ472" s="24" t="str">
        <f t="shared" si="228"/>
        <v/>
      </c>
      <c r="AK472" s="24" t="str">
        <f t="shared" si="228"/>
        <v/>
      </c>
      <c r="AL472" s="24" t="str">
        <f t="shared" si="228"/>
        <v/>
      </c>
      <c r="AM472" s="24" t="str">
        <f t="shared" si="229"/>
        <v>C</v>
      </c>
      <c r="AN472" s="24" t="str">
        <f t="shared" si="229"/>
        <v>C</v>
      </c>
      <c r="AO472" s="24" t="str">
        <f t="shared" si="229"/>
        <v/>
      </c>
      <c r="AP472" s="24" t="str">
        <f t="shared" si="229"/>
        <v/>
      </c>
      <c r="AQ472" s="24" t="str">
        <f t="shared" si="229"/>
        <v/>
      </c>
      <c r="AR472" s="24" t="str">
        <f t="shared" si="229"/>
        <v/>
      </c>
      <c r="AS472" s="24" t="str">
        <f t="shared" si="229"/>
        <v/>
      </c>
      <c r="AT472" s="24" t="str">
        <f t="shared" si="229"/>
        <v>C</v>
      </c>
      <c r="AU472" s="24" t="str">
        <f t="shared" si="229"/>
        <v>C</v>
      </c>
      <c r="AV472" s="24" t="str">
        <f t="shared" si="229"/>
        <v/>
      </c>
      <c r="AW472" s="24" t="str">
        <f t="shared" si="229"/>
        <v/>
      </c>
      <c r="AX472" s="89" t="str">
        <f t="shared" ca="1" si="224"/>
        <v/>
      </c>
      <c r="AY472" s="89" t="str">
        <f t="shared" si="225"/>
        <v/>
      </c>
    </row>
    <row r="473" spans="1:51" x14ac:dyDescent="0.3">
      <c r="A473" s="22" t="str">
        <f t="shared" si="202"/>
        <v/>
      </c>
      <c r="B473" s="25"/>
      <c r="C473" s="74"/>
      <c r="D473" s="26"/>
      <c r="E473" s="196"/>
      <c r="F473" s="197"/>
      <c r="G473" s="98" t="str">
        <f>IF(D473='Paramètre DIVERS'!$B$19,'Paramètre DIVERS'!$A$19,IF(D473='Paramètre DIVERS'!$B$20,'Paramètre DIVERS'!$A$20,IF(D473='Paramètre DIVERS'!$B$21,'Paramètre DIVERS'!$A$21,IF(D473='Paramètre DIVERS'!$B$22,'Paramètre DIVERS'!$A$22,IF(D473='Paramètre DIVERS'!$B$24,'Paramètre DIVERS'!$A$24,IF(D473='Paramètre DIVERS'!$B$25,'Paramètre DIVERS'!$A$25,""))))))&amp;IF(D473='Paramètre DIVERS'!$B$27,'Paramètre DIVERS'!$A$27,IF(D473='Paramètre DIVERS'!$B$28,'Paramètre DIVERS'!$A$28,IF(D473='Paramètre DIVERS'!$B$29,'Paramètre DIVERS'!$A$29,IF(D473='Paramètre DIVERS'!$B$30,'Paramètre DIVERS'!$A$30,IF(D473='Paramètre DIVERS'!$B$31,'Paramètre DIVERS'!$A$31,IF(D473='Paramètre DIVERS'!$B$32,'Paramètre DIVERS'!$A$32,IF(D473='Paramètre DIVERS'!$B$33,'Paramètre DIVERS'!$A$33,"")))))))&amp;IF(D473='Paramètre DIVERS'!$B$36,'Paramètre DIVERS'!$A$36,IF(D473='Paramètre DIVERS'!$B$40,'Paramètre DIVERS'!$A$40,IF(D473='Paramètre DIVERS'!$B$41,'Paramètre DIVERS'!$A$41,IF(D473='Paramètre DIVERS'!$B$42,'Paramètre DIVERS'!$A$42,IF(D473='Paramètre DIVERS'!$B$43,'Paramètre DIVERS'!$A$43,IF(D473='Paramètre DIVERS'!$B$47,'Paramètre DIVERS'!$A$47,IF(D473='Paramètre DIVERS'!$B$48,'Paramètre DIVERS'!$A$48,"")))))))&amp;IF(D473='Paramètre DIVERS'!$B$49,'Paramètre DIVERS'!$A$49,IF(D473='Paramètre DIVERS'!$B$50,'Paramètre DIVERS'!$A$50,IF(D473='Paramètre DIVERS'!$B$51,'Paramètre DIVERS'!$A$51,IF(D473='Paramètre DIVERS'!$B$26,'Paramètre DIVERS'!$A$26,""))))&amp;IF(D473='Paramètre DIVERS'!$B$53,'Paramètre DIVERS'!$A$53,IF(D473='Paramètre DIVERS'!$B$54,'Paramètre DIVERS'!$A$53,IF(D473='Paramètre DIVERS'!$B$55,'Paramètre DIVERS'!$A$53,IF(D473='Paramètre DIVERS'!$B$56,'Paramètre DIVERS'!$A$53,IF(D473='Paramètre DIVERS'!$B$57,'Paramètre DIVERS'!$A$53,IF(D473='Paramètre DIVERS'!$B$58,'Paramètre DIVERS'!$A$53,""))))))</f>
        <v/>
      </c>
      <c r="H473" s="88">
        <f t="shared" si="219"/>
        <v>0</v>
      </c>
      <c r="I473" s="24" t="str">
        <f t="shared" si="226"/>
        <v/>
      </c>
      <c r="J473" s="24" t="str">
        <f t="shared" si="226"/>
        <v/>
      </c>
      <c r="K473" s="24" t="str">
        <f t="shared" si="226"/>
        <v>C</v>
      </c>
      <c r="L473" s="24" t="str">
        <f t="shared" si="226"/>
        <v>C</v>
      </c>
      <c r="M473" s="24" t="str">
        <f t="shared" si="226"/>
        <v/>
      </c>
      <c r="N473" s="24" t="str">
        <f t="shared" si="226"/>
        <v>C</v>
      </c>
      <c r="O473" s="24" t="str">
        <f t="shared" si="226"/>
        <v/>
      </c>
      <c r="P473" s="24" t="str">
        <f t="shared" si="226"/>
        <v/>
      </c>
      <c r="Q473" s="24" t="str">
        <f t="shared" si="226"/>
        <v/>
      </c>
      <c r="R473" s="24" t="str">
        <f t="shared" si="226"/>
        <v>C</v>
      </c>
      <c r="S473" s="24" t="str">
        <f t="shared" si="227"/>
        <v>C</v>
      </c>
      <c r="T473" s="24" t="str">
        <f t="shared" si="227"/>
        <v/>
      </c>
      <c r="U473" s="24" t="str">
        <f t="shared" si="227"/>
        <v>C</v>
      </c>
      <c r="V473" s="24" t="str">
        <f t="shared" si="227"/>
        <v/>
      </c>
      <c r="W473" s="24" t="str">
        <f t="shared" si="227"/>
        <v>C</v>
      </c>
      <c r="X473" s="24" t="str">
        <f t="shared" si="227"/>
        <v/>
      </c>
      <c r="Y473" s="24" t="str">
        <f t="shared" si="227"/>
        <v>C</v>
      </c>
      <c r="Z473" s="24" t="str">
        <f t="shared" si="227"/>
        <v>C</v>
      </c>
      <c r="AA473" s="24" t="str">
        <f t="shared" si="227"/>
        <v/>
      </c>
      <c r="AB473" s="24" t="str">
        <f t="shared" si="227"/>
        <v/>
      </c>
      <c r="AC473" s="24" t="str">
        <f t="shared" si="228"/>
        <v/>
      </c>
      <c r="AD473" s="24" t="str">
        <f t="shared" si="228"/>
        <v/>
      </c>
      <c r="AE473" s="24" t="str">
        <f t="shared" si="228"/>
        <v/>
      </c>
      <c r="AF473" s="24" t="str">
        <f t="shared" si="228"/>
        <v>C</v>
      </c>
      <c r="AG473" s="24" t="str">
        <f t="shared" si="228"/>
        <v>C</v>
      </c>
      <c r="AH473" s="24" t="str">
        <f t="shared" si="228"/>
        <v/>
      </c>
      <c r="AI473" s="24" t="str">
        <f t="shared" si="228"/>
        <v/>
      </c>
      <c r="AJ473" s="24" t="str">
        <f t="shared" si="228"/>
        <v/>
      </c>
      <c r="AK473" s="24" t="str">
        <f t="shared" si="228"/>
        <v/>
      </c>
      <c r="AL473" s="24" t="str">
        <f t="shared" si="228"/>
        <v/>
      </c>
      <c r="AM473" s="24" t="str">
        <f t="shared" si="229"/>
        <v>C</v>
      </c>
      <c r="AN473" s="24" t="str">
        <f t="shared" si="229"/>
        <v>C</v>
      </c>
      <c r="AO473" s="24" t="str">
        <f t="shared" si="229"/>
        <v/>
      </c>
      <c r="AP473" s="24" t="str">
        <f t="shared" si="229"/>
        <v/>
      </c>
      <c r="AQ473" s="24" t="str">
        <f t="shared" si="229"/>
        <v/>
      </c>
      <c r="AR473" s="24" t="str">
        <f t="shared" si="229"/>
        <v/>
      </c>
      <c r="AS473" s="24" t="str">
        <f t="shared" si="229"/>
        <v/>
      </c>
      <c r="AT473" s="24" t="str">
        <f t="shared" si="229"/>
        <v>C</v>
      </c>
      <c r="AU473" s="24" t="str">
        <f t="shared" si="229"/>
        <v>C</v>
      </c>
      <c r="AV473" s="24" t="str">
        <f t="shared" si="229"/>
        <v/>
      </c>
      <c r="AW473" s="24" t="str">
        <f t="shared" si="229"/>
        <v/>
      </c>
      <c r="AX473" s="89" t="str">
        <f t="shared" ca="1" si="224"/>
        <v/>
      </c>
      <c r="AY473" s="89" t="str">
        <f t="shared" si="225"/>
        <v/>
      </c>
    </row>
    <row r="474" spans="1:51" x14ac:dyDescent="0.3">
      <c r="A474" s="22" t="str">
        <f t="shared" ref="A474:A537" si="230">+B474&amp;G474</f>
        <v/>
      </c>
      <c r="B474" s="25"/>
      <c r="C474" s="74"/>
      <c r="D474" s="26"/>
      <c r="E474" s="196"/>
      <c r="F474" s="197"/>
      <c r="G474" s="98" t="str">
        <f>IF(D474='Paramètre DIVERS'!$B$19,'Paramètre DIVERS'!$A$19,IF(D474='Paramètre DIVERS'!$B$20,'Paramètre DIVERS'!$A$20,IF(D474='Paramètre DIVERS'!$B$21,'Paramètre DIVERS'!$A$21,IF(D474='Paramètre DIVERS'!$B$22,'Paramètre DIVERS'!$A$22,IF(D474='Paramètre DIVERS'!$B$24,'Paramètre DIVERS'!$A$24,IF(D474='Paramètre DIVERS'!$B$25,'Paramètre DIVERS'!$A$25,""))))))&amp;IF(D474='Paramètre DIVERS'!$B$27,'Paramètre DIVERS'!$A$27,IF(D474='Paramètre DIVERS'!$B$28,'Paramètre DIVERS'!$A$28,IF(D474='Paramètre DIVERS'!$B$29,'Paramètre DIVERS'!$A$29,IF(D474='Paramètre DIVERS'!$B$30,'Paramètre DIVERS'!$A$30,IF(D474='Paramètre DIVERS'!$B$31,'Paramètre DIVERS'!$A$31,IF(D474='Paramètre DIVERS'!$B$32,'Paramètre DIVERS'!$A$32,IF(D474='Paramètre DIVERS'!$B$33,'Paramètre DIVERS'!$A$33,"")))))))&amp;IF(D474='Paramètre DIVERS'!$B$36,'Paramètre DIVERS'!$A$36,IF(D474='Paramètre DIVERS'!$B$40,'Paramètre DIVERS'!$A$40,IF(D474='Paramètre DIVERS'!$B$41,'Paramètre DIVERS'!$A$41,IF(D474='Paramètre DIVERS'!$B$42,'Paramètre DIVERS'!$A$42,IF(D474='Paramètre DIVERS'!$B$43,'Paramètre DIVERS'!$A$43,IF(D474='Paramètre DIVERS'!$B$47,'Paramètre DIVERS'!$A$47,IF(D474='Paramètre DIVERS'!$B$48,'Paramètre DIVERS'!$A$48,"")))))))&amp;IF(D474='Paramètre DIVERS'!$B$49,'Paramètre DIVERS'!$A$49,IF(D474='Paramètre DIVERS'!$B$50,'Paramètre DIVERS'!$A$50,IF(D474='Paramètre DIVERS'!$B$51,'Paramètre DIVERS'!$A$51,IF(D474='Paramètre DIVERS'!$B$26,'Paramètre DIVERS'!$A$26,""))))&amp;IF(D474='Paramètre DIVERS'!$B$53,'Paramètre DIVERS'!$A$53,IF(D474='Paramètre DIVERS'!$B$54,'Paramètre DIVERS'!$A$53,IF(D474='Paramètre DIVERS'!$B$55,'Paramètre DIVERS'!$A$53,IF(D474='Paramètre DIVERS'!$B$56,'Paramètre DIVERS'!$A$53,IF(D474='Paramètre DIVERS'!$B$57,'Paramètre DIVERS'!$A$53,IF(D474='Paramètre DIVERS'!$B$58,'Paramètre DIVERS'!$A$53,""))))))</f>
        <v/>
      </c>
      <c r="H474" s="88">
        <f t="shared" si="219"/>
        <v>0</v>
      </c>
      <c r="I474" s="24" t="str">
        <f t="shared" si="226"/>
        <v/>
      </c>
      <c r="J474" s="24" t="str">
        <f t="shared" si="226"/>
        <v/>
      </c>
      <c r="K474" s="24" t="str">
        <f t="shared" si="226"/>
        <v>C</v>
      </c>
      <c r="L474" s="24" t="str">
        <f t="shared" si="226"/>
        <v>C</v>
      </c>
      <c r="M474" s="24" t="str">
        <f t="shared" si="226"/>
        <v/>
      </c>
      <c r="N474" s="24" t="str">
        <f t="shared" si="226"/>
        <v>C</v>
      </c>
      <c r="O474" s="24" t="str">
        <f t="shared" si="226"/>
        <v/>
      </c>
      <c r="P474" s="24" t="str">
        <f t="shared" si="226"/>
        <v/>
      </c>
      <c r="Q474" s="24" t="str">
        <f t="shared" si="226"/>
        <v/>
      </c>
      <c r="R474" s="24" t="str">
        <f t="shared" si="226"/>
        <v>C</v>
      </c>
      <c r="S474" s="24" t="str">
        <f t="shared" si="227"/>
        <v>C</v>
      </c>
      <c r="T474" s="24" t="str">
        <f t="shared" si="227"/>
        <v/>
      </c>
      <c r="U474" s="24" t="str">
        <f t="shared" si="227"/>
        <v>C</v>
      </c>
      <c r="V474" s="24" t="str">
        <f t="shared" si="227"/>
        <v/>
      </c>
      <c r="W474" s="24" t="str">
        <f t="shared" si="227"/>
        <v>C</v>
      </c>
      <c r="X474" s="24" t="str">
        <f t="shared" si="227"/>
        <v/>
      </c>
      <c r="Y474" s="24" t="str">
        <f t="shared" si="227"/>
        <v>C</v>
      </c>
      <c r="Z474" s="24" t="str">
        <f t="shared" si="227"/>
        <v>C</v>
      </c>
      <c r="AA474" s="24" t="str">
        <f t="shared" si="227"/>
        <v/>
      </c>
      <c r="AB474" s="24" t="str">
        <f t="shared" si="227"/>
        <v/>
      </c>
      <c r="AC474" s="24" t="str">
        <f t="shared" si="228"/>
        <v/>
      </c>
      <c r="AD474" s="24" t="str">
        <f t="shared" si="228"/>
        <v/>
      </c>
      <c r="AE474" s="24" t="str">
        <f t="shared" si="228"/>
        <v/>
      </c>
      <c r="AF474" s="24" t="str">
        <f t="shared" si="228"/>
        <v>C</v>
      </c>
      <c r="AG474" s="24" t="str">
        <f t="shared" si="228"/>
        <v>C</v>
      </c>
      <c r="AH474" s="24" t="str">
        <f t="shared" si="228"/>
        <v/>
      </c>
      <c r="AI474" s="24" t="str">
        <f t="shared" si="228"/>
        <v/>
      </c>
      <c r="AJ474" s="24" t="str">
        <f t="shared" si="228"/>
        <v/>
      </c>
      <c r="AK474" s="24" t="str">
        <f t="shared" si="228"/>
        <v/>
      </c>
      <c r="AL474" s="24" t="str">
        <f t="shared" si="228"/>
        <v/>
      </c>
      <c r="AM474" s="24" t="str">
        <f t="shared" si="229"/>
        <v>C</v>
      </c>
      <c r="AN474" s="24" t="str">
        <f t="shared" si="229"/>
        <v>C</v>
      </c>
      <c r="AO474" s="24" t="str">
        <f t="shared" si="229"/>
        <v/>
      </c>
      <c r="AP474" s="24" t="str">
        <f t="shared" si="229"/>
        <v/>
      </c>
      <c r="AQ474" s="24" t="str">
        <f t="shared" si="229"/>
        <v/>
      </c>
      <c r="AR474" s="24" t="str">
        <f t="shared" si="229"/>
        <v/>
      </c>
      <c r="AS474" s="24" t="str">
        <f t="shared" si="229"/>
        <v/>
      </c>
      <c r="AT474" s="24" t="str">
        <f t="shared" si="229"/>
        <v>C</v>
      </c>
      <c r="AU474" s="24" t="str">
        <f t="shared" si="229"/>
        <v>C</v>
      </c>
      <c r="AV474" s="24" t="str">
        <f t="shared" si="229"/>
        <v/>
      </c>
      <c r="AW474" s="24" t="str">
        <f t="shared" si="229"/>
        <v/>
      </c>
      <c r="AX474" s="89" t="str">
        <f t="shared" ca="1" si="224"/>
        <v/>
      </c>
      <c r="AY474" s="89" t="str">
        <f t="shared" si="225"/>
        <v/>
      </c>
    </row>
    <row r="475" spans="1:51" x14ac:dyDescent="0.3">
      <c r="A475" s="22" t="str">
        <f t="shared" si="230"/>
        <v/>
      </c>
      <c r="B475" s="25"/>
      <c r="C475" s="74"/>
      <c r="D475" s="26"/>
      <c r="E475" s="196"/>
      <c r="F475" s="197"/>
      <c r="G475" s="98" t="str">
        <f>IF(D475='Paramètre DIVERS'!$B$19,'Paramètre DIVERS'!$A$19,IF(D475='Paramètre DIVERS'!$B$20,'Paramètre DIVERS'!$A$20,IF(D475='Paramètre DIVERS'!$B$21,'Paramètre DIVERS'!$A$21,IF(D475='Paramètre DIVERS'!$B$22,'Paramètre DIVERS'!$A$22,IF(D475='Paramètre DIVERS'!$B$24,'Paramètre DIVERS'!$A$24,IF(D475='Paramètre DIVERS'!$B$25,'Paramètre DIVERS'!$A$25,""))))))&amp;IF(D475='Paramètre DIVERS'!$B$27,'Paramètre DIVERS'!$A$27,IF(D475='Paramètre DIVERS'!$B$28,'Paramètre DIVERS'!$A$28,IF(D475='Paramètre DIVERS'!$B$29,'Paramètre DIVERS'!$A$29,IF(D475='Paramètre DIVERS'!$B$30,'Paramètre DIVERS'!$A$30,IF(D475='Paramètre DIVERS'!$B$31,'Paramètre DIVERS'!$A$31,IF(D475='Paramètre DIVERS'!$B$32,'Paramètre DIVERS'!$A$32,IF(D475='Paramètre DIVERS'!$B$33,'Paramètre DIVERS'!$A$33,"")))))))&amp;IF(D475='Paramètre DIVERS'!$B$36,'Paramètre DIVERS'!$A$36,IF(D475='Paramètre DIVERS'!$B$40,'Paramètre DIVERS'!$A$40,IF(D475='Paramètre DIVERS'!$B$41,'Paramètre DIVERS'!$A$41,IF(D475='Paramètre DIVERS'!$B$42,'Paramètre DIVERS'!$A$42,IF(D475='Paramètre DIVERS'!$B$43,'Paramètre DIVERS'!$A$43,IF(D475='Paramètre DIVERS'!$B$47,'Paramètre DIVERS'!$A$47,IF(D475='Paramètre DIVERS'!$B$48,'Paramètre DIVERS'!$A$48,"")))))))&amp;IF(D475='Paramètre DIVERS'!$B$49,'Paramètre DIVERS'!$A$49,IF(D475='Paramètre DIVERS'!$B$50,'Paramètre DIVERS'!$A$50,IF(D475='Paramètre DIVERS'!$B$51,'Paramètre DIVERS'!$A$51,IF(D475='Paramètre DIVERS'!$B$26,'Paramètre DIVERS'!$A$26,""))))&amp;IF(D475='Paramètre DIVERS'!$B$53,'Paramètre DIVERS'!$A$53,IF(D475='Paramètre DIVERS'!$B$54,'Paramètre DIVERS'!$A$53,IF(D475='Paramètre DIVERS'!$B$55,'Paramètre DIVERS'!$A$53,IF(D475='Paramètre DIVERS'!$B$56,'Paramètre DIVERS'!$A$53,IF(D475='Paramètre DIVERS'!$B$57,'Paramètre DIVERS'!$A$53,IF(D475='Paramètre DIVERS'!$B$58,'Paramètre DIVERS'!$A$53,""))))))</f>
        <v/>
      </c>
      <c r="H475" s="88">
        <f t="shared" si="219"/>
        <v>0</v>
      </c>
      <c r="I475" s="24" t="str">
        <f t="shared" si="226"/>
        <v/>
      </c>
      <c r="J475" s="24" t="str">
        <f t="shared" si="226"/>
        <v/>
      </c>
      <c r="K475" s="24" t="str">
        <f t="shared" si="226"/>
        <v>C</v>
      </c>
      <c r="L475" s="24" t="str">
        <f t="shared" si="226"/>
        <v>C</v>
      </c>
      <c r="M475" s="24" t="str">
        <f t="shared" si="226"/>
        <v/>
      </c>
      <c r="N475" s="24" t="str">
        <f t="shared" si="226"/>
        <v>C</v>
      </c>
      <c r="O475" s="24" t="str">
        <f t="shared" si="226"/>
        <v/>
      </c>
      <c r="P475" s="24" t="str">
        <f t="shared" si="226"/>
        <v/>
      </c>
      <c r="Q475" s="24" t="str">
        <f t="shared" si="226"/>
        <v/>
      </c>
      <c r="R475" s="24" t="str">
        <f t="shared" si="226"/>
        <v>C</v>
      </c>
      <c r="S475" s="24" t="str">
        <f t="shared" si="227"/>
        <v>C</v>
      </c>
      <c r="T475" s="24" t="str">
        <f t="shared" si="227"/>
        <v/>
      </c>
      <c r="U475" s="24" t="str">
        <f t="shared" si="227"/>
        <v>C</v>
      </c>
      <c r="V475" s="24" t="str">
        <f t="shared" si="227"/>
        <v/>
      </c>
      <c r="W475" s="24" t="str">
        <f t="shared" si="227"/>
        <v>C</v>
      </c>
      <c r="X475" s="24" t="str">
        <f t="shared" si="227"/>
        <v/>
      </c>
      <c r="Y475" s="24" t="str">
        <f t="shared" si="227"/>
        <v>C</v>
      </c>
      <c r="Z475" s="24" t="str">
        <f t="shared" si="227"/>
        <v>C</v>
      </c>
      <c r="AA475" s="24" t="str">
        <f t="shared" si="227"/>
        <v/>
      </c>
      <c r="AB475" s="24" t="str">
        <f t="shared" si="227"/>
        <v/>
      </c>
      <c r="AC475" s="24" t="str">
        <f t="shared" si="228"/>
        <v/>
      </c>
      <c r="AD475" s="24" t="str">
        <f t="shared" si="228"/>
        <v/>
      </c>
      <c r="AE475" s="24" t="str">
        <f t="shared" si="228"/>
        <v/>
      </c>
      <c r="AF475" s="24" t="str">
        <f t="shared" si="228"/>
        <v>C</v>
      </c>
      <c r="AG475" s="24" t="str">
        <f t="shared" si="228"/>
        <v>C</v>
      </c>
      <c r="AH475" s="24" t="str">
        <f t="shared" si="228"/>
        <v/>
      </c>
      <c r="AI475" s="24" t="str">
        <f t="shared" si="228"/>
        <v/>
      </c>
      <c r="AJ475" s="24" t="str">
        <f t="shared" si="228"/>
        <v/>
      </c>
      <c r="AK475" s="24" t="str">
        <f t="shared" si="228"/>
        <v/>
      </c>
      <c r="AL475" s="24" t="str">
        <f t="shared" si="228"/>
        <v/>
      </c>
      <c r="AM475" s="24" t="str">
        <f t="shared" si="229"/>
        <v>C</v>
      </c>
      <c r="AN475" s="24" t="str">
        <f t="shared" si="229"/>
        <v>C</v>
      </c>
      <c r="AO475" s="24" t="str">
        <f t="shared" si="229"/>
        <v/>
      </c>
      <c r="AP475" s="24" t="str">
        <f t="shared" si="229"/>
        <v/>
      </c>
      <c r="AQ475" s="24" t="str">
        <f t="shared" si="229"/>
        <v/>
      </c>
      <c r="AR475" s="24" t="str">
        <f t="shared" si="229"/>
        <v/>
      </c>
      <c r="AS475" s="24" t="str">
        <f t="shared" si="229"/>
        <v/>
      </c>
      <c r="AT475" s="24" t="str">
        <f t="shared" si="229"/>
        <v>C</v>
      </c>
      <c r="AU475" s="24" t="str">
        <f t="shared" si="229"/>
        <v>C</v>
      </c>
      <c r="AV475" s="24" t="str">
        <f t="shared" si="229"/>
        <v/>
      </c>
      <c r="AW475" s="24" t="str">
        <f t="shared" si="229"/>
        <v/>
      </c>
      <c r="AX475" s="89" t="str">
        <f t="shared" ca="1" si="224"/>
        <v/>
      </c>
      <c r="AY475" s="89" t="str">
        <f t="shared" si="225"/>
        <v/>
      </c>
    </row>
    <row r="476" spans="1:51" x14ac:dyDescent="0.3">
      <c r="A476" s="22" t="str">
        <f t="shared" si="230"/>
        <v/>
      </c>
      <c r="B476" s="25"/>
      <c r="C476" s="74"/>
      <c r="D476" s="26"/>
      <c r="E476" s="196"/>
      <c r="F476" s="197"/>
      <c r="G476" s="98" t="str">
        <f>IF(D476='Paramètre DIVERS'!$B$19,'Paramètre DIVERS'!$A$19,IF(D476='Paramètre DIVERS'!$B$20,'Paramètre DIVERS'!$A$20,IF(D476='Paramètre DIVERS'!$B$21,'Paramètre DIVERS'!$A$21,IF(D476='Paramètre DIVERS'!$B$22,'Paramètre DIVERS'!$A$22,IF(D476='Paramètre DIVERS'!$B$24,'Paramètre DIVERS'!$A$24,IF(D476='Paramètre DIVERS'!$B$25,'Paramètre DIVERS'!$A$25,""))))))&amp;IF(D476='Paramètre DIVERS'!$B$27,'Paramètre DIVERS'!$A$27,IF(D476='Paramètre DIVERS'!$B$28,'Paramètre DIVERS'!$A$28,IF(D476='Paramètre DIVERS'!$B$29,'Paramètre DIVERS'!$A$29,IF(D476='Paramètre DIVERS'!$B$30,'Paramètre DIVERS'!$A$30,IF(D476='Paramètre DIVERS'!$B$31,'Paramètre DIVERS'!$A$31,IF(D476='Paramètre DIVERS'!$B$32,'Paramètre DIVERS'!$A$32,IF(D476='Paramètre DIVERS'!$B$33,'Paramètre DIVERS'!$A$33,"")))))))&amp;IF(D476='Paramètre DIVERS'!$B$36,'Paramètre DIVERS'!$A$36,IF(D476='Paramètre DIVERS'!$B$40,'Paramètre DIVERS'!$A$40,IF(D476='Paramètre DIVERS'!$B$41,'Paramètre DIVERS'!$A$41,IF(D476='Paramètre DIVERS'!$B$42,'Paramètre DIVERS'!$A$42,IF(D476='Paramètre DIVERS'!$B$43,'Paramètre DIVERS'!$A$43,IF(D476='Paramètre DIVERS'!$B$47,'Paramètre DIVERS'!$A$47,IF(D476='Paramètre DIVERS'!$B$48,'Paramètre DIVERS'!$A$48,"")))))))&amp;IF(D476='Paramètre DIVERS'!$B$49,'Paramètre DIVERS'!$A$49,IF(D476='Paramètre DIVERS'!$B$50,'Paramètre DIVERS'!$A$50,IF(D476='Paramètre DIVERS'!$B$51,'Paramètre DIVERS'!$A$51,IF(D476='Paramètre DIVERS'!$B$26,'Paramètre DIVERS'!$A$26,""))))&amp;IF(D476='Paramètre DIVERS'!$B$53,'Paramètre DIVERS'!$A$53,IF(D476='Paramètre DIVERS'!$B$54,'Paramètre DIVERS'!$A$53,IF(D476='Paramètre DIVERS'!$B$55,'Paramètre DIVERS'!$A$53,IF(D476='Paramètre DIVERS'!$B$56,'Paramètre DIVERS'!$A$53,IF(D476='Paramètre DIVERS'!$B$57,'Paramètre DIVERS'!$A$53,IF(D476='Paramètre DIVERS'!$B$58,'Paramètre DIVERS'!$A$53,""))))))</f>
        <v/>
      </c>
      <c r="H476" s="88">
        <f t="shared" si="219"/>
        <v>0</v>
      </c>
      <c r="I476" s="24" t="str">
        <f t="shared" si="226"/>
        <v/>
      </c>
      <c r="J476" s="24" t="str">
        <f t="shared" si="226"/>
        <v/>
      </c>
      <c r="K476" s="24" t="str">
        <f t="shared" si="226"/>
        <v>C</v>
      </c>
      <c r="L476" s="24" t="str">
        <f t="shared" si="226"/>
        <v>C</v>
      </c>
      <c r="M476" s="24" t="str">
        <f t="shared" si="226"/>
        <v/>
      </c>
      <c r="N476" s="24" t="str">
        <f t="shared" si="226"/>
        <v>C</v>
      </c>
      <c r="O476" s="24" t="str">
        <f t="shared" si="226"/>
        <v/>
      </c>
      <c r="P476" s="24" t="str">
        <f t="shared" si="226"/>
        <v/>
      </c>
      <c r="Q476" s="24" t="str">
        <f t="shared" si="226"/>
        <v/>
      </c>
      <c r="R476" s="24" t="str">
        <f t="shared" si="226"/>
        <v>C</v>
      </c>
      <c r="S476" s="24" t="str">
        <f t="shared" si="227"/>
        <v>C</v>
      </c>
      <c r="T476" s="24" t="str">
        <f t="shared" si="227"/>
        <v/>
      </c>
      <c r="U476" s="24" t="str">
        <f t="shared" si="227"/>
        <v>C</v>
      </c>
      <c r="V476" s="24" t="str">
        <f t="shared" si="227"/>
        <v/>
      </c>
      <c r="W476" s="24" t="str">
        <f t="shared" si="227"/>
        <v>C</v>
      </c>
      <c r="X476" s="24" t="str">
        <f t="shared" si="227"/>
        <v/>
      </c>
      <c r="Y476" s="24" t="str">
        <f t="shared" si="227"/>
        <v>C</v>
      </c>
      <c r="Z476" s="24" t="str">
        <f t="shared" si="227"/>
        <v>C</v>
      </c>
      <c r="AA476" s="24" t="str">
        <f t="shared" si="227"/>
        <v/>
      </c>
      <c r="AB476" s="24" t="str">
        <f t="shared" si="227"/>
        <v/>
      </c>
      <c r="AC476" s="24" t="str">
        <f t="shared" si="228"/>
        <v/>
      </c>
      <c r="AD476" s="24" t="str">
        <f t="shared" si="228"/>
        <v/>
      </c>
      <c r="AE476" s="24" t="str">
        <f t="shared" si="228"/>
        <v/>
      </c>
      <c r="AF476" s="24" t="str">
        <f t="shared" si="228"/>
        <v>C</v>
      </c>
      <c r="AG476" s="24" t="str">
        <f t="shared" si="228"/>
        <v>C</v>
      </c>
      <c r="AH476" s="24" t="str">
        <f t="shared" si="228"/>
        <v/>
      </c>
      <c r="AI476" s="24" t="str">
        <f t="shared" si="228"/>
        <v/>
      </c>
      <c r="AJ476" s="24" t="str">
        <f t="shared" si="228"/>
        <v/>
      </c>
      <c r="AK476" s="24" t="str">
        <f t="shared" si="228"/>
        <v/>
      </c>
      <c r="AL476" s="24" t="str">
        <f t="shared" si="228"/>
        <v/>
      </c>
      <c r="AM476" s="24" t="str">
        <f t="shared" si="229"/>
        <v>C</v>
      </c>
      <c r="AN476" s="24" t="str">
        <f t="shared" si="229"/>
        <v>C</v>
      </c>
      <c r="AO476" s="24" t="str">
        <f t="shared" si="229"/>
        <v/>
      </c>
      <c r="AP476" s="24" t="str">
        <f t="shared" si="229"/>
        <v/>
      </c>
      <c r="AQ476" s="24" t="str">
        <f t="shared" si="229"/>
        <v/>
      </c>
      <c r="AR476" s="24" t="str">
        <f t="shared" si="229"/>
        <v/>
      </c>
      <c r="AS476" s="24" t="str">
        <f t="shared" si="229"/>
        <v/>
      </c>
      <c r="AT476" s="24" t="str">
        <f t="shared" si="229"/>
        <v>C</v>
      </c>
      <c r="AU476" s="24" t="str">
        <f t="shared" si="229"/>
        <v>C</v>
      </c>
      <c r="AV476" s="24" t="str">
        <f t="shared" si="229"/>
        <v/>
      </c>
      <c r="AW476" s="24" t="str">
        <f t="shared" si="229"/>
        <v/>
      </c>
      <c r="AX476" s="89" t="str">
        <f t="shared" ca="1" si="224"/>
        <v/>
      </c>
      <c r="AY476" s="89" t="str">
        <f t="shared" si="225"/>
        <v/>
      </c>
    </row>
    <row r="477" spans="1:51" x14ac:dyDescent="0.3">
      <c r="A477" s="22" t="str">
        <f t="shared" si="230"/>
        <v/>
      </c>
      <c r="B477" s="25"/>
      <c r="C477" s="74"/>
      <c r="D477" s="26"/>
      <c r="E477" s="196"/>
      <c r="F477" s="197"/>
      <c r="G477" s="98" t="str">
        <f>IF(D477='Paramètre DIVERS'!$B$19,'Paramètre DIVERS'!$A$19,IF(D477='Paramètre DIVERS'!$B$20,'Paramètre DIVERS'!$A$20,IF(D477='Paramètre DIVERS'!$B$21,'Paramètre DIVERS'!$A$21,IF(D477='Paramètre DIVERS'!$B$22,'Paramètre DIVERS'!$A$22,IF(D477='Paramètre DIVERS'!$B$24,'Paramètre DIVERS'!$A$24,IF(D477='Paramètre DIVERS'!$B$25,'Paramètre DIVERS'!$A$25,""))))))&amp;IF(D477='Paramètre DIVERS'!$B$27,'Paramètre DIVERS'!$A$27,IF(D477='Paramètre DIVERS'!$B$28,'Paramètre DIVERS'!$A$28,IF(D477='Paramètre DIVERS'!$B$29,'Paramètre DIVERS'!$A$29,IF(D477='Paramètre DIVERS'!$B$30,'Paramètre DIVERS'!$A$30,IF(D477='Paramètre DIVERS'!$B$31,'Paramètre DIVERS'!$A$31,IF(D477='Paramètre DIVERS'!$B$32,'Paramètre DIVERS'!$A$32,IF(D477='Paramètre DIVERS'!$B$33,'Paramètre DIVERS'!$A$33,"")))))))&amp;IF(D477='Paramètre DIVERS'!$B$36,'Paramètre DIVERS'!$A$36,IF(D477='Paramètre DIVERS'!$B$40,'Paramètre DIVERS'!$A$40,IF(D477='Paramètre DIVERS'!$B$41,'Paramètre DIVERS'!$A$41,IF(D477='Paramètre DIVERS'!$B$42,'Paramètre DIVERS'!$A$42,IF(D477='Paramètre DIVERS'!$B$43,'Paramètre DIVERS'!$A$43,IF(D477='Paramètre DIVERS'!$B$47,'Paramètre DIVERS'!$A$47,IF(D477='Paramètre DIVERS'!$B$48,'Paramètre DIVERS'!$A$48,"")))))))&amp;IF(D477='Paramètre DIVERS'!$B$49,'Paramètre DIVERS'!$A$49,IF(D477='Paramètre DIVERS'!$B$50,'Paramètre DIVERS'!$A$50,IF(D477='Paramètre DIVERS'!$B$51,'Paramètre DIVERS'!$A$51,IF(D477='Paramètre DIVERS'!$B$26,'Paramètre DIVERS'!$A$26,""))))&amp;IF(D477='Paramètre DIVERS'!$B$53,'Paramètre DIVERS'!$A$53,IF(D477='Paramètre DIVERS'!$B$54,'Paramètre DIVERS'!$A$53,IF(D477='Paramètre DIVERS'!$B$55,'Paramètre DIVERS'!$A$53,IF(D477='Paramètre DIVERS'!$B$56,'Paramètre DIVERS'!$A$53,IF(D477='Paramètre DIVERS'!$B$57,'Paramètre DIVERS'!$A$53,IF(D477='Paramètre DIVERS'!$B$58,'Paramètre DIVERS'!$A$53,""))))))</f>
        <v/>
      </c>
      <c r="H477" s="88">
        <f t="shared" si="219"/>
        <v>0</v>
      </c>
      <c r="I477" s="24" t="str">
        <f t="shared" si="226"/>
        <v/>
      </c>
      <c r="J477" s="24" t="str">
        <f t="shared" si="226"/>
        <v/>
      </c>
      <c r="K477" s="24" t="str">
        <f t="shared" si="226"/>
        <v>C</v>
      </c>
      <c r="L477" s="24" t="str">
        <f t="shared" si="226"/>
        <v>C</v>
      </c>
      <c r="M477" s="24" t="str">
        <f t="shared" si="226"/>
        <v/>
      </c>
      <c r="N477" s="24" t="str">
        <f t="shared" si="226"/>
        <v>C</v>
      </c>
      <c r="O477" s="24" t="str">
        <f t="shared" si="226"/>
        <v/>
      </c>
      <c r="P477" s="24" t="str">
        <f t="shared" si="226"/>
        <v/>
      </c>
      <c r="Q477" s="24" t="str">
        <f t="shared" si="226"/>
        <v/>
      </c>
      <c r="R477" s="24" t="str">
        <f t="shared" si="226"/>
        <v>C</v>
      </c>
      <c r="S477" s="24" t="str">
        <f t="shared" si="227"/>
        <v>C</v>
      </c>
      <c r="T477" s="24" t="str">
        <f t="shared" si="227"/>
        <v/>
      </c>
      <c r="U477" s="24" t="str">
        <f t="shared" si="227"/>
        <v>C</v>
      </c>
      <c r="V477" s="24" t="str">
        <f t="shared" si="227"/>
        <v/>
      </c>
      <c r="W477" s="24" t="str">
        <f t="shared" si="227"/>
        <v>C</v>
      </c>
      <c r="X477" s="24" t="str">
        <f t="shared" si="227"/>
        <v/>
      </c>
      <c r="Y477" s="24" t="str">
        <f t="shared" si="227"/>
        <v>C</v>
      </c>
      <c r="Z477" s="24" t="str">
        <f t="shared" si="227"/>
        <v>C</v>
      </c>
      <c r="AA477" s="24" t="str">
        <f t="shared" si="227"/>
        <v/>
      </c>
      <c r="AB477" s="24" t="str">
        <f t="shared" si="227"/>
        <v/>
      </c>
      <c r="AC477" s="24" t="str">
        <f t="shared" si="228"/>
        <v/>
      </c>
      <c r="AD477" s="24" t="str">
        <f t="shared" si="228"/>
        <v/>
      </c>
      <c r="AE477" s="24" t="str">
        <f t="shared" si="228"/>
        <v/>
      </c>
      <c r="AF477" s="24" t="str">
        <f t="shared" si="228"/>
        <v>C</v>
      </c>
      <c r="AG477" s="24" t="str">
        <f t="shared" si="228"/>
        <v>C</v>
      </c>
      <c r="AH477" s="24" t="str">
        <f t="shared" si="228"/>
        <v/>
      </c>
      <c r="AI477" s="24" t="str">
        <f t="shared" si="228"/>
        <v/>
      </c>
      <c r="AJ477" s="24" t="str">
        <f t="shared" si="228"/>
        <v/>
      </c>
      <c r="AK477" s="24" t="str">
        <f t="shared" si="228"/>
        <v/>
      </c>
      <c r="AL477" s="24" t="str">
        <f t="shared" si="228"/>
        <v/>
      </c>
      <c r="AM477" s="24" t="str">
        <f t="shared" si="229"/>
        <v>C</v>
      </c>
      <c r="AN477" s="24" t="str">
        <f t="shared" si="229"/>
        <v>C</v>
      </c>
      <c r="AO477" s="24" t="str">
        <f t="shared" si="229"/>
        <v/>
      </c>
      <c r="AP477" s="24" t="str">
        <f t="shared" si="229"/>
        <v/>
      </c>
      <c r="AQ477" s="24" t="str">
        <f t="shared" si="229"/>
        <v/>
      </c>
      <c r="AR477" s="24" t="str">
        <f t="shared" si="229"/>
        <v/>
      </c>
      <c r="AS477" s="24" t="str">
        <f t="shared" si="229"/>
        <v/>
      </c>
      <c r="AT477" s="24" t="str">
        <f t="shared" si="229"/>
        <v>C</v>
      </c>
      <c r="AU477" s="24" t="str">
        <f t="shared" si="229"/>
        <v>C</v>
      </c>
      <c r="AV477" s="24" t="str">
        <f t="shared" si="229"/>
        <v/>
      </c>
      <c r="AW477" s="24" t="str">
        <f t="shared" si="229"/>
        <v/>
      </c>
      <c r="AX477" s="89" t="str">
        <f t="shared" ca="1" si="224"/>
        <v/>
      </c>
      <c r="AY477" s="89" t="str">
        <f t="shared" si="225"/>
        <v/>
      </c>
    </row>
    <row r="478" spans="1:51" x14ac:dyDescent="0.3">
      <c r="A478" s="22" t="str">
        <f t="shared" si="230"/>
        <v/>
      </c>
      <c r="B478" s="25"/>
      <c r="C478" s="74"/>
      <c r="D478" s="26"/>
      <c r="E478" s="196"/>
      <c r="F478" s="197"/>
      <c r="G478" s="98" t="str">
        <f>IF(D478='Paramètre DIVERS'!$B$19,'Paramètre DIVERS'!$A$19,IF(D478='Paramètre DIVERS'!$B$20,'Paramètre DIVERS'!$A$20,IF(D478='Paramètre DIVERS'!$B$21,'Paramètre DIVERS'!$A$21,IF(D478='Paramètre DIVERS'!$B$22,'Paramètre DIVERS'!$A$22,IF(D478='Paramètre DIVERS'!$B$24,'Paramètre DIVERS'!$A$24,IF(D478='Paramètre DIVERS'!$B$25,'Paramètre DIVERS'!$A$25,""))))))&amp;IF(D478='Paramètre DIVERS'!$B$27,'Paramètre DIVERS'!$A$27,IF(D478='Paramètre DIVERS'!$B$28,'Paramètre DIVERS'!$A$28,IF(D478='Paramètre DIVERS'!$B$29,'Paramètre DIVERS'!$A$29,IF(D478='Paramètre DIVERS'!$B$30,'Paramètre DIVERS'!$A$30,IF(D478='Paramètre DIVERS'!$B$31,'Paramètre DIVERS'!$A$31,IF(D478='Paramètre DIVERS'!$B$32,'Paramètre DIVERS'!$A$32,IF(D478='Paramètre DIVERS'!$B$33,'Paramètre DIVERS'!$A$33,"")))))))&amp;IF(D478='Paramètre DIVERS'!$B$36,'Paramètre DIVERS'!$A$36,IF(D478='Paramètre DIVERS'!$B$40,'Paramètre DIVERS'!$A$40,IF(D478='Paramètre DIVERS'!$B$41,'Paramètre DIVERS'!$A$41,IF(D478='Paramètre DIVERS'!$B$42,'Paramètre DIVERS'!$A$42,IF(D478='Paramètre DIVERS'!$B$43,'Paramètre DIVERS'!$A$43,IF(D478='Paramètre DIVERS'!$B$47,'Paramètre DIVERS'!$A$47,IF(D478='Paramètre DIVERS'!$B$48,'Paramètre DIVERS'!$A$48,"")))))))&amp;IF(D478='Paramètre DIVERS'!$B$49,'Paramètre DIVERS'!$A$49,IF(D478='Paramètre DIVERS'!$B$50,'Paramètre DIVERS'!$A$50,IF(D478='Paramètre DIVERS'!$B$51,'Paramètre DIVERS'!$A$51,IF(D478='Paramètre DIVERS'!$B$26,'Paramètre DIVERS'!$A$26,""))))&amp;IF(D478='Paramètre DIVERS'!$B$53,'Paramètre DIVERS'!$A$53,IF(D478='Paramètre DIVERS'!$B$54,'Paramètre DIVERS'!$A$53,IF(D478='Paramètre DIVERS'!$B$55,'Paramètre DIVERS'!$A$53,IF(D478='Paramètre DIVERS'!$B$56,'Paramètre DIVERS'!$A$53,IF(D478='Paramètre DIVERS'!$B$57,'Paramètre DIVERS'!$A$53,IF(D478='Paramètre DIVERS'!$B$58,'Paramètre DIVERS'!$A$53,""))))))</f>
        <v/>
      </c>
      <c r="H478" s="88">
        <f t="shared" si="219"/>
        <v>0</v>
      </c>
      <c r="I478" s="24" t="str">
        <f t="shared" si="226"/>
        <v/>
      </c>
      <c r="J478" s="24" t="str">
        <f t="shared" si="226"/>
        <v/>
      </c>
      <c r="K478" s="24" t="str">
        <f t="shared" si="226"/>
        <v>C</v>
      </c>
      <c r="L478" s="24" t="str">
        <f t="shared" si="226"/>
        <v>C</v>
      </c>
      <c r="M478" s="24" t="str">
        <f t="shared" si="226"/>
        <v/>
      </c>
      <c r="N478" s="24" t="str">
        <f t="shared" si="226"/>
        <v>C</v>
      </c>
      <c r="O478" s="24" t="str">
        <f t="shared" si="226"/>
        <v/>
      </c>
      <c r="P478" s="24" t="str">
        <f t="shared" si="226"/>
        <v/>
      </c>
      <c r="Q478" s="24" t="str">
        <f t="shared" si="226"/>
        <v/>
      </c>
      <c r="R478" s="24" t="str">
        <f t="shared" si="226"/>
        <v>C</v>
      </c>
      <c r="S478" s="24" t="str">
        <f t="shared" si="227"/>
        <v>C</v>
      </c>
      <c r="T478" s="24" t="str">
        <f t="shared" si="227"/>
        <v/>
      </c>
      <c r="U478" s="24" t="str">
        <f t="shared" si="227"/>
        <v>C</v>
      </c>
      <c r="V478" s="24" t="str">
        <f t="shared" si="227"/>
        <v/>
      </c>
      <c r="W478" s="24" t="str">
        <f t="shared" si="227"/>
        <v>C</v>
      </c>
      <c r="X478" s="24" t="str">
        <f t="shared" si="227"/>
        <v/>
      </c>
      <c r="Y478" s="24" t="str">
        <f t="shared" si="227"/>
        <v>C</v>
      </c>
      <c r="Z478" s="24" t="str">
        <f t="shared" si="227"/>
        <v>C</v>
      </c>
      <c r="AA478" s="24" t="str">
        <f t="shared" si="227"/>
        <v/>
      </c>
      <c r="AB478" s="24" t="str">
        <f t="shared" si="227"/>
        <v/>
      </c>
      <c r="AC478" s="24" t="str">
        <f t="shared" si="228"/>
        <v/>
      </c>
      <c r="AD478" s="24" t="str">
        <f t="shared" si="228"/>
        <v/>
      </c>
      <c r="AE478" s="24" t="str">
        <f t="shared" si="228"/>
        <v/>
      </c>
      <c r="AF478" s="24" t="str">
        <f t="shared" si="228"/>
        <v>C</v>
      </c>
      <c r="AG478" s="24" t="str">
        <f t="shared" si="228"/>
        <v>C</v>
      </c>
      <c r="AH478" s="24" t="str">
        <f t="shared" si="228"/>
        <v/>
      </c>
      <c r="AI478" s="24" t="str">
        <f t="shared" si="228"/>
        <v/>
      </c>
      <c r="AJ478" s="24" t="str">
        <f t="shared" si="228"/>
        <v/>
      </c>
      <c r="AK478" s="24" t="str">
        <f t="shared" si="228"/>
        <v/>
      </c>
      <c r="AL478" s="24" t="str">
        <f t="shared" si="228"/>
        <v/>
      </c>
      <c r="AM478" s="24" t="str">
        <f t="shared" si="229"/>
        <v>C</v>
      </c>
      <c r="AN478" s="24" t="str">
        <f t="shared" si="229"/>
        <v>C</v>
      </c>
      <c r="AO478" s="24" t="str">
        <f t="shared" si="229"/>
        <v/>
      </c>
      <c r="AP478" s="24" t="str">
        <f t="shared" si="229"/>
        <v/>
      </c>
      <c r="AQ478" s="24" t="str">
        <f t="shared" si="229"/>
        <v/>
      </c>
      <c r="AR478" s="24" t="str">
        <f t="shared" si="229"/>
        <v/>
      </c>
      <c r="AS478" s="24" t="str">
        <f t="shared" si="229"/>
        <v/>
      </c>
      <c r="AT478" s="24" t="str">
        <f t="shared" si="229"/>
        <v>C</v>
      </c>
      <c r="AU478" s="24" t="str">
        <f t="shared" si="229"/>
        <v>C</v>
      </c>
      <c r="AV478" s="24" t="str">
        <f t="shared" si="229"/>
        <v/>
      </c>
      <c r="AW478" s="24" t="str">
        <f t="shared" si="229"/>
        <v/>
      </c>
      <c r="AX478" s="89" t="str">
        <f t="shared" ca="1" si="224"/>
        <v/>
      </c>
      <c r="AY478" s="89" t="str">
        <f t="shared" si="225"/>
        <v/>
      </c>
    </row>
    <row r="479" spans="1:51" x14ac:dyDescent="0.3">
      <c r="A479" s="22" t="str">
        <f t="shared" si="230"/>
        <v/>
      </c>
      <c r="B479" s="25"/>
      <c r="C479" s="74"/>
      <c r="D479" s="26"/>
      <c r="E479" s="196"/>
      <c r="F479" s="197"/>
      <c r="G479" s="98" t="str">
        <f>IF(D479='Paramètre DIVERS'!$B$19,'Paramètre DIVERS'!$A$19,IF(D479='Paramètre DIVERS'!$B$20,'Paramètre DIVERS'!$A$20,IF(D479='Paramètre DIVERS'!$B$21,'Paramètre DIVERS'!$A$21,IF(D479='Paramètre DIVERS'!$B$22,'Paramètre DIVERS'!$A$22,IF(D479='Paramètre DIVERS'!$B$24,'Paramètre DIVERS'!$A$24,IF(D479='Paramètre DIVERS'!$B$25,'Paramètre DIVERS'!$A$25,""))))))&amp;IF(D479='Paramètre DIVERS'!$B$27,'Paramètre DIVERS'!$A$27,IF(D479='Paramètre DIVERS'!$B$28,'Paramètre DIVERS'!$A$28,IF(D479='Paramètre DIVERS'!$B$29,'Paramètre DIVERS'!$A$29,IF(D479='Paramètre DIVERS'!$B$30,'Paramètre DIVERS'!$A$30,IF(D479='Paramètre DIVERS'!$B$31,'Paramètre DIVERS'!$A$31,IF(D479='Paramètre DIVERS'!$B$32,'Paramètre DIVERS'!$A$32,IF(D479='Paramètre DIVERS'!$B$33,'Paramètre DIVERS'!$A$33,"")))))))&amp;IF(D479='Paramètre DIVERS'!$B$36,'Paramètre DIVERS'!$A$36,IF(D479='Paramètre DIVERS'!$B$40,'Paramètre DIVERS'!$A$40,IF(D479='Paramètre DIVERS'!$B$41,'Paramètre DIVERS'!$A$41,IF(D479='Paramètre DIVERS'!$B$42,'Paramètre DIVERS'!$A$42,IF(D479='Paramètre DIVERS'!$B$43,'Paramètre DIVERS'!$A$43,IF(D479='Paramètre DIVERS'!$B$47,'Paramètre DIVERS'!$A$47,IF(D479='Paramètre DIVERS'!$B$48,'Paramètre DIVERS'!$A$48,"")))))))&amp;IF(D479='Paramètre DIVERS'!$B$49,'Paramètre DIVERS'!$A$49,IF(D479='Paramètre DIVERS'!$B$50,'Paramètre DIVERS'!$A$50,IF(D479='Paramètre DIVERS'!$B$51,'Paramètre DIVERS'!$A$51,IF(D479='Paramètre DIVERS'!$B$26,'Paramètre DIVERS'!$A$26,""))))&amp;IF(D479='Paramètre DIVERS'!$B$53,'Paramètre DIVERS'!$A$53,IF(D479='Paramètre DIVERS'!$B$54,'Paramètre DIVERS'!$A$53,IF(D479='Paramètre DIVERS'!$B$55,'Paramètre DIVERS'!$A$53,IF(D479='Paramètre DIVERS'!$B$56,'Paramètre DIVERS'!$A$53,IF(D479='Paramètre DIVERS'!$B$57,'Paramètre DIVERS'!$A$53,IF(D479='Paramètre DIVERS'!$B$58,'Paramètre DIVERS'!$A$53,""))))))</f>
        <v/>
      </c>
      <c r="H479" s="88">
        <f t="shared" si="219"/>
        <v>0</v>
      </c>
      <c r="I479" s="24" t="str">
        <f t="shared" ref="I479:R488" si="231">IF(OR(I$7="s",I$7="f",I$7="d"),"C",IF(AND(I$6&gt;=$E479,I$6&lt;=$F479,$G479="ZCP"),$G479,IF(AND(I$6&gt;=$E479,I$6&lt;=$F479,$G479="ZPM"),$G479,IF(AND(I$6&gt;=$E479,I$6&lt;=$F479,$G479="ZMA"),$G479,IF(AND(I$6&gt;=$E479,I$6&lt;=$F479,$G479="ZMP"),$G479,IF(AND(I$6&gt;=$E479,I$6&lt;=$F479,$G479="ZMT"),$G479,IF(AND(I$6&gt;=$E479,I$6&lt;=$F479,$G479="ZFO"),$G479,IF(AND(I$6&gt;=$E479,I$6&lt;=$F479,$G479="ZRJ"),$G479,IF(AND(I$6&gt;=$E479,I$6&lt;=$F479,$G479="ZAT"),$G479,IF(AND(I$6&gt;=$E479,I$6&lt;=$F479,$G479="TPT"),$G479,""))))))))))</f>
        <v/>
      </c>
      <c r="J479" s="24" t="str">
        <f t="shared" si="231"/>
        <v/>
      </c>
      <c r="K479" s="24" t="str">
        <f t="shared" si="231"/>
        <v>C</v>
      </c>
      <c r="L479" s="24" t="str">
        <f t="shared" si="231"/>
        <v>C</v>
      </c>
      <c r="M479" s="24" t="str">
        <f t="shared" si="231"/>
        <v/>
      </c>
      <c r="N479" s="24" t="str">
        <f t="shared" si="231"/>
        <v>C</v>
      </c>
      <c r="O479" s="24" t="str">
        <f t="shared" si="231"/>
        <v/>
      </c>
      <c r="P479" s="24" t="str">
        <f t="shared" si="231"/>
        <v/>
      </c>
      <c r="Q479" s="24" t="str">
        <f t="shared" si="231"/>
        <v/>
      </c>
      <c r="R479" s="24" t="str">
        <f t="shared" si="231"/>
        <v>C</v>
      </c>
      <c r="S479" s="24" t="str">
        <f t="shared" ref="S479:AB488" si="232">IF(OR(S$7="s",S$7="f",S$7="d"),"C",IF(AND(S$6&gt;=$E479,S$6&lt;=$F479,$G479="ZCP"),$G479,IF(AND(S$6&gt;=$E479,S$6&lt;=$F479,$G479="ZPM"),$G479,IF(AND(S$6&gt;=$E479,S$6&lt;=$F479,$G479="ZMA"),$G479,IF(AND(S$6&gt;=$E479,S$6&lt;=$F479,$G479="ZMP"),$G479,IF(AND(S$6&gt;=$E479,S$6&lt;=$F479,$G479="ZMT"),$G479,IF(AND(S$6&gt;=$E479,S$6&lt;=$F479,$G479="ZFO"),$G479,IF(AND(S$6&gt;=$E479,S$6&lt;=$F479,$G479="ZRJ"),$G479,IF(AND(S$6&gt;=$E479,S$6&lt;=$F479,$G479="ZAT"),$G479,IF(AND(S$6&gt;=$E479,S$6&lt;=$F479,$G479="TPT"),$G479,""))))))))))</f>
        <v>C</v>
      </c>
      <c r="T479" s="24" t="str">
        <f t="shared" si="232"/>
        <v/>
      </c>
      <c r="U479" s="24" t="str">
        <f t="shared" si="232"/>
        <v>C</v>
      </c>
      <c r="V479" s="24" t="str">
        <f t="shared" si="232"/>
        <v/>
      </c>
      <c r="W479" s="24" t="str">
        <f t="shared" si="232"/>
        <v>C</v>
      </c>
      <c r="X479" s="24" t="str">
        <f t="shared" si="232"/>
        <v/>
      </c>
      <c r="Y479" s="24" t="str">
        <f t="shared" si="232"/>
        <v>C</v>
      </c>
      <c r="Z479" s="24" t="str">
        <f t="shared" si="232"/>
        <v>C</v>
      </c>
      <c r="AA479" s="24" t="str">
        <f t="shared" si="232"/>
        <v/>
      </c>
      <c r="AB479" s="24" t="str">
        <f t="shared" si="232"/>
        <v/>
      </c>
      <c r="AC479" s="24" t="str">
        <f t="shared" ref="AC479:AL488" si="233">IF(OR(AC$7="s",AC$7="f",AC$7="d"),"C",IF(AND(AC$6&gt;=$E479,AC$6&lt;=$F479,$G479="ZCP"),$G479,IF(AND(AC$6&gt;=$E479,AC$6&lt;=$F479,$G479="ZPM"),$G479,IF(AND(AC$6&gt;=$E479,AC$6&lt;=$F479,$G479="ZMA"),$G479,IF(AND(AC$6&gt;=$E479,AC$6&lt;=$F479,$G479="ZMP"),$G479,IF(AND(AC$6&gt;=$E479,AC$6&lt;=$F479,$G479="ZMT"),$G479,IF(AND(AC$6&gt;=$E479,AC$6&lt;=$F479,$G479="ZFO"),$G479,IF(AND(AC$6&gt;=$E479,AC$6&lt;=$F479,$G479="ZRJ"),$G479,IF(AND(AC$6&gt;=$E479,AC$6&lt;=$F479,$G479="ZAT"),$G479,IF(AND(AC$6&gt;=$E479,AC$6&lt;=$F479,$G479="TPT"),$G479,""))))))))))</f>
        <v/>
      </c>
      <c r="AD479" s="24" t="str">
        <f t="shared" si="233"/>
        <v/>
      </c>
      <c r="AE479" s="24" t="str">
        <f t="shared" si="233"/>
        <v/>
      </c>
      <c r="AF479" s="24" t="str">
        <f t="shared" si="233"/>
        <v>C</v>
      </c>
      <c r="AG479" s="24" t="str">
        <f t="shared" si="233"/>
        <v>C</v>
      </c>
      <c r="AH479" s="24" t="str">
        <f t="shared" si="233"/>
        <v/>
      </c>
      <c r="AI479" s="24" t="str">
        <f t="shared" si="233"/>
        <v/>
      </c>
      <c r="AJ479" s="24" t="str">
        <f t="shared" si="233"/>
        <v/>
      </c>
      <c r="AK479" s="24" t="str">
        <f t="shared" si="233"/>
        <v/>
      </c>
      <c r="AL479" s="24" t="str">
        <f t="shared" si="233"/>
        <v/>
      </c>
      <c r="AM479" s="24" t="str">
        <f t="shared" ref="AM479:AW488" si="234">IF(OR(AM$7="s",AM$7="f",AM$7="d"),"C",IF(AND(AM$6&gt;=$E479,AM$6&lt;=$F479,$G479="ZCP"),$G479,IF(AND(AM$6&gt;=$E479,AM$6&lt;=$F479,$G479="ZPM"),$G479,IF(AND(AM$6&gt;=$E479,AM$6&lt;=$F479,$G479="ZMA"),$G479,IF(AND(AM$6&gt;=$E479,AM$6&lt;=$F479,$G479="ZMP"),$G479,IF(AND(AM$6&gt;=$E479,AM$6&lt;=$F479,$G479="ZMT"),$G479,IF(AND(AM$6&gt;=$E479,AM$6&lt;=$F479,$G479="ZFO"),$G479,IF(AND(AM$6&gt;=$E479,AM$6&lt;=$F479,$G479="ZRJ"),$G479,IF(AND(AM$6&gt;=$E479,AM$6&lt;=$F479,$G479="ZAT"),$G479,IF(AND(AM$6&gt;=$E479,AM$6&lt;=$F479,$G479="TPT"),$G479,""))))))))))</f>
        <v>C</v>
      </c>
      <c r="AN479" s="24" t="str">
        <f t="shared" si="234"/>
        <v>C</v>
      </c>
      <c r="AO479" s="24" t="str">
        <f t="shared" si="234"/>
        <v/>
      </c>
      <c r="AP479" s="24" t="str">
        <f t="shared" si="234"/>
        <v/>
      </c>
      <c r="AQ479" s="24" t="str">
        <f t="shared" si="234"/>
        <v/>
      </c>
      <c r="AR479" s="24" t="str">
        <f t="shared" si="234"/>
        <v/>
      </c>
      <c r="AS479" s="24" t="str">
        <f t="shared" si="234"/>
        <v/>
      </c>
      <c r="AT479" s="24" t="str">
        <f t="shared" si="234"/>
        <v>C</v>
      </c>
      <c r="AU479" s="24" t="str">
        <f t="shared" si="234"/>
        <v>C</v>
      </c>
      <c r="AV479" s="24" t="str">
        <f t="shared" si="234"/>
        <v/>
      </c>
      <c r="AW479" s="24" t="str">
        <f t="shared" si="234"/>
        <v/>
      </c>
      <c r="AX479" s="89" t="str">
        <f t="shared" ca="1" si="224"/>
        <v/>
      </c>
      <c r="AY479" s="89" t="str">
        <f t="shared" si="225"/>
        <v/>
      </c>
    </row>
    <row r="480" spans="1:51" x14ac:dyDescent="0.3">
      <c r="A480" s="22" t="str">
        <f t="shared" si="230"/>
        <v/>
      </c>
      <c r="B480" s="25"/>
      <c r="C480" s="74"/>
      <c r="D480" s="26"/>
      <c r="E480" s="196"/>
      <c r="F480" s="197"/>
      <c r="G480" s="98" t="str">
        <f>IF(D480='Paramètre DIVERS'!$B$19,'Paramètre DIVERS'!$A$19,IF(D480='Paramètre DIVERS'!$B$20,'Paramètre DIVERS'!$A$20,IF(D480='Paramètre DIVERS'!$B$21,'Paramètre DIVERS'!$A$21,IF(D480='Paramètre DIVERS'!$B$22,'Paramètre DIVERS'!$A$22,IF(D480='Paramètre DIVERS'!$B$24,'Paramètre DIVERS'!$A$24,IF(D480='Paramètre DIVERS'!$B$25,'Paramètre DIVERS'!$A$25,""))))))&amp;IF(D480='Paramètre DIVERS'!$B$27,'Paramètre DIVERS'!$A$27,IF(D480='Paramètre DIVERS'!$B$28,'Paramètre DIVERS'!$A$28,IF(D480='Paramètre DIVERS'!$B$29,'Paramètre DIVERS'!$A$29,IF(D480='Paramètre DIVERS'!$B$30,'Paramètre DIVERS'!$A$30,IF(D480='Paramètre DIVERS'!$B$31,'Paramètre DIVERS'!$A$31,IF(D480='Paramètre DIVERS'!$B$32,'Paramètre DIVERS'!$A$32,IF(D480='Paramètre DIVERS'!$B$33,'Paramètre DIVERS'!$A$33,"")))))))&amp;IF(D480='Paramètre DIVERS'!$B$36,'Paramètre DIVERS'!$A$36,IF(D480='Paramètre DIVERS'!$B$40,'Paramètre DIVERS'!$A$40,IF(D480='Paramètre DIVERS'!$B$41,'Paramètre DIVERS'!$A$41,IF(D480='Paramètre DIVERS'!$B$42,'Paramètre DIVERS'!$A$42,IF(D480='Paramètre DIVERS'!$B$43,'Paramètre DIVERS'!$A$43,IF(D480='Paramètre DIVERS'!$B$47,'Paramètre DIVERS'!$A$47,IF(D480='Paramètre DIVERS'!$B$48,'Paramètre DIVERS'!$A$48,"")))))))&amp;IF(D480='Paramètre DIVERS'!$B$49,'Paramètre DIVERS'!$A$49,IF(D480='Paramètre DIVERS'!$B$50,'Paramètre DIVERS'!$A$50,IF(D480='Paramètre DIVERS'!$B$51,'Paramètre DIVERS'!$A$51,IF(D480='Paramètre DIVERS'!$B$26,'Paramètre DIVERS'!$A$26,""))))&amp;IF(D480='Paramètre DIVERS'!$B$53,'Paramètre DIVERS'!$A$53,IF(D480='Paramètre DIVERS'!$B$54,'Paramètre DIVERS'!$A$53,IF(D480='Paramètre DIVERS'!$B$55,'Paramètre DIVERS'!$A$53,IF(D480='Paramètre DIVERS'!$B$56,'Paramètre DIVERS'!$A$53,IF(D480='Paramètre DIVERS'!$B$57,'Paramètre DIVERS'!$A$53,IF(D480='Paramètre DIVERS'!$B$58,'Paramètre DIVERS'!$A$53,""))))))</f>
        <v/>
      </c>
      <c r="H480" s="88">
        <f t="shared" si="219"/>
        <v>0</v>
      </c>
      <c r="I480" s="24" t="str">
        <f t="shared" si="231"/>
        <v/>
      </c>
      <c r="J480" s="24" t="str">
        <f t="shared" si="231"/>
        <v/>
      </c>
      <c r="K480" s="24" t="str">
        <f t="shared" si="231"/>
        <v>C</v>
      </c>
      <c r="L480" s="24" t="str">
        <f t="shared" si="231"/>
        <v>C</v>
      </c>
      <c r="M480" s="24" t="str">
        <f t="shared" si="231"/>
        <v/>
      </c>
      <c r="N480" s="24" t="str">
        <f t="shared" si="231"/>
        <v>C</v>
      </c>
      <c r="O480" s="24" t="str">
        <f t="shared" si="231"/>
        <v/>
      </c>
      <c r="P480" s="24" t="str">
        <f t="shared" si="231"/>
        <v/>
      </c>
      <c r="Q480" s="24" t="str">
        <f t="shared" si="231"/>
        <v/>
      </c>
      <c r="R480" s="24" t="str">
        <f t="shared" si="231"/>
        <v>C</v>
      </c>
      <c r="S480" s="24" t="str">
        <f t="shared" si="232"/>
        <v>C</v>
      </c>
      <c r="T480" s="24" t="str">
        <f t="shared" si="232"/>
        <v/>
      </c>
      <c r="U480" s="24" t="str">
        <f t="shared" si="232"/>
        <v>C</v>
      </c>
      <c r="V480" s="24" t="str">
        <f t="shared" si="232"/>
        <v/>
      </c>
      <c r="W480" s="24" t="str">
        <f t="shared" si="232"/>
        <v>C</v>
      </c>
      <c r="X480" s="24" t="str">
        <f t="shared" si="232"/>
        <v/>
      </c>
      <c r="Y480" s="24" t="str">
        <f t="shared" si="232"/>
        <v>C</v>
      </c>
      <c r="Z480" s="24" t="str">
        <f t="shared" si="232"/>
        <v>C</v>
      </c>
      <c r="AA480" s="24" t="str">
        <f t="shared" si="232"/>
        <v/>
      </c>
      <c r="AB480" s="24" t="str">
        <f t="shared" si="232"/>
        <v/>
      </c>
      <c r="AC480" s="24" t="str">
        <f t="shared" si="233"/>
        <v/>
      </c>
      <c r="AD480" s="24" t="str">
        <f t="shared" si="233"/>
        <v/>
      </c>
      <c r="AE480" s="24" t="str">
        <f t="shared" si="233"/>
        <v/>
      </c>
      <c r="AF480" s="24" t="str">
        <f t="shared" si="233"/>
        <v>C</v>
      </c>
      <c r="AG480" s="24" t="str">
        <f t="shared" si="233"/>
        <v>C</v>
      </c>
      <c r="AH480" s="24" t="str">
        <f t="shared" si="233"/>
        <v/>
      </c>
      <c r="AI480" s="24" t="str">
        <f t="shared" si="233"/>
        <v/>
      </c>
      <c r="AJ480" s="24" t="str">
        <f t="shared" si="233"/>
        <v/>
      </c>
      <c r="AK480" s="24" t="str">
        <f t="shared" si="233"/>
        <v/>
      </c>
      <c r="AL480" s="24" t="str">
        <f t="shared" si="233"/>
        <v/>
      </c>
      <c r="AM480" s="24" t="str">
        <f t="shared" si="234"/>
        <v>C</v>
      </c>
      <c r="AN480" s="24" t="str">
        <f t="shared" si="234"/>
        <v>C</v>
      </c>
      <c r="AO480" s="24" t="str">
        <f t="shared" si="234"/>
        <v/>
      </c>
      <c r="AP480" s="24" t="str">
        <f t="shared" si="234"/>
        <v/>
      </c>
      <c r="AQ480" s="24" t="str">
        <f t="shared" si="234"/>
        <v/>
      </c>
      <c r="AR480" s="24" t="str">
        <f t="shared" si="234"/>
        <v/>
      </c>
      <c r="AS480" s="24" t="str">
        <f t="shared" si="234"/>
        <v/>
      </c>
      <c r="AT480" s="24" t="str">
        <f t="shared" si="234"/>
        <v>C</v>
      </c>
      <c r="AU480" s="24" t="str">
        <f t="shared" si="234"/>
        <v>C</v>
      </c>
      <c r="AV480" s="24" t="str">
        <f t="shared" si="234"/>
        <v/>
      </c>
      <c r="AW480" s="24" t="str">
        <f t="shared" si="234"/>
        <v/>
      </c>
      <c r="AX480" s="89" t="str">
        <f t="shared" ca="1" si="224"/>
        <v/>
      </c>
      <c r="AY480" s="89" t="str">
        <f t="shared" si="225"/>
        <v/>
      </c>
    </row>
    <row r="481" spans="1:51" x14ac:dyDescent="0.3">
      <c r="A481" s="22" t="str">
        <f t="shared" si="230"/>
        <v/>
      </c>
      <c r="B481" s="25"/>
      <c r="C481" s="74"/>
      <c r="D481" s="26"/>
      <c r="E481" s="196"/>
      <c r="F481" s="197"/>
      <c r="G481" s="98" t="str">
        <f>IF(D481='Paramètre DIVERS'!$B$19,'Paramètre DIVERS'!$A$19,IF(D481='Paramètre DIVERS'!$B$20,'Paramètre DIVERS'!$A$20,IF(D481='Paramètre DIVERS'!$B$21,'Paramètre DIVERS'!$A$21,IF(D481='Paramètre DIVERS'!$B$22,'Paramètre DIVERS'!$A$22,IF(D481='Paramètre DIVERS'!$B$24,'Paramètre DIVERS'!$A$24,IF(D481='Paramètre DIVERS'!$B$25,'Paramètre DIVERS'!$A$25,""))))))&amp;IF(D481='Paramètre DIVERS'!$B$27,'Paramètre DIVERS'!$A$27,IF(D481='Paramètre DIVERS'!$B$28,'Paramètre DIVERS'!$A$28,IF(D481='Paramètre DIVERS'!$B$29,'Paramètre DIVERS'!$A$29,IF(D481='Paramètre DIVERS'!$B$30,'Paramètre DIVERS'!$A$30,IF(D481='Paramètre DIVERS'!$B$31,'Paramètre DIVERS'!$A$31,IF(D481='Paramètre DIVERS'!$B$32,'Paramètre DIVERS'!$A$32,IF(D481='Paramètre DIVERS'!$B$33,'Paramètre DIVERS'!$A$33,"")))))))&amp;IF(D481='Paramètre DIVERS'!$B$36,'Paramètre DIVERS'!$A$36,IF(D481='Paramètre DIVERS'!$B$40,'Paramètre DIVERS'!$A$40,IF(D481='Paramètre DIVERS'!$B$41,'Paramètre DIVERS'!$A$41,IF(D481='Paramètre DIVERS'!$B$42,'Paramètre DIVERS'!$A$42,IF(D481='Paramètre DIVERS'!$B$43,'Paramètre DIVERS'!$A$43,IF(D481='Paramètre DIVERS'!$B$47,'Paramètre DIVERS'!$A$47,IF(D481='Paramètre DIVERS'!$B$48,'Paramètre DIVERS'!$A$48,"")))))))&amp;IF(D481='Paramètre DIVERS'!$B$49,'Paramètre DIVERS'!$A$49,IF(D481='Paramètre DIVERS'!$B$50,'Paramètre DIVERS'!$A$50,IF(D481='Paramètre DIVERS'!$B$51,'Paramètre DIVERS'!$A$51,IF(D481='Paramètre DIVERS'!$B$26,'Paramètre DIVERS'!$A$26,""))))&amp;IF(D481='Paramètre DIVERS'!$B$53,'Paramètre DIVERS'!$A$53,IF(D481='Paramètre DIVERS'!$B$54,'Paramètre DIVERS'!$A$53,IF(D481='Paramètre DIVERS'!$B$55,'Paramètre DIVERS'!$A$53,IF(D481='Paramètre DIVERS'!$B$56,'Paramètre DIVERS'!$A$53,IF(D481='Paramètre DIVERS'!$B$57,'Paramètre DIVERS'!$A$53,IF(D481='Paramètre DIVERS'!$B$58,'Paramètre DIVERS'!$A$53,""))))))</f>
        <v/>
      </c>
      <c r="H481" s="88">
        <f t="shared" si="219"/>
        <v>0</v>
      </c>
      <c r="I481" s="24" t="str">
        <f t="shared" si="231"/>
        <v/>
      </c>
      <c r="J481" s="24" t="str">
        <f t="shared" si="231"/>
        <v/>
      </c>
      <c r="K481" s="24" t="str">
        <f t="shared" si="231"/>
        <v>C</v>
      </c>
      <c r="L481" s="24" t="str">
        <f t="shared" si="231"/>
        <v>C</v>
      </c>
      <c r="M481" s="24" t="str">
        <f t="shared" si="231"/>
        <v/>
      </c>
      <c r="N481" s="24" t="str">
        <f t="shared" si="231"/>
        <v>C</v>
      </c>
      <c r="O481" s="24" t="str">
        <f t="shared" si="231"/>
        <v/>
      </c>
      <c r="P481" s="24" t="str">
        <f t="shared" si="231"/>
        <v/>
      </c>
      <c r="Q481" s="24" t="str">
        <f t="shared" si="231"/>
        <v/>
      </c>
      <c r="R481" s="24" t="str">
        <f t="shared" si="231"/>
        <v>C</v>
      </c>
      <c r="S481" s="24" t="str">
        <f t="shared" si="232"/>
        <v>C</v>
      </c>
      <c r="T481" s="24" t="str">
        <f t="shared" si="232"/>
        <v/>
      </c>
      <c r="U481" s="24" t="str">
        <f t="shared" si="232"/>
        <v>C</v>
      </c>
      <c r="V481" s="24" t="str">
        <f t="shared" si="232"/>
        <v/>
      </c>
      <c r="W481" s="24" t="str">
        <f t="shared" si="232"/>
        <v>C</v>
      </c>
      <c r="X481" s="24" t="str">
        <f t="shared" si="232"/>
        <v/>
      </c>
      <c r="Y481" s="24" t="str">
        <f t="shared" si="232"/>
        <v>C</v>
      </c>
      <c r="Z481" s="24" t="str">
        <f t="shared" si="232"/>
        <v>C</v>
      </c>
      <c r="AA481" s="24" t="str">
        <f t="shared" si="232"/>
        <v/>
      </c>
      <c r="AB481" s="24" t="str">
        <f t="shared" si="232"/>
        <v/>
      </c>
      <c r="AC481" s="24" t="str">
        <f t="shared" si="233"/>
        <v/>
      </c>
      <c r="AD481" s="24" t="str">
        <f t="shared" si="233"/>
        <v/>
      </c>
      <c r="AE481" s="24" t="str">
        <f t="shared" si="233"/>
        <v/>
      </c>
      <c r="AF481" s="24" t="str">
        <f t="shared" si="233"/>
        <v>C</v>
      </c>
      <c r="AG481" s="24" t="str">
        <f t="shared" si="233"/>
        <v>C</v>
      </c>
      <c r="AH481" s="24" t="str">
        <f t="shared" si="233"/>
        <v/>
      </c>
      <c r="AI481" s="24" t="str">
        <f t="shared" si="233"/>
        <v/>
      </c>
      <c r="AJ481" s="24" t="str">
        <f t="shared" si="233"/>
        <v/>
      </c>
      <c r="AK481" s="24" t="str">
        <f t="shared" si="233"/>
        <v/>
      </c>
      <c r="AL481" s="24" t="str">
        <f t="shared" si="233"/>
        <v/>
      </c>
      <c r="AM481" s="24" t="str">
        <f t="shared" si="234"/>
        <v>C</v>
      </c>
      <c r="AN481" s="24" t="str">
        <f t="shared" si="234"/>
        <v>C</v>
      </c>
      <c r="AO481" s="24" t="str">
        <f t="shared" si="234"/>
        <v/>
      </c>
      <c r="AP481" s="24" t="str">
        <f t="shared" si="234"/>
        <v/>
      </c>
      <c r="AQ481" s="24" t="str">
        <f t="shared" si="234"/>
        <v/>
      </c>
      <c r="AR481" s="24" t="str">
        <f t="shared" si="234"/>
        <v/>
      </c>
      <c r="AS481" s="24" t="str">
        <f t="shared" si="234"/>
        <v/>
      </c>
      <c r="AT481" s="24" t="str">
        <f t="shared" si="234"/>
        <v>C</v>
      </c>
      <c r="AU481" s="24" t="str">
        <f t="shared" si="234"/>
        <v>C</v>
      </c>
      <c r="AV481" s="24" t="str">
        <f t="shared" si="234"/>
        <v/>
      </c>
      <c r="AW481" s="24" t="str">
        <f t="shared" si="234"/>
        <v/>
      </c>
      <c r="AX481" s="89" t="str">
        <f t="shared" ca="1" si="224"/>
        <v/>
      </c>
      <c r="AY481" s="89" t="str">
        <f t="shared" si="225"/>
        <v/>
      </c>
    </row>
    <row r="482" spans="1:51" x14ac:dyDescent="0.3">
      <c r="A482" s="22" t="str">
        <f t="shared" si="230"/>
        <v/>
      </c>
      <c r="B482" s="25"/>
      <c r="C482" s="74"/>
      <c r="D482" s="26"/>
      <c r="E482" s="196"/>
      <c r="F482" s="197"/>
      <c r="G482" s="98" t="str">
        <f>IF(D482='Paramètre DIVERS'!$B$19,'Paramètre DIVERS'!$A$19,IF(D482='Paramètre DIVERS'!$B$20,'Paramètre DIVERS'!$A$20,IF(D482='Paramètre DIVERS'!$B$21,'Paramètre DIVERS'!$A$21,IF(D482='Paramètre DIVERS'!$B$22,'Paramètre DIVERS'!$A$22,IF(D482='Paramètre DIVERS'!$B$24,'Paramètre DIVERS'!$A$24,IF(D482='Paramètre DIVERS'!$B$25,'Paramètre DIVERS'!$A$25,""))))))&amp;IF(D482='Paramètre DIVERS'!$B$27,'Paramètre DIVERS'!$A$27,IF(D482='Paramètre DIVERS'!$B$28,'Paramètre DIVERS'!$A$28,IF(D482='Paramètre DIVERS'!$B$29,'Paramètre DIVERS'!$A$29,IF(D482='Paramètre DIVERS'!$B$30,'Paramètre DIVERS'!$A$30,IF(D482='Paramètre DIVERS'!$B$31,'Paramètre DIVERS'!$A$31,IF(D482='Paramètre DIVERS'!$B$32,'Paramètre DIVERS'!$A$32,IF(D482='Paramètre DIVERS'!$B$33,'Paramètre DIVERS'!$A$33,"")))))))&amp;IF(D482='Paramètre DIVERS'!$B$36,'Paramètre DIVERS'!$A$36,IF(D482='Paramètre DIVERS'!$B$40,'Paramètre DIVERS'!$A$40,IF(D482='Paramètre DIVERS'!$B$41,'Paramètre DIVERS'!$A$41,IF(D482='Paramètre DIVERS'!$B$42,'Paramètre DIVERS'!$A$42,IF(D482='Paramètre DIVERS'!$B$43,'Paramètre DIVERS'!$A$43,IF(D482='Paramètre DIVERS'!$B$47,'Paramètre DIVERS'!$A$47,IF(D482='Paramètre DIVERS'!$B$48,'Paramètre DIVERS'!$A$48,"")))))))&amp;IF(D482='Paramètre DIVERS'!$B$49,'Paramètre DIVERS'!$A$49,IF(D482='Paramètre DIVERS'!$B$50,'Paramètre DIVERS'!$A$50,IF(D482='Paramètre DIVERS'!$B$51,'Paramètre DIVERS'!$A$51,IF(D482='Paramètre DIVERS'!$B$26,'Paramètre DIVERS'!$A$26,""))))&amp;IF(D482='Paramètre DIVERS'!$B$53,'Paramètre DIVERS'!$A$53,IF(D482='Paramètre DIVERS'!$B$54,'Paramètre DIVERS'!$A$53,IF(D482='Paramètre DIVERS'!$B$55,'Paramètre DIVERS'!$A$53,IF(D482='Paramètre DIVERS'!$B$56,'Paramètre DIVERS'!$A$53,IF(D482='Paramètre DIVERS'!$B$57,'Paramètre DIVERS'!$A$53,IF(D482='Paramètre DIVERS'!$B$58,'Paramètre DIVERS'!$A$53,""))))))</f>
        <v/>
      </c>
      <c r="H482" s="88">
        <f t="shared" si="219"/>
        <v>0</v>
      </c>
      <c r="I482" s="24" t="str">
        <f t="shared" si="231"/>
        <v/>
      </c>
      <c r="J482" s="24" t="str">
        <f t="shared" si="231"/>
        <v/>
      </c>
      <c r="K482" s="24" t="str">
        <f t="shared" si="231"/>
        <v>C</v>
      </c>
      <c r="L482" s="24" t="str">
        <f t="shared" si="231"/>
        <v>C</v>
      </c>
      <c r="M482" s="24" t="str">
        <f t="shared" si="231"/>
        <v/>
      </c>
      <c r="N482" s="24" t="str">
        <f t="shared" si="231"/>
        <v>C</v>
      </c>
      <c r="O482" s="24" t="str">
        <f t="shared" si="231"/>
        <v/>
      </c>
      <c r="P482" s="24" t="str">
        <f t="shared" si="231"/>
        <v/>
      </c>
      <c r="Q482" s="24" t="str">
        <f t="shared" si="231"/>
        <v/>
      </c>
      <c r="R482" s="24" t="str">
        <f t="shared" si="231"/>
        <v>C</v>
      </c>
      <c r="S482" s="24" t="str">
        <f t="shared" si="232"/>
        <v>C</v>
      </c>
      <c r="T482" s="24" t="str">
        <f t="shared" si="232"/>
        <v/>
      </c>
      <c r="U482" s="24" t="str">
        <f t="shared" si="232"/>
        <v>C</v>
      </c>
      <c r="V482" s="24" t="str">
        <f t="shared" si="232"/>
        <v/>
      </c>
      <c r="W482" s="24" t="str">
        <f t="shared" si="232"/>
        <v>C</v>
      </c>
      <c r="X482" s="24" t="str">
        <f t="shared" si="232"/>
        <v/>
      </c>
      <c r="Y482" s="24" t="str">
        <f t="shared" si="232"/>
        <v>C</v>
      </c>
      <c r="Z482" s="24" t="str">
        <f t="shared" si="232"/>
        <v>C</v>
      </c>
      <c r="AA482" s="24" t="str">
        <f t="shared" si="232"/>
        <v/>
      </c>
      <c r="AB482" s="24" t="str">
        <f t="shared" si="232"/>
        <v/>
      </c>
      <c r="AC482" s="24" t="str">
        <f t="shared" si="233"/>
        <v/>
      </c>
      <c r="AD482" s="24" t="str">
        <f t="shared" si="233"/>
        <v/>
      </c>
      <c r="AE482" s="24" t="str">
        <f t="shared" si="233"/>
        <v/>
      </c>
      <c r="AF482" s="24" t="str">
        <f t="shared" si="233"/>
        <v>C</v>
      </c>
      <c r="AG482" s="24" t="str">
        <f t="shared" si="233"/>
        <v>C</v>
      </c>
      <c r="AH482" s="24" t="str">
        <f t="shared" si="233"/>
        <v/>
      </c>
      <c r="AI482" s="24" t="str">
        <f t="shared" si="233"/>
        <v/>
      </c>
      <c r="AJ482" s="24" t="str">
        <f t="shared" si="233"/>
        <v/>
      </c>
      <c r="AK482" s="24" t="str">
        <f t="shared" si="233"/>
        <v/>
      </c>
      <c r="AL482" s="24" t="str">
        <f t="shared" si="233"/>
        <v/>
      </c>
      <c r="AM482" s="24" t="str">
        <f t="shared" si="234"/>
        <v>C</v>
      </c>
      <c r="AN482" s="24" t="str">
        <f t="shared" si="234"/>
        <v>C</v>
      </c>
      <c r="AO482" s="24" t="str">
        <f t="shared" si="234"/>
        <v/>
      </c>
      <c r="AP482" s="24" t="str">
        <f t="shared" si="234"/>
        <v/>
      </c>
      <c r="AQ482" s="24" t="str">
        <f t="shared" si="234"/>
        <v/>
      </c>
      <c r="AR482" s="24" t="str">
        <f t="shared" si="234"/>
        <v/>
      </c>
      <c r="AS482" s="24" t="str">
        <f t="shared" si="234"/>
        <v/>
      </c>
      <c r="AT482" s="24" t="str">
        <f t="shared" si="234"/>
        <v>C</v>
      </c>
      <c r="AU482" s="24" t="str">
        <f t="shared" si="234"/>
        <v>C</v>
      </c>
      <c r="AV482" s="24" t="str">
        <f t="shared" si="234"/>
        <v/>
      </c>
      <c r="AW482" s="24" t="str">
        <f t="shared" si="234"/>
        <v/>
      </c>
      <c r="AX482" s="89" t="str">
        <f t="shared" ca="1" si="224"/>
        <v/>
      </c>
      <c r="AY482" s="89" t="str">
        <f t="shared" si="225"/>
        <v/>
      </c>
    </row>
    <row r="483" spans="1:51" x14ac:dyDescent="0.3">
      <c r="A483" s="22" t="str">
        <f t="shared" si="230"/>
        <v/>
      </c>
      <c r="B483" s="25"/>
      <c r="C483" s="74"/>
      <c r="D483" s="26"/>
      <c r="E483" s="196"/>
      <c r="F483" s="197"/>
      <c r="G483" s="98" t="str">
        <f>IF(D483='Paramètre DIVERS'!$B$19,'Paramètre DIVERS'!$A$19,IF(D483='Paramètre DIVERS'!$B$20,'Paramètre DIVERS'!$A$20,IF(D483='Paramètre DIVERS'!$B$21,'Paramètre DIVERS'!$A$21,IF(D483='Paramètre DIVERS'!$B$22,'Paramètre DIVERS'!$A$22,IF(D483='Paramètre DIVERS'!$B$24,'Paramètre DIVERS'!$A$24,IF(D483='Paramètre DIVERS'!$B$25,'Paramètre DIVERS'!$A$25,""))))))&amp;IF(D483='Paramètre DIVERS'!$B$27,'Paramètre DIVERS'!$A$27,IF(D483='Paramètre DIVERS'!$B$28,'Paramètre DIVERS'!$A$28,IF(D483='Paramètre DIVERS'!$B$29,'Paramètre DIVERS'!$A$29,IF(D483='Paramètre DIVERS'!$B$30,'Paramètre DIVERS'!$A$30,IF(D483='Paramètre DIVERS'!$B$31,'Paramètre DIVERS'!$A$31,IF(D483='Paramètre DIVERS'!$B$32,'Paramètre DIVERS'!$A$32,IF(D483='Paramètre DIVERS'!$B$33,'Paramètre DIVERS'!$A$33,"")))))))&amp;IF(D483='Paramètre DIVERS'!$B$36,'Paramètre DIVERS'!$A$36,IF(D483='Paramètre DIVERS'!$B$40,'Paramètre DIVERS'!$A$40,IF(D483='Paramètre DIVERS'!$B$41,'Paramètre DIVERS'!$A$41,IF(D483='Paramètre DIVERS'!$B$42,'Paramètre DIVERS'!$A$42,IF(D483='Paramètre DIVERS'!$B$43,'Paramètre DIVERS'!$A$43,IF(D483='Paramètre DIVERS'!$B$47,'Paramètre DIVERS'!$A$47,IF(D483='Paramètre DIVERS'!$B$48,'Paramètre DIVERS'!$A$48,"")))))))&amp;IF(D483='Paramètre DIVERS'!$B$49,'Paramètre DIVERS'!$A$49,IF(D483='Paramètre DIVERS'!$B$50,'Paramètre DIVERS'!$A$50,IF(D483='Paramètre DIVERS'!$B$51,'Paramètre DIVERS'!$A$51,IF(D483='Paramètre DIVERS'!$B$26,'Paramètre DIVERS'!$A$26,""))))&amp;IF(D483='Paramètre DIVERS'!$B$53,'Paramètre DIVERS'!$A$53,IF(D483='Paramètre DIVERS'!$B$54,'Paramètre DIVERS'!$A$53,IF(D483='Paramètre DIVERS'!$B$55,'Paramètre DIVERS'!$A$53,IF(D483='Paramètre DIVERS'!$B$56,'Paramètre DIVERS'!$A$53,IF(D483='Paramètre DIVERS'!$B$57,'Paramètre DIVERS'!$A$53,IF(D483='Paramètre DIVERS'!$B$58,'Paramètre DIVERS'!$A$53,""))))))</f>
        <v/>
      </c>
      <c r="H483" s="88">
        <f t="shared" si="219"/>
        <v>0</v>
      </c>
      <c r="I483" s="24" t="str">
        <f t="shared" si="231"/>
        <v/>
      </c>
      <c r="J483" s="24" t="str">
        <f t="shared" si="231"/>
        <v/>
      </c>
      <c r="K483" s="24" t="str">
        <f t="shared" si="231"/>
        <v>C</v>
      </c>
      <c r="L483" s="24" t="str">
        <f t="shared" si="231"/>
        <v>C</v>
      </c>
      <c r="M483" s="24" t="str">
        <f t="shared" si="231"/>
        <v/>
      </c>
      <c r="N483" s="24" t="str">
        <f t="shared" si="231"/>
        <v>C</v>
      </c>
      <c r="O483" s="24" t="str">
        <f t="shared" si="231"/>
        <v/>
      </c>
      <c r="P483" s="24" t="str">
        <f t="shared" si="231"/>
        <v/>
      </c>
      <c r="Q483" s="24" t="str">
        <f t="shared" si="231"/>
        <v/>
      </c>
      <c r="R483" s="24" t="str">
        <f t="shared" si="231"/>
        <v>C</v>
      </c>
      <c r="S483" s="24" t="str">
        <f t="shared" si="232"/>
        <v>C</v>
      </c>
      <c r="T483" s="24" t="str">
        <f t="shared" si="232"/>
        <v/>
      </c>
      <c r="U483" s="24" t="str">
        <f t="shared" si="232"/>
        <v>C</v>
      </c>
      <c r="V483" s="24" t="str">
        <f t="shared" si="232"/>
        <v/>
      </c>
      <c r="W483" s="24" t="str">
        <f t="shared" si="232"/>
        <v>C</v>
      </c>
      <c r="X483" s="24" t="str">
        <f t="shared" si="232"/>
        <v/>
      </c>
      <c r="Y483" s="24" t="str">
        <f t="shared" si="232"/>
        <v>C</v>
      </c>
      <c r="Z483" s="24" t="str">
        <f t="shared" si="232"/>
        <v>C</v>
      </c>
      <c r="AA483" s="24" t="str">
        <f t="shared" si="232"/>
        <v/>
      </c>
      <c r="AB483" s="24" t="str">
        <f t="shared" si="232"/>
        <v/>
      </c>
      <c r="AC483" s="24" t="str">
        <f t="shared" si="233"/>
        <v/>
      </c>
      <c r="AD483" s="24" t="str">
        <f t="shared" si="233"/>
        <v/>
      </c>
      <c r="AE483" s="24" t="str">
        <f t="shared" si="233"/>
        <v/>
      </c>
      <c r="AF483" s="24" t="str">
        <f t="shared" si="233"/>
        <v>C</v>
      </c>
      <c r="AG483" s="24" t="str">
        <f t="shared" si="233"/>
        <v>C</v>
      </c>
      <c r="AH483" s="24" t="str">
        <f t="shared" si="233"/>
        <v/>
      </c>
      <c r="AI483" s="24" t="str">
        <f t="shared" si="233"/>
        <v/>
      </c>
      <c r="AJ483" s="24" t="str">
        <f t="shared" si="233"/>
        <v/>
      </c>
      <c r="AK483" s="24" t="str">
        <f t="shared" si="233"/>
        <v/>
      </c>
      <c r="AL483" s="24" t="str">
        <f t="shared" si="233"/>
        <v/>
      </c>
      <c r="AM483" s="24" t="str">
        <f t="shared" si="234"/>
        <v>C</v>
      </c>
      <c r="AN483" s="24" t="str">
        <f t="shared" si="234"/>
        <v>C</v>
      </c>
      <c r="AO483" s="24" t="str">
        <f t="shared" si="234"/>
        <v/>
      </c>
      <c r="AP483" s="24" t="str">
        <f t="shared" si="234"/>
        <v/>
      </c>
      <c r="AQ483" s="24" t="str">
        <f t="shared" si="234"/>
        <v/>
      </c>
      <c r="AR483" s="24" t="str">
        <f t="shared" si="234"/>
        <v/>
      </c>
      <c r="AS483" s="24" t="str">
        <f t="shared" si="234"/>
        <v/>
      </c>
      <c r="AT483" s="24" t="str">
        <f t="shared" si="234"/>
        <v>C</v>
      </c>
      <c r="AU483" s="24" t="str">
        <f t="shared" si="234"/>
        <v>C</v>
      </c>
      <c r="AV483" s="24" t="str">
        <f t="shared" si="234"/>
        <v/>
      </c>
      <c r="AW483" s="24" t="str">
        <f t="shared" si="234"/>
        <v/>
      </c>
      <c r="AX483" s="89" t="str">
        <f t="shared" ca="1" si="224"/>
        <v/>
      </c>
      <c r="AY483" s="89" t="str">
        <f t="shared" si="225"/>
        <v/>
      </c>
    </row>
    <row r="484" spans="1:51" x14ac:dyDescent="0.3">
      <c r="A484" s="22" t="str">
        <f t="shared" si="230"/>
        <v/>
      </c>
      <c r="B484" s="25"/>
      <c r="C484" s="74"/>
      <c r="D484" s="26"/>
      <c r="E484" s="196"/>
      <c r="F484" s="197"/>
      <c r="G484" s="98" t="str">
        <f>IF(D484='Paramètre DIVERS'!$B$19,'Paramètre DIVERS'!$A$19,IF(D484='Paramètre DIVERS'!$B$20,'Paramètre DIVERS'!$A$20,IF(D484='Paramètre DIVERS'!$B$21,'Paramètre DIVERS'!$A$21,IF(D484='Paramètre DIVERS'!$B$22,'Paramètre DIVERS'!$A$22,IF(D484='Paramètre DIVERS'!$B$24,'Paramètre DIVERS'!$A$24,IF(D484='Paramètre DIVERS'!$B$25,'Paramètre DIVERS'!$A$25,""))))))&amp;IF(D484='Paramètre DIVERS'!$B$27,'Paramètre DIVERS'!$A$27,IF(D484='Paramètre DIVERS'!$B$28,'Paramètre DIVERS'!$A$28,IF(D484='Paramètre DIVERS'!$B$29,'Paramètre DIVERS'!$A$29,IF(D484='Paramètre DIVERS'!$B$30,'Paramètre DIVERS'!$A$30,IF(D484='Paramètre DIVERS'!$B$31,'Paramètre DIVERS'!$A$31,IF(D484='Paramètre DIVERS'!$B$32,'Paramètre DIVERS'!$A$32,IF(D484='Paramètre DIVERS'!$B$33,'Paramètre DIVERS'!$A$33,"")))))))&amp;IF(D484='Paramètre DIVERS'!$B$36,'Paramètre DIVERS'!$A$36,IF(D484='Paramètre DIVERS'!$B$40,'Paramètre DIVERS'!$A$40,IF(D484='Paramètre DIVERS'!$B$41,'Paramètre DIVERS'!$A$41,IF(D484='Paramètre DIVERS'!$B$42,'Paramètre DIVERS'!$A$42,IF(D484='Paramètre DIVERS'!$B$43,'Paramètre DIVERS'!$A$43,IF(D484='Paramètre DIVERS'!$B$47,'Paramètre DIVERS'!$A$47,IF(D484='Paramètre DIVERS'!$B$48,'Paramètre DIVERS'!$A$48,"")))))))&amp;IF(D484='Paramètre DIVERS'!$B$49,'Paramètre DIVERS'!$A$49,IF(D484='Paramètre DIVERS'!$B$50,'Paramètre DIVERS'!$A$50,IF(D484='Paramètre DIVERS'!$B$51,'Paramètre DIVERS'!$A$51,IF(D484='Paramètre DIVERS'!$B$26,'Paramètre DIVERS'!$A$26,""))))&amp;IF(D484='Paramètre DIVERS'!$B$53,'Paramètre DIVERS'!$A$53,IF(D484='Paramètre DIVERS'!$B$54,'Paramètre DIVERS'!$A$53,IF(D484='Paramètre DIVERS'!$B$55,'Paramètre DIVERS'!$A$53,IF(D484='Paramètre DIVERS'!$B$56,'Paramètre DIVERS'!$A$53,IF(D484='Paramètre DIVERS'!$B$57,'Paramètre DIVERS'!$A$53,IF(D484='Paramètre DIVERS'!$B$58,'Paramètre DIVERS'!$A$53,""))))))</f>
        <v/>
      </c>
      <c r="H484" s="88">
        <f t="shared" si="219"/>
        <v>0</v>
      </c>
      <c r="I484" s="24" t="str">
        <f t="shared" si="231"/>
        <v/>
      </c>
      <c r="J484" s="24" t="str">
        <f t="shared" si="231"/>
        <v/>
      </c>
      <c r="K484" s="24" t="str">
        <f t="shared" si="231"/>
        <v>C</v>
      </c>
      <c r="L484" s="24" t="str">
        <f t="shared" si="231"/>
        <v>C</v>
      </c>
      <c r="M484" s="24" t="str">
        <f t="shared" si="231"/>
        <v/>
      </c>
      <c r="N484" s="24" t="str">
        <f t="shared" si="231"/>
        <v>C</v>
      </c>
      <c r="O484" s="24" t="str">
        <f t="shared" si="231"/>
        <v/>
      </c>
      <c r="P484" s="24" t="str">
        <f t="shared" si="231"/>
        <v/>
      </c>
      <c r="Q484" s="24" t="str">
        <f t="shared" si="231"/>
        <v/>
      </c>
      <c r="R484" s="24" t="str">
        <f t="shared" si="231"/>
        <v>C</v>
      </c>
      <c r="S484" s="24" t="str">
        <f t="shared" si="232"/>
        <v>C</v>
      </c>
      <c r="T484" s="24" t="str">
        <f t="shared" si="232"/>
        <v/>
      </c>
      <c r="U484" s="24" t="str">
        <f t="shared" si="232"/>
        <v>C</v>
      </c>
      <c r="V484" s="24" t="str">
        <f t="shared" si="232"/>
        <v/>
      </c>
      <c r="W484" s="24" t="str">
        <f t="shared" si="232"/>
        <v>C</v>
      </c>
      <c r="X484" s="24" t="str">
        <f t="shared" si="232"/>
        <v/>
      </c>
      <c r="Y484" s="24" t="str">
        <f t="shared" si="232"/>
        <v>C</v>
      </c>
      <c r="Z484" s="24" t="str">
        <f t="shared" si="232"/>
        <v>C</v>
      </c>
      <c r="AA484" s="24" t="str">
        <f t="shared" si="232"/>
        <v/>
      </c>
      <c r="AB484" s="24" t="str">
        <f t="shared" si="232"/>
        <v/>
      </c>
      <c r="AC484" s="24" t="str">
        <f t="shared" si="233"/>
        <v/>
      </c>
      <c r="AD484" s="24" t="str">
        <f t="shared" si="233"/>
        <v/>
      </c>
      <c r="AE484" s="24" t="str">
        <f t="shared" si="233"/>
        <v/>
      </c>
      <c r="AF484" s="24" t="str">
        <f t="shared" si="233"/>
        <v>C</v>
      </c>
      <c r="AG484" s="24" t="str">
        <f t="shared" si="233"/>
        <v>C</v>
      </c>
      <c r="AH484" s="24" t="str">
        <f t="shared" si="233"/>
        <v/>
      </c>
      <c r="AI484" s="24" t="str">
        <f t="shared" si="233"/>
        <v/>
      </c>
      <c r="AJ484" s="24" t="str">
        <f t="shared" si="233"/>
        <v/>
      </c>
      <c r="AK484" s="24" t="str">
        <f t="shared" si="233"/>
        <v/>
      </c>
      <c r="AL484" s="24" t="str">
        <f t="shared" si="233"/>
        <v/>
      </c>
      <c r="AM484" s="24" t="str">
        <f t="shared" si="234"/>
        <v>C</v>
      </c>
      <c r="AN484" s="24" t="str">
        <f t="shared" si="234"/>
        <v>C</v>
      </c>
      <c r="AO484" s="24" t="str">
        <f t="shared" si="234"/>
        <v/>
      </c>
      <c r="AP484" s="24" t="str">
        <f t="shared" si="234"/>
        <v/>
      </c>
      <c r="AQ484" s="24" t="str">
        <f t="shared" si="234"/>
        <v/>
      </c>
      <c r="AR484" s="24" t="str">
        <f t="shared" si="234"/>
        <v/>
      </c>
      <c r="AS484" s="24" t="str">
        <f t="shared" si="234"/>
        <v/>
      </c>
      <c r="AT484" s="24" t="str">
        <f t="shared" si="234"/>
        <v>C</v>
      </c>
      <c r="AU484" s="24" t="str">
        <f t="shared" si="234"/>
        <v>C</v>
      </c>
      <c r="AV484" s="24" t="str">
        <f t="shared" si="234"/>
        <v/>
      </c>
      <c r="AW484" s="24" t="str">
        <f t="shared" si="234"/>
        <v/>
      </c>
      <c r="AX484" s="89" t="str">
        <f t="shared" ca="1" si="224"/>
        <v/>
      </c>
      <c r="AY484" s="89" t="str">
        <f t="shared" si="225"/>
        <v/>
      </c>
    </row>
    <row r="485" spans="1:51" x14ac:dyDescent="0.3">
      <c r="A485" s="22" t="str">
        <f t="shared" si="230"/>
        <v/>
      </c>
      <c r="B485" s="25"/>
      <c r="C485" s="74"/>
      <c r="D485" s="26"/>
      <c r="E485" s="196"/>
      <c r="F485" s="197"/>
      <c r="G485" s="98" t="str">
        <f>IF(D485='Paramètre DIVERS'!$B$19,'Paramètre DIVERS'!$A$19,IF(D485='Paramètre DIVERS'!$B$20,'Paramètre DIVERS'!$A$20,IF(D485='Paramètre DIVERS'!$B$21,'Paramètre DIVERS'!$A$21,IF(D485='Paramètre DIVERS'!$B$22,'Paramètre DIVERS'!$A$22,IF(D485='Paramètre DIVERS'!$B$24,'Paramètre DIVERS'!$A$24,IF(D485='Paramètre DIVERS'!$B$25,'Paramètre DIVERS'!$A$25,""))))))&amp;IF(D485='Paramètre DIVERS'!$B$27,'Paramètre DIVERS'!$A$27,IF(D485='Paramètre DIVERS'!$B$28,'Paramètre DIVERS'!$A$28,IF(D485='Paramètre DIVERS'!$B$29,'Paramètre DIVERS'!$A$29,IF(D485='Paramètre DIVERS'!$B$30,'Paramètre DIVERS'!$A$30,IF(D485='Paramètre DIVERS'!$B$31,'Paramètre DIVERS'!$A$31,IF(D485='Paramètre DIVERS'!$B$32,'Paramètre DIVERS'!$A$32,IF(D485='Paramètre DIVERS'!$B$33,'Paramètre DIVERS'!$A$33,"")))))))&amp;IF(D485='Paramètre DIVERS'!$B$36,'Paramètre DIVERS'!$A$36,IF(D485='Paramètre DIVERS'!$B$40,'Paramètre DIVERS'!$A$40,IF(D485='Paramètre DIVERS'!$B$41,'Paramètre DIVERS'!$A$41,IF(D485='Paramètre DIVERS'!$B$42,'Paramètre DIVERS'!$A$42,IF(D485='Paramètre DIVERS'!$B$43,'Paramètre DIVERS'!$A$43,IF(D485='Paramètre DIVERS'!$B$47,'Paramètre DIVERS'!$A$47,IF(D485='Paramètre DIVERS'!$B$48,'Paramètre DIVERS'!$A$48,"")))))))&amp;IF(D485='Paramètre DIVERS'!$B$49,'Paramètre DIVERS'!$A$49,IF(D485='Paramètre DIVERS'!$B$50,'Paramètre DIVERS'!$A$50,IF(D485='Paramètre DIVERS'!$B$51,'Paramètre DIVERS'!$A$51,IF(D485='Paramètre DIVERS'!$B$26,'Paramètre DIVERS'!$A$26,""))))&amp;IF(D485='Paramètre DIVERS'!$B$53,'Paramètre DIVERS'!$A$53,IF(D485='Paramètre DIVERS'!$B$54,'Paramètre DIVERS'!$A$53,IF(D485='Paramètre DIVERS'!$B$55,'Paramètre DIVERS'!$A$53,IF(D485='Paramètre DIVERS'!$B$56,'Paramètre DIVERS'!$A$53,IF(D485='Paramètre DIVERS'!$B$57,'Paramètre DIVERS'!$A$53,IF(D485='Paramètre DIVERS'!$B$58,'Paramètre DIVERS'!$A$53,""))))))</f>
        <v/>
      </c>
      <c r="H485" s="88">
        <f t="shared" si="219"/>
        <v>0</v>
      </c>
      <c r="I485" s="24" t="str">
        <f t="shared" si="231"/>
        <v/>
      </c>
      <c r="J485" s="24" t="str">
        <f t="shared" si="231"/>
        <v/>
      </c>
      <c r="K485" s="24" t="str">
        <f t="shared" si="231"/>
        <v>C</v>
      </c>
      <c r="L485" s="24" t="str">
        <f t="shared" si="231"/>
        <v>C</v>
      </c>
      <c r="M485" s="24" t="str">
        <f t="shared" si="231"/>
        <v/>
      </c>
      <c r="N485" s="24" t="str">
        <f t="shared" si="231"/>
        <v>C</v>
      </c>
      <c r="O485" s="24" t="str">
        <f t="shared" si="231"/>
        <v/>
      </c>
      <c r="P485" s="24" t="str">
        <f t="shared" si="231"/>
        <v/>
      </c>
      <c r="Q485" s="24" t="str">
        <f t="shared" si="231"/>
        <v/>
      </c>
      <c r="R485" s="24" t="str">
        <f t="shared" si="231"/>
        <v>C</v>
      </c>
      <c r="S485" s="24" t="str">
        <f t="shared" si="232"/>
        <v>C</v>
      </c>
      <c r="T485" s="24" t="str">
        <f t="shared" si="232"/>
        <v/>
      </c>
      <c r="U485" s="24" t="str">
        <f t="shared" si="232"/>
        <v>C</v>
      </c>
      <c r="V485" s="24" t="str">
        <f t="shared" si="232"/>
        <v/>
      </c>
      <c r="W485" s="24" t="str">
        <f t="shared" si="232"/>
        <v>C</v>
      </c>
      <c r="X485" s="24" t="str">
        <f t="shared" si="232"/>
        <v/>
      </c>
      <c r="Y485" s="24" t="str">
        <f t="shared" si="232"/>
        <v>C</v>
      </c>
      <c r="Z485" s="24" t="str">
        <f t="shared" si="232"/>
        <v>C</v>
      </c>
      <c r="AA485" s="24" t="str">
        <f t="shared" si="232"/>
        <v/>
      </c>
      <c r="AB485" s="24" t="str">
        <f t="shared" si="232"/>
        <v/>
      </c>
      <c r="AC485" s="24" t="str">
        <f t="shared" si="233"/>
        <v/>
      </c>
      <c r="AD485" s="24" t="str">
        <f t="shared" si="233"/>
        <v/>
      </c>
      <c r="AE485" s="24" t="str">
        <f t="shared" si="233"/>
        <v/>
      </c>
      <c r="AF485" s="24" t="str">
        <f t="shared" si="233"/>
        <v>C</v>
      </c>
      <c r="AG485" s="24" t="str">
        <f t="shared" si="233"/>
        <v>C</v>
      </c>
      <c r="AH485" s="24" t="str">
        <f t="shared" si="233"/>
        <v/>
      </c>
      <c r="AI485" s="24" t="str">
        <f t="shared" si="233"/>
        <v/>
      </c>
      <c r="AJ485" s="24" t="str">
        <f t="shared" si="233"/>
        <v/>
      </c>
      <c r="AK485" s="24" t="str">
        <f t="shared" si="233"/>
        <v/>
      </c>
      <c r="AL485" s="24" t="str">
        <f t="shared" si="233"/>
        <v/>
      </c>
      <c r="AM485" s="24" t="str">
        <f t="shared" si="234"/>
        <v>C</v>
      </c>
      <c r="AN485" s="24" t="str">
        <f t="shared" si="234"/>
        <v>C</v>
      </c>
      <c r="AO485" s="24" t="str">
        <f t="shared" si="234"/>
        <v/>
      </c>
      <c r="AP485" s="24" t="str">
        <f t="shared" si="234"/>
        <v/>
      </c>
      <c r="AQ485" s="24" t="str">
        <f t="shared" si="234"/>
        <v/>
      </c>
      <c r="AR485" s="24" t="str">
        <f t="shared" si="234"/>
        <v/>
      </c>
      <c r="AS485" s="24" t="str">
        <f t="shared" si="234"/>
        <v/>
      </c>
      <c r="AT485" s="24" t="str">
        <f t="shared" si="234"/>
        <v>C</v>
      </c>
      <c r="AU485" s="24" t="str">
        <f t="shared" si="234"/>
        <v>C</v>
      </c>
      <c r="AV485" s="24" t="str">
        <f t="shared" si="234"/>
        <v/>
      </c>
      <c r="AW485" s="24" t="str">
        <f t="shared" si="234"/>
        <v/>
      </c>
      <c r="AX485" s="89" t="str">
        <f t="shared" ca="1" si="224"/>
        <v/>
      </c>
      <c r="AY485" s="89" t="str">
        <f t="shared" si="225"/>
        <v/>
      </c>
    </row>
    <row r="486" spans="1:51" x14ac:dyDescent="0.3">
      <c r="A486" s="22" t="str">
        <f t="shared" si="230"/>
        <v/>
      </c>
      <c r="B486" s="25"/>
      <c r="C486" s="74"/>
      <c r="D486" s="26"/>
      <c r="E486" s="196"/>
      <c r="F486" s="197"/>
      <c r="G486" s="98" t="str">
        <f>IF(D486='Paramètre DIVERS'!$B$19,'Paramètre DIVERS'!$A$19,IF(D486='Paramètre DIVERS'!$B$20,'Paramètre DIVERS'!$A$20,IF(D486='Paramètre DIVERS'!$B$21,'Paramètre DIVERS'!$A$21,IF(D486='Paramètre DIVERS'!$B$22,'Paramètre DIVERS'!$A$22,IF(D486='Paramètre DIVERS'!$B$24,'Paramètre DIVERS'!$A$24,IF(D486='Paramètre DIVERS'!$B$25,'Paramètre DIVERS'!$A$25,""))))))&amp;IF(D486='Paramètre DIVERS'!$B$27,'Paramètre DIVERS'!$A$27,IF(D486='Paramètre DIVERS'!$B$28,'Paramètre DIVERS'!$A$28,IF(D486='Paramètre DIVERS'!$B$29,'Paramètre DIVERS'!$A$29,IF(D486='Paramètre DIVERS'!$B$30,'Paramètre DIVERS'!$A$30,IF(D486='Paramètre DIVERS'!$B$31,'Paramètre DIVERS'!$A$31,IF(D486='Paramètre DIVERS'!$B$32,'Paramètre DIVERS'!$A$32,IF(D486='Paramètre DIVERS'!$B$33,'Paramètre DIVERS'!$A$33,"")))))))&amp;IF(D486='Paramètre DIVERS'!$B$36,'Paramètre DIVERS'!$A$36,IF(D486='Paramètre DIVERS'!$B$40,'Paramètre DIVERS'!$A$40,IF(D486='Paramètre DIVERS'!$B$41,'Paramètre DIVERS'!$A$41,IF(D486='Paramètre DIVERS'!$B$42,'Paramètre DIVERS'!$A$42,IF(D486='Paramètre DIVERS'!$B$43,'Paramètre DIVERS'!$A$43,IF(D486='Paramètre DIVERS'!$B$47,'Paramètre DIVERS'!$A$47,IF(D486='Paramètre DIVERS'!$B$48,'Paramètre DIVERS'!$A$48,"")))))))&amp;IF(D486='Paramètre DIVERS'!$B$49,'Paramètre DIVERS'!$A$49,IF(D486='Paramètre DIVERS'!$B$50,'Paramètre DIVERS'!$A$50,IF(D486='Paramètre DIVERS'!$B$51,'Paramètre DIVERS'!$A$51,IF(D486='Paramètre DIVERS'!$B$26,'Paramètre DIVERS'!$A$26,""))))&amp;IF(D486='Paramètre DIVERS'!$B$53,'Paramètre DIVERS'!$A$53,IF(D486='Paramètre DIVERS'!$B$54,'Paramètre DIVERS'!$A$53,IF(D486='Paramètre DIVERS'!$B$55,'Paramètre DIVERS'!$A$53,IF(D486='Paramètre DIVERS'!$B$56,'Paramètre DIVERS'!$A$53,IF(D486='Paramètre DIVERS'!$B$57,'Paramètre DIVERS'!$A$53,IF(D486='Paramètre DIVERS'!$B$58,'Paramètre DIVERS'!$A$53,""))))))</f>
        <v/>
      </c>
      <c r="H486" s="88">
        <f t="shared" si="219"/>
        <v>0</v>
      </c>
      <c r="I486" s="24" t="str">
        <f t="shared" si="231"/>
        <v/>
      </c>
      <c r="J486" s="24" t="str">
        <f t="shared" si="231"/>
        <v/>
      </c>
      <c r="K486" s="24" t="str">
        <f t="shared" si="231"/>
        <v>C</v>
      </c>
      <c r="L486" s="24" t="str">
        <f t="shared" si="231"/>
        <v>C</v>
      </c>
      <c r="M486" s="24" t="str">
        <f t="shared" si="231"/>
        <v/>
      </c>
      <c r="N486" s="24" t="str">
        <f t="shared" si="231"/>
        <v>C</v>
      </c>
      <c r="O486" s="24" t="str">
        <f t="shared" si="231"/>
        <v/>
      </c>
      <c r="P486" s="24" t="str">
        <f t="shared" si="231"/>
        <v/>
      </c>
      <c r="Q486" s="24" t="str">
        <f t="shared" si="231"/>
        <v/>
      </c>
      <c r="R486" s="24" t="str">
        <f t="shared" si="231"/>
        <v>C</v>
      </c>
      <c r="S486" s="24" t="str">
        <f t="shared" si="232"/>
        <v>C</v>
      </c>
      <c r="T486" s="24" t="str">
        <f t="shared" si="232"/>
        <v/>
      </c>
      <c r="U486" s="24" t="str">
        <f t="shared" si="232"/>
        <v>C</v>
      </c>
      <c r="V486" s="24" t="str">
        <f t="shared" si="232"/>
        <v/>
      </c>
      <c r="W486" s="24" t="str">
        <f t="shared" si="232"/>
        <v>C</v>
      </c>
      <c r="X486" s="24" t="str">
        <f t="shared" si="232"/>
        <v/>
      </c>
      <c r="Y486" s="24" t="str">
        <f t="shared" si="232"/>
        <v>C</v>
      </c>
      <c r="Z486" s="24" t="str">
        <f t="shared" si="232"/>
        <v>C</v>
      </c>
      <c r="AA486" s="24" t="str">
        <f t="shared" si="232"/>
        <v/>
      </c>
      <c r="AB486" s="24" t="str">
        <f t="shared" si="232"/>
        <v/>
      </c>
      <c r="AC486" s="24" t="str">
        <f t="shared" si="233"/>
        <v/>
      </c>
      <c r="AD486" s="24" t="str">
        <f t="shared" si="233"/>
        <v/>
      </c>
      <c r="AE486" s="24" t="str">
        <f t="shared" si="233"/>
        <v/>
      </c>
      <c r="AF486" s="24" t="str">
        <f t="shared" si="233"/>
        <v>C</v>
      </c>
      <c r="AG486" s="24" t="str">
        <f t="shared" si="233"/>
        <v>C</v>
      </c>
      <c r="AH486" s="24" t="str">
        <f t="shared" si="233"/>
        <v/>
      </c>
      <c r="AI486" s="24" t="str">
        <f t="shared" si="233"/>
        <v/>
      </c>
      <c r="AJ486" s="24" t="str">
        <f t="shared" si="233"/>
        <v/>
      </c>
      <c r="AK486" s="24" t="str">
        <f t="shared" si="233"/>
        <v/>
      </c>
      <c r="AL486" s="24" t="str">
        <f t="shared" si="233"/>
        <v/>
      </c>
      <c r="AM486" s="24" t="str">
        <f t="shared" si="234"/>
        <v>C</v>
      </c>
      <c r="AN486" s="24" t="str">
        <f t="shared" si="234"/>
        <v>C</v>
      </c>
      <c r="AO486" s="24" t="str">
        <f t="shared" si="234"/>
        <v/>
      </c>
      <c r="AP486" s="24" t="str">
        <f t="shared" si="234"/>
        <v/>
      </c>
      <c r="AQ486" s="24" t="str">
        <f t="shared" si="234"/>
        <v/>
      </c>
      <c r="AR486" s="24" t="str">
        <f t="shared" si="234"/>
        <v/>
      </c>
      <c r="AS486" s="24" t="str">
        <f t="shared" si="234"/>
        <v/>
      </c>
      <c r="AT486" s="24" t="str">
        <f t="shared" si="234"/>
        <v>C</v>
      </c>
      <c r="AU486" s="24" t="str">
        <f t="shared" si="234"/>
        <v>C</v>
      </c>
      <c r="AV486" s="24" t="str">
        <f t="shared" si="234"/>
        <v/>
      </c>
      <c r="AW486" s="24" t="str">
        <f t="shared" si="234"/>
        <v/>
      </c>
      <c r="AX486" s="89" t="str">
        <f t="shared" ca="1" si="224"/>
        <v/>
      </c>
      <c r="AY486" s="89" t="str">
        <f t="shared" si="225"/>
        <v/>
      </c>
    </row>
    <row r="487" spans="1:51" x14ac:dyDescent="0.3">
      <c r="A487" s="22" t="str">
        <f t="shared" si="230"/>
        <v/>
      </c>
      <c r="B487" s="25"/>
      <c r="C487" s="74"/>
      <c r="D487" s="26"/>
      <c r="E487" s="196"/>
      <c r="F487" s="197"/>
      <c r="G487" s="98" t="str">
        <f>IF(D487='Paramètre DIVERS'!$B$19,'Paramètre DIVERS'!$A$19,IF(D487='Paramètre DIVERS'!$B$20,'Paramètre DIVERS'!$A$20,IF(D487='Paramètre DIVERS'!$B$21,'Paramètre DIVERS'!$A$21,IF(D487='Paramètre DIVERS'!$B$22,'Paramètre DIVERS'!$A$22,IF(D487='Paramètre DIVERS'!$B$24,'Paramètre DIVERS'!$A$24,IF(D487='Paramètre DIVERS'!$B$25,'Paramètre DIVERS'!$A$25,""))))))&amp;IF(D487='Paramètre DIVERS'!$B$27,'Paramètre DIVERS'!$A$27,IF(D487='Paramètre DIVERS'!$B$28,'Paramètre DIVERS'!$A$28,IF(D487='Paramètre DIVERS'!$B$29,'Paramètre DIVERS'!$A$29,IF(D487='Paramètre DIVERS'!$B$30,'Paramètre DIVERS'!$A$30,IF(D487='Paramètre DIVERS'!$B$31,'Paramètre DIVERS'!$A$31,IF(D487='Paramètre DIVERS'!$B$32,'Paramètre DIVERS'!$A$32,IF(D487='Paramètre DIVERS'!$B$33,'Paramètre DIVERS'!$A$33,"")))))))&amp;IF(D487='Paramètre DIVERS'!$B$36,'Paramètre DIVERS'!$A$36,IF(D487='Paramètre DIVERS'!$B$40,'Paramètre DIVERS'!$A$40,IF(D487='Paramètre DIVERS'!$B$41,'Paramètre DIVERS'!$A$41,IF(D487='Paramètre DIVERS'!$B$42,'Paramètre DIVERS'!$A$42,IF(D487='Paramètre DIVERS'!$B$43,'Paramètre DIVERS'!$A$43,IF(D487='Paramètre DIVERS'!$B$47,'Paramètre DIVERS'!$A$47,IF(D487='Paramètre DIVERS'!$B$48,'Paramètre DIVERS'!$A$48,"")))))))&amp;IF(D487='Paramètre DIVERS'!$B$49,'Paramètre DIVERS'!$A$49,IF(D487='Paramètre DIVERS'!$B$50,'Paramètre DIVERS'!$A$50,IF(D487='Paramètre DIVERS'!$B$51,'Paramètre DIVERS'!$A$51,IF(D487='Paramètre DIVERS'!$B$26,'Paramètre DIVERS'!$A$26,""))))&amp;IF(D487='Paramètre DIVERS'!$B$53,'Paramètre DIVERS'!$A$53,IF(D487='Paramètre DIVERS'!$B$54,'Paramètre DIVERS'!$A$53,IF(D487='Paramètre DIVERS'!$B$55,'Paramètre DIVERS'!$A$53,IF(D487='Paramètre DIVERS'!$B$56,'Paramètre DIVERS'!$A$53,IF(D487='Paramètre DIVERS'!$B$57,'Paramètre DIVERS'!$A$53,IF(D487='Paramètre DIVERS'!$B$58,'Paramètre DIVERS'!$A$53,""))))))</f>
        <v/>
      </c>
      <c r="H487" s="88">
        <f t="shared" si="219"/>
        <v>0</v>
      </c>
      <c r="I487" s="24" t="str">
        <f t="shared" si="231"/>
        <v/>
      </c>
      <c r="J487" s="24" t="str">
        <f t="shared" si="231"/>
        <v/>
      </c>
      <c r="K487" s="24" t="str">
        <f t="shared" si="231"/>
        <v>C</v>
      </c>
      <c r="L487" s="24" t="str">
        <f t="shared" si="231"/>
        <v>C</v>
      </c>
      <c r="M487" s="24" t="str">
        <f t="shared" si="231"/>
        <v/>
      </c>
      <c r="N487" s="24" t="str">
        <f t="shared" si="231"/>
        <v>C</v>
      </c>
      <c r="O487" s="24" t="str">
        <f t="shared" si="231"/>
        <v/>
      </c>
      <c r="P487" s="24" t="str">
        <f t="shared" si="231"/>
        <v/>
      </c>
      <c r="Q487" s="24" t="str">
        <f t="shared" si="231"/>
        <v/>
      </c>
      <c r="R487" s="24" t="str">
        <f t="shared" si="231"/>
        <v>C</v>
      </c>
      <c r="S487" s="24" t="str">
        <f t="shared" si="232"/>
        <v>C</v>
      </c>
      <c r="T487" s="24" t="str">
        <f t="shared" si="232"/>
        <v/>
      </c>
      <c r="U487" s="24" t="str">
        <f t="shared" si="232"/>
        <v>C</v>
      </c>
      <c r="V487" s="24" t="str">
        <f t="shared" si="232"/>
        <v/>
      </c>
      <c r="W487" s="24" t="str">
        <f t="shared" si="232"/>
        <v>C</v>
      </c>
      <c r="X487" s="24" t="str">
        <f t="shared" si="232"/>
        <v/>
      </c>
      <c r="Y487" s="24" t="str">
        <f t="shared" si="232"/>
        <v>C</v>
      </c>
      <c r="Z487" s="24" t="str">
        <f t="shared" si="232"/>
        <v>C</v>
      </c>
      <c r="AA487" s="24" t="str">
        <f t="shared" si="232"/>
        <v/>
      </c>
      <c r="AB487" s="24" t="str">
        <f t="shared" si="232"/>
        <v/>
      </c>
      <c r="AC487" s="24" t="str">
        <f t="shared" si="233"/>
        <v/>
      </c>
      <c r="AD487" s="24" t="str">
        <f t="shared" si="233"/>
        <v/>
      </c>
      <c r="AE487" s="24" t="str">
        <f t="shared" si="233"/>
        <v/>
      </c>
      <c r="AF487" s="24" t="str">
        <f t="shared" si="233"/>
        <v>C</v>
      </c>
      <c r="AG487" s="24" t="str">
        <f t="shared" si="233"/>
        <v>C</v>
      </c>
      <c r="AH487" s="24" t="str">
        <f t="shared" si="233"/>
        <v/>
      </c>
      <c r="AI487" s="24" t="str">
        <f t="shared" si="233"/>
        <v/>
      </c>
      <c r="AJ487" s="24" t="str">
        <f t="shared" si="233"/>
        <v/>
      </c>
      <c r="AK487" s="24" t="str">
        <f t="shared" si="233"/>
        <v/>
      </c>
      <c r="AL487" s="24" t="str">
        <f t="shared" si="233"/>
        <v/>
      </c>
      <c r="AM487" s="24" t="str">
        <f t="shared" si="234"/>
        <v>C</v>
      </c>
      <c r="AN487" s="24" t="str">
        <f t="shared" si="234"/>
        <v>C</v>
      </c>
      <c r="AO487" s="24" t="str">
        <f t="shared" si="234"/>
        <v/>
      </c>
      <c r="AP487" s="24" t="str">
        <f t="shared" si="234"/>
        <v/>
      </c>
      <c r="AQ487" s="24" t="str">
        <f t="shared" si="234"/>
        <v/>
      </c>
      <c r="AR487" s="24" t="str">
        <f t="shared" si="234"/>
        <v/>
      </c>
      <c r="AS487" s="24" t="str">
        <f t="shared" si="234"/>
        <v/>
      </c>
      <c r="AT487" s="24" t="str">
        <f t="shared" si="234"/>
        <v>C</v>
      </c>
      <c r="AU487" s="24" t="str">
        <f t="shared" si="234"/>
        <v>C</v>
      </c>
      <c r="AV487" s="24" t="str">
        <f t="shared" si="234"/>
        <v/>
      </c>
      <c r="AW487" s="24" t="str">
        <f t="shared" si="234"/>
        <v/>
      </c>
      <c r="AX487" s="89" t="str">
        <f t="shared" ca="1" si="224"/>
        <v/>
      </c>
      <c r="AY487" s="89" t="str">
        <f t="shared" si="225"/>
        <v/>
      </c>
    </row>
    <row r="488" spans="1:51" x14ac:dyDescent="0.3">
      <c r="A488" s="22" t="str">
        <f t="shared" si="230"/>
        <v/>
      </c>
      <c r="B488" s="25"/>
      <c r="C488" s="74"/>
      <c r="D488" s="26"/>
      <c r="E488" s="196"/>
      <c r="F488" s="197"/>
      <c r="G488" s="98" t="str">
        <f>IF(D488='Paramètre DIVERS'!$B$19,'Paramètre DIVERS'!$A$19,IF(D488='Paramètre DIVERS'!$B$20,'Paramètre DIVERS'!$A$20,IF(D488='Paramètre DIVERS'!$B$21,'Paramètre DIVERS'!$A$21,IF(D488='Paramètre DIVERS'!$B$22,'Paramètre DIVERS'!$A$22,IF(D488='Paramètre DIVERS'!$B$24,'Paramètre DIVERS'!$A$24,IF(D488='Paramètre DIVERS'!$B$25,'Paramètre DIVERS'!$A$25,""))))))&amp;IF(D488='Paramètre DIVERS'!$B$27,'Paramètre DIVERS'!$A$27,IF(D488='Paramètre DIVERS'!$B$28,'Paramètre DIVERS'!$A$28,IF(D488='Paramètre DIVERS'!$B$29,'Paramètre DIVERS'!$A$29,IF(D488='Paramètre DIVERS'!$B$30,'Paramètre DIVERS'!$A$30,IF(D488='Paramètre DIVERS'!$B$31,'Paramètre DIVERS'!$A$31,IF(D488='Paramètre DIVERS'!$B$32,'Paramètre DIVERS'!$A$32,IF(D488='Paramètre DIVERS'!$B$33,'Paramètre DIVERS'!$A$33,"")))))))&amp;IF(D488='Paramètre DIVERS'!$B$36,'Paramètre DIVERS'!$A$36,IF(D488='Paramètre DIVERS'!$B$40,'Paramètre DIVERS'!$A$40,IF(D488='Paramètre DIVERS'!$B$41,'Paramètre DIVERS'!$A$41,IF(D488='Paramètre DIVERS'!$B$42,'Paramètre DIVERS'!$A$42,IF(D488='Paramètre DIVERS'!$B$43,'Paramètre DIVERS'!$A$43,IF(D488='Paramètre DIVERS'!$B$47,'Paramètre DIVERS'!$A$47,IF(D488='Paramètre DIVERS'!$B$48,'Paramètre DIVERS'!$A$48,"")))))))&amp;IF(D488='Paramètre DIVERS'!$B$49,'Paramètre DIVERS'!$A$49,IF(D488='Paramètre DIVERS'!$B$50,'Paramètre DIVERS'!$A$50,IF(D488='Paramètre DIVERS'!$B$51,'Paramètre DIVERS'!$A$51,IF(D488='Paramètre DIVERS'!$B$26,'Paramètre DIVERS'!$A$26,""))))&amp;IF(D488='Paramètre DIVERS'!$B$53,'Paramètre DIVERS'!$A$53,IF(D488='Paramètre DIVERS'!$B$54,'Paramètre DIVERS'!$A$53,IF(D488='Paramètre DIVERS'!$B$55,'Paramètre DIVERS'!$A$53,IF(D488='Paramètre DIVERS'!$B$56,'Paramètre DIVERS'!$A$53,IF(D488='Paramètre DIVERS'!$B$57,'Paramètre DIVERS'!$A$53,IF(D488='Paramètre DIVERS'!$B$58,'Paramètre DIVERS'!$A$53,""))))))</f>
        <v/>
      </c>
      <c r="H488" s="88">
        <f t="shared" si="219"/>
        <v>0</v>
      </c>
      <c r="I488" s="24" t="str">
        <f t="shared" si="231"/>
        <v/>
      </c>
      <c r="J488" s="24" t="str">
        <f t="shared" si="231"/>
        <v/>
      </c>
      <c r="K488" s="24" t="str">
        <f t="shared" si="231"/>
        <v>C</v>
      </c>
      <c r="L488" s="24" t="str">
        <f t="shared" si="231"/>
        <v>C</v>
      </c>
      <c r="M488" s="24" t="str">
        <f t="shared" si="231"/>
        <v/>
      </c>
      <c r="N488" s="24" t="str">
        <f t="shared" si="231"/>
        <v>C</v>
      </c>
      <c r="O488" s="24" t="str">
        <f t="shared" si="231"/>
        <v/>
      </c>
      <c r="P488" s="24" t="str">
        <f t="shared" si="231"/>
        <v/>
      </c>
      <c r="Q488" s="24" t="str">
        <f t="shared" si="231"/>
        <v/>
      </c>
      <c r="R488" s="24" t="str">
        <f t="shared" si="231"/>
        <v>C</v>
      </c>
      <c r="S488" s="24" t="str">
        <f t="shared" si="232"/>
        <v>C</v>
      </c>
      <c r="T488" s="24" t="str">
        <f t="shared" si="232"/>
        <v/>
      </c>
      <c r="U488" s="24" t="str">
        <f t="shared" si="232"/>
        <v>C</v>
      </c>
      <c r="V488" s="24" t="str">
        <f t="shared" si="232"/>
        <v/>
      </c>
      <c r="W488" s="24" t="str">
        <f t="shared" si="232"/>
        <v>C</v>
      </c>
      <c r="X488" s="24" t="str">
        <f t="shared" si="232"/>
        <v/>
      </c>
      <c r="Y488" s="24" t="str">
        <f t="shared" si="232"/>
        <v>C</v>
      </c>
      <c r="Z488" s="24" t="str">
        <f t="shared" si="232"/>
        <v>C</v>
      </c>
      <c r="AA488" s="24" t="str">
        <f t="shared" si="232"/>
        <v/>
      </c>
      <c r="AB488" s="24" t="str">
        <f t="shared" si="232"/>
        <v/>
      </c>
      <c r="AC488" s="24" t="str">
        <f t="shared" si="233"/>
        <v/>
      </c>
      <c r="AD488" s="24" t="str">
        <f t="shared" si="233"/>
        <v/>
      </c>
      <c r="AE488" s="24" t="str">
        <f t="shared" si="233"/>
        <v/>
      </c>
      <c r="AF488" s="24" t="str">
        <f t="shared" si="233"/>
        <v>C</v>
      </c>
      <c r="AG488" s="24" t="str">
        <f t="shared" si="233"/>
        <v>C</v>
      </c>
      <c r="AH488" s="24" t="str">
        <f t="shared" si="233"/>
        <v/>
      </c>
      <c r="AI488" s="24" t="str">
        <f t="shared" si="233"/>
        <v/>
      </c>
      <c r="AJ488" s="24" t="str">
        <f t="shared" si="233"/>
        <v/>
      </c>
      <c r="AK488" s="24" t="str">
        <f t="shared" si="233"/>
        <v/>
      </c>
      <c r="AL488" s="24" t="str">
        <f t="shared" si="233"/>
        <v/>
      </c>
      <c r="AM488" s="24" t="str">
        <f t="shared" si="234"/>
        <v>C</v>
      </c>
      <c r="AN488" s="24" t="str">
        <f t="shared" si="234"/>
        <v>C</v>
      </c>
      <c r="AO488" s="24" t="str">
        <f t="shared" si="234"/>
        <v/>
      </c>
      <c r="AP488" s="24" t="str">
        <f t="shared" si="234"/>
        <v/>
      </c>
      <c r="AQ488" s="24" t="str">
        <f t="shared" si="234"/>
        <v/>
      </c>
      <c r="AR488" s="24" t="str">
        <f t="shared" si="234"/>
        <v/>
      </c>
      <c r="AS488" s="24" t="str">
        <f t="shared" si="234"/>
        <v/>
      </c>
      <c r="AT488" s="24" t="str">
        <f t="shared" si="234"/>
        <v>C</v>
      </c>
      <c r="AU488" s="24" t="str">
        <f t="shared" si="234"/>
        <v>C</v>
      </c>
      <c r="AV488" s="24" t="str">
        <f t="shared" si="234"/>
        <v/>
      </c>
      <c r="AW488" s="24" t="str">
        <f t="shared" si="234"/>
        <v/>
      </c>
      <c r="AX488" s="89" t="str">
        <f t="shared" ca="1" si="224"/>
        <v/>
      </c>
      <c r="AY488" s="89" t="str">
        <f t="shared" si="225"/>
        <v/>
      </c>
    </row>
    <row r="489" spans="1:51" x14ac:dyDescent="0.3">
      <c r="A489" s="22" t="str">
        <f t="shared" si="230"/>
        <v/>
      </c>
      <c r="B489" s="25"/>
      <c r="C489" s="74"/>
      <c r="D489" s="26"/>
      <c r="E489" s="196"/>
      <c r="F489" s="197"/>
      <c r="G489" s="98" t="str">
        <f>IF(D489='Paramètre DIVERS'!$B$19,'Paramètre DIVERS'!$A$19,IF(D489='Paramètre DIVERS'!$B$20,'Paramètre DIVERS'!$A$20,IF(D489='Paramètre DIVERS'!$B$21,'Paramètre DIVERS'!$A$21,IF(D489='Paramètre DIVERS'!$B$22,'Paramètre DIVERS'!$A$22,IF(D489='Paramètre DIVERS'!$B$24,'Paramètre DIVERS'!$A$24,IF(D489='Paramètre DIVERS'!$B$25,'Paramètre DIVERS'!$A$25,""))))))&amp;IF(D489='Paramètre DIVERS'!$B$27,'Paramètre DIVERS'!$A$27,IF(D489='Paramètre DIVERS'!$B$28,'Paramètre DIVERS'!$A$28,IF(D489='Paramètre DIVERS'!$B$29,'Paramètre DIVERS'!$A$29,IF(D489='Paramètre DIVERS'!$B$30,'Paramètre DIVERS'!$A$30,IF(D489='Paramètre DIVERS'!$B$31,'Paramètre DIVERS'!$A$31,IF(D489='Paramètre DIVERS'!$B$32,'Paramètre DIVERS'!$A$32,IF(D489='Paramètre DIVERS'!$B$33,'Paramètre DIVERS'!$A$33,"")))))))&amp;IF(D489='Paramètre DIVERS'!$B$36,'Paramètre DIVERS'!$A$36,IF(D489='Paramètre DIVERS'!$B$40,'Paramètre DIVERS'!$A$40,IF(D489='Paramètre DIVERS'!$B$41,'Paramètre DIVERS'!$A$41,IF(D489='Paramètre DIVERS'!$B$42,'Paramètre DIVERS'!$A$42,IF(D489='Paramètre DIVERS'!$B$43,'Paramètre DIVERS'!$A$43,IF(D489='Paramètre DIVERS'!$B$47,'Paramètre DIVERS'!$A$47,IF(D489='Paramètre DIVERS'!$B$48,'Paramètre DIVERS'!$A$48,"")))))))&amp;IF(D489='Paramètre DIVERS'!$B$49,'Paramètre DIVERS'!$A$49,IF(D489='Paramètre DIVERS'!$B$50,'Paramètre DIVERS'!$A$50,IF(D489='Paramètre DIVERS'!$B$51,'Paramètre DIVERS'!$A$51,IF(D489='Paramètre DIVERS'!$B$26,'Paramètre DIVERS'!$A$26,""))))&amp;IF(D489='Paramètre DIVERS'!$B$53,'Paramètre DIVERS'!$A$53,IF(D489='Paramètre DIVERS'!$B$54,'Paramètre DIVERS'!$A$53,IF(D489='Paramètre DIVERS'!$B$55,'Paramètre DIVERS'!$A$53,IF(D489='Paramètre DIVERS'!$B$56,'Paramètre DIVERS'!$A$53,IF(D489='Paramètre DIVERS'!$B$57,'Paramètre DIVERS'!$A$53,IF(D489='Paramètre DIVERS'!$B$58,'Paramètre DIVERS'!$A$53,""))))))</f>
        <v/>
      </c>
      <c r="H489" s="88">
        <f t="shared" si="219"/>
        <v>0</v>
      </c>
      <c r="I489" s="24" t="str">
        <f t="shared" ref="I489:R498" si="235">IF(OR(I$7="s",I$7="f",I$7="d"),"C",IF(AND(I$6&gt;=$E489,I$6&lt;=$F489,$G489="ZCP"),$G489,IF(AND(I$6&gt;=$E489,I$6&lt;=$F489,$G489="ZPM"),$G489,IF(AND(I$6&gt;=$E489,I$6&lt;=$F489,$G489="ZMA"),$G489,IF(AND(I$6&gt;=$E489,I$6&lt;=$F489,$G489="ZMP"),$G489,IF(AND(I$6&gt;=$E489,I$6&lt;=$F489,$G489="ZMT"),$G489,IF(AND(I$6&gt;=$E489,I$6&lt;=$F489,$G489="ZFO"),$G489,IF(AND(I$6&gt;=$E489,I$6&lt;=$F489,$G489="ZRJ"),$G489,IF(AND(I$6&gt;=$E489,I$6&lt;=$F489,$G489="ZAT"),$G489,IF(AND(I$6&gt;=$E489,I$6&lt;=$F489,$G489="TPT"),$G489,""))))))))))</f>
        <v/>
      </c>
      <c r="J489" s="24" t="str">
        <f t="shared" si="235"/>
        <v/>
      </c>
      <c r="K489" s="24" t="str">
        <f t="shared" si="235"/>
        <v>C</v>
      </c>
      <c r="L489" s="24" t="str">
        <f t="shared" si="235"/>
        <v>C</v>
      </c>
      <c r="M489" s="24" t="str">
        <f t="shared" si="235"/>
        <v/>
      </c>
      <c r="N489" s="24" t="str">
        <f t="shared" si="235"/>
        <v>C</v>
      </c>
      <c r="O489" s="24" t="str">
        <f t="shared" si="235"/>
        <v/>
      </c>
      <c r="P489" s="24" t="str">
        <f t="shared" si="235"/>
        <v/>
      </c>
      <c r="Q489" s="24" t="str">
        <f t="shared" si="235"/>
        <v/>
      </c>
      <c r="R489" s="24" t="str">
        <f t="shared" si="235"/>
        <v>C</v>
      </c>
      <c r="S489" s="24" t="str">
        <f t="shared" ref="S489:AB498" si="236">IF(OR(S$7="s",S$7="f",S$7="d"),"C",IF(AND(S$6&gt;=$E489,S$6&lt;=$F489,$G489="ZCP"),$G489,IF(AND(S$6&gt;=$E489,S$6&lt;=$F489,$G489="ZPM"),$G489,IF(AND(S$6&gt;=$E489,S$6&lt;=$F489,$G489="ZMA"),$G489,IF(AND(S$6&gt;=$E489,S$6&lt;=$F489,$G489="ZMP"),$G489,IF(AND(S$6&gt;=$E489,S$6&lt;=$F489,$G489="ZMT"),$G489,IF(AND(S$6&gt;=$E489,S$6&lt;=$F489,$G489="ZFO"),$G489,IF(AND(S$6&gt;=$E489,S$6&lt;=$F489,$G489="ZRJ"),$G489,IF(AND(S$6&gt;=$E489,S$6&lt;=$F489,$G489="ZAT"),$G489,IF(AND(S$6&gt;=$E489,S$6&lt;=$F489,$G489="TPT"),$G489,""))))))))))</f>
        <v>C</v>
      </c>
      <c r="T489" s="24" t="str">
        <f t="shared" si="236"/>
        <v/>
      </c>
      <c r="U489" s="24" t="str">
        <f t="shared" si="236"/>
        <v>C</v>
      </c>
      <c r="V489" s="24" t="str">
        <f t="shared" si="236"/>
        <v/>
      </c>
      <c r="W489" s="24" t="str">
        <f t="shared" si="236"/>
        <v>C</v>
      </c>
      <c r="X489" s="24" t="str">
        <f t="shared" si="236"/>
        <v/>
      </c>
      <c r="Y489" s="24" t="str">
        <f t="shared" si="236"/>
        <v>C</v>
      </c>
      <c r="Z489" s="24" t="str">
        <f t="shared" si="236"/>
        <v>C</v>
      </c>
      <c r="AA489" s="24" t="str">
        <f t="shared" si="236"/>
        <v/>
      </c>
      <c r="AB489" s="24" t="str">
        <f t="shared" si="236"/>
        <v/>
      </c>
      <c r="AC489" s="24" t="str">
        <f t="shared" ref="AC489:AL498" si="237">IF(OR(AC$7="s",AC$7="f",AC$7="d"),"C",IF(AND(AC$6&gt;=$E489,AC$6&lt;=$F489,$G489="ZCP"),$G489,IF(AND(AC$6&gt;=$E489,AC$6&lt;=$F489,$G489="ZPM"),$G489,IF(AND(AC$6&gt;=$E489,AC$6&lt;=$F489,$G489="ZMA"),$G489,IF(AND(AC$6&gt;=$E489,AC$6&lt;=$F489,$G489="ZMP"),$G489,IF(AND(AC$6&gt;=$E489,AC$6&lt;=$F489,$G489="ZMT"),$G489,IF(AND(AC$6&gt;=$E489,AC$6&lt;=$F489,$G489="ZFO"),$G489,IF(AND(AC$6&gt;=$E489,AC$6&lt;=$F489,$G489="ZRJ"),$G489,IF(AND(AC$6&gt;=$E489,AC$6&lt;=$F489,$G489="ZAT"),$G489,IF(AND(AC$6&gt;=$E489,AC$6&lt;=$F489,$G489="TPT"),$G489,""))))))))))</f>
        <v/>
      </c>
      <c r="AD489" s="24" t="str">
        <f t="shared" si="237"/>
        <v/>
      </c>
      <c r="AE489" s="24" t="str">
        <f t="shared" si="237"/>
        <v/>
      </c>
      <c r="AF489" s="24" t="str">
        <f t="shared" si="237"/>
        <v>C</v>
      </c>
      <c r="AG489" s="24" t="str">
        <f t="shared" si="237"/>
        <v>C</v>
      </c>
      <c r="AH489" s="24" t="str">
        <f t="shared" si="237"/>
        <v/>
      </c>
      <c r="AI489" s="24" t="str">
        <f t="shared" si="237"/>
        <v/>
      </c>
      <c r="AJ489" s="24" t="str">
        <f t="shared" si="237"/>
        <v/>
      </c>
      <c r="AK489" s="24" t="str">
        <f t="shared" si="237"/>
        <v/>
      </c>
      <c r="AL489" s="24" t="str">
        <f t="shared" si="237"/>
        <v/>
      </c>
      <c r="AM489" s="24" t="str">
        <f t="shared" ref="AM489:AW498" si="238">IF(OR(AM$7="s",AM$7="f",AM$7="d"),"C",IF(AND(AM$6&gt;=$E489,AM$6&lt;=$F489,$G489="ZCP"),$G489,IF(AND(AM$6&gt;=$E489,AM$6&lt;=$F489,$G489="ZPM"),$G489,IF(AND(AM$6&gt;=$E489,AM$6&lt;=$F489,$G489="ZMA"),$G489,IF(AND(AM$6&gt;=$E489,AM$6&lt;=$F489,$G489="ZMP"),$G489,IF(AND(AM$6&gt;=$E489,AM$6&lt;=$F489,$G489="ZMT"),$G489,IF(AND(AM$6&gt;=$E489,AM$6&lt;=$F489,$G489="ZFO"),$G489,IF(AND(AM$6&gt;=$E489,AM$6&lt;=$F489,$G489="ZRJ"),$G489,IF(AND(AM$6&gt;=$E489,AM$6&lt;=$F489,$G489="ZAT"),$G489,IF(AND(AM$6&gt;=$E489,AM$6&lt;=$F489,$G489="TPT"),$G489,""))))))))))</f>
        <v>C</v>
      </c>
      <c r="AN489" s="24" t="str">
        <f t="shared" si="238"/>
        <v>C</v>
      </c>
      <c r="AO489" s="24" t="str">
        <f t="shared" si="238"/>
        <v/>
      </c>
      <c r="AP489" s="24" t="str">
        <f t="shared" si="238"/>
        <v/>
      </c>
      <c r="AQ489" s="24" t="str">
        <f t="shared" si="238"/>
        <v/>
      </c>
      <c r="AR489" s="24" t="str">
        <f t="shared" si="238"/>
        <v/>
      </c>
      <c r="AS489" s="24" t="str">
        <f t="shared" si="238"/>
        <v/>
      </c>
      <c r="AT489" s="24" t="str">
        <f t="shared" si="238"/>
        <v>C</v>
      </c>
      <c r="AU489" s="24" t="str">
        <f t="shared" si="238"/>
        <v>C</v>
      </c>
      <c r="AV489" s="24" t="str">
        <f t="shared" si="238"/>
        <v/>
      </c>
      <c r="AW489" s="24" t="str">
        <f t="shared" si="238"/>
        <v/>
      </c>
      <c r="AX489" s="89" t="str">
        <f t="shared" ca="1" si="224"/>
        <v/>
      </c>
      <c r="AY489" s="89" t="str">
        <f t="shared" si="225"/>
        <v/>
      </c>
    </row>
    <row r="490" spans="1:51" x14ac:dyDescent="0.3">
      <c r="A490" s="22" t="str">
        <f t="shared" si="230"/>
        <v/>
      </c>
      <c r="B490" s="25"/>
      <c r="C490" s="74"/>
      <c r="D490" s="26"/>
      <c r="E490" s="196"/>
      <c r="F490" s="197"/>
      <c r="G490" s="98" t="str">
        <f>IF(D490='Paramètre DIVERS'!$B$19,'Paramètre DIVERS'!$A$19,IF(D490='Paramètre DIVERS'!$B$20,'Paramètre DIVERS'!$A$20,IF(D490='Paramètre DIVERS'!$B$21,'Paramètre DIVERS'!$A$21,IF(D490='Paramètre DIVERS'!$B$22,'Paramètre DIVERS'!$A$22,IF(D490='Paramètre DIVERS'!$B$24,'Paramètre DIVERS'!$A$24,IF(D490='Paramètre DIVERS'!$B$25,'Paramètre DIVERS'!$A$25,""))))))&amp;IF(D490='Paramètre DIVERS'!$B$27,'Paramètre DIVERS'!$A$27,IF(D490='Paramètre DIVERS'!$B$28,'Paramètre DIVERS'!$A$28,IF(D490='Paramètre DIVERS'!$B$29,'Paramètre DIVERS'!$A$29,IF(D490='Paramètre DIVERS'!$B$30,'Paramètre DIVERS'!$A$30,IF(D490='Paramètre DIVERS'!$B$31,'Paramètre DIVERS'!$A$31,IF(D490='Paramètre DIVERS'!$B$32,'Paramètre DIVERS'!$A$32,IF(D490='Paramètre DIVERS'!$B$33,'Paramètre DIVERS'!$A$33,"")))))))&amp;IF(D490='Paramètre DIVERS'!$B$36,'Paramètre DIVERS'!$A$36,IF(D490='Paramètre DIVERS'!$B$40,'Paramètre DIVERS'!$A$40,IF(D490='Paramètre DIVERS'!$B$41,'Paramètre DIVERS'!$A$41,IF(D490='Paramètre DIVERS'!$B$42,'Paramètre DIVERS'!$A$42,IF(D490='Paramètre DIVERS'!$B$43,'Paramètre DIVERS'!$A$43,IF(D490='Paramètre DIVERS'!$B$47,'Paramètre DIVERS'!$A$47,IF(D490='Paramètre DIVERS'!$B$48,'Paramètre DIVERS'!$A$48,"")))))))&amp;IF(D490='Paramètre DIVERS'!$B$49,'Paramètre DIVERS'!$A$49,IF(D490='Paramètre DIVERS'!$B$50,'Paramètre DIVERS'!$A$50,IF(D490='Paramètre DIVERS'!$B$51,'Paramètre DIVERS'!$A$51,IF(D490='Paramètre DIVERS'!$B$26,'Paramètre DIVERS'!$A$26,""))))&amp;IF(D490='Paramètre DIVERS'!$B$53,'Paramètre DIVERS'!$A$53,IF(D490='Paramètre DIVERS'!$B$54,'Paramètre DIVERS'!$A$53,IF(D490='Paramètre DIVERS'!$B$55,'Paramètre DIVERS'!$A$53,IF(D490='Paramètre DIVERS'!$B$56,'Paramètre DIVERS'!$A$53,IF(D490='Paramètre DIVERS'!$B$57,'Paramètre DIVERS'!$A$53,IF(D490='Paramètre DIVERS'!$B$58,'Paramètre DIVERS'!$A$53,""))))))</f>
        <v/>
      </c>
      <c r="H490" s="88">
        <f t="shared" si="219"/>
        <v>0</v>
      </c>
      <c r="I490" s="24" t="str">
        <f t="shared" si="235"/>
        <v/>
      </c>
      <c r="J490" s="24" t="str">
        <f t="shared" si="235"/>
        <v/>
      </c>
      <c r="K490" s="24" t="str">
        <f t="shared" si="235"/>
        <v>C</v>
      </c>
      <c r="L490" s="24" t="str">
        <f t="shared" si="235"/>
        <v>C</v>
      </c>
      <c r="M490" s="24" t="str">
        <f t="shared" si="235"/>
        <v/>
      </c>
      <c r="N490" s="24" t="str">
        <f t="shared" si="235"/>
        <v>C</v>
      </c>
      <c r="O490" s="24" t="str">
        <f t="shared" si="235"/>
        <v/>
      </c>
      <c r="P490" s="24" t="str">
        <f t="shared" si="235"/>
        <v/>
      </c>
      <c r="Q490" s="24" t="str">
        <f t="shared" si="235"/>
        <v/>
      </c>
      <c r="R490" s="24" t="str">
        <f t="shared" si="235"/>
        <v>C</v>
      </c>
      <c r="S490" s="24" t="str">
        <f t="shared" si="236"/>
        <v>C</v>
      </c>
      <c r="T490" s="24" t="str">
        <f t="shared" si="236"/>
        <v/>
      </c>
      <c r="U490" s="24" t="str">
        <f t="shared" si="236"/>
        <v>C</v>
      </c>
      <c r="V490" s="24" t="str">
        <f t="shared" si="236"/>
        <v/>
      </c>
      <c r="W490" s="24" t="str">
        <f t="shared" si="236"/>
        <v>C</v>
      </c>
      <c r="X490" s="24" t="str">
        <f t="shared" si="236"/>
        <v/>
      </c>
      <c r="Y490" s="24" t="str">
        <f t="shared" si="236"/>
        <v>C</v>
      </c>
      <c r="Z490" s="24" t="str">
        <f t="shared" si="236"/>
        <v>C</v>
      </c>
      <c r="AA490" s="24" t="str">
        <f t="shared" si="236"/>
        <v/>
      </c>
      <c r="AB490" s="24" t="str">
        <f t="shared" si="236"/>
        <v/>
      </c>
      <c r="AC490" s="24" t="str">
        <f t="shared" si="237"/>
        <v/>
      </c>
      <c r="AD490" s="24" t="str">
        <f t="shared" si="237"/>
        <v/>
      </c>
      <c r="AE490" s="24" t="str">
        <f t="shared" si="237"/>
        <v/>
      </c>
      <c r="AF490" s="24" t="str">
        <f t="shared" si="237"/>
        <v>C</v>
      </c>
      <c r="AG490" s="24" t="str">
        <f t="shared" si="237"/>
        <v>C</v>
      </c>
      <c r="AH490" s="24" t="str">
        <f t="shared" si="237"/>
        <v/>
      </c>
      <c r="AI490" s="24" t="str">
        <f t="shared" si="237"/>
        <v/>
      </c>
      <c r="AJ490" s="24" t="str">
        <f t="shared" si="237"/>
        <v/>
      </c>
      <c r="AK490" s="24" t="str">
        <f t="shared" si="237"/>
        <v/>
      </c>
      <c r="AL490" s="24" t="str">
        <f t="shared" si="237"/>
        <v/>
      </c>
      <c r="AM490" s="24" t="str">
        <f t="shared" si="238"/>
        <v>C</v>
      </c>
      <c r="AN490" s="24" t="str">
        <f t="shared" si="238"/>
        <v>C</v>
      </c>
      <c r="AO490" s="24" t="str">
        <f t="shared" si="238"/>
        <v/>
      </c>
      <c r="AP490" s="24" t="str">
        <f t="shared" si="238"/>
        <v/>
      </c>
      <c r="AQ490" s="24" t="str">
        <f t="shared" si="238"/>
        <v/>
      </c>
      <c r="AR490" s="24" t="str">
        <f t="shared" si="238"/>
        <v/>
      </c>
      <c r="AS490" s="24" t="str">
        <f t="shared" si="238"/>
        <v/>
      </c>
      <c r="AT490" s="24" t="str">
        <f t="shared" si="238"/>
        <v>C</v>
      </c>
      <c r="AU490" s="24" t="str">
        <f t="shared" si="238"/>
        <v>C</v>
      </c>
      <c r="AV490" s="24" t="str">
        <f t="shared" si="238"/>
        <v/>
      </c>
      <c r="AW490" s="24" t="str">
        <f t="shared" si="238"/>
        <v/>
      </c>
      <c r="AX490" s="89" t="str">
        <f t="shared" ca="1" si="224"/>
        <v/>
      </c>
      <c r="AY490" s="89" t="str">
        <f t="shared" si="225"/>
        <v/>
      </c>
    </row>
    <row r="491" spans="1:51" x14ac:dyDescent="0.3">
      <c r="A491" s="22" t="str">
        <f t="shared" si="230"/>
        <v/>
      </c>
      <c r="B491" s="25"/>
      <c r="C491" s="74"/>
      <c r="D491" s="26"/>
      <c r="E491" s="196"/>
      <c r="F491" s="197"/>
      <c r="G491" s="98" t="str">
        <f>IF(D491='Paramètre DIVERS'!$B$19,'Paramètre DIVERS'!$A$19,IF(D491='Paramètre DIVERS'!$B$20,'Paramètre DIVERS'!$A$20,IF(D491='Paramètre DIVERS'!$B$21,'Paramètre DIVERS'!$A$21,IF(D491='Paramètre DIVERS'!$B$22,'Paramètre DIVERS'!$A$22,IF(D491='Paramètre DIVERS'!$B$24,'Paramètre DIVERS'!$A$24,IF(D491='Paramètre DIVERS'!$B$25,'Paramètre DIVERS'!$A$25,""))))))&amp;IF(D491='Paramètre DIVERS'!$B$27,'Paramètre DIVERS'!$A$27,IF(D491='Paramètre DIVERS'!$B$28,'Paramètre DIVERS'!$A$28,IF(D491='Paramètre DIVERS'!$B$29,'Paramètre DIVERS'!$A$29,IF(D491='Paramètre DIVERS'!$B$30,'Paramètre DIVERS'!$A$30,IF(D491='Paramètre DIVERS'!$B$31,'Paramètre DIVERS'!$A$31,IF(D491='Paramètre DIVERS'!$B$32,'Paramètre DIVERS'!$A$32,IF(D491='Paramètre DIVERS'!$B$33,'Paramètre DIVERS'!$A$33,"")))))))&amp;IF(D491='Paramètre DIVERS'!$B$36,'Paramètre DIVERS'!$A$36,IF(D491='Paramètre DIVERS'!$B$40,'Paramètre DIVERS'!$A$40,IF(D491='Paramètre DIVERS'!$B$41,'Paramètre DIVERS'!$A$41,IF(D491='Paramètre DIVERS'!$B$42,'Paramètre DIVERS'!$A$42,IF(D491='Paramètre DIVERS'!$B$43,'Paramètre DIVERS'!$A$43,IF(D491='Paramètre DIVERS'!$B$47,'Paramètre DIVERS'!$A$47,IF(D491='Paramètre DIVERS'!$B$48,'Paramètre DIVERS'!$A$48,"")))))))&amp;IF(D491='Paramètre DIVERS'!$B$49,'Paramètre DIVERS'!$A$49,IF(D491='Paramètre DIVERS'!$B$50,'Paramètre DIVERS'!$A$50,IF(D491='Paramètre DIVERS'!$B$51,'Paramètre DIVERS'!$A$51,IF(D491='Paramètre DIVERS'!$B$26,'Paramètre DIVERS'!$A$26,""))))&amp;IF(D491='Paramètre DIVERS'!$B$53,'Paramètre DIVERS'!$A$53,IF(D491='Paramètre DIVERS'!$B$54,'Paramètre DIVERS'!$A$53,IF(D491='Paramètre DIVERS'!$B$55,'Paramètre DIVERS'!$A$53,IF(D491='Paramètre DIVERS'!$B$56,'Paramètre DIVERS'!$A$53,IF(D491='Paramètre DIVERS'!$B$57,'Paramètre DIVERS'!$A$53,IF(D491='Paramètre DIVERS'!$B$58,'Paramètre DIVERS'!$A$53,""))))))</f>
        <v/>
      </c>
      <c r="H491" s="88">
        <f t="shared" si="219"/>
        <v>0</v>
      </c>
      <c r="I491" s="24" t="str">
        <f t="shared" si="235"/>
        <v/>
      </c>
      <c r="J491" s="24" t="str">
        <f t="shared" si="235"/>
        <v/>
      </c>
      <c r="K491" s="24" t="str">
        <f t="shared" si="235"/>
        <v>C</v>
      </c>
      <c r="L491" s="24" t="str">
        <f t="shared" si="235"/>
        <v>C</v>
      </c>
      <c r="M491" s="24" t="str">
        <f t="shared" si="235"/>
        <v/>
      </c>
      <c r="N491" s="24" t="str">
        <f t="shared" si="235"/>
        <v>C</v>
      </c>
      <c r="O491" s="24" t="str">
        <f t="shared" si="235"/>
        <v/>
      </c>
      <c r="P491" s="24" t="str">
        <f t="shared" si="235"/>
        <v/>
      </c>
      <c r="Q491" s="24" t="str">
        <f t="shared" si="235"/>
        <v/>
      </c>
      <c r="R491" s="24" t="str">
        <f t="shared" si="235"/>
        <v>C</v>
      </c>
      <c r="S491" s="24" t="str">
        <f t="shared" si="236"/>
        <v>C</v>
      </c>
      <c r="T491" s="24" t="str">
        <f t="shared" si="236"/>
        <v/>
      </c>
      <c r="U491" s="24" t="str">
        <f t="shared" si="236"/>
        <v>C</v>
      </c>
      <c r="V491" s="24" t="str">
        <f t="shared" si="236"/>
        <v/>
      </c>
      <c r="W491" s="24" t="str">
        <f t="shared" si="236"/>
        <v>C</v>
      </c>
      <c r="X491" s="24" t="str">
        <f t="shared" si="236"/>
        <v/>
      </c>
      <c r="Y491" s="24" t="str">
        <f t="shared" si="236"/>
        <v>C</v>
      </c>
      <c r="Z491" s="24" t="str">
        <f t="shared" si="236"/>
        <v>C</v>
      </c>
      <c r="AA491" s="24" t="str">
        <f t="shared" si="236"/>
        <v/>
      </c>
      <c r="AB491" s="24" t="str">
        <f t="shared" si="236"/>
        <v/>
      </c>
      <c r="AC491" s="24" t="str">
        <f t="shared" si="237"/>
        <v/>
      </c>
      <c r="AD491" s="24" t="str">
        <f t="shared" si="237"/>
        <v/>
      </c>
      <c r="AE491" s="24" t="str">
        <f t="shared" si="237"/>
        <v/>
      </c>
      <c r="AF491" s="24" t="str">
        <f t="shared" si="237"/>
        <v>C</v>
      </c>
      <c r="AG491" s="24" t="str">
        <f t="shared" si="237"/>
        <v>C</v>
      </c>
      <c r="AH491" s="24" t="str">
        <f t="shared" si="237"/>
        <v/>
      </c>
      <c r="AI491" s="24" t="str">
        <f t="shared" si="237"/>
        <v/>
      </c>
      <c r="AJ491" s="24" t="str">
        <f t="shared" si="237"/>
        <v/>
      </c>
      <c r="AK491" s="24" t="str">
        <f t="shared" si="237"/>
        <v/>
      </c>
      <c r="AL491" s="24" t="str">
        <f t="shared" si="237"/>
        <v/>
      </c>
      <c r="AM491" s="24" t="str">
        <f t="shared" si="238"/>
        <v>C</v>
      </c>
      <c r="AN491" s="24" t="str">
        <f t="shared" si="238"/>
        <v>C</v>
      </c>
      <c r="AO491" s="24" t="str">
        <f t="shared" si="238"/>
        <v/>
      </c>
      <c r="AP491" s="24" t="str">
        <f t="shared" si="238"/>
        <v/>
      </c>
      <c r="AQ491" s="24" t="str">
        <f t="shared" si="238"/>
        <v/>
      </c>
      <c r="AR491" s="24" t="str">
        <f t="shared" si="238"/>
        <v/>
      </c>
      <c r="AS491" s="24" t="str">
        <f t="shared" si="238"/>
        <v/>
      </c>
      <c r="AT491" s="24" t="str">
        <f t="shared" si="238"/>
        <v>C</v>
      </c>
      <c r="AU491" s="24" t="str">
        <f t="shared" si="238"/>
        <v>C</v>
      </c>
      <c r="AV491" s="24" t="str">
        <f t="shared" si="238"/>
        <v/>
      </c>
      <c r="AW491" s="24" t="str">
        <f t="shared" si="238"/>
        <v/>
      </c>
      <c r="AX491" s="89" t="str">
        <f t="shared" ca="1" si="224"/>
        <v/>
      </c>
      <c r="AY491" s="89" t="str">
        <f t="shared" si="225"/>
        <v/>
      </c>
    </row>
    <row r="492" spans="1:51" x14ac:dyDescent="0.3">
      <c r="A492" s="22" t="str">
        <f t="shared" si="230"/>
        <v/>
      </c>
      <c r="B492" s="25"/>
      <c r="C492" s="74"/>
      <c r="D492" s="26"/>
      <c r="E492" s="196"/>
      <c r="F492" s="197"/>
      <c r="G492" s="98" t="str">
        <f>IF(D492='Paramètre DIVERS'!$B$19,'Paramètre DIVERS'!$A$19,IF(D492='Paramètre DIVERS'!$B$20,'Paramètre DIVERS'!$A$20,IF(D492='Paramètre DIVERS'!$B$21,'Paramètre DIVERS'!$A$21,IF(D492='Paramètre DIVERS'!$B$22,'Paramètre DIVERS'!$A$22,IF(D492='Paramètre DIVERS'!$B$24,'Paramètre DIVERS'!$A$24,IF(D492='Paramètre DIVERS'!$B$25,'Paramètre DIVERS'!$A$25,""))))))&amp;IF(D492='Paramètre DIVERS'!$B$27,'Paramètre DIVERS'!$A$27,IF(D492='Paramètre DIVERS'!$B$28,'Paramètre DIVERS'!$A$28,IF(D492='Paramètre DIVERS'!$B$29,'Paramètre DIVERS'!$A$29,IF(D492='Paramètre DIVERS'!$B$30,'Paramètre DIVERS'!$A$30,IF(D492='Paramètre DIVERS'!$B$31,'Paramètre DIVERS'!$A$31,IF(D492='Paramètre DIVERS'!$B$32,'Paramètre DIVERS'!$A$32,IF(D492='Paramètre DIVERS'!$B$33,'Paramètre DIVERS'!$A$33,"")))))))&amp;IF(D492='Paramètre DIVERS'!$B$36,'Paramètre DIVERS'!$A$36,IF(D492='Paramètre DIVERS'!$B$40,'Paramètre DIVERS'!$A$40,IF(D492='Paramètre DIVERS'!$B$41,'Paramètre DIVERS'!$A$41,IF(D492='Paramètre DIVERS'!$B$42,'Paramètre DIVERS'!$A$42,IF(D492='Paramètre DIVERS'!$B$43,'Paramètre DIVERS'!$A$43,IF(D492='Paramètre DIVERS'!$B$47,'Paramètre DIVERS'!$A$47,IF(D492='Paramètre DIVERS'!$B$48,'Paramètre DIVERS'!$A$48,"")))))))&amp;IF(D492='Paramètre DIVERS'!$B$49,'Paramètre DIVERS'!$A$49,IF(D492='Paramètre DIVERS'!$B$50,'Paramètre DIVERS'!$A$50,IF(D492='Paramètre DIVERS'!$B$51,'Paramètre DIVERS'!$A$51,IF(D492='Paramètre DIVERS'!$B$26,'Paramètre DIVERS'!$A$26,""))))&amp;IF(D492='Paramètre DIVERS'!$B$53,'Paramètre DIVERS'!$A$53,IF(D492='Paramètre DIVERS'!$B$54,'Paramètre DIVERS'!$A$53,IF(D492='Paramètre DIVERS'!$B$55,'Paramètre DIVERS'!$A$53,IF(D492='Paramètre DIVERS'!$B$56,'Paramètre DIVERS'!$A$53,IF(D492='Paramètre DIVERS'!$B$57,'Paramètre DIVERS'!$A$53,IF(D492='Paramètre DIVERS'!$B$58,'Paramètre DIVERS'!$A$53,""))))))</f>
        <v/>
      </c>
      <c r="H492" s="88">
        <f t="shared" si="219"/>
        <v>0</v>
      </c>
      <c r="I492" s="24" t="str">
        <f t="shared" si="235"/>
        <v/>
      </c>
      <c r="J492" s="24" t="str">
        <f t="shared" si="235"/>
        <v/>
      </c>
      <c r="K492" s="24" t="str">
        <f t="shared" si="235"/>
        <v>C</v>
      </c>
      <c r="L492" s="24" t="str">
        <f t="shared" si="235"/>
        <v>C</v>
      </c>
      <c r="M492" s="24" t="str">
        <f t="shared" si="235"/>
        <v/>
      </c>
      <c r="N492" s="24" t="str">
        <f t="shared" si="235"/>
        <v>C</v>
      </c>
      <c r="O492" s="24" t="str">
        <f t="shared" si="235"/>
        <v/>
      </c>
      <c r="P492" s="24" t="str">
        <f t="shared" si="235"/>
        <v/>
      </c>
      <c r="Q492" s="24" t="str">
        <f t="shared" si="235"/>
        <v/>
      </c>
      <c r="R492" s="24" t="str">
        <f t="shared" si="235"/>
        <v>C</v>
      </c>
      <c r="S492" s="24" t="str">
        <f t="shared" si="236"/>
        <v>C</v>
      </c>
      <c r="T492" s="24" t="str">
        <f t="shared" si="236"/>
        <v/>
      </c>
      <c r="U492" s="24" t="str">
        <f t="shared" si="236"/>
        <v>C</v>
      </c>
      <c r="V492" s="24" t="str">
        <f t="shared" si="236"/>
        <v/>
      </c>
      <c r="W492" s="24" t="str">
        <f t="shared" si="236"/>
        <v>C</v>
      </c>
      <c r="X492" s="24" t="str">
        <f t="shared" si="236"/>
        <v/>
      </c>
      <c r="Y492" s="24" t="str">
        <f t="shared" si="236"/>
        <v>C</v>
      </c>
      <c r="Z492" s="24" t="str">
        <f t="shared" si="236"/>
        <v>C</v>
      </c>
      <c r="AA492" s="24" t="str">
        <f t="shared" si="236"/>
        <v/>
      </c>
      <c r="AB492" s="24" t="str">
        <f t="shared" si="236"/>
        <v/>
      </c>
      <c r="AC492" s="24" t="str">
        <f t="shared" si="237"/>
        <v/>
      </c>
      <c r="AD492" s="24" t="str">
        <f t="shared" si="237"/>
        <v/>
      </c>
      <c r="AE492" s="24" t="str">
        <f t="shared" si="237"/>
        <v/>
      </c>
      <c r="AF492" s="24" t="str">
        <f t="shared" si="237"/>
        <v>C</v>
      </c>
      <c r="AG492" s="24" t="str">
        <f t="shared" si="237"/>
        <v>C</v>
      </c>
      <c r="AH492" s="24" t="str">
        <f t="shared" si="237"/>
        <v/>
      </c>
      <c r="AI492" s="24" t="str">
        <f t="shared" si="237"/>
        <v/>
      </c>
      <c r="AJ492" s="24" t="str">
        <f t="shared" si="237"/>
        <v/>
      </c>
      <c r="AK492" s="24" t="str">
        <f t="shared" si="237"/>
        <v/>
      </c>
      <c r="AL492" s="24" t="str">
        <f t="shared" si="237"/>
        <v/>
      </c>
      <c r="AM492" s="24" t="str">
        <f t="shared" si="238"/>
        <v>C</v>
      </c>
      <c r="AN492" s="24" t="str">
        <f t="shared" si="238"/>
        <v>C</v>
      </c>
      <c r="AO492" s="24" t="str">
        <f t="shared" si="238"/>
        <v/>
      </c>
      <c r="AP492" s="24" t="str">
        <f t="shared" si="238"/>
        <v/>
      </c>
      <c r="AQ492" s="24" t="str">
        <f t="shared" si="238"/>
        <v/>
      </c>
      <c r="AR492" s="24" t="str">
        <f t="shared" si="238"/>
        <v/>
      </c>
      <c r="AS492" s="24" t="str">
        <f t="shared" si="238"/>
        <v/>
      </c>
      <c r="AT492" s="24" t="str">
        <f t="shared" si="238"/>
        <v>C</v>
      </c>
      <c r="AU492" s="24" t="str">
        <f t="shared" si="238"/>
        <v>C</v>
      </c>
      <c r="AV492" s="24" t="str">
        <f t="shared" si="238"/>
        <v/>
      </c>
      <c r="AW492" s="24" t="str">
        <f t="shared" si="238"/>
        <v/>
      </c>
      <c r="AX492" s="89" t="str">
        <f t="shared" ca="1" si="224"/>
        <v/>
      </c>
      <c r="AY492" s="89" t="str">
        <f t="shared" si="225"/>
        <v/>
      </c>
    </row>
    <row r="493" spans="1:51" x14ac:dyDescent="0.3">
      <c r="A493" s="22" t="str">
        <f t="shared" si="230"/>
        <v/>
      </c>
      <c r="B493" s="25"/>
      <c r="C493" s="74"/>
      <c r="D493" s="26"/>
      <c r="E493" s="196"/>
      <c r="F493" s="197"/>
      <c r="G493" s="98" t="str">
        <f>IF(D493='Paramètre DIVERS'!$B$19,'Paramètre DIVERS'!$A$19,IF(D493='Paramètre DIVERS'!$B$20,'Paramètre DIVERS'!$A$20,IF(D493='Paramètre DIVERS'!$B$21,'Paramètre DIVERS'!$A$21,IF(D493='Paramètre DIVERS'!$B$22,'Paramètre DIVERS'!$A$22,IF(D493='Paramètre DIVERS'!$B$24,'Paramètre DIVERS'!$A$24,IF(D493='Paramètre DIVERS'!$B$25,'Paramètre DIVERS'!$A$25,""))))))&amp;IF(D493='Paramètre DIVERS'!$B$27,'Paramètre DIVERS'!$A$27,IF(D493='Paramètre DIVERS'!$B$28,'Paramètre DIVERS'!$A$28,IF(D493='Paramètre DIVERS'!$B$29,'Paramètre DIVERS'!$A$29,IF(D493='Paramètre DIVERS'!$B$30,'Paramètre DIVERS'!$A$30,IF(D493='Paramètre DIVERS'!$B$31,'Paramètre DIVERS'!$A$31,IF(D493='Paramètre DIVERS'!$B$32,'Paramètre DIVERS'!$A$32,IF(D493='Paramètre DIVERS'!$B$33,'Paramètre DIVERS'!$A$33,"")))))))&amp;IF(D493='Paramètre DIVERS'!$B$36,'Paramètre DIVERS'!$A$36,IF(D493='Paramètre DIVERS'!$B$40,'Paramètre DIVERS'!$A$40,IF(D493='Paramètre DIVERS'!$B$41,'Paramètre DIVERS'!$A$41,IF(D493='Paramètre DIVERS'!$B$42,'Paramètre DIVERS'!$A$42,IF(D493='Paramètre DIVERS'!$B$43,'Paramètre DIVERS'!$A$43,IF(D493='Paramètre DIVERS'!$B$47,'Paramètre DIVERS'!$A$47,IF(D493='Paramètre DIVERS'!$B$48,'Paramètre DIVERS'!$A$48,"")))))))&amp;IF(D493='Paramètre DIVERS'!$B$49,'Paramètre DIVERS'!$A$49,IF(D493='Paramètre DIVERS'!$B$50,'Paramètre DIVERS'!$A$50,IF(D493='Paramètre DIVERS'!$B$51,'Paramètre DIVERS'!$A$51,IF(D493='Paramètre DIVERS'!$B$26,'Paramètre DIVERS'!$A$26,""))))&amp;IF(D493='Paramètre DIVERS'!$B$53,'Paramètre DIVERS'!$A$53,IF(D493='Paramètre DIVERS'!$B$54,'Paramètre DIVERS'!$A$53,IF(D493='Paramètre DIVERS'!$B$55,'Paramètre DIVERS'!$A$53,IF(D493='Paramètre DIVERS'!$B$56,'Paramètre DIVERS'!$A$53,IF(D493='Paramètre DIVERS'!$B$57,'Paramètre DIVERS'!$A$53,IF(D493='Paramètre DIVERS'!$B$58,'Paramètre DIVERS'!$A$53,""))))))</f>
        <v/>
      </c>
      <c r="H493" s="88">
        <f t="shared" si="219"/>
        <v>0</v>
      </c>
      <c r="I493" s="24" t="str">
        <f t="shared" si="235"/>
        <v/>
      </c>
      <c r="J493" s="24" t="str">
        <f t="shared" si="235"/>
        <v/>
      </c>
      <c r="K493" s="24" t="str">
        <f t="shared" si="235"/>
        <v>C</v>
      </c>
      <c r="L493" s="24" t="str">
        <f t="shared" si="235"/>
        <v>C</v>
      </c>
      <c r="M493" s="24" t="str">
        <f t="shared" si="235"/>
        <v/>
      </c>
      <c r="N493" s="24" t="str">
        <f t="shared" si="235"/>
        <v>C</v>
      </c>
      <c r="O493" s="24" t="str">
        <f t="shared" si="235"/>
        <v/>
      </c>
      <c r="P493" s="24" t="str">
        <f t="shared" si="235"/>
        <v/>
      </c>
      <c r="Q493" s="24" t="str">
        <f t="shared" si="235"/>
        <v/>
      </c>
      <c r="R493" s="24" t="str">
        <f t="shared" si="235"/>
        <v>C</v>
      </c>
      <c r="S493" s="24" t="str">
        <f t="shared" si="236"/>
        <v>C</v>
      </c>
      <c r="T493" s="24" t="str">
        <f t="shared" si="236"/>
        <v/>
      </c>
      <c r="U493" s="24" t="str">
        <f t="shared" si="236"/>
        <v>C</v>
      </c>
      <c r="V493" s="24" t="str">
        <f t="shared" si="236"/>
        <v/>
      </c>
      <c r="W493" s="24" t="str">
        <f t="shared" si="236"/>
        <v>C</v>
      </c>
      <c r="X493" s="24" t="str">
        <f t="shared" si="236"/>
        <v/>
      </c>
      <c r="Y493" s="24" t="str">
        <f t="shared" si="236"/>
        <v>C</v>
      </c>
      <c r="Z493" s="24" t="str">
        <f t="shared" si="236"/>
        <v>C</v>
      </c>
      <c r="AA493" s="24" t="str">
        <f t="shared" si="236"/>
        <v/>
      </c>
      <c r="AB493" s="24" t="str">
        <f t="shared" si="236"/>
        <v/>
      </c>
      <c r="AC493" s="24" t="str">
        <f t="shared" si="237"/>
        <v/>
      </c>
      <c r="AD493" s="24" t="str">
        <f t="shared" si="237"/>
        <v/>
      </c>
      <c r="AE493" s="24" t="str">
        <f t="shared" si="237"/>
        <v/>
      </c>
      <c r="AF493" s="24" t="str">
        <f t="shared" si="237"/>
        <v>C</v>
      </c>
      <c r="AG493" s="24" t="str">
        <f t="shared" si="237"/>
        <v>C</v>
      </c>
      <c r="AH493" s="24" t="str">
        <f t="shared" si="237"/>
        <v/>
      </c>
      <c r="AI493" s="24" t="str">
        <f t="shared" si="237"/>
        <v/>
      </c>
      <c r="AJ493" s="24" t="str">
        <f t="shared" si="237"/>
        <v/>
      </c>
      <c r="AK493" s="24" t="str">
        <f t="shared" si="237"/>
        <v/>
      </c>
      <c r="AL493" s="24" t="str">
        <f t="shared" si="237"/>
        <v/>
      </c>
      <c r="AM493" s="24" t="str">
        <f t="shared" si="238"/>
        <v>C</v>
      </c>
      <c r="AN493" s="24" t="str">
        <f t="shared" si="238"/>
        <v>C</v>
      </c>
      <c r="AO493" s="24" t="str">
        <f t="shared" si="238"/>
        <v/>
      </c>
      <c r="AP493" s="24" t="str">
        <f t="shared" si="238"/>
        <v/>
      </c>
      <c r="AQ493" s="24" t="str">
        <f t="shared" si="238"/>
        <v/>
      </c>
      <c r="AR493" s="24" t="str">
        <f t="shared" si="238"/>
        <v/>
      </c>
      <c r="AS493" s="24" t="str">
        <f t="shared" si="238"/>
        <v/>
      </c>
      <c r="AT493" s="24" t="str">
        <f t="shared" si="238"/>
        <v>C</v>
      </c>
      <c r="AU493" s="24" t="str">
        <f t="shared" si="238"/>
        <v>C</v>
      </c>
      <c r="AV493" s="24" t="str">
        <f t="shared" si="238"/>
        <v/>
      </c>
      <c r="AW493" s="24" t="str">
        <f t="shared" si="238"/>
        <v/>
      </c>
      <c r="AX493" s="89" t="str">
        <f t="shared" ca="1" si="224"/>
        <v/>
      </c>
      <c r="AY493" s="89" t="str">
        <f t="shared" si="225"/>
        <v/>
      </c>
    </row>
    <row r="494" spans="1:51" x14ac:dyDescent="0.3">
      <c r="A494" s="22" t="str">
        <f t="shared" si="230"/>
        <v/>
      </c>
      <c r="B494" s="25"/>
      <c r="C494" s="74"/>
      <c r="D494" s="26"/>
      <c r="E494" s="196"/>
      <c r="F494" s="197"/>
      <c r="G494" s="98" t="str">
        <f>IF(D494='Paramètre DIVERS'!$B$19,'Paramètre DIVERS'!$A$19,IF(D494='Paramètre DIVERS'!$B$20,'Paramètre DIVERS'!$A$20,IF(D494='Paramètre DIVERS'!$B$21,'Paramètre DIVERS'!$A$21,IF(D494='Paramètre DIVERS'!$B$22,'Paramètre DIVERS'!$A$22,IF(D494='Paramètre DIVERS'!$B$24,'Paramètre DIVERS'!$A$24,IF(D494='Paramètre DIVERS'!$B$25,'Paramètre DIVERS'!$A$25,""))))))&amp;IF(D494='Paramètre DIVERS'!$B$27,'Paramètre DIVERS'!$A$27,IF(D494='Paramètre DIVERS'!$B$28,'Paramètre DIVERS'!$A$28,IF(D494='Paramètre DIVERS'!$B$29,'Paramètre DIVERS'!$A$29,IF(D494='Paramètre DIVERS'!$B$30,'Paramètre DIVERS'!$A$30,IF(D494='Paramètre DIVERS'!$B$31,'Paramètre DIVERS'!$A$31,IF(D494='Paramètre DIVERS'!$B$32,'Paramètre DIVERS'!$A$32,IF(D494='Paramètre DIVERS'!$B$33,'Paramètre DIVERS'!$A$33,"")))))))&amp;IF(D494='Paramètre DIVERS'!$B$36,'Paramètre DIVERS'!$A$36,IF(D494='Paramètre DIVERS'!$B$40,'Paramètre DIVERS'!$A$40,IF(D494='Paramètre DIVERS'!$B$41,'Paramètre DIVERS'!$A$41,IF(D494='Paramètre DIVERS'!$B$42,'Paramètre DIVERS'!$A$42,IF(D494='Paramètre DIVERS'!$B$43,'Paramètre DIVERS'!$A$43,IF(D494='Paramètre DIVERS'!$B$47,'Paramètre DIVERS'!$A$47,IF(D494='Paramètre DIVERS'!$B$48,'Paramètre DIVERS'!$A$48,"")))))))&amp;IF(D494='Paramètre DIVERS'!$B$49,'Paramètre DIVERS'!$A$49,IF(D494='Paramètre DIVERS'!$B$50,'Paramètre DIVERS'!$A$50,IF(D494='Paramètre DIVERS'!$B$51,'Paramètre DIVERS'!$A$51,IF(D494='Paramètre DIVERS'!$B$26,'Paramètre DIVERS'!$A$26,""))))&amp;IF(D494='Paramètre DIVERS'!$B$53,'Paramètre DIVERS'!$A$53,IF(D494='Paramètre DIVERS'!$B$54,'Paramètre DIVERS'!$A$53,IF(D494='Paramètre DIVERS'!$B$55,'Paramètre DIVERS'!$A$53,IF(D494='Paramètre DIVERS'!$B$56,'Paramètre DIVERS'!$A$53,IF(D494='Paramètre DIVERS'!$B$57,'Paramètre DIVERS'!$A$53,IF(D494='Paramètre DIVERS'!$B$58,'Paramètre DIVERS'!$A$53,""))))))</f>
        <v/>
      </c>
      <c r="H494" s="88">
        <f t="shared" si="219"/>
        <v>0</v>
      </c>
      <c r="I494" s="24" t="str">
        <f t="shared" si="235"/>
        <v/>
      </c>
      <c r="J494" s="24" t="str">
        <f t="shared" si="235"/>
        <v/>
      </c>
      <c r="K494" s="24" t="str">
        <f t="shared" si="235"/>
        <v>C</v>
      </c>
      <c r="L494" s="24" t="str">
        <f t="shared" si="235"/>
        <v>C</v>
      </c>
      <c r="M494" s="24" t="str">
        <f t="shared" si="235"/>
        <v/>
      </c>
      <c r="N494" s="24" t="str">
        <f t="shared" si="235"/>
        <v>C</v>
      </c>
      <c r="O494" s="24" t="str">
        <f t="shared" si="235"/>
        <v/>
      </c>
      <c r="P494" s="24" t="str">
        <f t="shared" si="235"/>
        <v/>
      </c>
      <c r="Q494" s="24" t="str">
        <f t="shared" si="235"/>
        <v/>
      </c>
      <c r="R494" s="24" t="str">
        <f t="shared" si="235"/>
        <v>C</v>
      </c>
      <c r="S494" s="24" t="str">
        <f t="shared" si="236"/>
        <v>C</v>
      </c>
      <c r="T494" s="24" t="str">
        <f t="shared" si="236"/>
        <v/>
      </c>
      <c r="U494" s="24" t="str">
        <f t="shared" si="236"/>
        <v>C</v>
      </c>
      <c r="V494" s="24" t="str">
        <f t="shared" si="236"/>
        <v/>
      </c>
      <c r="W494" s="24" t="str">
        <f t="shared" si="236"/>
        <v>C</v>
      </c>
      <c r="X494" s="24" t="str">
        <f t="shared" si="236"/>
        <v/>
      </c>
      <c r="Y494" s="24" t="str">
        <f t="shared" si="236"/>
        <v>C</v>
      </c>
      <c r="Z494" s="24" t="str">
        <f t="shared" si="236"/>
        <v>C</v>
      </c>
      <c r="AA494" s="24" t="str">
        <f t="shared" si="236"/>
        <v/>
      </c>
      <c r="AB494" s="24" t="str">
        <f t="shared" si="236"/>
        <v/>
      </c>
      <c r="AC494" s="24" t="str">
        <f t="shared" si="237"/>
        <v/>
      </c>
      <c r="AD494" s="24" t="str">
        <f t="shared" si="237"/>
        <v/>
      </c>
      <c r="AE494" s="24" t="str">
        <f t="shared" si="237"/>
        <v/>
      </c>
      <c r="AF494" s="24" t="str">
        <f t="shared" si="237"/>
        <v>C</v>
      </c>
      <c r="AG494" s="24" t="str">
        <f t="shared" si="237"/>
        <v>C</v>
      </c>
      <c r="AH494" s="24" t="str">
        <f t="shared" si="237"/>
        <v/>
      </c>
      <c r="AI494" s="24" t="str">
        <f t="shared" si="237"/>
        <v/>
      </c>
      <c r="AJ494" s="24" t="str">
        <f t="shared" si="237"/>
        <v/>
      </c>
      <c r="AK494" s="24" t="str">
        <f t="shared" si="237"/>
        <v/>
      </c>
      <c r="AL494" s="24" t="str">
        <f t="shared" si="237"/>
        <v/>
      </c>
      <c r="AM494" s="24" t="str">
        <f t="shared" si="238"/>
        <v>C</v>
      </c>
      <c r="AN494" s="24" t="str">
        <f t="shared" si="238"/>
        <v>C</v>
      </c>
      <c r="AO494" s="24" t="str">
        <f t="shared" si="238"/>
        <v/>
      </c>
      <c r="AP494" s="24" t="str">
        <f t="shared" si="238"/>
        <v/>
      </c>
      <c r="AQ494" s="24" t="str">
        <f t="shared" si="238"/>
        <v/>
      </c>
      <c r="AR494" s="24" t="str">
        <f t="shared" si="238"/>
        <v/>
      </c>
      <c r="AS494" s="24" t="str">
        <f t="shared" si="238"/>
        <v/>
      </c>
      <c r="AT494" s="24" t="str">
        <f t="shared" si="238"/>
        <v>C</v>
      </c>
      <c r="AU494" s="24" t="str">
        <f t="shared" si="238"/>
        <v>C</v>
      </c>
      <c r="AV494" s="24" t="str">
        <f t="shared" si="238"/>
        <v/>
      </c>
      <c r="AW494" s="24" t="str">
        <f t="shared" si="238"/>
        <v/>
      </c>
      <c r="AX494" s="89" t="str">
        <f t="shared" ca="1" si="224"/>
        <v/>
      </c>
      <c r="AY494" s="89" t="str">
        <f t="shared" si="225"/>
        <v/>
      </c>
    </row>
    <row r="495" spans="1:51" x14ac:dyDescent="0.3">
      <c r="A495" s="22" t="str">
        <f t="shared" si="230"/>
        <v/>
      </c>
      <c r="B495" s="25"/>
      <c r="C495" s="74"/>
      <c r="D495" s="26"/>
      <c r="E495" s="196"/>
      <c r="F495" s="197"/>
      <c r="G495" s="98" t="str">
        <f>IF(D495='Paramètre DIVERS'!$B$19,'Paramètre DIVERS'!$A$19,IF(D495='Paramètre DIVERS'!$B$20,'Paramètre DIVERS'!$A$20,IF(D495='Paramètre DIVERS'!$B$21,'Paramètre DIVERS'!$A$21,IF(D495='Paramètre DIVERS'!$B$22,'Paramètre DIVERS'!$A$22,IF(D495='Paramètre DIVERS'!$B$24,'Paramètre DIVERS'!$A$24,IF(D495='Paramètre DIVERS'!$B$25,'Paramètre DIVERS'!$A$25,""))))))&amp;IF(D495='Paramètre DIVERS'!$B$27,'Paramètre DIVERS'!$A$27,IF(D495='Paramètre DIVERS'!$B$28,'Paramètre DIVERS'!$A$28,IF(D495='Paramètre DIVERS'!$B$29,'Paramètre DIVERS'!$A$29,IF(D495='Paramètre DIVERS'!$B$30,'Paramètre DIVERS'!$A$30,IF(D495='Paramètre DIVERS'!$B$31,'Paramètre DIVERS'!$A$31,IF(D495='Paramètre DIVERS'!$B$32,'Paramètre DIVERS'!$A$32,IF(D495='Paramètre DIVERS'!$B$33,'Paramètre DIVERS'!$A$33,"")))))))&amp;IF(D495='Paramètre DIVERS'!$B$36,'Paramètre DIVERS'!$A$36,IF(D495='Paramètre DIVERS'!$B$40,'Paramètre DIVERS'!$A$40,IF(D495='Paramètre DIVERS'!$B$41,'Paramètre DIVERS'!$A$41,IF(D495='Paramètre DIVERS'!$B$42,'Paramètre DIVERS'!$A$42,IF(D495='Paramètre DIVERS'!$B$43,'Paramètre DIVERS'!$A$43,IF(D495='Paramètre DIVERS'!$B$47,'Paramètre DIVERS'!$A$47,IF(D495='Paramètre DIVERS'!$B$48,'Paramètre DIVERS'!$A$48,"")))))))&amp;IF(D495='Paramètre DIVERS'!$B$49,'Paramètre DIVERS'!$A$49,IF(D495='Paramètre DIVERS'!$B$50,'Paramètre DIVERS'!$A$50,IF(D495='Paramètre DIVERS'!$B$51,'Paramètre DIVERS'!$A$51,IF(D495='Paramètre DIVERS'!$B$26,'Paramètre DIVERS'!$A$26,""))))&amp;IF(D495='Paramètre DIVERS'!$B$53,'Paramètre DIVERS'!$A$53,IF(D495='Paramètre DIVERS'!$B$54,'Paramètre DIVERS'!$A$53,IF(D495='Paramètre DIVERS'!$B$55,'Paramètre DIVERS'!$A$53,IF(D495='Paramètre DIVERS'!$B$56,'Paramètre DIVERS'!$A$53,IF(D495='Paramètre DIVERS'!$B$57,'Paramètre DIVERS'!$A$53,IF(D495='Paramètre DIVERS'!$B$58,'Paramètre DIVERS'!$A$53,""))))))</f>
        <v/>
      </c>
      <c r="H495" s="88">
        <f t="shared" si="219"/>
        <v>0</v>
      </c>
      <c r="I495" s="24" t="str">
        <f t="shared" si="235"/>
        <v/>
      </c>
      <c r="J495" s="24" t="str">
        <f t="shared" si="235"/>
        <v/>
      </c>
      <c r="K495" s="24" t="str">
        <f t="shared" si="235"/>
        <v>C</v>
      </c>
      <c r="L495" s="24" t="str">
        <f t="shared" si="235"/>
        <v>C</v>
      </c>
      <c r="M495" s="24" t="str">
        <f t="shared" si="235"/>
        <v/>
      </c>
      <c r="N495" s="24" t="str">
        <f t="shared" si="235"/>
        <v>C</v>
      </c>
      <c r="O495" s="24" t="str">
        <f t="shared" si="235"/>
        <v/>
      </c>
      <c r="P495" s="24" t="str">
        <f t="shared" si="235"/>
        <v/>
      </c>
      <c r="Q495" s="24" t="str">
        <f t="shared" si="235"/>
        <v/>
      </c>
      <c r="R495" s="24" t="str">
        <f t="shared" si="235"/>
        <v>C</v>
      </c>
      <c r="S495" s="24" t="str">
        <f t="shared" si="236"/>
        <v>C</v>
      </c>
      <c r="T495" s="24" t="str">
        <f t="shared" si="236"/>
        <v/>
      </c>
      <c r="U495" s="24" t="str">
        <f t="shared" si="236"/>
        <v>C</v>
      </c>
      <c r="V495" s="24" t="str">
        <f t="shared" si="236"/>
        <v/>
      </c>
      <c r="W495" s="24" t="str">
        <f t="shared" si="236"/>
        <v>C</v>
      </c>
      <c r="X495" s="24" t="str">
        <f t="shared" si="236"/>
        <v/>
      </c>
      <c r="Y495" s="24" t="str">
        <f t="shared" si="236"/>
        <v>C</v>
      </c>
      <c r="Z495" s="24" t="str">
        <f t="shared" si="236"/>
        <v>C</v>
      </c>
      <c r="AA495" s="24" t="str">
        <f t="shared" si="236"/>
        <v/>
      </c>
      <c r="AB495" s="24" t="str">
        <f t="shared" si="236"/>
        <v/>
      </c>
      <c r="AC495" s="24" t="str">
        <f t="shared" si="237"/>
        <v/>
      </c>
      <c r="AD495" s="24" t="str">
        <f t="shared" si="237"/>
        <v/>
      </c>
      <c r="AE495" s="24" t="str">
        <f t="shared" si="237"/>
        <v/>
      </c>
      <c r="AF495" s="24" t="str">
        <f t="shared" si="237"/>
        <v>C</v>
      </c>
      <c r="AG495" s="24" t="str">
        <f t="shared" si="237"/>
        <v>C</v>
      </c>
      <c r="AH495" s="24" t="str">
        <f t="shared" si="237"/>
        <v/>
      </c>
      <c r="AI495" s="24" t="str">
        <f t="shared" si="237"/>
        <v/>
      </c>
      <c r="AJ495" s="24" t="str">
        <f t="shared" si="237"/>
        <v/>
      </c>
      <c r="AK495" s="24" t="str">
        <f t="shared" si="237"/>
        <v/>
      </c>
      <c r="AL495" s="24" t="str">
        <f t="shared" si="237"/>
        <v/>
      </c>
      <c r="AM495" s="24" t="str">
        <f t="shared" si="238"/>
        <v>C</v>
      </c>
      <c r="AN495" s="24" t="str">
        <f t="shared" si="238"/>
        <v>C</v>
      </c>
      <c r="AO495" s="24" t="str">
        <f t="shared" si="238"/>
        <v/>
      </c>
      <c r="AP495" s="24" t="str">
        <f t="shared" si="238"/>
        <v/>
      </c>
      <c r="AQ495" s="24" t="str">
        <f t="shared" si="238"/>
        <v/>
      </c>
      <c r="AR495" s="24" t="str">
        <f t="shared" si="238"/>
        <v/>
      </c>
      <c r="AS495" s="24" t="str">
        <f t="shared" si="238"/>
        <v/>
      </c>
      <c r="AT495" s="24" t="str">
        <f t="shared" si="238"/>
        <v>C</v>
      </c>
      <c r="AU495" s="24" t="str">
        <f t="shared" si="238"/>
        <v>C</v>
      </c>
      <c r="AV495" s="24" t="str">
        <f t="shared" si="238"/>
        <v/>
      </c>
      <c r="AW495" s="24" t="str">
        <f t="shared" si="238"/>
        <v/>
      </c>
      <c r="AX495" s="89" t="str">
        <f t="shared" ca="1" si="224"/>
        <v/>
      </c>
      <c r="AY495" s="89" t="str">
        <f t="shared" si="225"/>
        <v/>
      </c>
    </row>
    <row r="496" spans="1:51" x14ac:dyDescent="0.3">
      <c r="A496" s="22" t="str">
        <f t="shared" si="230"/>
        <v/>
      </c>
      <c r="B496" s="25"/>
      <c r="C496" s="74"/>
      <c r="D496" s="26"/>
      <c r="E496" s="196"/>
      <c r="F496" s="197"/>
      <c r="G496" s="98" t="str">
        <f>IF(D496='Paramètre DIVERS'!$B$19,'Paramètre DIVERS'!$A$19,IF(D496='Paramètre DIVERS'!$B$20,'Paramètre DIVERS'!$A$20,IF(D496='Paramètre DIVERS'!$B$21,'Paramètre DIVERS'!$A$21,IF(D496='Paramètre DIVERS'!$B$22,'Paramètre DIVERS'!$A$22,IF(D496='Paramètre DIVERS'!$B$24,'Paramètre DIVERS'!$A$24,IF(D496='Paramètre DIVERS'!$B$25,'Paramètre DIVERS'!$A$25,""))))))&amp;IF(D496='Paramètre DIVERS'!$B$27,'Paramètre DIVERS'!$A$27,IF(D496='Paramètre DIVERS'!$B$28,'Paramètre DIVERS'!$A$28,IF(D496='Paramètre DIVERS'!$B$29,'Paramètre DIVERS'!$A$29,IF(D496='Paramètre DIVERS'!$B$30,'Paramètre DIVERS'!$A$30,IF(D496='Paramètre DIVERS'!$B$31,'Paramètre DIVERS'!$A$31,IF(D496='Paramètre DIVERS'!$B$32,'Paramètre DIVERS'!$A$32,IF(D496='Paramètre DIVERS'!$B$33,'Paramètre DIVERS'!$A$33,"")))))))&amp;IF(D496='Paramètre DIVERS'!$B$36,'Paramètre DIVERS'!$A$36,IF(D496='Paramètre DIVERS'!$B$40,'Paramètre DIVERS'!$A$40,IF(D496='Paramètre DIVERS'!$B$41,'Paramètre DIVERS'!$A$41,IF(D496='Paramètre DIVERS'!$B$42,'Paramètre DIVERS'!$A$42,IF(D496='Paramètre DIVERS'!$B$43,'Paramètre DIVERS'!$A$43,IF(D496='Paramètre DIVERS'!$B$47,'Paramètre DIVERS'!$A$47,IF(D496='Paramètre DIVERS'!$B$48,'Paramètre DIVERS'!$A$48,"")))))))&amp;IF(D496='Paramètre DIVERS'!$B$49,'Paramètre DIVERS'!$A$49,IF(D496='Paramètre DIVERS'!$B$50,'Paramètre DIVERS'!$A$50,IF(D496='Paramètre DIVERS'!$B$51,'Paramètre DIVERS'!$A$51,IF(D496='Paramètre DIVERS'!$B$26,'Paramètre DIVERS'!$A$26,""))))&amp;IF(D496='Paramètre DIVERS'!$B$53,'Paramètre DIVERS'!$A$53,IF(D496='Paramètre DIVERS'!$B$54,'Paramètre DIVERS'!$A$53,IF(D496='Paramètre DIVERS'!$B$55,'Paramètre DIVERS'!$A$53,IF(D496='Paramètre DIVERS'!$B$56,'Paramètre DIVERS'!$A$53,IF(D496='Paramètre DIVERS'!$B$57,'Paramètre DIVERS'!$A$53,IF(D496='Paramètre DIVERS'!$B$58,'Paramètre DIVERS'!$A$53,""))))))</f>
        <v/>
      </c>
      <c r="H496" s="88">
        <f t="shared" si="219"/>
        <v>0</v>
      </c>
      <c r="I496" s="24" t="str">
        <f t="shared" si="235"/>
        <v/>
      </c>
      <c r="J496" s="24" t="str">
        <f t="shared" si="235"/>
        <v/>
      </c>
      <c r="K496" s="24" t="str">
        <f t="shared" si="235"/>
        <v>C</v>
      </c>
      <c r="L496" s="24" t="str">
        <f t="shared" si="235"/>
        <v>C</v>
      </c>
      <c r="M496" s="24" t="str">
        <f t="shared" si="235"/>
        <v/>
      </c>
      <c r="N496" s="24" t="str">
        <f t="shared" si="235"/>
        <v>C</v>
      </c>
      <c r="O496" s="24" t="str">
        <f t="shared" si="235"/>
        <v/>
      </c>
      <c r="P496" s="24" t="str">
        <f t="shared" si="235"/>
        <v/>
      </c>
      <c r="Q496" s="24" t="str">
        <f t="shared" si="235"/>
        <v/>
      </c>
      <c r="R496" s="24" t="str">
        <f t="shared" si="235"/>
        <v>C</v>
      </c>
      <c r="S496" s="24" t="str">
        <f t="shared" si="236"/>
        <v>C</v>
      </c>
      <c r="T496" s="24" t="str">
        <f t="shared" si="236"/>
        <v/>
      </c>
      <c r="U496" s="24" t="str">
        <f t="shared" si="236"/>
        <v>C</v>
      </c>
      <c r="V496" s="24" t="str">
        <f t="shared" si="236"/>
        <v/>
      </c>
      <c r="W496" s="24" t="str">
        <f t="shared" si="236"/>
        <v>C</v>
      </c>
      <c r="X496" s="24" t="str">
        <f t="shared" si="236"/>
        <v/>
      </c>
      <c r="Y496" s="24" t="str">
        <f t="shared" si="236"/>
        <v>C</v>
      </c>
      <c r="Z496" s="24" t="str">
        <f t="shared" si="236"/>
        <v>C</v>
      </c>
      <c r="AA496" s="24" t="str">
        <f t="shared" si="236"/>
        <v/>
      </c>
      <c r="AB496" s="24" t="str">
        <f t="shared" si="236"/>
        <v/>
      </c>
      <c r="AC496" s="24" t="str">
        <f t="shared" si="237"/>
        <v/>
      </c>
      <c r="AD496" s="24" t="str">
        <f t="shared" si="237"/>
        <v/>
      </c>
      <c r="AE496" s="24" t="str">
        <f t="shared" si="237"/>
        <v/>
      </c>
      <c r="AF496" s="24" t="str">
        <f t="shared" si="237"/>
        <v>C</v>
      </c>
      <c r="AG496" s="24" t="str">
        <f t="shared" si="237"/>
        <v>C</v>
      </c>
      <c r="AH496" s="24" t="str">
        <f t="shared" si="237"/>
        <v/>
      </c>
      <c r="AI496" s="24" t="str">
        <f t="shared" si="237"/>
        <v/>
      </c>
      <c r="AJ496" s="24" t="str">
        <f t="shared" si="237"/>
        <v/>
      </c>
      <c r="AK496" s="24" t="str">
        <f t="shared" si="237"/>
        <v/>
      </c>
      <c r="AL496" s="24" t="str">
        <f t="shared" si="237"/>
        <v/>
      </c>
      <c r="AM496" s="24" t="str">
        <f t="shared" si="238"/>
        <v>C</v>
      </c>
      <c r="AN496" s="24" t="str">
        <f t="shared" si="238"/>
        <v>C</v>
      </c>
      <c r="AO496" s="24" t="str">
        <f t="shared" si="238"/>
        <v/>
      </c>
      <c r="AP496" s="24" t="str">
        <f t="shared" si="238"/>
        <v/>
      </c>
      <c r="AQ496" s="24" t="str">
        <f t="shared" si="238"/>
        <v/>
      </c>
      <c r="AR496" s="24" t="str">
        <f t="shared" si="238"/>
        <v/>
      </c>
      <c r="AS496" s="24" t="str">
        <f t="shared" si="238"/>
        <v/>
      </c>
      <c r="AT496" s="24" t="str">
        <f t="shared" si="238"/>
        <v>C</v>
      </c>
      <c r="AU496" s="24" t="str">
        <f t="shared" si="238"/>
        <v>C</v>
      </c>
      <c r="AV496" s="24" t="str">
        <f t="shared" si="238"/>
        <v/>
      </c>
      <c r="AW496" s="24" t="str">
        <f t="shared" si="238"/>
        <v/>
      </c>
      <c r="AX496" s="89" t="str">
        <f t="shared" ca="1" si="224"/>
        <v/>
      </c>
      <c r="AY496" s="89" t="str">
        <f t="shared" si="225"/>
        <v/>
      </c>
    </row>
    <row r="497" spans="1:51" x14ac:dyDescent="0.3">
      <c r="A497" s="22" t="str">
        <f t="shared" si="230"/>
        <v/>
      </c>
      <c r="B497" s="25"/>
      <c r="C497" s="74"/>
      <c r="D497" s="26"/>
      <c r="E497" s="196"/>
      <c r="F497" s="197"/>
      <c r="G497" s="98" t="str">
        <f>IF(D497='Paramètre DIVERS'!$B$19,'Paramètre DIVERS'!$A$19,IF(D497='Paramètre DIVERS'!$B$20,'Paramètre DIVERS'!$A$20,IF(D497='Paramètre DIVERS'!$B$21,'Paramètre DIVERS'!$A$21,IF(D497='Paramètre DIVERS'!$B$22,'Paramètre DIVERS'!$A$22,IF(D497='Paramètre DIVERS'!$B$24,'Paramètre DIVERS'!$A$24,IF(D497='Paramètre DIVERS'!$B$25,'Paramètre DIVERS'!$A$25,""))))))&amp;IF(D497='Paramètre DIVERS'!$B$27,'Paramètre DIVERS'!$A$27,IF(D497='Paramètre DIVERS'!$B$28,'Paramètre DIVERS'!$A$28,IF(D497='Paramètre DIVERS'!$B$29,'Paramètre DIVERS'!$A$29,IF(D497='Paramètre DIVERS'!$B$30,'Paramètre DIVERS'!$A$30,IF(D497='Paramètre DIVERS'!$B$31,'Paramètre DIVERS'!$A$31,IF(D497='Paramètre DIVERS'!$B$32,'Paramètre DIVERS'!$A$32,IF(D497='Paramètre DIVERS'!$B$33,'Paramètre DIVERS'!$A$33,"")))))))&amp;IF(D497='Paramètre DIVERS'!$B$36,'Paramètre DIVERS'!$A$36,IF(D497='Paramètre DIVERS'!$B$40,'Paramètre DIVERS'!$A$40,IF(D497='Paramètre DIVERS'!$B$41,'Paramètre DIVERS'!$A$41,IF(D497='Paramètre DIVERS'!$B$42,'Paramètre DIVERS'!$A$42,IF(D497='Paramètre DIVERS'!$B$43,'Paramètre DIVERS'!$A$43,IF(D497='Paramètre DIVERS'!$B$47,'Paramètre DIVERS'!$A$47,IF(D497='Paramètre DIVERS'!$B$48,'Paramètre DIVERS'!$A$48,"")))))))&amp;IF(D497='Paramètre DIVERS'!$B$49,'Paramètre DIVERS'!$A$49,IF(D497='Paramètre DIVERS'!$B$50,'Paramètre DIVERS'!$A$50,IF(D497='Paramètre DIVERS'!$B$51,'Paramètre DIVERS'!$A$51,IF(D497='Paramètre DIVERS'!$B$26,'Paramètre DIVERS'!$A$26,""))))&amp;IF(D497='Paramètre DIVERS'!$B$53,'Paramètre DIVERS'!$A$53,IF(D497='Paramètre DIVERS'!$B$54,'Paramètre DIVERS'!$A$53,IF(D497='Paramètre DIVERS'!$B$55,'Paramètre DIVERS'!$A$53,IF(D497='Paramètre DIVERS'!$B$56,'Paramètre DIVERS'!$A$53,IF(D497='Paramètre DIVERS'!$B$57,'Paramètre DIVERS'!$A$53,IF(D497='Paramètre DIVERS'!$B$58,'Paramètre DIVERS'!$A$53,""))))))</f>
        <v/>
      </c>
      <c r="H497" s="88">
        <f t="shared" si="219"/>
        <v>0</v>
      </c>
      <c r="I497" s="24" t="str">
        <f t="shared" si="235"/>
        <v/>
      </c>
      <c r="J497" s="24" t="str">
        <f t="shared" si="235"/>
        <v/>
      </c>
      <c r="K497" s="24" t="str">
        <f t="shared" si="235"/>
        <v>C</v>
      </c>
      <c r="L497" s="24" t="str">
        <f t="shared" si="235"/>
        <v>C</v>
      </c>
      <c r="M497" s="24" t="str">
        <f t="shared" si="235"/>
        <v/>
      </c>
      <c r="N497" s="24" t="str">
        <f t="shared" si="235"/>
        <v>C</v>
      </c>
      <c r="O497" s="24" t="str">
        <f t="shared" si="235"/>
        <v/>
      </c>
      <c r="P497" s="24" t="str">
        <f t="shared" si="235"/>
        <v/>
      </c>
      <c r="Q497" s="24" t="str">
        <f t="shared" si="235"/>
        <v/>
      </c>
      <c r="R497" s="24" t="str">
        <f t="shared" si="235"/>
        <v>C</v>
      </c>
      <c r="S497" s="24" t="str">
        <f t="shared" si="236"/>
        <v>C</v>
      </c>
      <c r="T497" s="24" t="str">
        <f t="shared" si="236"/>
        <v/>
      </c>
      <c r="U497" s="24" t="str">
        <f t="shared" si="236"/>
        <v>C</v>
      </c>
      <c r="V497" s="24" t="str">
        <f t="shared" si="236"/>
        <v/>
      </c>
      <c r="W497" s="24" t="str">
        <f t="shared" si="236"/>
        <v>C</v>
      </c>
      <c r="X497" s="24" t="str">
        <f t="shared" si="236"/>
        <v/>
      </c>
      <c r="Y497" s="24" t="str">
        <f t="shared" si="236"/>
        <v>C</v>
      </c>
      <c r="Z497" s="24" t="str">
        <f t="shared" si="236"/>
        <v>C</v>
      </c>
      <c r="AA497" s="24" t="str">
        <f t="shared" si="236"/>
        <v/>
      </c>
      <c r="AB497" s="24" t="str">
        <f t="shared" si="236"/>
        <v/>
      </c>
      <c r="AC497" s="24" t="str">
        <f t="shared" si="237"/>
        <v/>
      </c>
      <c r="AD497" s="24" t="str">
        <f t="shared" si="237"/>
        <v/>
      </c>
      <c r="AE497" s="24" t="str">
        <f t="shared" si="237"/>
        <v/>
      </c>
      <c r="AF497" s="24" t="str">
        <f t="shared" si="237"/>
        <v>C</v>
      </c>
      <c r="AG497" s="24" t="str">
        <f t="shared" si="237"/>
        <v>C</v>
      </c>
      <c r="AH497" s="24" t="str">
        <f t="shared" si="237"/>
        <v/>
      </c>
      <c r="AI497" s="24" t="str">
        <f t="shared" si="237"/>
        <v/>
      </c>
      <c r="AJ497" s="24" t="str">
        <f t="shared" si="237"/>
        <v/>
      </c>
      <c r="AK497" s="24" t="str">
        <f t="shared" si="237"/>
        <v/>
      </c>
      <c r="AL497" s="24" t="str">
        <f t="shared" si="237"/>
        <v/>
      </c>
      <c r="AM497" s="24" t="str">
        <f t="shared" si="238"/>
        <v>C</v>
      </c>
      <c r="AN497" s="24" t="str">
        <f t="shared" si="238"/>
        <v>C</v>
      </c>
      <c r="AO497" s="24" t="str">
        <f t="shared" si="238"/>
        <v/>
      </c>
      <c r="AP497" s="24" t="str">
        <f t="shared" si="238"/>
        <v/>
      </c>
      <c r="AQ497" s="24" t="str">
        <f t="shared" si="238"/>
        <v/>
      </c>
      <c r="AR497" s="24" t="str">
        <f t="shared" si="238"/>
        <v/>
      </c>
      <c r="AS497" s="24" t="str">
        <f t="shared" si="238"/>
        <v/>
      </c>
      <c r="AT497" s="24" t="str">
        <f t="shared" si="238"/>
        <v>C</v>
      </c>
      <c r="AU497" s="24" t="str">
        <f t="shared" si="238"/>
        <v>C</v>
      </c>
      <c r="AV497" s="24" t="str">
        <f t="shared" si="238"/>
        <v/>
      </c>
      <c r="AW497" s="24" t="str">
        <f t="shared" si="238"/>
        <v/>
      </c>
      <c r="AX497" s="89" t="str">
        <f t="shared" ca="1" si="224"/>
        <v/>
      </c>
      <c r="AY497" s="89" t="str">
        <f t="shared" si="225"/>
        <v/>
      </c>
    </row>
    <row r="498" spans="1:51" x14ac:dyDescent="0.3">
      <c r="A498" s="22" t="str">
        <f t="shared" si="230"/>
        <v/>
      </c>
      <c r="B498" s="25"/>
      <c r="C498" s="74"/>
      <c r="D498" s="26"/>
      <c r="E498" s="196"/>
      <c r="F498" s="197"/>
      <c r="G498" s="98" t="str">
        <f>IF(D498='Paramètre DIVERS'!$B$19,'Paramètre DIVERS'!$A$19,IF(D498='Paramètre DIVERS'!$B$20,'Paramètre DIVERS'!$A$20,IF(D498='Paramètre DIVERS'!$B$21,'Paramètre DIVERS'!$A$21,IF(D498='Paramètre DIVERS'!$B$22,'Paramètre DIVERS'!$A$22,IF(D498='Paramètre DIVERS'!$B$24,'Paramètre DIVERS'!$A$24,IF(D498='Paramètre DIVERS'!$B$25,'Paramètre DIVERS'!$A$25,""))))))&amp;IF(D498='Paramètre DIVERS'!$B$27,'Paramètre DIVERS'!$A$27,IF(D498='Paramètre DIVERS'!$B$28,'Paramètre DIVERS'!$A$28,IF(D498='Paramètre DIVERS'!$B$29,'Paramètre DIVERS'!$A$29,IF(D498='Paramètre DIVERS'!$B$30,'Paramètre DIVERS'!$A$30,IF(D498='Paramètre DIVERS'!$B$31,'Paramètre DIVERS'!$A$31,IF(D498='Paramètre DIVERS'!$B$32,'Paramètre DIVERS'!$A$32,IF(D498='Paramètre DIVERS'!$B$33,'Paramètre DIVERS'!$A$33,"")))))))&amp;IF(D498='Paramètre DIVERS'!$B$36,'Paramètre DIVERS'!$A$36,IF(D498='Paramètre DIVERS'!$B$40,'Paramètre DIVERS'!$A$40,IF(D498='Paramètre DIVERS'!$B$41,'Paramètre DIVERS'!$A$41,IF(D498='Paramètre DIVERS'!$B$42,'Paramètre DIVERS'!$A$42,IF(D498='Paramètre DIVERS'!$B$43,'Paramètre DIVERS'!$A$43,IF(D498='Paramètre DIVERS'!$B$47,'Paramètre DIVERS'!$A$47,IF(D498='Paramètre DIVERS'!$B$48,'Paramètre DIVERS'!$A$48,"")))))))&amp;IF(D498='Paramètre DIVERS'!$B$49,'Paramètre DIVERS'!$A$49,IF(D498='Paramètre DIVERS'!$B$50,'Paramètre DIVERS'!$A$50,IF(D498='Paramètre DIVERS'!$B$51,'Paramètre DIVERS'!$A$51,IF(D498='Paramètre DIVERS'!$B$26,'Paramètre DIVERS'!$A$26,""))))&amp;IF(D498='Paramètre DIVERS'!$B$53,'Paramètre DIVERS'!$A$53,IF(D498='Paramètre DIVERS'!$B$54,'Paramètre DIVERS'!$A$53,IF(D498='Paramètre DIVERS'!$B$55,'Paramètre DIVERS'!$A$53,IF(D498='Paramètre DIVERS'!$B$56,'Paramètre DIVERS'!$A$53,IF(D498='Paramètre DIVERS'!$B$57,'Paramètre DIVERS'!$A$53,IF(D498='Paramètre DIVERS'!$B$58,'Paramètre DIVERS'!$A$53,""))))))</f>
        <v/>
      </c>
      <c r="H498" s="88">
        <f t="shared" si="219"/>
        <v>0</v>
      </c>
      <c r="I498" s="24" t="str">
        <f t="shared" si="235"/>
        <v/>
      </c>
      <c r="J498" s="24" t="str">
        <f t="shared" si="235"/>
        <v/>
      </c>
      <c r="K498" s="24" t="str">
        <f t="shared" si="235"/>
        <v>C</v>
      </c>
      <c r="L498" s="24" t="str">
        <f t="shared" si="235"/>
        <v>C</v>
      </c>
      <c r="M498" s="24" t="str">
        <f t="shared" si="235"/>
        <v/>
      </c>
      <c r="N498" s="24" t="str">
        <f t="shared" si="235"/>
        <v>C</v>
      </c>
      <c r="O498" s="24" t="str">
        <f t="shared" si="235"/>
        <v/>
      </c>
      <c r="P498" s="24" t="str">
        <f t="shared" si="235"/>
        <v/>
      </c>
      <c r="Q498" s="24" t="str">
        <f t="shared" si="235"/>
        <v/>
      </c>
      <c r="R498" s="24" t="str">
        <f t="shared" si="235"/>
        <v>C</v>
      </c>
      <c r="S498" s="24" t="str">
        <f t="shared" si="236"/>
        <v>C</v>
      </c>
      <c r="T498" s="24" t="str">
        <f t="shared" si="236"/>
        <v/>
      </c>
      <c r="U498" s="24" t="str">
        <f t="shared" si="236"/>
        <v>C</v>
      </c>
      <c r="V498" s="24" t="str">
        <f t="shared" si="236"/>
        <v/>
      </c>
      <c r="W498" s="24" t="str">
        <f t="shared" si="236"/>
        <v>C</v>
      </c>
      <c r="X498" s="24" t="str">
        <f t="shared" si="236"/>
        <v/>
      </c>
      <c r="Y498" s="24" t="str">
        <f t="shared" si="236"/>
        <v>C</v>
      </c>
      <c r="Z498" s="24" t="str">
        <f t="shared" si="236"/>
        <v>C</v>
      </c>
      <c r="AA498" s="24" t="str">
        <f t="shared" si="236"/>
        <v/>
      </c>
      <c r="AB498" s="24" t="str">
        <f t="shared" si="236"/>
        <v/>
      </c>
      <c r="AC498" s="24" t="str">
        <f t="shared" si="237"/>
        <v/>
      </c>
      <c r="AD498" s="24" t="str">
        <f t="shared" si="237"/>
        <v/>
      </c>
      <c r="AE498" s="24" t="str">
        <f t="shared" si="237"/>
        <v/>
      </c>
      <c r="AF498" s="24" t="str">
        <f t="shared" si="237"/>
        <v>C</v>
      </c>
      <c r="AG498" s="24" t="str">
        <f t="shared" si="237"/>
        <v>C</v>
      </c>
      <c r="AH498" s="24" t="str">
        <f t="shared" si="237"/>
        <v/>
      </c>
      <c r="AI498" s="24" t="str">
        <f t="shared" si="237"/>
        <v/>
      </c>
      <c r="AJ498" s="24" t="str">
        <f t="shared" si="237"/>
        <v/>
      </c>
      <c r="AK498" s="24" t="str">
        <f t="shared" si="237"/>
        <v/>
      </c>
      <c r="AL498" s="24" t="str">
        <f t="shared" si="237"/>
        <v/>
      </c>
      <c r="AM498" s="24" t="str">
        <f t="shared" si="238"/>
        <v>C</v>
      </c>
      <c r="AN498" s="24" t="str">
        <f t="shared" si="238"/>
        <v>C</v>
      </c>
      <c r="AO498" s="24" t="str">
        <f t="shared" si="238"/>
        <v/>
      </c>
      <c r="AP498" s="24" t="str">
        <f t="shared" si="238"/>
        <v/>
      </c>
      <c r="AQ498" s="24" t="str">
        <f t="shared" si="238"/>
        <v/>
      </c>
      <c r="AR498" s="24" t="str">
        <f t="shared" si="238"/>
        <v/>
      </c>
      <c r="AS498" s="24" t="str">
        <f t="shared" si="238"/>
        <v/>
      </c>
      <c r="AT498" s="24" t="str">
        <f t="shared" si="238"/>
        <v>C</v>
      </c>
      <c r="AU498" s="24" t="str">
        <f t="shared" si="238"/>
        <v>C</v>
      </c>
      <c r="AV498" s="24" t="str">
        <f t="shared" si="238"/>
        <v/>
      </c>
      <c r="AW498" s="24" t="str">
        <f t="shared" si="238"/>
        <v/>
      </c>
      <c r="AX498" s="89" t="str">
        <f t="shared" ca="1" si="224"/>
        <v/>
      </c>
      <c r="AY498" s="89" t="str">
        <f t="shared" si="225"/>
        <v/>
      </c>
    </row>
    <row r="499" spans="1:51" x14ac:dyDescent="0.3">
      <c r="A499" s="22" t="str">
        <f t="shared" si="230"/>
        <v/>
      </c>
      <c r="B499" s="25"/>
      <c r="C499" s="74"/>
      <c r="D499" s="26"/>
      <c r="E499" s="196"/>
      <c r="F499" s="197"/>
      <c r="G499" s="98" t="str">
        <f>IF(D499='Paramètre DIVERS'!$B$19,'Paramètre DIVERS'!$A$19,IF(D499='Paramètre DIVERS'!$B$20,'Paramètre DIVERS'!$A$20,IF(D499='Paramètre DIVERS'!$B$21,'Paramètre DIVERS'!$A$21,IF(D499='Paramètre DIVERS'!$B$22,'Paramètre DIVERS'!$A$22,IF(D499='Paramètre DIVERS'!$B$24,'Paramètre DIVERS'!$A$24,IF(D499='Paramètre DIVERS'!$B$25,'Paramètre DIVERS'!$A$25,""))))))&amp;IF(D499='Paramètre DIVERS'!$B$27,'Paramètre DIVERS'!$A$27,IF(D499='Paramètre DIVERS'!$B$28,'Paramètre DIVERS'!$A$28,IF(D499='Paramètre DIVERS'!$B$29,'Paramètre DIVERS'!$A$29,IF(D499='Paramètre DIVERS'!$B$30,'Paramètre DIVERS'!$A$30,IF(D499='Paramètre DIVERS'!$B$31,'Paramètre DIVERS'!$A$31,IF(D499='Paramètre DIVERS'!$B$32,'Paramètre DIVERS'!$A$32,IF(D499='Paramètre DIVERS'!$B$33,'Paramètre DIVERS'!$A$33,"")))))))&amp;IF(D499='Paramètre DIVERS'!$B$36,'Paramètre DIVERS'!$A$36,IF(D499='Paramètre DIVERS'!$B$40,'Paramètre DIVERS'!$A$40,IF(D499='Paramètre DIVERS'!$B$41,'Paramètre DIVERS'!$A$41,IF(D499='Paramètre DIVERS'!$B$42,'Paramètre DIVERS'!$A$42,IF(D499='Paramètre DIVERS'!$B$43,'Paramètre DIVERS'!$A$43,IF(D499='Paramètre DIVERS'!$B$47,'Paramètre DIVERS'!$A$47,IF(D499='Paramètre DIVERS'!$B$48,'Paramètre DIVERS'!$A$48,"")))))))&amp;IF(D499='Paramètre DIVERS'!$B$49,'Paramètre DIVERS'!$A$49,IF(D499='Paramètre DIVERS'!$B$50,'Paramètre DIVERS'!$A$50,IF(D499='Paramètre DIVERS'!$B$51,'Paramètre DIVERS'!$A$51,IF(D499='Paramètre DIVERS'!$B$26,'Paramètre DIVERS'!$A$26,""))))&amp;IF(D499='Paramètre DIVERS'!$B$53,'Paramètre DIVERS'!$A$53,IF(D499='Paramètre DIVERS'!$B$54,'Paramètre DIVERS'!$A$53,IF(D499='Paramètre DIVERS'!$B$55,'Paramètre DIVERS'!$A$53,IF(D499='Paramètre DIVERS'!$B$56,'Paramètre DIVERS'!$A$53,IF(D499='Paramètre DIVERS'!$B$57,'Paramètre DIVERS'!$A$53,IF(D499='Paramètre DIVERS'!$B$58,'Paramètre DIVERS'!$A$53,""))))))</f>
        <v/>
      </c>
      <c r="H499" s="88">
        <f t="shared" si="219"/>
        <v>0</v>
      </c>
      <c r="I499" s="24" t="str">
        <f t="shared" ref="I499:R508" si="239">IF(OR(I$7="s",I$7="f",I$7="d"),"C",IF(AND(I$6&gt;=$E499,I$6&lt;=$F499,$G499="ZCP"),$G499,IF(AND(I$6&gt;=$E499,I$6&lt;=$F499,$G499="ZPM"),$G499,IF(AND(I$6&gt;=$E499,I$6&lt;=$F499,$G499="ZMA"),$G499,IF(AND(I$6&gt;=$E499,I$6&lt;=$F499,$G499="ZMP"),$G499,IF(AND(I$6&gt;=$E499,I$6&lt;=$F499,$G499="ZMT"),$G499,IF(AND(I$6&gt;=$E499,I$6&lt;=$F499,$G499="ZFO"),$G499,IF(AND(I$6&gt;=$E499,I$6&lt;=$F499,$G499="ZRJ"),$G499,IF(AND(I$6&gt;=$E499,I$6&lt;=$F499,$G499="ZAT"),$G499,IF(AND(I$6&gt;=$E499,I$6&lt;=$F499,$G499="TPT"),$G499,""))))))))))</f>
        <v/>
      </c>
      <c r="J499" s="24" t="str">
        <f t="shared" si="239"/>
        <v/>
      </c>
      <c r="K499" s="24" t="str">
        <f t="shared" si="239"/>
        <v>C</v>
      </c>
      <c r="L499" s="24" t="str">
        <f t="shared" si="239"/>
        <v>C</v>
      </c>
      <c r="M499" s="24" t="str">
        <f t="shared" si="239"/>
        <v/>
      </c>
      <c r="N499" s="24" t="str">
        <f t="shared" si="239"/>
        <v>C</v>
      </c>
      <c r="O499" s="24" t="str">
        <f t="shared" si="239"/>
        <v/>
      </c>
      <c r="P499" s="24" t="str">
        <f t="shared" si="239"/>
        <v/>
      </c>
      <c r="Q499" s="24" t="str">
        <f t="shared" si="239"/>
        <v/>
      </c>
      <c r="R499" s="24" t="str">
        <f t="shared" si="239"/>
        <v>C</v>
      </c>
      <c r="S499" s="24" t="str">
        <f t="shared" ref="S499:AB508" si="240">IF(OR(S$7="s",S$7="f",S$7="d"),"C",IF(AND(S$6&gt;=$E499,S$6&lt;=$F499,$G499="ZCP"),$G499,IF(AND(S$6&gt;=$E499,S$6&lt;=$F499,$G499="ZPM"),$G499,IF(AND(S$6&gt;=$E499,S$6&lt;=$F499,$G499="ZMA"),$G499,IF(AND(S$6&gt;=$E499,S$6&lt;=$F499,$G499="ZMP"),$G499,IF(AND(S$6&gt;=$E499,S$6&lt;=$F499,$G499="ZMT"),$G499,IF(AND(S$6&gt;=$E499,S$6&lt;=$F499,$G499="ZFO"),$G499,IF(AND(S$6&gt;=$E499,S$6&lt;=$F499,$G499="ZRJ"),$G499,IF(AND(S$6&gt;=$E499,S$6&lt;=$F499,$G499="ZAT"),$G499,IF(AND(S$6&gt;=$E499,S$6&lt;=$F499,$G499="TPT"),$G499,""))))))))))</f>
        <v>C</v>
      </c>
      <c r="T499" s="24" t="str">
        <f t="shared" si="240"/>
        <v/>
      </c>
      <c r="U499" s="24" t="str">
        <f t="shared" si="240"/>
        <v>C</v>
      </c>
      <c r="V499" s="24" t="str">
        <f t="shared" si="240"/>
        <v/>
      </c>
      <c r="W499" s="24" t="str">
        <f t="shared" si="240"/>
        <v>C</v>
      </c>
      <c r="X499" s="24" t="str">
        <f t="shared" si="240"/>
        <v/>
      </c>
      <c r="Y499" s="24" t="str">
        <f t="shared" si="240"/>
        <v>C</v>
      </c>
      <c r="Z499" s="24" t="str">
        <f t="shared" si="240"/>
        <v>C</v>
      </c>
      <c r="AA499" s="24" t="str">
        <f t="shared" si="240"/>
        <v/>
      </c>
      <c r="AB499" s="24" t="str">
        <f t="shared" si="240"/>
        <v/>
      </c>
      <c r="AC499" s="24" t="str">
        <f t="shared" ref="AC499:AL508" si="241">IF(OR(AC$7="s",AC$7="f",AC$7="d"),"C",IF(AND(AC$6&gt;=$E499,AC$6&lt;=$F499,$G499="ZCP"),$G499,IF(AND(AC$6&gt;=$E499,AC$6&lt;=$F499,$G499="ZPM"),$G499,IF(AND(AC$6&gt;=$E499,AC$6&lt;=$F499,$G499="ZMA"),$G499,IF(AND(AC$6&gt;=$E499,AC$6&lt;=$F499,$G499="ZMP"),$G499,IF(AND(AC$6&gt;=$E499,AC$6&lt;=$F499,$G499="ZMT"),$G499,IF(AND(AC$6&gt;=$E499,AC$6&lt;=$F499,$G499="ZFO"),$G499,IF(AND(AC$6&gt;=$E499,AC$6&lt;=$F499,$G499="ZRJ"),$G499,IF(AND(AC$6&gt;=$E499,AC$6&lt;=$F499,$G499="ZAT"),$G499,IF(AND(AC$6&gt;=$E499,AC$6&lt;=$F499,$G499="TPT"),$G499,""))))))))))</f>
        <v/>
      </c>
      <c r="AD499" s="24" t="str">
        <f t="shared" si="241"/>
        <v/>
      </c>
      <c r="AE499" s="24" t="str">
        <f t="shared" si="241"/>
        <v/>
      </c>
      <c r="AF499" s="24" t="str">
        <f t="shared" si="241"/>
        <v>C</v>
      </c>
      <c r="AG499" s="24" t="str">
        <f t="shared" si="241"/>
        <v>C</v>
      </c>
      <c r="AH499" s="24" t="str">
        <f t="shared" si="241"/>
        <v/>
      </c>
      <c r="AI499" s="24" t="str">
        <f t="shared" si="241"/>
        <v/>
      </c>
      <c r="AJ499" s="24" t="str">
        <f t="shared" si="241"/>
        <v/>
      </c>
      <c r="AK499" s="24" t="str">
        <f t="shared" si="241"/>
        <v/>
      </c>
      <c r="AL499" s="24" t="str">
        <f t="shared" si="241"/>
        <v/>
      </c>
      <c r="AM499" s="24" t="str">
        <f t="shared" ref="AM499:AW508" si="242">IF(OR(AM$7="s",AM$7="f",AM$7="d"),"C",IF(AND(AM$6&gt;=$E499,AM$6&lt;=$F499,$G499="ZCP"),$G499,IF(AND(AM$6&gt;=$E499,AM$6&lt;=$F499,$G499="ZPM"),$G499,IF(AND(AM$6&gt;=$E499,AM$6&lt;=$F499,$G499="ZMA"),$G499,IF(AND(AM$6&gt;=$E499,AM$6&lt;=$F499,$G499="ZMP"),$G499,IF(AND(AM$6&gt;=$E499,AM$6&lt;=$F499,$G499="ZMT"),$G499,IF(AND(AM$6&gt;=$E499,AM$6&lt;=$F499,$G499="ZFO"),$G499,IF(AND(AM$6&gt;=$E499,AM$6&lt;=$F499,$G499="ZRJ"),$G499,IF(AND(AM$6&gt;=$E499,AM$6&lt;=$F499,$G499="ZAT"),$G499,IF(AND(AM$6&gt;=$E499,AM$6&lt;=$F499,$G499="TPT"),$G499,""))))))))))</f>
        <v>C</v>
      </c>
      <c r="AN499" s="24" t="str">
        <f t="shared" si="242"/>
        <v>C</v>
      </c>
      <c r="AO499" s="24" t="str">
        <f t="shared" si="242"/>
        <v/>
      </c>
      <c r="AP499" s="24" t="str">
        <f t="shared" si="242"/>
        <v/>
      </c>
      <c r="AQ499" s="24" t="str">
        <f t="shared" si="242"/>
        <v/>
      </c>
      <c r="AR499" s="24" t="str">
        <f t="shared" si="242"/>
        <v/>
      </c>
      <c r="AS499" s="24" t="str">
        <f t="shared" si="242"/>
        <v/>
      </c>
      <c r="AT499" s="24" t="str">
        <f t="shared" si="242"/>
        <v>C</v>
      </c>
      <c r="AU499" s="24" t="str">
        <f t="shared" si="242"/>
        <v>C</v>
      </c>
      <c r="AV499" s="24" t="str">
        <f t="shared" si="242"/>
        <v/>
      </c>
      <c r="AW499" s="24" t="str">
        <f t="shared" si="242"/>
        <v/>
      </c>
      <c r="AX499" s="89" t="str">
        <f t="shared" ca="1" si="224"/>
        <v/>
      </c>
      <c r="AY499" s="89" t="str">
        <f t="shared" si="225"/>
        <v/>
      </c>
    </row>
    <row r="500" spans="1:51" x14ac:dyDescent="0.3">
      <c r="A500" s="22" t="str">
        <f t="shared" si="230"/>
        <v/>
      </c>
      <c r="B500" s="25"/>
      <c r="C500" s="74"/>
      <c r="D500" s="26"/>
      <c r="E500" s="196"/>
      <c r="F500" s="197"/>
      <c r="G500" s="98" t="str">
        <f>IF(D500='Paramètre DIVERS'!$B$19,'Paramètre DIVERS'!$A$19,IF(D500='Paramètre DIVERS'!$B$20,'Paramètre DIVERS'!$A$20,IF(D500='Paramètre DIVERS'!$B$21,'Paramètre DIVERS'!$A$21,IF(D500='Paramètre DIVERS'!$B$22,'Paramètre DIVERS'!$A$22,IF(D500='Paramètre DIVERS'!$B$24,'Paramètre DIVERS'!$A$24,IF(D500='Paramètre DIVERS'!$B$25,'Paramètre DIVERS'!$A$25,""))))))&amp;IF(D500='Paramètre DIVERS'!$B$27,'Paramètre DIVERS'!$A$27,IF(D500='Paramètre DIVERS'!$B$28,'Paramètre DIVERS'!$A$28,IF(D500='Paramètre DIVERS'!$B$29,'Paramètre DIVERS'!$A$29,IF(D500='Paramètre DIVERS'!$B$30,'Paramètre DIVERS'!$A$30,IF(D500='Paramètre DIVERS'!$B$31,'Paramètre DIVERS'!$A$31,IF(D500='Paramètre DIVERS'!$B$32,'Paramètre DIVERS'!$A$32,IF(D500='Paramètre DIVERS'!$B$33,'Paramètre DIVERS'!$A$33,"")))))))&amp;IF(D500='Paramètre DIVERS'!$B$36,'Paramètre DIVERS'!$A$36,IF(D500='Paramètre DIVERS'!$B$40,'Paramètre DIVERS'!$A$40,IF(D500='Paramètre DIVERS'!$B$41,'Paramètre DIVERS'!$A$41,IF(D500='Paramètre DIVERS'!$B$42,'Paramètre DIVERS'!$A$42,IF(D500='Paramètre DIVERS'!$B$43,'Paramètre DIVERS'!$A$43,IF(D500='Paramètre DIVERS'!$B$47,'Paramètre DIVERS'!$A$47,IF(D500='Paramètre DIVERS'!$B$48,'Paramètre DIVERS'!$A$48,"")))))))&amp;IF(D500='Paramètre DIVERS'!$B$49,'Paramètre DIVERS'!$A$49,IF(D500='Paramètre DIVERS'!$B$50,'Paramètre DIVERS'!$A$50,IF(D500='Paramètre DIVERS'!$B$51,'Paramètre DIVERS'!$A$51,IF(D500='Paramètre DIVERS'!$B$26,'Paramètre DIVERS'!$A$26,""))))&amp;IF(D500='Paramètre DIVERS'!$B$53,'Paramètre DIVERS'!$A$53,IF(D500='Paramètre DIVERS'!$B$54,'Paramètre DIVERS'!$A$53,IF(D500='Paramètre DIVERS'!$B$55,'Paramètre DIVERS'!$A$53,IF(D500='Paramètre DIVERS'!$B$56,'Paramètre DIVERS'!$A$53,IF(D500='Paramètre DIVERS'!$B$57,'Paramètre DIVERS'!$A$53,IF(D500='Paramètre DIVERS'!$B$58,'Paramètre DIVERS'!$A$53,""))))))</f>
        <v/>
      </c>
      <c r="H500" s="88">
        <f t="shared" si="219"/>
        <v>0</v>
      </c>
      <c r="I500" s="24" t="str">
        <f t="shared" si="239"/>
        <v/>
      </c>
      <c r="J500" s="24" t="str">
        <f t="shared" si="239"/>
        <v/>
      </c>
      <c r="K500" s="24" t="str">
        <f t="shared" si="239"/>
        <v>C</v>
      </c>
      <c r="L500" s="24" t="str">
        <f t="shared" si="239"/>
        <v>C</v>
      </c>
      <c r="M500" s="24" t="str">
        <f t="shared" si="239"/>
        <v/>
      </c>
      <c r="N500" s="24" t="str">
        <f t="shared" si="239"/>
        <v>C</v>
      </c>
      <c r="O500" s="24" t="str">
        <f t="shared" si="239"/>
        <v/>
      </c>
      <c r="P500" s="24" t="str">
        <f t="shared" si="239"/>
        <v/>
      </c>
      <c r="Q500" s="24" t="str">
        <f t="shared" si="239"/>
        <v/>
      </c>
      <c r="R500" s="24" t="str">
        <f t="shared" si="239"/>
        <v>C</v>
      </c>
      <c r="S500" s="24" t="str">
        <f t="shared" si="240"/>
        <v>C</v>
      </c>
      <c r="T500" s="24" t="str">
        <f t="shared" si="240"/>
        <v/>
      </c>
      <c r="U500" s="24" t="str">
        <f t="shared" si="240"/>
        <v>C</v>
      </c>
      <c r="V500" s="24" t="str">
        <f t="shared" si="240"/>
        <v/>
      </c>
      <c r="W500" s="24" t="str">
        <f t="shared" si="240"/>
        <v>C</v>
      </c>
      <c r="X500" s="24" t="str">
        <f t="shared" si="240"/>
        <v/>
      </c>
      <c r="Y500" s="24" t="str">
        <f t="shared" si="240"/>
        <v>C</v>
      </c>
      <c r="Z500" s="24" t="str">
        <f t="shared" si="240"/>
        <v>C</v>
      </c>
      <c r="AA500" s="24" t="str">
        <f t="shared" si="240"/>
        <v/>
      </c>
      <c r="AB500" s="24" t="str">
        <f t="shared" si="240"/>
        <v/>
      </c>
      <c r="AC500" s="24" t="str">
        <f t="shared" si="241"/>
        <v/>
      </c>
      <c r="AD500" s="24" t="str">
        <f t="shared" si="241"/>
        <v/>
      </c>
      <c r="AE500" s="24" t="str">
        <f t="shared" si="241"/>
        <v/>
      </c>
      <c r="AF500" s="24" t="str">
        <f t="shared" si="241"/>
        <v>C</v>
      </c>
      <c r="AG500" s="24" t="str">
        <f t="shared" si="241"/>
        <v>C</v>
      </c>
      <c r="AH500" s="24" t="str">
        <f t="shared" si="241"/>
        <v/>
      </c>
      <c r="AI500" s="24" t="str">
        <f t="shared" si="241"/>
        <v/>
      </c>
      <c r="AJ500" s="24" t="str">
        <f t="shared" si="241"/>
        <v/>
      </c>
      <c r="AK500" s="24" t="str">
        <f t="shared" si="241"/>
        <v/>
      </c>
      <c r="AL500" s="24" t="str">
        <f t="shared" si="241"/>
        <v/>
      </c>
      <c r="AM500" s="24" t="str">
        <f t="shared" si="242"/>
        <v>C</v>
      </c>
      <c r="AN500" s="24" t="str">
        <f t="shared" si="242"/>
        <v>C</v>
      </c>
      <c r="AO500" s="24" t="str">
        <f t="shared" si="242"/>
        <v/>
      </c>
      <c r="AP500" s="24" t="str">
        <f t="shared" si="242"/>
        <v/>
      </c>
      <c r="AQ500" s="24" t="str">
        <f t="shared" si="242"/>
        <v/>
      </c>
      <c r="AR500" s="24" t="str">
        <f t="shared" si="242"/>
        <v/>
      </c>
      <c r="AS500" s="24" t="str">
        <f t="shared" si="242"/>
        <v/>
      </c>
      <c r="AT500" s="24" t="str">
        <f t="shared" si="242"/>
        <v>C</v>
      </c>
      <c r="AU500" s="24" t="str">
        <f t="shared" si="242"/>
        <v>C</v>
      </c>
      <c r="AV500" s="24" t="str">
        <f t="shared" si="242"/>
        <v/>
      </c>
      <c r="AW500" s="24" t="str">
        <f t="shared" si="242"/>
        <v/>
      </c>
      <c r="AX500" s="89" t="str">
        <f t="shared" ca="1" si="224"/>
        <v/>
      </c>
      <c r="AY500" s="89" t="str">
        <f t="shared" si="225"/>
        <v/>
      </c>
    </row>
    <row r="501" spans="1:51" x14ac:dyDescent="0.3">
      <c r="A501" s="22" t="str">
        <f t="shared" si="230"/>
        <v/>
      </c>
      <c r="B501" s="25"/>
      <c r="C501" s="74"/>
      <c r="D501" s="26"/>
      <c r="E501" s="196"/>
      <c r="F501" s="197"/>
      <c r="G501" s="98" t="str">
        <f>IF(D501='Paramètre DIVERS'!$B$19,'Paramètre DIVERS'!$A$19,IF(D501='Paramètre DIVERS'!$B$20,'Paramètre DIVERS'!$A$20,IF(D501='Paramètre DIVERS'!$B$21,'Paramètre DIVERS'!$A$21,IF(D501='Paramètre DIVERS'!$B$22,'Paramètre DIVERS'!$A$22,IF(D501='Paramètre DIVERS'!$B$24,'Paramètre DIVERS'!$A$24,IF(D501='Paramètre DIVERS'!$B$25,'Paramètre DIVERS'!$A$25,""))))))&amp;IF(D501='Paramètre DIVERS'!$B$27,'Paramètre DIVERS'!$A$27,IF(D501='Paramètre DIVERS'!$B$28,'Paramètre DIVERS'!$A$28,IF(D501='Paramètre DIVERS'!$B$29,'Paramètre DIVERS'!$A$29,IF(D501='Paramètre DIVERS'!$B$30,'Paramètre DIVERS'!$A$30,IF(D501='Paramètre DIVERS'!$B$31,'Paramètre DIVERS'!$A$31,IF(D501='Paramètre DIVERS'!$B$32,'Paramètre DIVERS'!$A$32,IF(D501='Paramètre DIVERS'!$B$33,'Paramètre DIVERS'!$A$33,"")))))))&amp;IF(D501='Paramètre DIVERS'!$B$36,'Paramètre DIVERS'!$A$36,IF(D501='Paramètre DIVERS'!$B$40,'Paramètre DIVERS'!$A$40,IF(D501='Paramètre DIVERS'!$B$41,'Paramètre DIVERS'!$A$41,IF(D501='Paramètre DIVERS'!$B$42,'Paramètre DIVERS'!$A$42,IF(D501='Paramètre DIVERS'!$B$43,'Paramètre DIVERS'!$A$43,IF(D501='Paramètre DIVERS'!$B$47,'Paramètre DIVERS'!$A$47,IF(D501='Paramètre DIVERS'!$B$48,'Paramètre DIVERS'!$A$48,"")))))))&amp;IF(D501='Paramètre DIVERS'!$B$49,'Paramètre DIVERS'!$A$49,IF(D501='Paramètre DIVERS'!$B$50,'Paramètre DIVERS'!$A$50,IF(D501='Paramètre DIVERS'!$B$51,'Paramètre DIVERS'!$A$51,IF(D501='Paramètre DIVERS'!$B$26,'Paramètre DIVERS'!$A$26,""))))&amp;IF(D501='Paramètre DIVERS'!$B$53,'Paramètre DIVERS'!$A$53,IF(D501='Paramètre DIVERS'!$B$54,'Paramètre DIVERS'!$A$53,IF(D501='Paramètre DIVERS'!$B$55,'Paramètre DIVERS'!$A$53,IF(D501='Paramètre DIVERS'!$B$56,'Paramètre DIVERS'!$A$53,IF(D501='Paramètre DIVERS'!$B$57,'Paramètre DIVERS'!$A$53,IF(D501='Paramètre DIVERS'!$B$58,'Paramètre DIVERS'!$A$53,""))))))</f>
        <v/>
      </c>
      <c r="H501" s="88">
        <f t="shared" si="219"/>
        <v>0</v>
      </c>
      <c r="I501" s="24" t="str">
        <f t="shared" si="239"/>
        <v/>
      </c>
      <c r="J501" s="24" t="str">
        <f t="shared" si="239"/>
        <v/>
      </c>
      <c r="K501" s="24" t="str">
        <f t="shared" si="239"/>
        <v>C</v>
      </c>
      <c r="L501" s="24" t="str">
        <f t="shared" si="239"/>
        <v>C</v>
      </c>
      <c r="M501" s="24" t="str">
        <f t="shared" si="239"/>
        <v/>
      </c>
      <c r="N501" s="24" t="str">
        <f t="shared" si="239"/>
        <v>C</v>
      </c>
      <c r="O501" s="24" t="str">
        <f t="shared" si="239"/>
        <v/>
      </c>
      <c r="P501" s="24" t="str">
        <f t="shared" si="239"/>
        <v/>
      </c>
      <c r="Q501" s="24" t="str">
        <f t="shared" si="239"/>
        <v/>
      </c>
      <c r="R501" s="24" t="str">
        <f t="shared" si="239"/>
        <v>C</v>
      </c>
      <c r="S501" s="24" t="str">
        <f t="shared" si="240"/>
        <v>C</v>
      </c>
      <c r="T501" s="24" t="str">
        <f t="shared" si="240"/>
        <v/>
      </c>
      <c r="U501" s="24" t="str">
        <f t="shared" si="240"/>
        <v>C</v>
      </c>
      <c r="V501" s="24" t="str">
        <f t="shared" si="240"/>
        <v/>
      </c>
      <c r="W501" s="24" t="str">
        <f t="shared" si="240"/>
        <v>C</v>
      </c>
      <c r="X501" s="24" t="str">
        <f t="shared" si="240"/>
        <v/>
      </c>
      <c r="Y501" s="24" t="str">
        <f t="shared" si="240"/>
        <v>C</v>
      </c>
      <c r="Z501" s="24" t="str">
        <f t="shared" si="240"/>
        <v>C</v>
      </c>
      <c r="AA501" s="24" t="str">
        <f t="shared" si="240"/>
        <v/>
      </c>
      <c r="AB501" s="24" t="str">
        <f t="shared" si="240"/>
        <v/>
      </c>
      <c r="AC501" s="24" t="str">
        <f t="shared" si="241"/>
        <v/>
      </c>
      <c r="AD501" s="24" t="str">
        <f t="shared" si="241"/>
        <v/>
      </c>
      <c r="AE501" s="24" t="str">
        <f t="shared" si="241"/>
        <v/>
      </c>
      <c r="AF501" s="24" t="str">
        <f t="shared" si="241"/>
        <v>C</v>
      </c>
      <c r="AG501" s="24" t="str">
        <f t="shared" si="241"/>
        <v>C</v>
      </c>
      <c r="AH501" s="24" t="str">
        <f t="shared" si="241"/>
        <v/>
      </c>
      <c r="AI501" s="24" t="str">
        <f t="shared" si="241"/>
        <v/>
      </c>
      <c r="AJ501" s="24" t="str">
        <f t="shared" si="241"/>
        <v/>
      </c>
      <c r="AK501" s="24" t="str">
        <f t="shared" si="241"/>
        <v/>
      </c>
      <c r="AL501" s="24" t="str">
        <f t="shared" si="241"/>
        <v/>
      </c>
      <c r="AM501" s="24" t="str">
        <f t="shared" si="242"/>
        <v>C</v>
      </c>
      <c r="AN501" s="24" t="str">
        <f t="shared" si="242"/>
        <v>C</v>
      </c>
      <c r="AO501" s="24" t="str">
        <f t="shared" si="242"/>
        <v/>
      </c>
      <c r="AP501" s="24" t="str">
        <f t="shared" si="242"/>
        <v/>
      </c>
      <c r="AQ501" s="24" t="str">
        <f t="shared" si="242"/>
        <v/>
      </c>
      <c r="AR501" s="24" t="str">
        <f t="shared" si="242"/>
        <v/>
      </c>
      <c r="AS501" s="24" t="str">
        <f t="shared" si="242"/>
        <v/>
      </c>
      <c r="AT501" s="24" t="str">
        <f t="shared" si="242"/>
        <v>C</v>
      </c>
      <c r="AU501" s="24" t="str">
        <f t="shared" si="242"/>
        <v>C</v>
      </c>
      <c r="AV501" s="24" t="str">
        <f t="shared" si="242"/>
        <v/>
      </c>
      <c r="AW501" s="24" t="str">
        <f t="shared" si="242"/>
        <v/>
      </c>
      <c r="AX501" s="89" t="str">
        <f t="shared" ca="1" si="224"/>
        <v/>
      </c>
      <c r="AY501" s="89" t="str">
        <f t="shared" si="225"/>
        <v/>
      </c>
    </row>
    <row r="502" spans="1:51" x14ac:dyDescent="0.3">
      <c r="A502" s="22" t="str">
        <f t="shared" si="230"/>
        <v/>
      </c>
      <c r="B502" s="25"/>
      <c r="C502" s="74"/>
      <c r="D502" s="26"/>
      <c r="E502" s="196"/>
      <c r="F502" s="197"/>
      <c r="G502" s="98" t="str">
        <f>IF(D502='Paramètre DIVERS'!$B$19,'Paramètre DIVERS'!$A$19,IF(D502='Paramètre DIVERS'!$B$20,'Paramètre DIVERS'!$A$20,IF(D502='Paramètre DIVERS'!$B$21,'Paramètre DIVERS'!$A$21,IF(D502='Paramètre DIVERS'!$B$22,'Paramètre DIVERS'!$A$22,IF(D502='Paramètre DIVERS'!$B$24,'Paramètre DIVERS'!$A$24,IF(D502='Paramètre DIVERS'!$B$25,'Paramètre DIVERS'!$A$25,""))))))&amp;IF(D502='Paramètre DIVERS'!$B$27,'Paramètre DIVERS'!$A$27,IF(D502='Paramètre DIVERS'!$B$28,'Paramètre DIVERS'!$A$28,IF(D502='Paramètre DIVERS'!$B$29,'Paramètre DIVERS'!$A$29,IF(D502='Paramètre DIVERS'!$B$30,'Paramètre DIVERS'!$A$30,IF(D502='Paramètre DIVERS'!$B$31,'Paramètre DIVERS'!$A$31,IF(D502='Paramètre DIVERS'!$B$32,'Paramètre DIVERS'!$A$32,IF(D502='Paramètre DIVERS'!$B$33,'Paramètre DIVERS'!$A$33,"")))))))&amp;IF(D502='Paramètre DIVERS'!$B$36,'Paramètre DIVERS'!$A$36,IF(D502='Paramètre DIVERS'!$B$40,'Paramètre DIVERS'!$A$40,IF(D502='Paramètre DIVERS'!$B$41,'Paramètre DIVERS'!$A$41,IF(D502='Paramètre DIVERS'!$B$42,'Paramètre DIVERS'!$A$42,IF(D502='Paramètre DIVERS'!$B$43,'Paramètre DIVERS'!$A$43,IF(D502='Paramètre DIVERS'!$B$47,'Paramètre DIVERS'!$A$47,IF(D502='Paramètre DIVERS'!$B$48,'Paramètre DIVERS'!$A$48,"")))))))&amp;IF(D502='Paramètre DIVERS'!$B$49,'Paramètre DIVERS'!$A$49,IF(D502='Paramètre DIVERS'!$B$50,'Paramètre DIVERS'!$A$50,IF(D502='Paramètre DIVERS'!$B$51,'Paramètre DIVERS'!$A$51,IF(D502='Paramètre DIVERS'!$B$26,'Paramètre DIVERS'!$A$26,""))))&amp;IF(D502='Paramètre DIVERS'!$B$53,'Paramètre DIVERS'!$A$53,IF(D502='Paramètre DIVERS'!$B$54,'Paramètre DIVERS'!$A$53,IF(D502='Paramètre DIVERS'!$B$55,'Paramètre DIVERS'!$A$53,IF(D502='Paramètre DIVERS'!$B$56,'Paramètre DIVERS'!$A$53,IF(D502='Paramètre DIVERS'!$B$57,'Paramètre DIVERS'!$A$53,IF(D502='Paramètre DIVERS'!$B$58,'Paramètre DIVERS'!$A$53,""))))))</f>
        <v/>
      </c>
      <c r="H502" s="88">
        <f t="shared" si="219"/>
        <v>0</v>
      </c>
      <c r="I502" s="24" t="str">
        <f t="shared" si="239"/>
        <v/>
      </c>
      <c r="J502" s="24" t="str">
        <f t="shared" si="239"/>
        <v/>
      </c>
      <c r="K502" s="24" t="str">
        <f t="shared" si="239"/>
        <v>C</v>
      </c>
      <c r="L502" s="24" t="str">
        <f t="shared" si="239"/>
        <v>C</v>
      </c>
      <c r="M502" s="24" t="str">
        <f t="shared" si="239"/>
        <v/>
      </c>
      <c r="N502" s="24" t="str">
        <f t="shared" si="239"/>
        <v>C</v>
      </c>
      <c r="O502" s="24" t="str">
        <f t="shared" si="239"/>
        <v/>
      </c>
      <c r="P502" s="24" t="str">
        <f t="shared" si="239"/>
        <v/>
      </c>
      <c r="Q502" s="24" t="str">
        <f t="shared" si="239"/>
        <v/>
      </c>
      <c r="R502" s="24" t="str">
        <f t="shared" si="239"/>
        <v>C</v>
      </c>
      <c r="S502" s="24" t="str">
        <f t="shared" si="240"/>
        <v>C</v>
      </c>
      <c r="T502" s="24" t="str">
        <f t="shared" si="240"/>
        <v/>
      </c>
      <c r="U502" s="24" t="str">
        <f t="shared" si="240"/>
        <v>C</v>
      </c>
      <c r="V502" s="24" t="str">
        <f t="shared" si="240"/>
        <v/>
      </c>
      <c r="W502" s="24" t="str">
        <f t="shared" si="240"/>
        <v>C</v>
      </c>
      <c r="X502" s="24" t="str">
        <f t="shared" si="240"/>
        <v/>
      </c>
      <c r="Y502" s="24" t="str">
        <f t="shared" si="240"/>
        <v>C</v>
      </c>
      <c r="Z502" s="24" t="str">
        <f t="shared" si="240"/>
        <v>C</v>
      </c>
      <c r="AA502" s="24" t="str">
        <f t="shared" si="240"/>
        <v/>
      </c>
      <c r="AB502" s="24" t="str">
        <f t="shared" si="240"/>
        <v/>
      </c>
      <c r="AC502" s="24" t="str">
        <f t="shared" si="241"/>
        <v/>
      </c>
      <c r="AD502" s="24" t="str">
        <f t="shared" si="241"/>
        <v/>
      </c>
      <c r="AE502" s="24" t="str">
        <f t="shared" si="241"/>
        <v/>
      </c>
      <c r="AF502" s="24" t="str">
        <f t="shared" si="241"/>
        <v>C</v>
      </c>
      <c r="AG502" s="24" t="str">
        <f t="shared" si="241"/>
        <v>C</v>
      </c>
      <c r="AH502" s="24" t="str">
        <f t="shared" si="241"/>
        <v/>
      </c>
      <c r="AI502" s="24" t="str">
        <f t="shared" si="241"/>
        <v/>
      </c>
      <c r="AJ502" s="24" t="str">
        <f t="shared" si="241"/>
        <v/>
      </c>
      <c r="AK502" s="24" t="str">
        <f t="shared" si="241"/>
        <v/>
      </c>
      <c r="AL502" s="24" t="str">
        <f t="shared" si="241"/>
        <v/>
      </c>
      <c r="AM502" s="24" t="str">
        <f t="shared" si="242"/>
        <v>C</v>
      </c>
      <c r="AN502" s="24" t="str">
        <f t="shared" si="242"/>
        <v>C</v>
      </c>
      <c r="AO502" s="24" t="str">
        <f t="shared" si="242"/>
        <v/>
      </c>
      <c r="AP502" s="24" t="str">
        <f t="shared" si="242"/>
        <v/>
      </c>
      <c r="AQ502" s="24" t="str">
        <f t="shared" si="242"/>
        <v/>
      </c>
      <c r="AR502" s="24" t="str">
        <f t="shared" si="242"/>
        <v/>
      </c>
      <c r="AS502" s="24" t="str">
        <f t="shared" si="242"/>
        <v/>
      </c>
      <c r="AT502" s="24" t="str">
        <f t="shared" si="242"/>
        <v>C</v>
      </c>
      <c r="AU502" s="24" t="str">
        <f t="shared" si="242"/>
        <v>C</v>
      </c>
      <c r="AV502" s="24" t="str">
        <f t="shared" si="242"/>
        <v/>
      </c>
      <c r="AW502" s="24" t="str">
        <f t="shared" si="242"/>
        <v/>
      </c>
      <c r="AX502" s="89" t="str">
        <f t="shared" ca="1" si="224"/>
        <v/>
      </c>
      <c r="AY502" s="89" t="str">
        <f t="shared" si="225"/>
        <v/>
      </c>
    </row>
    <row r="503" spans="1:51" x14ac:dyDescent="0.3">
      <c r="A503" s="22" t="str">
        <f t="shared" si="230"/>
        <v/>
      </c>
      <c r="B503" s="25"/>
      <c r="C503" s="74"/>
      <c r="D503" s="26"/>
      <c r="E503" s="196"/>
      <c r="F503" s="197"/>
      <c r="G503" s="98" t="str">
        <f>IF(D503='Paramètre DIVERS'!$B$19,'Paramètre DIVERS'!$A$19,IF(D503='Paramètre DIVERS'!$B$20,'Paramètre DIVERS'!$A$20,IF(D503='Paramètre DIVERS'!$B$21,'Paramètre DIVERS'!$A$21,IF(D503='Paramètre DIVERS'!$B$22,'Paramètre DIVERS'!$A$22,IF(D503='Paramètre DIVERS'!$B$24,'Paramètre DIVERS'!$A$24,IF(D503='Paramètre DIVERS'!$B$25,'Paramètre DIVERS'!$A$25,""))))))&amp;IF(D503='Paramètre DIVERS'!$B$27,'Paramètre DIVERS'!$A$27,IF(D503='Paramètre DIVERS'!$B$28,'Paramètre DIVERS'!$A$28,IF(D503='Paramètre DIVERS'!$B$29,'Paramètre DIVERS'!$A$29,IF(D503='Paramètre DIVERS'!$B$30,'Paramètre DIVERS'!$A$30,IF(D503='Paramètre DIVERS'!$B$31,'Paramètre DIVERS'!$A$31,IF(D503='Paramètre DIVERS'!$B$32,'Paramètre DIVERS'!$A$32,IF(D503='Paramètre DIVERS'!$B$33,'Paramètre DIVERS'!$A$33,"")))))))&amp;IF(D503='Paramètre DIVERS'!$B$36,'Paramètre DIVERS'!$A$36,IF(D503='Paramètre DIVERS'!$B$40,'Paramètre DIVERS'!$A$40,IF(D503='Paramètre DIVERS'!$B$41,'Paramètre DIVERS'!$A$41,IF(D503='Paramètre DIVERS'!$B$42,'Paramètre DIVERS'!$A$42,IF(D503='Paramètre DIVERS'!$B$43,'Paramètre DIVERS'!$A$43,IF(D503='Paramètre DIVERS'!$B$47,'Paramètre DIVERS'!$A$47,IF(D503='Paramètre DIVERS'!$B$48,'Paramètre DIVERS'!$A$48,"")))))))&amp;IF(D503='Paramètre DIVERS'!$B$49,'Paramètre DIVERS'!$A$49,IF(D503='Paramètre DIVERS'!$B$50,'Paramètre DIVERS'!$A$50,IF(D503='Paramètre DIVERS'!$B$51,'Paramètre DIVERS'!$A$51,IF(D503='Paramètre DIVERS'!$B$26,'Paramètre DIVERS'!$A$26,""))))&amp;IF(D503='Paramètre DIVERS'!$B$53,'Paramètre DIVERS'!$A$53,IF(D503='Paramètre DIVERS'!$B$54,'Paramètre DIVERS'!$A$53,IF(D503='Paramètre DIVERS'!$B$55,'Paramètre DIVERS'!$A$53,IF(D503='Paramètre DIVERS'!$B$56,'Paramètre DIVERS'!$A$53,IF(D503='Paramètre DIVERS'!$B$57,'Paramètre DIVERS'!$A$53,IF(D503='Paramètre DIVERS'!$B$58,'Paramètre DIVERS'!$A$53,""))))))</f>
        <v/>
      </c>
      <c r="H503" s="88">
        <f t="shared" si="219"/>
        <v>0</v>
      </c>
      <c r="I503" s="24" t="str">
        <f t="shared" si="239"/>
        <v/>
      </c>
      <c r="J503" s="24" t="str">
        <f t="shared" si="239"/>
        <v/>
      </c>
      <c r="K503" s="24" t="str">
        <f t="shared" si="239"/>
        <v>C</v>
      </c>
      <c r="L503" s="24" t="str">
        <f t="shared" si="239"/>
        <v>C</v>
      </c>
      <c r="M503" s="24" t="str">
        <f t="shared" si="239"/>
        <v/>
      </c>
      <c r="N503" s="24" t="str">
        <f t="shared" si="239"/>
        <v>C</v>
      </c>
      <c r="O503" s="24" t="str">
        <f t="shared" si="239"/>
        <v/>
      </c>
      <c r="P503" s="24" t="str">
        <f t="shared" si="239"/>
        <v/>
      </c>
      <c r="Q503" s="24" t="str">
        <f t="shared" si="239"/>
        <v/>
      </c>
      <c r="R503" s="24" t="str">
        <f t="shared" si="239"/>
        <v>C</v>
      </c>
      <c r="S503" s="24" t="str">
        <f t="shared" si="240"/>
        <v>C</v>
      </c>
      <c r="T503" s="24" t="str">
        <f t="shared" si="240"/>
        <v/>
      </c>
      <c r="U503" s="24" t="str">
        <f t="shared" si="240"/>
        <v>C</v>
      </c>
      <c r="V503" s="24" t="str">
        <f t="shared" si="240"/>
        <v/>
      </c>
      <c r="W503" s="24" t="str">
        <f t="shared" si="240"/>
        <v>C</v>
      </c>
      <c r="X503" s="24" t="str">
        <f t="shared" si="240"/>
        <v/>
      </c>
      <c r="Y503" s="24" t="str">
        <f t="shared" si="240"/>
        <v>C</v>
      </c>
      <c r="Z503" s="24" t="str">
        <f t="shared" si="240"/>
        <v>C</v>
      </c>
      <c r="AA503" s="24" t="str">
        <f t="shared" si="240"/>
        <v/>
      </c>
      <c r="AB503" s="24" t="str">
        <f t="shared" si="240"/>
        <v/>
      </c>
      <c r="AC503" s="24" t="str">
        <f t="shared" si="241"/>
        <v/>
      </c>
      <c r="AD503" s="24" t="str">
        <f t="shared" si="241"/>
        <v/>
      </c>
      <c r="AE503" s="24" t="str">
        <f t="shared" si="241"/>
        <v/>
      </c>
      <c r="AF503" s="24" t="str">
        <f t="shared" si="241"/>
        <v>C</v>
      </c>
      <c r="AG503" s="24" t="str">
        <f t="shared" si="241"/>
        <v>C</v>
      </c>
      <c r="AH503" s="24" t="str">
        <f t="shared" si="241"/>
        <v/>
      </c>
      <c r="AI503" s="24" t="str">
        <f t="shared" si="241"/>
        <v/>
      </c>
      <c r="AJ503" s="24" t="str">
        <f t="shared" si="241"/>
        <v/>
      </c>
      <c r="AK503" s="24" t="str">
        <f t="shared" si="241"/>
        <v/>
      </c>
      <c r="AL503" s="24" t="str">
        <f t="shared" si="241"/>
        <v/>
      </c>
      <c r="AM503" s="24" t="str">
        <f t="shared" si="242"/>
        <v>C</v>
      </c>
      <c r="AN503" s="24" t="str">
        <f t="shared" si="242"/>
        <v>C</v>
      </c>
      <c r="AO503" s="24" t="str">
        <f t="shared" si="242"/>
        <v/>
      </c>
      <c r="AP503" s="24" t="str">
        <f t="shared" si="242"/>
        <v/>
      </c>
      <c r="AQ503" s="24" t="str">
        <f t="shared" si="242"/>
        <v/>
      </c>
      <c r="AR503" s="24" t="str">
        <f t="shared" si="242"/>
        <v/>
      </c>
      <c r="AS503" s="24" t="str">
        <f t="shared" si="242"/>
        <v/>
      </c>
      <c r="AT503" s="24" t="str">
        <f t="shared" si="242"/>
        <v>C</v>
      </c>
      <c r="AU503" s="24" t="str">
        <f t="shared" si="242"/>
        <v>C</v>
      </c>
      <c r="AV503" s="24" t="str">
        <f t="shared" si="242"/>
        <v/>
      </c>
      <c r="AW503" s="24" t="str">
        <f t="shared" si="242"/>
        <v/>
      </c>
      <c r="AX503" s="89" t="str">
        <f t="shared" ca="1" si="224"/>
        <v/>
      </c>
      <c r="AY503" s="89" t="str">
        <f t="shared" si="225"/>
        <v/>
      </c>
    </row>
    <row r="504" spans="1:51" x14ac:dyDescent="0.3">
      <c r="A504" s="22" t="str">
        <f t="shared" si="230"/>
        <v/>
      </c>
      <c r="B504" s="25"/>
      <c r="C504" s="74"/>
      <c r="D504" s="26"/>
      <c r="E504" s="196"/>
      <c r="F504" s="197"/>
      <c r="G504" s="98" t="str">
        <f>IF(D504='Paramètre DIVERS'!$B$19,'Paramètre DIVERS'!$A$19,IF(D504='Paramètre DIVERS'!$B$20,'Paramètre DIVERS'!$A$20,IF(D504='Paramètre DIVERS'!$B$21,'Paramètre DIVERS'!$A$21,IF(D504='Paramètre DIVERS'!$B$22,'Paramètre DIVERS'!$A$22,IF(D504='Paramètre DIVERS'!$B$24,'Paramètre DIVERS'!$A$24,IF(D504='Paramètre DIVERS'!$B$25,'Paramètre DIVERS'!$A$25,""))))))&amp;IF(D504='Paramètre DIVERS'!$B$27,'Paramètre DIVERS'!$A$27,IF(D504='Paramètre DIVERS'!$B$28,'Paramètre DIVERS'!$A$28,IF(D504='Paramètre DIVERS'!$B$29,'Paramètre DIVERS'!$A$29,IF(D504='Paramètre DIVERS'!$B$30,'Paramètre DIVERS'!$A$30,IF(D504='Paramètre DIVERS'!$B$31,'Paramètre DIVERS'!$A$31,IF(D504='Paramètre DIVERS'!$B$32,'Paramètre DIVERS'!$A$32,IF(D504='Paramètre DIVERS'!$B$33,'Paramètre DIVERS'!$A$33,"")))))))&amp;IF(D504='Paramètre DIVERS'!$B$36,'Paramètre DIVERS'!$A$36,IF(D504='Paramètre DIVERS'!$B$40,'Paramètre DIVERS'!$A$40,IF(D504='Paramètre DIVERS'!$B$41,'Paramètre DIVERS'!$A$41,IF(D504='Paramètre DIVERS'!$B$42,'Paramètre DIVERS'!$A$42,IF(D504='Paramètre DIVERS'!$B$43,'Paramètre DIVERS'!$A$43,IF(D504='Paramètre DIVERS'!$B$47,'Paramètre DIVERS'!$A$47,IF(D504='Paramètre DIVERS'!$B$48,'Paramètre DIVERS'!$A$48,"")))))))&amp;IF(D504='Paramètre DIVERS'!$B$49,'Paramètre DIVERS'!$A$49,IF(D504='Paramètre DIVERS'!$B$50,'Paramètre DIVERS'!$A$50,IF(D504='Paramètre DIVERS'!$B$51,'Paramètre DIVERS'!$A$51,IF(D504='Paramètre DIVERS'!$B$26,'Paramètre DIVERS'!$A$26,""))))&amp;IF(D504='Paramètre DIVERS'!$B$53,'Paramètre DIVERS'!$A$53,IF(D504='Paramètre DIVERS'!$B$54,'Paramètre DIVERS'!$A$53,IF(D504='Paramètre DIVERS'!$B$55,'Paramètre DIVERS'!$A$53,IF(D504='Paramètre DIVERS'!$B$56,'Paramètre DIVERS'!$A$53,IF(D504='Paramètre DIVERS'!$B$57,'Paramètre DIVERS'!$A$53,IF(D504='Paramètre DIVERS'!$B$58,'Paramètre DIVERS'!$A$53,""))))))</f>
        <v/>
      </c>
      <c r="H504" s="88">
        <f t="shared" si="219"/>
        <v>0</v>
      </c>
      <c r="I504" s="24" t="str">
        <f t="shared" si="239"/>
        <v/>
      </c>
      <c r="J504" s="24" t="str">
        <f t="shared" si="239"/>
        <v/>
      </c>
      <c r="K504" s="24" t="str">
        <f t="shared" si="239"/>
        <v>C</v>
      </c>
      <c r="L504" s="24" t="str">
        <f t="shared" si="239"/>
        <v>C</v>
      </c>
      <c r="M504" s="24" t="str">
        <f t="shared" si="239"/>
        <v/>
      </c>
      <c r="N504" s="24" t="str">
        <f t="shared" si="239"/>
        <v>C</v>
      </c>
      <c r="O504" s="24" t="str">
        <f t="shared" si="239"/>
        <v/>
      </c>
      <c r="P504" s="24" t="str">
        <f t="shared" si="239"/>
        <v/>
      </c>
      <c r="Q504" s="24" t="str">
        <f t="shared" si="239"/>
        <v/>
      </c>
      <c r="R504" s="24" t="str">
        <f t="shared" si="239"/>
        <v>C</v>
      </c>
      <c r="S504" s="24" t="str">
        <f t="shared" si="240"/>
        <v>C</v>
      </c>
      <c r="T504" s="24" t="str">
        <f t="shared" si="240"/>
        <v/>
      </c>
      <c r="U504" s="24" t="str">
        <f t="shared" si="240"/>
        <v>C</v>
      </c>
      <c r="V504" s="24" t="str">
        <f t="shared" si="240"/>
        <v/>
      </c>
      <c r="W504" s="24" t="str">
        <f t="shared" si="240"/>
        <v>C</v>
      </c>
      <c r="X504" s="24" t="str">
        <f t="shared" si="240"/>
        <v/>
      </c>
      <c r="Y504" s="24" t="str">
        <f t="shared" si="240"/>
        <v>C</v>
      </c>
      <c r="Z504" s="24" t="str">
        <f t="shared" si="240"/>
        <v>C</v>
      </c>
      <c r="AA504" s="24" t="str">
        <f t="shared" si="240"/>
        <v/>
      </c>
      <c r="AB504" s="24" t="str">
        <f t="shared" si="240"/>
        <v/>
      </c>
      <c r="AC504" s="24" t="str">
        <f t="shared" si="241"/>
        <v/>
      </c>
      <c r="AD504" s="24" t="str">
        <f t="shared" si="241"/>
        <v/>
      </c>
      <c r="AE504" s="24" t="str">
        <f t="shared" si="241"/>
        <v/>
      </c>
      <c r="AF504" s="24" t="str">
        <f t="shared" si="241"/>
        <v>C</v>
      </c>
      <c r="AG504" s="24" t="str">
        <f t="shared" si="241"/>
        <v>C</v>
      </c>
      <c r="AH504" s="24" t="str">
        <f t="shared" si="241"/>
        <v/>
      </c>
      <c r="AI504" s="24" t="str">
        <f t="shared" si="241"/>
        <v/>
      </c>
      <c r="AJ504" s="24" t="str">
        <f t="shared" si="241"/>
        <v/>
      </c>
      <c r="AK504" s="24" t="str">
        <f t="shared" si="241"/>
        <v/>
      </c>
      <c r="AL504" s="24" t="str">
        <f t="shared" si="241"/>
        <v/>
      </c>
      <c r="AM504" s="24" t="str">
        <f t="shared" si="242"/>
        <v>C</v>
      </c>
      <c r="AN504" s="24" t="str">
        <f t="shared" si="242"/>
        <v>C</v>
      </c>
      <c r="AO504" s="24" t="str">
        <f t="shared" si="242"/>
        <v/>
      </c>
      <c r="AP504" s="24" t="str">
        <f t="shared" si="242"/>
        <v/>
      </c>
      <c r="AQ504" s="24" t="str">
        <f t="shared" si="242"/>
        <v/>
      </c>
      <c r="AR504" s="24" t="str">
        <f t="shared" si="242"/>
        <v/>
      </c>
      <c r="AS504" s="24" t="str">
        <f t="shared" si="242"/>
        <v/>
      </c>
      <c r="AT504" s="24" t="str">
        <f t="shared" si="242"/>
        <v>C</v>
      </c>
      <c r="AU504" s="24" t="str">
        <f t="shared" si="242"/>
        <v>C</v>
      </c>
      <c r="AV504" s="24" t="str">
        <f t="shared" si="242"/>
        <v/>
      </c>
      <c r="AW504" s="24" t="str">
        <f t="shared" si="242"/>
        <v/>
      </c>
      <c r="AX504" s="89" t="str">
        <f t="shared" ca="1" si="224"/>
        <v/>
      </c>
      <c r="AY504" s="89" t="str">
        <f t="shared" si="225"/>
        <v/>
      </c>
    </row>
    <row r="505" spans="1:51" x14ac:dyDescent="0.3">
      <c r="A505" s="22" t="str">
        <f t="shared" si="230"/>
        <v/>
      </c>
      <c r="B505" s="25"/>
      <c r="C505" s="74"/>
      <c r="D505" s="26"/>
      <c r="E505" s="196"/>
      <c r="F505" s="197"/>
      <c r="G505" s="98" t="str">
        <f>IF(D505='Paramètre DIVERS'!$B$19,'Paramètre DIVERS'!$A$19,IF(D505='Paramètre DIVERS'!$B$20,'Paramètre DIVERS'!$A$20,IF(D505='Paramètre DIVERS'!$B$21,'Paramètre DIVERS'!$A$21,IF(D505='Paramètre DIVERS'!$B$22,'Paramètre DIVERS'!$A$22,IF(D505='Paramètre DIVERS'!$B$24,'Paramètre DIVERS'!$A$24,IF(D505='Paramètre DIVERS'!$B$25,'Paramètre DIVERS'!$A$25,""))))))&amp;IF(D505='Paramètre DIVERS'!$B$27,'Paramètre DIVERS'!$A$27,IF(D505='Paramètre DIVERS'!$B$28,'Paramètre DIVERS'!$A$28,IF(D505='Paramètre DIVERS'!$B$29,'Paramètre DIVERS'!$A$29,IF(D505='Paramètre DIVERS'!$B$30,'Paramètre DIVERS'!$A$30,IF(D505='Paramètre DIVERS'!$B$31,'Paramètre DIVERS'!$A$31,IF(D505='Paramètre DIVERS'!$B$32,'Paramètre DIVERS'!$A$32,IF(D505='Paramètre DIVERS'!$B$33,'Paramètre DIVERS'!$A$33,"")))))))&amp;IF(D505='Paramètre DIVERS'!$B$36,'Paramètre DIVERS'!$A$36,IF(D505='Paramètre DIVERS'!$B$40,'Paramètre DIVERS'!$A$40,IF(D505='Paramètre DIVERS'!$B$41,'Paramètre DIVERS'!$A$41,IF(D505='Paramètre DIVERS'!$B$42,'Paramètre DIVERS'!$A$42,IF(D505='Paramètre DIVERS'!$B$43,'Paramètre DIVERS'!$A$43,IF(D505='Paramètre DIVERS'!$B$47,'Paramètre DIVERS'!$A$47,IF(D505='Paramètre DIVERS'!$B$48,'Paramètre DIVERS'!$A$48,"")))))))&amp;IF(D505='Paramètre DIVERS'!$B$49,'Paramètre DIVERS'!$A$49,IF(D505='Paramètre DIVERS'!$B$50,'Paramètre DIVERS'!$A$50,IF(D505='Paramètre DIVERS'!$B$51,'Paramètre DIVERS'!$A$51,IF(D505='Paramètre DIVERS'!$B$26,'Paramètre DIVERS'!$A$26,""))))&amp;IF(D505='Paramètre DIVERS'!$B$53,'Paramètre DIVERS'!$A$53,IF(D505='Paramètre DIVERS'!$B$54,'Paramètre DIVERS'!$A$53,IF(D505='Paramètre DIVERS'!$B$55,'Paramètre DIVERS'!$A$53,IF(D505='Paramètre DIVERS'!$B$56,'Paramètre DIVERS'!$A$53,IF(D505='Paramètre DIVERS'!$B$57,'Paramètre DIVERS'!$A$53,IF(D505='Paramètre DIVERS'!$B$58,'Paramètre DIVERS'!$A$53,""))))))</f>
        <v/>
      </c>
      <c r="H505" s="88">
        <f t="shared" si="219"/>
        <v>0</v>
      </c>
      <c r="I505" s="24" t="str">
        <f t="shared" si="239"/>
        <v/>
      </c>
      <c r="J505" s="24" t="str">
        <f t="shared" si="239"/>
        <v/>
      </c>
      <c r="K505" s="24" t="str">
        <f t="shared" si="239"/>
        <v>C</v>
      </c>
      <c r="L505" s="24" t="str">
        <f t="shared" si="239"/>
        <v>C</v>
      </c>
      <c r="M505" s="24" t="str">
        <f t="shared" si="239"/>
        <v/>
      </c>
      <c r="N505" s="24" t="str">
        <f t="shared" si="239"/>
        <v>C</v>
      </c>
      <c r="O505" s="24" t="str">
        <f t="shared" si="239"/>
        <v/>
      </c>
      <c r="P505" s="24" t="str">
        <f t="shared" si="239"/>
        <v/>
      </c>
      <c r="Q505" s="24" t="str">
        <f t="shared" si="239"/>
        <v/>
      </c>
      <c r="R505" s="24" t="str">
        <f t="shared" si="239"/>
        <v>C</v>
      </c>
      <c r="S505" s="24" t="str">
        <f t="shared" si="240"/>
        <v>C</v>
      </c>
      <c r="T505" s="24" t="str">
        <f t="shared" si="240"/>
        <v/>
      </c>
      <c r="U505" s="24" t="str">
        <f t="shared" si="240"/>
        <v>C</v>
      </c>
      <c r="V505" s="24" t="str">
        <f t="shared" si="240"/>
        <v/>
      </c>
      <c r="W505" s="24" t="str">
        <f t="shared" si="240"/>
        <v>C</v>
      </c>
      <c r="X505" s="24" t="str">
        <f t="shared" si="240"/>
        <v/>
      </c>
      <c r="Y505" s="24" t="str">
        <f t="shared" si="240"/>
        <v>C</v>
      </c>
      <c r="Z505" s="24" t="str">
        <f t="shared" si="240"/>
        <v>C</v>
      </c>
      <c r="AA505" s="24" t="str">
        <f t="shared" si="240"/>
        <v/>
      </c>
      <c r="AB505" s="24" t="str">
        <f t="shared" si="240"/>
        <v/>
      </c>
      <c r="AC505" s="24" t="str">
        <f t="shared" si="241"/>
        <v/>
      </c>
      <c r="AD505" s="24" t="str">
        <f t="shared" si="241"/>
        <v/>
      </c>
      <c r="AE505" s="24" t="str">
        <f t="shared" si="241"/>
        <v/>
      </c>
      <c r="AF505" s="24" t="str">
        <f t="shared" si="241"/>
        <v>C</v>
      </c>
      <c r="AG505" s="24" t="str">
        <f t="shared" si="241"/>
        <v>C</v>
      </c>
      <c r="AH505" s="24" t="str">
        <f t="shared" si="241"/>
        <v/>
      </c>
      <c r="AI505" s="24" t="str">
        <f t="shared" si="241"/>
        <v/>
      </c>
      <c r="AJ505" s="24" t="str">
        <f t="shared" si="241"/>
        <v/>
      </c>
      <c r="AK505" s="24" t="str">
        <f t="shared" si="241"/>
        <v/>
      </c>
      <c r="AL505" s="24" t="str">
        <f t="shared" si="241"/>
        <v/>
      </c>
      <c r="AM505" s="24" t="str">
        <f t="shared" si="242"/>
        <v>C</v>
      </c>
      <c r="AN505" s="24" t="str">
        <f t="shared" si="242"/>
        <v>C</v>
      </c>
      <c r="AO505" s="24" t="str">
        <f t="shared" si="242"/>
        <v/>
      </c>
      <c r="AP505" s="24" t="str">
        <f t="shared" si="242"/>
        <v/>
      </c>
      <c r="AQ505" s="24" t="str">
        <f t="shared" si="242"/>
        <v/>
      </c>
      <c r="AR505" s="24" t="str">
        <f t="shared" si="242"/>
        <v/>
      </c>
      <c r="AS505" s="24" t="str">
        <f t="shared" si="242"/>
        <v/>
      </c>
      <c r="AT505" s="24" t="str">
        <f t="shared" si="242"/>
        <v>C</v>
      </c>
      <c r="AU505" s="24" t="str">
        <f t="shared" si="242"/>
        <v>C</v>
      </c>
      <c r="AV505" s="24" t="str">
        <f t="shared" si="242"/>
        <v/>
      </c>
      <c r="AW505" s="24" t="str">
        <f t="shared" si="242"/>
        <v/>
      </c>
      <c r="AX505" s="89" t="str">
        <f t="shared" ca="1" si="224"/>
        <v/>
      </c>
      <c r="AY505" s="89" t="str">
        <f t="shared" si="225"/>
        <v/>
      </c>
    </row>
    <row r="506" spans="1:51" x14ac:dyDescent="0.3">
      <c r="A506" s="22" t="str">
        <f t="shared" si="230"/>
        <v/>
      </c>
      <c r="B506" s="25"/>
      <c r="C506" s="74"/>
      <c r="D506" s="26"/>
      <c r="E506" s="196"/>
      <c r="F506" s="197"/>
      <c r="G506" s="98" t="str">
        <f>IF(D506='Paramètre DIVERS'!$B$19,'Paramètre DIVERS'!$A$19,IF(D506='Paramètre DIVERS'!$B$20,'Paramètre DIVERS'!$A$20,IF(D506='Paramètre DIVERS'!$B$21,'Paramètre DIVERS'!$A$21,IF(D506='Paramètre DIVERS'!$B$22,'Paramètre DIVERS'!$A$22,IF(D506='Paramètre DIVERS'!$B$24,'Paramètre DIVERS'!$A$24,IF(D506='Paramètre DIVERS'!$B$25,'Paramètre DIVERS'!$A$25,""))))))&amp;IF(D506='Paramètre DIVERS'!$B$27,'Paramètre DIVERS'!$A$27,IF(D506='Paramètre DIVERS'!$B$28,'Paramètre DIVERS'!$A$28,IF(D506='Paramètre DIVERS'!$B$29,'Paramètre DIVERS'!$A$29,IF(D506='Paramètre DIVERS'!$B$30,'Paramètre DIVERS'!$A$30,IF(D506='Paramètre DIVERS'!$B$31,'Paramètre DIVERS'!$A$31,IF(D506='Paramètre DIVERS'!$B$32,'Paramètre DIVERS'!$A$32,IF(D506='Paramètre DIVERS'!$B$33,'Paramètre DIVERS'!$A$33,"")))))))&amp;IF(D506='Paramètre DIVERS'!$B$36,'Paramètre DIVERS'!$A$36,IF(D506='Paramètre DIVERS'!$B$40,'Paramètre DIVERS'!$A$40,IF(D506='Paramètre DIVERS'!$B$41,'Paramètre DIVERS'!$A$41,IF(D506='Paramètre DIVERS'!$B$42,'Paramètre DIVERS'!$A$42,IF(D506='Paramètre DIVERS'!$B$43,'Paramètre DIVERS'!$A$43,IF(D506='Paramètre DIVERS'!$B$47,'Paramètre DIVERS'!$A$47,IF(D506='Paramètre DIVERS'!$B$48,'Paramètre DIVERS'!$A$48,"")))))))&amp;IF(D506='Paramètre DIVERS'!$B$49,'Paramètre DIVERS'!$A$49,IF(D506='Paramètre DIVERS'!$B$50,'Paramètre DIVERS'!$A$50,IF(D506='Paramètre DIVERS'!$B$51,'Paramètre DIVERS'!$A$51,IF(D506='Paramètre DIVERS'!$B$26,'Paramètre DIVERS'!$A$26,""))))&amp;IF(D506='Paramètre DIVERS'!$B$53,'Paramètre DIVERS'!$A$53,IF(D506='Paramètre DIVERS'!$B$54,'Paramètre DIVERS'!$A$53,IF(D506='Paramètre DIVERS'!$B$55,'Paramètre DIVERS'!$A$53,IF(D506='Paramètre DIVERS'!$B$56,'Paramètre DIVERS'!$A$53,IF(D506='Paramètre DIVERS'!$B$57,'Paramètre DIVERS'!$A$53,IF(D506='Paramètre DIVERS'!$B$58,'Paramètre DIVERS'!$A$53,""))))))</f>
        <v/>
      </c>
      <c r="H506" s="88">
        <f t="shared" si="219"/>
        <v>0</v>
      </c>
      <c r="I506" s="24" t="str">
        <f t="shared" si="239"/>
        <v/>
      </c>
      <c r="J506" s="24" t="str">
        <f t="shared" si="239"/>
        <v/>
      </c>
      <c r="K506" s="24" t="str">
        <f t="shared" si="239"/>
        <v>C</v>
      </c>
      <c r="L506" s="24" t="str">
        <f t="shared" si="239"/>
        <v>C</v>
      </c>
      <c r="M506" s="24" t="str">
        <f t="shared" si="239"/>
        <v/>
      </c>
      <c r="N506" s="24" t="str">
        <f t="shared" si="239"/>
        <v>C</v>
      </c>
      <c r="O506" s="24" t="str">
        <f t="shared" si="239"/>
        <v/>
      </c>
      <c r="P506" s="24" t="str">
        <f t="shared" si="239"/>
        <v/>
      </c>
      <c r="Q506" s="24" t="str">
        <f t="shared" si="239"/>
        <v/>
      </c>
      <c r="R506" s="24" t="str">
        <f t="shared" si="239"/>
        <v>C</v>
      </c>
      <c r="S506" s="24" t="str">
        <f t="shared" si="240"/>
        <v>C</v>
      </c>
      <c r="T506" s="24" t="str">
        <f t="shared" si="240"/>
        <v/>
      </c>
      <c r="U506" s="24" t="str">
        <f t="shared" si="240"/>
        <v>C</v>
      </c>
      <c r="V506" s="24" t="str">
        <f t="shared" si="240"/>
        <v/>
      </c>
      <c r="W506" s="24" t="str">
        <f t="shared" si="240"/>
        <v>C</v>
      </c>
      <c r="X506" s="24" t="str">
        <f t="shared" si="240"/>
        <v/>
      </c>
      <c r="Y506" s="24" t="str">
        <f t="shared" si="240"/>
        <v>C</v>
      </c>
      <c r="Z506" s="24" t="str">
        <f t="shared" si="240"/>
        <v>C</v>
      </c>
      <c r="AA506" s="24" t="str">
        <f t="shared" si="240"/>
        <v/>
      </c>
      <c r="AB506" s="24" t="str">
        <f t="shared" si="240"/>
        <v/>
      </c>
      <c r="AC506" s="24" t="str">
        <f t="shared" si="241"/>
        <v/>
      </c>
      <c r="AD506" s="24" t="str">
        <f t="shared" si="241"/>
        <v/>
      </c>
      <c r="AE506" s="24" t="str">
        <f t="shared" si="241"/>
        <v/>
      </c>
      <c r="AF506" s="24" t="str">
        <f t="shared" si="241"/>
        <v>C</v>
      </c>
      <c r="AG506" s="24" t="str">
        <f t="shared" si="241"/>
        <v>C</v>
      </c>
      <c r="AH506" s="24" t="str">
        <f t="shared" si="241"/>
        <v/>
      </c>
      <c r="AI506" s="24" t="str">
        <f t="shared" si="241"/>
        <v/>
      </c>
      <c r="AJ506" s="24" t="str">
        <f t="shared" si="241"/>
        <v/>
      </c>
      <c r="AK506" s="24" t="str">
        <f t="shared" si="241"/>
        <v/>
      </c>
      <c r="AL506" s="24" t="str">
        <f t="shared" si="241"/>
        <v/>
      </c>
      <c r="AM506" s="24" t="str">
        <f t="shared" si="242"/>
        <v>C</v>
      </c>
      <c r="AN506" s="24" t="str">
        <f t="shared" si="242"/>
        <v>C</v>
      </c>
      <c r="AO506" s="24" t="str">
        <f t="shared" si="242"/>
        <v/>
      </c>
      <c r="AP506" s="24" t="str">
        <f t="shared" si="242"/>
        <v/>
      </c>
      <c r="AQ506" s="24" t="str">
        <f t="shared" si="242"/>
        <v/>
      </c>
      <c r="AR506" s="24" t="str">
        <f t="shared" si="242"/>
        <v/>
      </c>
      <c r="AS506" s="24" t="str">
        <f t="shared" si="242"/>
        <v/>
      </c>
      <c r="AT506" s="24" t="str">
        <f t="shared" si="242"/>
        <v>C</v>
      </c>
      <c r="AU506" s="24" t="str">
        <f t="shared" si="242"/>
        <v>C</v>
      </c>
      <c r="AV506" s="24" t="str">
        <f t="shared" si="242"/>
        <v/>
      </c>
      <c r="AW506" s="24" t="str">
        <f t="shared" si="242"/>
        <v/>
      </c>
      <c r="AX506" s="89" t="str">
        <f t="shared" ca="1" si="224"/>
        <v/>
      </c>
      <c r="AY506" s="89" t="str">
        <f t="shared" si="225"/>
        <v/>
      </c>
    </row>
    <row r="507" spans="1:51" x14ac:dyDescent="0.3">
      <c r="A507" s="22" t="str">
        <f t="shared" si="230"/>
        <v/>
      </c>
      <c r="B507" s="25"/>
      <c r="C507" s="74"/>
      <c r="D507" s="26"/>
      <c r="E507" s="196"/>
      <c r="F507" s="197"/>
      <c r="G507" s="98" t="str">
        <f>IF(D507='Paramètre DIVERS'!$B$19,'Paramètre DIVERS'!$A$19,IF(D507='Paramètre DIVERS'!$B$20,'Paramètre DIVERS'!$A$20,IF(D507='Paramètre DIVERS'!$B$21,'Paramètre DIVERS'!$A$21,IF(D507='Paramètre DIVERS'!$B$22,'Paramètre DIVERS'!$A$22,IF(D507='Paramètre DIVERS'!$B$24,'Paramètre DIVERS'!$A$24,IF(D507='Paramètre DIVERS'!$B$25,'Paramètre DIVERS'!$A$25,""))))))&amp;IF(D507='Paramètre DIVERS'!$B$27,'Paramètre DIVERS'!$A$27,IF(D507='Paramètre DIVERS'!$B$28,'Paramètre DIVERS'!$A$28,IF(D507='Paramètre DIVERS'!$B$29,'Paramètre DIVERS'!$A$29,IF(D507='Paramètre DIVERS'!$B$30,'Paramètre DIVERS'!$A$30,IF(D507='Paramètre DIVERS'!$B$31,'Paramètre DIVERS'!$A$31,IF(D507='Paramètre DIVERS'!$B$32,'Paramètre DIVERS'!$A$32,IF(D507='Paramètre DIVERS'!$B$33,'Paramètre DIVERS'!$A$33,"")))))))&amp;IF(D507='Paramètre DIVERS'!$B$36,'Paramètre DIVERS'!$A$36,IF(D507='Paramètre DIVERS'!$B$40,'Paramètre DIVERS'!$A$40,IF(D507='Paramètre DIVERS'!$B$41,'Paramètre DIVERS'!$A$41,IF(D507='Paramètre DIVERS'!$B$42,'Paramètre DIVERS'!$A$42,IF(D507='Paramètre DIVERS'!$B$43,'Paramètre DIVERS'!$A$43,IF(D507='Paramètre DIVERS'!$B$47,'Paramètre DIVERS'!$A$47,IF(D507='Paramètre DIVERS'!$B$48,'Paramètre DIVERS'!$A$48,"")))))))&amp;IF(D507='Paramètre DIVERS'!$B$49,'Paramètre DIVERS'!$A$49,IF(D507='Paramètre DIVERS'!$B$50,'Paramètre DIVERS'!$A$50,IF(D507='Paramètre DIVERS'!$B$51,'Paramètre DIVERS'!$A$51,IF(D507='Paramètre DIVERS'!$B$26,'Paramètre DIVERS'!$A$26,""))))&amp;IF(D507='Paramètre DIVERS'!$B$53,'Paramètre DIVERS'!$A$53,IF(D507='Paramètre DIVERS'!$B$54,'Paramètre DIVERS'!$A$53,IF(D507='Paramètre DIVERS'!$B$55,'Paramètre DIVERS'!$A$53,IF(D507='Paramètre DIVERS'!$B$56,'Paramètre DIVERS'!$A$53,IF(D507='Paramètre DIVERS'!$B$57,'Paramètre DIVERS'!$A$53,IF(D507='Paramètre DIVERS'!$B$58,'Paramètre DIVERS'!$A$53,""))))))</f>
        <v/>
      </c>
      <c r="H507" s="88">
        <f t="shared" si="219"/>
        <v>0</v>
      </c>
      <c r="I507" s="24" t="str">
        <f t="shared" si="239"/>
        <v/>
      </c>
      <c r="J507" s="24" t="str">
        <f t="shared" si="239"/>
        <v/>
      </c>
      <c r="K507" s="24" t="str">
        <f t="shared" si="239"/>
        <v>C</v>
      </c>
      <c r="L507" s="24" t="str">
        <f t="shared" si="239"/>
        <v>C</v>
      </c>
      <c r="M507" s="24" t="str">
        <f t="shared" si="239"/>
        <v/>
      </c>
      <c r="N507" s="24" t="str">
        <f t="shared" si="239"/>
        <v>C</v>
      </c>
      <c r="O507" s="24" t="str">
        <f t="shared" si="239"/>
        <v/>
      </c>
      <c r="P507" s="24" t="str">
        <f t="shared" si="239"/>
        <v/>
      </c>
      <c r="Q507" s="24" t="str">
        <f t="shared" si="239"/>
        <v/>
      </c>
      <c r="R507" s="24" t="str">
        <f t="shared" si="239"/>
        <v>C</v>
      </c>
      <c r="S507" s="24" t="str">
        <f t="shared" si="240"/>
        <v>C</v>
      </c>
      <c r="T507" s="24" t="str">
        <f t="shared" si="240"/>
        <v/>
      </c>
      <c r="U507" s="24" t="str">
        <f t="shared" si="240"/>
        <v>C</v>
      </c>
      <c r="V507" s="24" t="str">
        <f t="shared" si="240"/>
        <v/>
      </c>
      <c r="W507" s="24" t="str">
        <f t="shared" si="240"/>
        <v>C</v>
      </c>
      <c r="X507" s="24" t="str">
        <f t="shared" si="240"/>
        <v/>
      </c>
      <c r="Y507" s="24" t="str">
        <f t="shared" si="240"/>
        <v>C</v>
      </c>
      <c r="Z507" s="24" t="str">
        <f t="shared" si="240"/>
        <v>C</v>
      </c>
      <c r="AA507" s="24" t="str">
        <f t="shared" si="240"/>
        <v/>
      </c>
      <c r="AB507" s="24" t="str">
        <f t="shared" si="240"/>
        <v/>
      </c>
      <c r="AC507" s="24" t="str">
        <f t="shared" si="241"/>
        <v/>
      </c>
      <c r="AD507" s="24" t="str">
        <f t="shared" si="241"/>
        <v/>
      </c>
      <c r="AE507" s="24" t="str">
        <f t="shared" si="241"/>
        <v/>
      </c>
      <c r="AF507" s="24" t="str">
        <f t="shared" si="241"/>
        <v>C</v>
      </c>
      <c r="AG507" s="24" t="str">
        <f t="shared" si="241"/>
        <v>C</v>
      </c>
      <c r="AH507" s="24" t="str">
        <f t="shared" si="241"/>
        <v/>
      </c>
      <c r="AI507" s="24" t="str">
        <f t="shared" si="241"/>
        <v/>
      </c>
      <c r="AJ507" s="24" t="str">
        <f t="shared" si="241"/>
        <v/>
      </c>
      <c r="AK507" s="24" t="str">
        <f t="shared" si="241"/>
        <v/>
      </c>
      <c r="AL507" s="24" t="str">
        <f t="shared" si="241"/>
        <v/>
      </c>
      <c r="AM507" s="24" t="str">
        <f t="shared" si="242"/>
        <v>C</v>
      </c>
      <c r="AN507" s="24" t="str">
        <f t="shared" si="242"/>
        <v>C</v>
      </c>
      <c r="AO507" s="24" t="str">
        <f t="shared" si="242"/>
        <v/>
      </c>
      <c r="AP507" s="24" t="str">
        <f t="shared" si="242"/>
        <v/>
      </c>
      <c r="AQ507" s="24" t="str">
        <f t="shared" si="242"/>
        <v/>
      </c>
      <c r="AR507" s="24" t="str">
        <f t="shared" si="242"/>
        <v/>
      </c>
      <c r="AS507" s="24" t="str">
        <f t="shared" si="242"/>
        <v/>
      </c>
      <c r="AT507" s="24" t="str">
        <f t="shared" si="242"/>
        <v>C</v>
      </c>
      <c r="AU507" s="24" t="str">
        <f t="shared" si="242"/>
        <v>C</v>
      </c>
      <c r="AV507" s="24" t="str">
        <f t="shared" si="242"/>
        <v/>
      </c>
      <c r="AW507" s="24" t="str">
        <f t="shared" si="242"/>
        <v/>
      </c>
      <c r="AX507" s="89" t="str">
        <f t="shared" ca="1" si="224"/>
        <v/>
      </c>
      <c r="AY507" s="89" t="str">
        <f t="shared" si="225"/>
        <v/>
      </c>
    </row>
    <row r="508" spans="1:51" x14ac:dyDescent="0.3">
      <c r="A508" s="22" t="str">
        <f t="shared" si="230"/>
        <v/>
      </c>
      <c r="B508" s="25"/>
      <c r="C508" s="74"/>
      <c r="D508" s="26"/>
      <c r="E508" s="196"/>
      <c r="F508" s="197"/>
      <c r="G508" s="98" t="str">
        <f>IF(D508='Paramètre DIVERS'!$B$19,'Paramètre DIVERS'!$A$19,IF(D508='Paramètre DIVERS'!$B$20,'Paramètre DIVERS'!$A$20,IF(D508='Paramètre DIVERS'!$B$21,'Paramètre DIVERS'!$A$21,IF(D508='Paramètre DIVERS'!$B$22,'Paramètre DIVERS'!$A$22,IF(D508='Paramètre DIVERS'!$B$24,'Paramètre DIVERS'!$A$24,IF(D508='Paramètre DIVERS'!$B$25,'Paramètre DIVERS'!$A$25,""))))))&amp;IF(D508='Paramètre DIVERS'!$B$27,'Paramètre DIVERS'!$A$27,IF(D508='Paramètre DIVERS'!$B$28,'Paramètre DIVERS'!$A$28,IF(D508='Paramètre DIVERS'!$B$29,'Paramètre DIVERS'!$A$29,IF(D508='Paramètre DIVERS'!$B$30,'Paramètre DIVERS'!$A$30,IF(D508='Paramètre DIVERS'!$B$31,'Paramètre DIVERS'!$A$31,IF(D508='Paramètre DIVERS'!$B$32,'Paramètre DIVERS'!$A$32,IF(D508='Paramètre DIVERS'!$B$33,'Paramètre DIVERS'!$A$33,"")))))))&amp;IF(D508='Paramètre DIVERS'!$B$36,'Paramètre DIVERS'!$A$36,IF(D508='Paramètre DIVERS'!$B$40,'Paramètre DIVERS'!$A$40,IF(D508='Paramètre DIVERS'!$B$41,'Paramètre DIVERS'!$A$41,IF(D508='Paramètre DIVERS'!$B$42,'Paramètre DIVERS'!$A$42,IF(D508='Paramètre DIVERS'!$B$43,'Paramètre DIVERS'!$A$43,IF(D508='Paramètre DIVERS'!$B$47,'Paramètre DIVERS'!$A$47,IF(D508='Paramètre DIVERS'!$B$48,'Paramètre DIVERS'!$A$48,"")))))))&amp;IF(D508='Paramètre DIVERS'!$B$49,'Paramètre DIVERS'!$A$49,IF(D508='Paramètre DIVERS'!$B$50,'Paramètre DIVERS'!$A$50,IF(D508='Paramètre DIVERS'!$B$51,'Paramètre DIVERS'!$A$51,IF(D508='Paramètre DIVERS'!$B$26,'Paramètre DIVERS'!$A$26,""))))&amp;IF(D508='Paramètre DIVERS'!$B$53,'Paramètre DIVERS'!$A$53,IF(D508='Paramètre DIVERS'!$B$54,'Paramètre DIVERS'!$A$53,IF(D508='Paramètre DIVERS'!$B$55,'Paramètre DIVERS'!$A$53,IF(D508='Paramètre DIVERS'!$B$56,'Paramètre DIVERS'!$A$53,IF(D508='Paramètre DIVERS'!$B$57,'Paramètre DIVERS'!$A$53,IF(D508='Paramètre DIVERS'!$B$58,'Paramètre DIVERS'!$A$53,""))))))</f>
        <v/>
      </c>
      <c r="H508" s="88">
        <f t="shared" si="219"/>
        <v>0</v>
      </c>
      <c r="I508" s="24" t="str">
        <f t="shared" si="239"/>
        <v/>
      </c>
      <c r="J508" s="24" t="str">
        <f t="shared" si="239"/>
        <v/>
      </c>
      <c r="K508" s="24" t="str">
        <f t="shared" si="239"/>
        <v>C</v>
      </c>
      <c r="L508" s="24" t="str">
        <f t="shared" si="239"/>
        <v>C</v>
      </c>
      <c r="M508" s="24" t="str">
        <f t="shared" si="239"/>
        <v/>
      </c>
      <c r="N508" s="24" t="str">
        <f t="shared" si="239"/>
        <v>C</v>
      </c>
      <c r="O508" s="24" t="str">
        <f t="shared" si="239"/>
        <v/>
      </c>
      <c r="P508" s="24" t="str">
        <f t="shared" si="239"/>
        <v/>
      </c>
      <c r="Q508" s="24" t="str">
        <f t="shared" si="239"/>
        <v/>
      </c>
      <c r="R508" s="24" t="str">
        <f t="shared" si="239"/>
        <v>C</v>
      </c>
      <c r="S508" s="24" t="str">
        <f t="shared" si="240"/>
        <v>C</v>
      </c>
      <c r="T508" s="24" t="str">
        <f t="shared" si="240"/>
        <v/>
      </c>
      <c r="U508" s="24" t="str">
        <f t="shared" si="240"/>
        <v>C</v>
      </c>
      <c r="V508" s="24" t="str">
        <f t="shared" si="240"/>
        <v/>
      </c>
      <c r="W508" s="24" t="str">
        <f t="shared" si="240"/>
        <v>C</v>
      </c>
      <c r="X508" s="24" t="str">
        <f t="shared" si="240"/>
        <v/>
      </c>
      <c r="Y508" s="24" t="str">
        <f t="shared" si="240"/>
        <v>C</v>
      </c>
      <c r="Z508" s="24" t="str">
        <f t="shared" si="240"/>
        <v>C</v>
      </c>
      <c r="AA508" s="24" t="str">
        <f t="shared" si="240"/>
        <v/>
      </c>
      <c r="AB508" s="24" t="str">
        <f t="shared" si="240"/>
        <v/>
      </c>
      <c r="AC508" s="24" t="str">
        <f t="shared" si="241"/>
        <v/>
      </c>
      <c r="AD508" s="24" t="str">
        <f t="shared" si="241"/>
        <v/>
      </c>
      <c r="AE508" s="24" t="str">
        <f t="shared" si="241"/>
        <v/>
      </c>
      <c r="AF508" s="24" t="str">
        <f t="shared" si="241"/>
        <v>C</v>
      </c>
      <c r="AG508" s="24" t="str">
        <f t="shared" si="241"/>
        <v>C</v>
      </c>
      <c r="AH508" s="24" t="str">
        <f t="shared" si="241"/>
        <v/>
      </c>
      <c r="AI508" s="24" t="str">
        <f t="shared" si="241"/>
        <v/>
      </c>
      <c r="AJ508" s="24" t="str">
        <f t="shared" si="241"/>
        <v/>
      </c>
      <c r="AK508" s="24" t="str">
        <f t="shared" si="241"/>
        <v/>
      </c>
      <c r="AL508" s="24" t="str">
        <f t="shared" si="241"/>
        <v/>
      </c>
      <c r="AM508" s="24" t="str">
        <f t="shared" si="242"/>
        <v>C</v>
      </c>
      <c r="AN508" s="24" t="str">
        <f t="shared" si="242"/>
        <v>C</v>
      </c>
      <c r="AO508" s="24" t="str">
        <f t="shared" si="242"/>
        <v/>
      </c>
      <c r="AP508" s="24" t="str">
        <f t="shared" si="242"/>
        <v/>
      </c>
      <c r="AQ508" s="24" t="str">
        <f t="shared" si="242"/>
        <v/>
      </c>
      <c r="AR508" s="24" t="str">
        <f t="shared" si="242"/>
        <v/>
      </c>
      <c r="AS508" s="24" t="str">
        <f t="shared" si="242"/>
        <v/>
      </c>
      <c r="AT508" s="24" t="str">
        <f t="shared" si="242"/>
        <v>C</v>
      </c>
      <c r="AU508" s="24" t="str">
        <f t="shared" si="242"/>
        <v>C</v>
      </c>
      <c r="AV508" s="24" t="str">
        <f t="shared" si="242"/>
        <v/>
      </c>
      <c r="AW508" s="24" t="str">
        <f t="shared" si="242"/>
        <v/>
      </c>
      <c r="AX508" s="89" t="str">
        <f t="shared" ca="1" si="224"/>
        <v/>
      </c>
      <c r="AY508" s="89" t="str">
        <f t="shared" si="225"/>
        <v/>
      </c>
    </row>
    <row r="509" spans="1:51" x14ac:dyDescent="0.3">
      <c r="A509" s="22" t="str">
        <f t="shared" si="230"/>
        <v/>
      </c>
      <c r="B509" s="25"/>
      <c r="C509" s="74"/>
      <c r="D509" s="26"/>
      <c r="E509" s="196"/>
      <c r="F509" s="197"/>
      <c r="G509" s="98" t="str">
        <f>IF(D509='Paramètre DIVERS'!$B$19,'Paramètre DIVERS'!$A$19,IF(D509='Paramètre DIVERS'!$B$20,'Paramètre DIVERS'!$A$20,IF(D509='Paramètre DIVERS'!$B$21,'Paramètre DIVERS'!$A$21,IF(D509='Paramètre DIVERS'!$B$22,'Paramètre DIVERS'!$A$22,IF(D509='Paramètre DIVERS'!$B$24,'Paramètre DIVERS'!$A$24,IF(D509='Paramètre DIVERS'!$B$25,'Paramètre DIVERS'!$A$25,""))))))&amp;IF(D509='Paramètre DIVERS'!$B$27,'Paramètre DIVERS'!$A$27,IF(D509='Paramètre DIVERS'!$B$28,'Paramètre DIVERS'!$A$28,IF(D509='Paramètre DIVERS'!$B$29,'Paramètre DIVERS'!$A$29,IF(D509='Paramètre DIVERS'!$B$30,'Paramètre DIVERS'!$A$30,IF(D509='Paramètre DIVERS'!$B$31,'Paramètre DIVERS'!$A$31,IF(D509='Paramètre DIVERS'!$B$32,'Paramètre DIVERS'!$A$32,IF(D509='Paramètre DIVERS'!$B$33,'Paramètre DIVERS'!$A$33,"")))))))&amp;IF(D509='Paramètre DIVERS'!$B$36,'Paramètre DIVERS'!$A$36,IF(D509='Paramètre DIVERS'!$B$40,'Paramètre DIVERS'!$A$40,IF(D509='Paramètre DIVERS'!$B$41,'Paramètre DIVERS'!$A$41,IF(D509='Paramètre DIVERS'!$B$42,'Paramètre DIVERS'!$A$42,IF(D509='Paramètre DIVERS'!$B$43,'Paramètre DIVERS'!$A$43,IF(D509='Paramètre DIVERS'!$B$47,'Paramètre DIVERS'!$A$47,IF(D509='Paramètre DIVERS'!$B$48,'Paramètre DIVERS'!$A$48,"")))))))&amp;IF(D509='Paramètre DIVERS'!$B$49,'Paramètre DIVERS'!$A$49,IF(D509='Paramètre DIVERS'!$B$50,'Paramètre DIVERS'!$A$50,IF(D509='Paramètre DIVERS'!$B$51,'Paramètre DIVERS'!$A$51,IF(D509='Paramètre DIVERS'!$B$26,'Paramètre DIVERS'!$A$26,""))))&amp;IF(D509='Paramètre DIVERS'!$B$53,'Paramètre DIVERS'!$A$53,IF(D509='Paramètre DIVERS'!$B$54,'Paramètre DIVERS'!$A$53,IF(D509='Paramètre DIVERS'!$B$55,'Paramètre DIVERS'!$A$53,IF(D509='Paramètre DIVERS'!$B$56,'Paramètre DIVERS'!$A$53,IF(D509='Paramètre DIVERS'!$B$57,'Paramètre DIVERS'!$A$53,IF(D509='Paramètre DIVERS'!$B$58,'Paramètre DIVERS'!$A$53,""))))))</f>
        <v/>
      </c>
      <c r="H509" s="88">
        <f t="shared" si="219"/>
        <v>0</v>
      </c>
      <c r="I509" s="24" t="str">
        <f t="shared" ref="I509:R518" si="243">IF(OR(I$7="s",I$7="f",I$7="d"),"C",IF(AND(I$6&gt;=$E509,I$6&lt;=$F509,$G509="ZCP"),$G509,IF(AND(I$6&gt;=$E509,I$6&lt;=$F509,$G509="ZPM"),$G509,IF(AND(I$6&gt;=$E509,I$6&lt;=$F509,$G509="ZMA"),$G509,IF(AND(I$6&gt;=$E509,I$6&lt;=$F509,$G509="ZMP"),$G509,IF(AND(I$6&gt;=$E509,I$6&lt;=$F509,$G509="ZMT"),$G509,IF(AND(I$6&gt;=$E509,I$6&lt;=$F509,$G509="ZFO"),$G509,IF(AND(I$6&gt;=$E509,I$6&lt;=$F509,$G509="ZRJ"),$G509,IF(AND(I$6&gt;=$E509,I$6&lt;=$F509,$G509="ZAT"),$G509,IF(AND(I$6&gt;=$E509,I$6&lt;=$F509,$G509="TPT"),$G509,""))))))))))</f>
        <v/>
      </c>
      <c r="J509" s="24" t="str">
        <f t="shared" si="243"/>
        <v/>
      </c>
      <c r="K509" s="24" t="str">
        <f t="shared" si="243"/>
        <v>C</v>
      </c>
      <c r="L509" s="24" t="str">
        <f t="shared" si="243"/>
        <v>C</v>
      </c>
      <c r="M509" s="24" t="str">
        <f t="shared" si="243"/>
        <v/>
      </c>
      <c r="N509" s="24" t="str">
        <f t="shared" si="243"/>
        <v>C</v>
      </c>
      <c r="O509" s="24" t="str">
        <f t="shared" si="243"/>
        <v/>
      </c>
      <c r="P509" s="24" t="str">
        <f t="shared" si="243"/>
        <v/>
      </c>
      <c r="Q509" s="24" t="str">
        <f t="shared" si="243"/>
        <v/>
      </c>
      <c r="R509" s="24" t="str">
        <f t="shared" si="243"/>
        <v>C</v>
      </c>
      <c r="S509" s="24" t="str">
        <f t="shared" ref="S509:AB518" si="244">IF(OR(S$7="s",S$7="f",S$7="d"),"C",IF(AND(S$6&gt;=$E509,S$6&lt;=$F509,$G509="ZCP"),$G509,IF(AND(S$6&gt;=$E509,S$6&lt;=$F509,$G509="ZPM"),$G509,IF(AND(S$6&gt;=$E509,S$6&lt;=$F509,$G509="ZMA"),$G509,IF(AND(S$6&gt;=$E509,S$6&lt;=$F509,$G509="ZMP"),$G509,IF(AND(S$6&gt;=$E509,S$6&lt;=$F509,$G509="ZMT"),$G509,IF(AND(S$6&gt;=$E509,S$6&lt;=$F509,$G509="ZFO"),$G509,IF(AND(S$6&gt;=$E509,S$6&lt;=$F509,$G509="ZRJ"),$G509,IF(AND(S$6&gt;=$E509,S$6&lt;=$F509,$G509="ZAT"),$G509,IF(AND(S$6&gt;=$E509,S$6&lt;=$F509,$G509="TPT"),$G509,""))))))))))</f>
        <v>C</v>
      </c>
      <c r="T509" s="24" t="str">
        <f t="shared" si="244"/>
        <v/>
      </c>
      <c r="U509" s="24" t="str">
        <f t="shared" si="244"/>
        <v>C</v>
      </c>
      <c r="V509" s="24" t="str">
        <f t="shared" si="244"/>
        <v/>
      </c>
      <c r="W509" s="24" t="str">
        <f t="shared" si="244"/>
        <v>C</v>
      </c>
      <c r="X509" s="24" t="str">
        <f t="shared" si="244"/>
        <v/>
      </c>
      <c r="Y509" s="24" t="str">
        <f t="shared" si="244"/>
        <v>C</v>
      </c>
      <c r="Z509" s="24" t="str">
        <f t="shared" si="244"/>
        <v>C</v>
      </c>
      <c r="AA509" s="24" t="str">
        <f t="shared" si="244"/>
        <v/>
      </c>
      <c r="AB509" s="24" t="str">
        <f t="shared" si="244"/>
        <v/>
      </c>
      <c r="AC509" s="24" t="str">
        <f t="shared" ref="AC509:AL518" si="245">IF(OR(AC$7="s",AC$7="f",AC$7="d"),"C",IF(AND(AC$6&gt;=$E509,AC$6&lt;=$F509,$G509="ZCP"),$G509,IF(AND(AC$6&gt;=$E509,AC$6&lt;=$F509,$G509="ZPM"),$G509,IF(AND(AC$6&gt;=$E509,AC$6&lt;=$F509,$G509="ZMA"),$G509,IF(AND(AC$6&gt;=$E509,AC$6&lt;=$F509,$G509="ZMP"),$G509,IF(AND(AC$6&gt;=$E509,AC$6&lt;=$F509,$G509="ZMT"),$G509,IF(AND(AC$6&gt;=$E509,AC$6&lt;=$F509,$G509="ZFO"),$G509,IF(AND(AC$6&gt;=$E509,AC$6&lt;=$F509,$G509="ZRJ"),$G509,IF(AND(AC$6&gt;=$E509,AC$6&lt;=$F509,$G509="ZAT"),$G509,IF(AND(AC$6&gt;=$E509,AC$6&lt;=$F509,$G509="TPT"),$G509,""))))))))))</f>
        <v/>
      </c>
      <c r="AD509" s="24" t="str">
        <f t="shared" si="245"/>
        <v/>
      </c>
      <c r="AE509" s="24" t="str">
        <f t="shared" si="245"/>
        <v/>
      </c>
      <c r="AF509" s="24" t="str">
        <f t="shared" si="245"/>
        <v>C</v>
      </c>
      <c r="AG509" s="24" t="str">
        <f t="shared" si="245"/>
        <v>C</v>
      </c>
      <c r="AH509" s="24" t="str">
        <f t="shared" si="245"/>
        <v/>
      </c>
      <c r="AI509" s="24" t="str">
        <f t="shared" si="245"/>
        <v/>
      </c>
      <c r="AJ509" s="24" t="str">
        <f t="shared" si="245"/>
        <v/>
      </c>
      <c r="AK509" s="24" t="str">
        <f t="shared" si="245"/>
        <v/>
      </c>
      <c r="AL509" s="24" t="str">
        <f t="shared" si="245"/>
        <v/>
      </c>
      <c r="AM509" s="24" t="str">
        <f t="shared" ref="AM509:AW518" si="246">IF(OR(AM$7="s",AM$7="f",AM$7="d"),"C",IF(AND(AM$6&gt;=$E509,AM$6&lt;=$F509,$G509="ZCP"),$G509,IF(AND(AM$6&gt;=$E509,AM$6&lt;=$F509,$G509="ZPM"),$G509,IF(AND(AM$6&gt;=$E509,AM$6&lt;=$F509,$G509="ZMA"),$G509,IF(AND(AM$6&gt;=$E509,AM$6&lt;=$F509,$G509="ZMP"),$G509,IF(AND(AM$6&gt;=$E509,AM$6&lt;=$F509,$G509="ZMT"),$G509,IF(AND(AM$6&gt;=$E509,AM$6&lt;=$F509,$G509="ZFO"),$G509,IF(AND(AM$6&gt;=$E509,AM$6&lt;=$F509,$G509="ZRJ"),$G509,IF(AND(AM$6&gt;=$E509,AM$6&lt;=$F509,$G509="ZAT"),$G509,IF(AND(AM$6&gt;=$E509,AM$6&lt;=$F509,$G509="TPT"),$G509,""))))))))))</f>
        <v>C</v>
      </c>
      <c r="AN509" s="24" t="str">
        <f t="shared" si="246"/>
        <v>C</v>
      </c>
      <c r="AO509" s="24" t="str">
        <f t="shared" si="246"/>
        <v/>
      </c>
      <c r="AP509" s="24" t="str">
        <f t="shared" si="246"/>
        <v/>
      </c>
      <c r="AQ509" s="24" t="str">
        <f t="shared" si="246"/>
        <v/>
      </c>
      <c r="AR509" s="24" t="str">
        <f t="shared" si="246"/>
        <v/>
      </c>
      <c r="AS509" s="24" t="str">
        <f t="shared" si="246"/>
        <v/>
      </c>
      <c r="AT509" s="24" t="str">
        <f t="shared" si="246"/>
        <v>C</v>
      </c>
      <c r="AU509" s="24" t="str">
        <f t="shared" si="246"/>
        <v>C</v>
      </c>
      <c r="AV509" s="24" t="str">
        <f t="shared" si="246"/>
        <v/>
      </c>
      <c r="AW509" s="24" t="str">
        <f t="shared" si="246"/>
        <v/>
      </c>
      <c r="AX509" s="89" t="str">
        <f t="shared" ca="1" si="224"/>
        <v/>
      </c>
      <c r="AY509" s="89" t="str">
        <f t="shared" si="225"/>
        <v/>
      </c>
    </row>
    <row r="510" spans="1:51" x14ac:dyDescent="0.3">
      <c r="A510" s="22" t="str">
        <f t="shared" si="230"/>
        <v/>
      </c>
      <c r="B510" s="25"/>
      <c r="C510" s="74"/>
      <c r="D510" s="26"/>
      <c r="E510" s="196"/>
      <c r="F510" s="197"/>
      <c r="G510" s="98" t="str">
        <f>IF(D510='Paramètre DIVERS'!$B$19,'Paramètre DIVERS'!$A$19,IF(D510='Paramètre DIVERS'!$B$20,'Paramètre DIVERS'!$A$20,IF(D510='Paramètre DIVERS'!$B$21,'Paramètre DIVERS'!$A$21,IF(D510='Paramètre DIVERS'!$B$22,'Paramètre DIVERS'!$A$22,IF(D510='Paramètre DIVERS'!$B$24,'Paramètre DIVERS'!$A$24,IF(D510='Paramètre DIVERS'!$B$25,'Paramètre DIVERS'!$A$25,""))))))&amp;IF(D510='Paramètre DIVERS'!$B$27,'Paramètre DIVERS'!$A$27,IF(D510='Paramètre DIVERS'!$B$28,'Paramètre DIVERS'!$A$28,IF(D510='Paramètre DIVERS'!$B$29,'Paramètre DIVERS'!$A$29,IF(D510='Paramètre DIVERS'!$B$30,'Paramètre DIVERS'!$A$30,IF(D510='Paramètre DIVERS'!$B$31,'Paramètre DIVERS'!$A$31,IF(D510='Paramètre DIVERS'!$B$32,'Paramètre DIVERS'!$A$32,IF(D510='Paramètre DIVERS'!$B$33,'Paramètre DIVERS'!$A$33,"")))))))&amp;IF(D510='Paramètre DIVERS'!$B$36,'Paramètre DIVERS'!$A$36,IF(D510='Paramètre DIVERS'!$B$40,'Paramètre DIVERS'!$A$40,IF(D510='Paramètre DIVERS'!$B$41,'Paramètre DIVERS'!$A$41,IF(D510='Paramètre DIVERS'!$B$42,'Paramètre DIVERS'!$A$42,IF(D510='Paramètre DIVERS'!$B$43,'Paramètre DIVERS'!$A$43,IF(D510='Paramètre DIVERS'!$B$47,'Paramètre DIVERS'!$A$47,IF(D510='Paramètre DIVERS'!$B$48,'Paramètre DIVERS'!$A$48,"")))))))&amp;IF(D510='Paramètre DIVERS'!$B$49,'Paramètre DIVERS'!$A$49,IF(D510='Paramètre DIVERS'!$B$50,'Paramètre DIVERS'!$A$50,IF(D510='Paramètre DIVERS'!$B$51,'Paramètre DIVERS'!$A$51,IF(D510='Paramètre DIVERS'!$B$26,'Paramètre DIVERS'!$A$26,""))))&amp;IF(D510='Paramètre DIVERS'!$B$53,'Paramètre DIVERS'!$A$53,IF(D510='Paramètre DIVERS'!$B$54,'Paramètre DIVERS'!$A$53,IF(D510='Paramètre DIVERS'!$B$55,'Paramètre DIVERS'!$A$53,IF(D510='Paramètre DIVERS'!$B$56,'Paramètre DIVERS'!$A$53,IF(D510='Paramètre DIVERS'!$B$57,'Paramètre DIVERS'!$A$53,IF(D510='Paramètre DIVERS'!$B$58,'Paramètre DIVERS'!$A$53,""))))))</f>
        <v/>
      </c>
      <c r="H510" s="88">
        <f t="shared" si="219"/>
        <v>0</v>
      </c>
      <c r="I510" s="24" t="str">
        <f t="shared" si="243"/>
        <v/>
      </c>
      <c r="J510" s="24" t="str">
        <f t="shared" si="243"/>
        <v/>
      </c>
      <c r="K510" s="24" t="str">
        <f t="shared" si="243"/>
        <v>C</v>
      </c>
      <c r="L510" s="24" t="str">
        <f t="shared" si="243"/>
        <v>C</v>
      </c>
      <c r="M510" s="24" t="str">
        <f t="shared" si="243"/>
        <v/>
      </c>
      <c r="N510" s="24" t="str">
        <f t="shared" si="243"/>
        <v>C</v>
      </c>
      <c r="O510" s="24" t="str">
        <f t="shared" si="243"/>
        <v/>
      </c>
      <c r="P510" s="24" t="str">
        <f t="shared" si="243"/>
        <v/>
      </c>
      <c r="Q510" s="24" t="str">
        <f t="shared" si="243"/>
        <v/>
      </c>
      <c r="R510" s="24" t="str">
        <f t="shared" si="243"/>
        <v>C</v>
      </c>
      <c r="S510" s="24" t="str">
        <f t="shared" si="244"/>
        <v>C</v>
      </c>
      <c r="T510" s="24" t="str">
        <f t="shared" si="244"/>
        <v/>
      </c>
      <c r="U510" s="24" t="str">
        <f t="shared" si="244"/>
        <v>C</v>
      </c>
      <c r="V510" s="24" t="str">
        <f t="shared" si="244"/>
        <v/>
      </c>
      <c r="W510" s="24" t="str">
        <f t="shared" si="244"/>
        <v>C</v>
      </c>
      <c r="X510" s="24" t="str">
        <f t="shared" si="244"/>
        <v/>
      </c>
      <c r="Y510" s="24" t="str">
        <f t="shared" si="244"/>
        <v>C</v>
      </c>
      <c r="Z510" s="24" t="str">
        <f t="shared" si="244"/>
        <v>C</v>
      </c>
      <c r="AA510" s="24" t="str">
        <f t="shared" si="244"/>
        <v/>
      </c>
      <c r="AB510" s="24" t="str">
        <f t="shared" si="244"/>
        <v/>
      </c>
      <c r="AC510" s="24" t="str">
        <f t="shared" si="245"/>
        <v/>
      </c>
      <c r="AD510" s="24" t="str">
        <f t="shared" si="245"/>
        <v/>
      </c>
      <c r="AE510" s="24" t="str">
        <f t="shared" si="245"/>
        <v/>
      </c>
      <c r="AF510" s="24" t="str">
        <f t="shared" si="245"/>
        <v>C</v>
      </c>
      <c r="AG510" s="24" t="str">
        <f t="shared" si="245"/>
        <v>C</v>
      </c>
      <c r="AH510" s="24" t="str">
        <f t="shared" si="245"/>
        <v/>
      </c>
      <c r="AI510" s="24" t="str">
        <f t="shared" si="245"/>
        <v/>
      </c>
      <c r="AJ510" s="24" t="str">
        <f t="shared" si="245"/>
        <v/>
      </c>
      <c r="AK510" s="24" t="str">
        <f t="shared" si="245"/>
        <v/>
      </c>
      <c r="AL510" s="24" t="str">
        <f t="shared" si="245"/>
        <v/>
      </c>
      <c r="AM510" s="24" t="str">
        <f t="shared" si="246"/>
        <v>C</v>
      </c>
      <c r="AN510" s="24" t="str">
        <f t="shared" si="246"/>
        <v>C</v>
      </c>
      <c r="AO510" s="24" t="str">
        <f t="shared" si="246"/>
        <v/>
      </c>
      <c r="AP510" s="24" t="str">
        <f t="shared" si="246"/>
        <v/>
      </c>
      <c r="AQ510" s="24" t="str">
        <f t="shared" si="246"/>
        <v/>
      </c>
      <c r="AR510" s="24" t="str">
        <f t="shared" si="246"/>
        <v/>
      </c>
      <c r="AS510" s="24" t="str">
        <f t="shared" si="246"/>
        <v/>
      </c>
      <c r="AT510" s="24" t="str">
        <f t="shared" si="246"/>
        <v>C</v>
      </c>
      <c r="AU510" s="24" t="str">
        <f t="shared" si="246"/>
        <v>C</v>
      </c>
      <c r="AV510" s="24" t="str">
        <f t="shared" si="246"/>
        <v/>
      </c>
      <c r="AW510" s="24" t="str">
        <f t="shared" si="246"/>
        <v/>
      </c>
      <c r="AX510" s="89" t="str">
        <f t="shared" ca="1" si="224"/>
        <v/>
      </c>
      <c r="AY510" s="89" t="str">
        <f t="shared" si="225"/>
        <v/>
      </c>
    </row>
    <row r="511" spans="1:51" x14ac:dyDescent="0.3">
      <c r="A511" s="22" t="str">
        <f t="shared" si="230"/>
        <v/>
      </c>
      <c r="B511" s="25"/>
      <c r="C511" s="74"/>
      <c r="D511" s="26"/>
      <c r="E511" s="196"/>
      <c r="F511" s="197"/>
      <c r="G511" s="98" t="str">
        <f>IF(D511='Paramètre DIVERS'!$B$19,'Paramètre DIVERS'!$A$19,IF(D511='Paramètre DIVERS'!$B$20,'Paramètre DIVERS'!$A$20,IF(D511='Paramètre DIVERS'!$B$21,'Paramètre DIVERS'!$A$21,IF(D511='Paramètre DIVERS'!$B$22,'Paramètre DIVERS'!$A$22,IF(D511='Paramètre DIVERS'!$B$24,'Paramètre DIVERS'!$A$24,IF(D511='Paramètre DIVERS'!$B$25,'Paramètre DIVERS'!$A$25,""))))))&amp;IF(D511='Paramètre DIVERS'!$B$27,'Paramètre DIVERS'!$A$27,IF(D511='Paramètre DIVERS'!$B$28,'Paramètre DIVERS'!$A$28,IF(D511='Paramètre DIVERS'!$B$29,'Paramètre DIVERS'!$A$29,IF(D511='Paramètre DIVERS'!$B$30,'Paramètre DIVERS'!$A$30,IF(D511='Paramètre DIVERS'!$B$31,'Paramètre DIVERS'!$A$31,IF(D511='Paramètre DIVERS'!$B$32,'Paramètre DIVERS'!$A$32,IF(D511='Paramètre DIVERS'!$B$33,'Paramètre DIVERS'!$A$33,"")))))))&amp;IF(D511='Paramètre DIVERS'!$B$36,'Paramètre DIVERS'!$A$36,IF(D511='Paramètre DIVERS'!$B$40,'Paramètre DIVERS'!$A$40,IF(D511='Paramètre DIVERS'!$B$41,'Paramètre DIVERS'!$A$41,IF(D511='Paramètre DIVERS'!$B$42,'Paramètre DIVERS'!$A$42,IF(D511='Paramètre DIVERS'!$B$43,'Paramètre DIVERS'!$A$43,IF(D511='Paramètre DIVERS'!$B$47,'Paramètre DIVERS'!$A$47,IF(D511='Paramètre DIVERS'!$B$48,'Paramètre DIVERS'!$A$48,"")))))))&amp;IF(D511='Paramètre DIVERS'!$B$49,'Paramètre DIVERS'!$A$49,IF(D511='Paramètre DIVERS'!$B$50,'Paramètre DIVERS'!$A$50,IF(D511='Paramètre DIVERS'!$B$51,'Paramètre DIVERS'!$A$51,IF(D511='Paramètre DIVERS'!$B$26,'Paramètre DIVERS'!$A$26,""))))&amp;IF(D511='Paramètre DIVERS'!$B$53,'Paramètre DIVERS'!$A$53,IF(D511='Paramètre DIVERS'!$B$54,'Paramètre DIVERS'!$A$53,IF(D511='Paramètre DIVERS'!$B$55,'Paramètre DIVERS'!$A$53,IF(D511='Paramètre DIVERS'!$B$56,'Paramètre DIVERS'!$A$53,IF(D511='Paramètre DIVERS'!$B$57,'Paramètre DIVERS'!$A$53,IF(D511='Paramètre DIVERS'!$B$58,'Paramètre DIVERS'!$A$53,""))))))</f>
        <v/>
      </c>
      <c r="H511" s="88">
        <f t="shared" si="219"/>
        <v>0</v>
      </c>
      <c r="I511" s="24" t="str">
        <f t="shared" si="243"/>
        <v/>
      </c>
      <c r="J511" s="24" t="str">
        <f t="shared" si="243"/>
        <v/>
      </c>
      <c r="K511" s="24" t="str">
        <f t="shared" si="243"/>
        <v>C</v>
      </c>
      <c r="L511" s="24" t="str">
        <f t="shared" si="243"/>
        <v>C</v>
      </c>
      <c r="M511" s="24" t="str">
        <f t="shared" si="243"/>
        <v/>
      </c>
      <c r="N511" s="24" t="str">
        <f t="shared" si="243"/>
        <v>C</v>
      </c>
      <c r="O511" s="24" t="str">
        <f t="shared" si="243"/>
        <v/>
      </c>
      <c r="P511" s="24" t="str">
        <f t="shared" si="243"/>
        <v/>
      </c>
      <c r="Q511" s="24" t="str">
        <f t="shared" si="243"/>
        <v/>
      </c>
      <c r="R511" s="24" t="str">
        <f t="shared" si="243"/>
        <v>C</v>
      </c>
      <c r="S511" s="24" t="str">
        <f t="shared" si="244"/>
        <v>C</v>
      </c>
      <c r="T511" s="24" t="str">
        <f t="shared" si="244"/>
        <v/>
      </c>
      <c r="U511" s="24" t="str">
        <f t="shared" si="244"/>
        <v>C</v>
      </c>
      <c r="V511" s="24" t="str">
        <f t="shared" si="244"/>
        <v/>
      </c>
      <c r="W511" s="24" t="str">
        <f t="shared" si="244"/>
        <v>C</v>
      </c>
      <c r="X511" s="24" t="str">
        <f t="shared" si="244"/>
        <v/>
      </c>
      <c r="Y511" s="24" t="str">
        <f t="shared" si="244"/>
        <v>C</v>
      </c>
      <c r="Z511" s="24" t="str">
        <f t="shared" si="244"/>
        <v>C</v>
      </c>
      <c r="AA511" s="24" t="str">
        <f t="shared" si="244"/>
        <v/>
      </c>
      <c r="AB511" s="24" t="str">
        <f t="shared" si="244"/>
        <v/>
      </c>
      <c r="AC511" s="24" t="str">
        <f t="shared" si="245"/>
        <v/>
      </c>
      <c r="AD511" s="24" t="str">
        <f t="shared" si="245"/>
        <v/>
      </c>
      <c r="AE511" s="24" t="str">
        <f t="shared" si="245"/>
        <v/>
      </c>
      <c r="AF511" s="24" t="str">
        <f t="shared" si="245"/>
        <v>C</v>
      </c>
      <c r="AG511" s="24" t="str">
        <f t="shared" si="245"/>
        <v>C</v>
      </c>
      <c r="AH511" s="24" t="str">
        <f t="shared" si="245"/>
        <v/>
      </c>
      <c r="AI511" s="24" t="str">
        <f t="shared" si="245"/>
        <v/>
      </c>
      <c r="AJ511" s="24" t="str">
        <f t="shared" si="245"/>
        <v/>
      </c>
      <c r="AK511" s="24" t="str">
        <f t="shared" si="245"/>
        <v/>
      </c>
      <c r="AL511" s="24" t="str">
        <f t="shared" si="245"/>
        <v/>
      </c>
      <c r="AM511" s="24" t="str">
        <f t="shared" si="246"/>
        <v>C</v>
      </c>
      <c r="AN511" s="24" t="str">
        <f t="shared" si="246"/>
        <v>C</v>
      </c>
      <c r="AO511" s="24" t="str">
        <f t="shared" si="246"/>
        <v/>
      </c>
      <c r="AP511" s="24" t="str">
        <f t="shared" si="246"/>
        <v/>
      </c>
      <c r="AQ511" s="24" t="str">
        <f t="shared" si="246"/>
        <v/>
      </c>
      <c r="AR511" s="24" t="str">
        <f t="shared" si="246"/>
        <v/>
      </c>
      <c r="AS511" s="24" t="str">
        <f t="shared" si="246"/>
        <v/>
      </c>
      <c r="AT511" s="24" t="str">
        <f t="shared" si="246"/>
        <v>C</v>
      </c>
      <c r="AU511" s="24" t="str">
        <f t="shared" si="246"/>
        <v>C</v>
      </c>
      <c r="AV511" s="24" t="str">
        <f t="shared" si="246"/>
        <v/>
      </c>
      <c r="AW511" s="24" t="str">
        <f t="shared" si="246"/>
        <v/>
      </c>
      <c r="AX511" s="89" t="str">
        <f t="shared" ca="1" si="224"/>
        <v/>
      </c>
      <c r="AY511" s="89" t="str">
        <f t="shared" si="225"/>
        <v/>
      </c>
    </row>
    <row r="512" spans="1:51" x14ac:dyDescent="0.3">
      <c r="A512" s="22" t="str">
        <f t="shared" si="230"/>
        <v/>
      </c>
      <c r="B512" s="25"/>
      <c r="C512" s="74"/>
      <c r="D512" s="26"/>
      <c r="E512" s="196"/>
      <c r="F512" s="197"/>
      <c r="G512" s="98" t="str">
        <f>IF(D512='Paramètre DIVERS'!$B$19,'Paramètre DIVERS'!$A$19,IF(D512='Paramètre DIVERS'!$B$20,'Paramètre DIVERS'!$A$20,IF(D512='Paramètre DIVERS'!$B$21,'Paramètre DIVERS'!$A$21,IF(D512='Paramètre DIVERS'!$B$22,'Paramètre DIVERS'!$A$22,IF(D512='Paramètre DIVERS'!$B$24,'Paramètre DIVERS'!$A$24,IF(D512='Paramètre DIVERS'!$B$25,'Paramètre DIVERS'!$A$25,""))))))&amp;IF(D512='Paramètre DIVERS'!$B$27,'Paramètre DIVERS'!$A$27,IF(D512='Paramètre DIVERS'!$B$28,'Paramètre DIVERS'!$A$28,IF(D512='Paramètre DIVERS'!$B$29,'Paramètre DIVERS'!$A$29,IF(D512='Paramètre DIVERS'!$B$30,'Paramètre DIVERS'!$A$30,IF(D512='Paramètre DIVERS'!$B$31,'Paramètre DIVERS'!$A$31,IF(D512='Paramètre DIVERS'!$B$32,'Paramètre DIVERS'!$A$32,IF(D512='Paramètre DIVERS'!$B$33,'Paramètre DIVERS'!$A$33,"")))))))&amp;IF(D512='Paramètre DIVERS'!$B$36,'Paramètre DIVERS'!$A$36,IF(D512='Paramètre DIVERS'!$B$40,'Paramètre DIVERS'!$A$40,IF(D512='Paramètre DIVERS'!$B$41,'Paramètre DIVERS'!$A$41,IF(D512='Paramètre DIVERS'!$B$42,'Paramètre DIVERS'!$A$42,IF(D512='Paramètre DIVERS'!$B$43,'Paramètre DIVERS'!$A$43,IF(D512='Paramètre DIVERS'!$B$47,'Paramètre DIVERS'!$A$47,IF(D512='Paramètre DIVERS'!$B$48,'Paramètre DIVERS'!$A$48,"")))))))&amp;IF(D512='Paramètre DIVERS'!$B$49,'Paramètre DIVERS'!$A$49,IF(D512='Paramètre DIVERS'!$B$50,'Paramètre DIVERS'!$A$50,IF(D512='Paramètre DIVERS'!$B$51,'Paramètre DIVERS'!$A$51,IF(D512='Paramètre DIVERS'!$B$26,'Paramètre DIVERS'!$A$26,""))))&amp;IF(D512='Paramètre DIVERS'!$B$53,'Paramètre DIVERS'!$A$53,IF(D512='Paramètre DIVERS'!$B$54,'Paramètre DIVERS'!$A$53,IF(D512='Paramètre DIVERS'!$B$55,'Paramètre DIVERS'!$A$53,IF(D512='Paramètre DIVERS'!$B$56,'Paramètre DIVERS'!$A$53,IF(D512='Paramètre DIVERS'!$B$57,'Paramètre DIVERS'!$A$53,IF(D512='Paramètre DIVERS'!$B$58,'Paramètre DIVERS'!$A$53,""))))))</f>
        <v/>
      </c>
      <c r="H512" s="88">
        <f t="shared" si="219"/>
        <v>0</v>
      </c>
      <c r="I512" s="24" t="str">
        <f t="shared" si="243"/>
        <v/>
      </c>
      <c r="J512" s="24" t="str">
        <f t="shared" si="243"/>
        <v/>
      </c>
      <c r="K512" s="24" t="str">
        <f t="shared" si="243"/>
        <v>C</v>
      </c>
      <c r="L512" s="24" t="str">
        <f t="shared" si="243"/>
        <v>C</v>
      </c>
      <c r="M512" s="24" t="str">
        <f t="shared" si="243"/>
        <v/>
      </c>
      <c r="N512" s="24" t="str">
        <f t="shared" si="243"/>
        <v>C</v>
      </c>
      <c r="O512" s="24" t="str">
        <f t="shared" si="243"/>
        <v/>
      </c>
      <c r="P512" s="24" t="str">
        <f t="shared" si="243"/>
        <v/>
      </c>
      <c r="Q512" s="24" t="str">
        <f t="shared" si="243"/>
        <v/>
      </c>
      <c r="R512" s="24" t="str">
        <f t="shared" si="243"/>
        <v>C</v>
      </c>
      <c r="S512" s="24" t="str">
        <f t="shared" si="244"/>
        <v>C</v>
      </c>
      <c r="T512" s="24" t="str">
        <f t="shared" si="244"/>
        <v/>
      </c>
      <c r="U512" s="24" t="str">
        <f t="shared" si="244"/>
        <v>C</v>
      </c>
      <c r="V512" s="24" t="str">
        <f t="shared" si="244"/>
        <v/>
      </c>
      <c r="W512" s="24" t="str">
        <f t="shared" si="244"/>
        <v>C</v>
      </c>
      <c r="X512" s="24" t="str">
        <f t="shared" si="244"/>
        <v/>
      </c>
      <c r="Y512" s="24" t="str">
        <f t="shared" si="244"/>
        <v>C</v>
      </c>
      <c r="Z512" s="24" t="str">
        <f t="shared" si="244"/>
        <v>C</v>
      </c>
      <c r="AA512" s="24" t="str">
        <f t="shared" si="244"/>
        <v/>
      </c>
      <c r="AB512" s="24" t="str">
        <f t="shared" si="244"/>
        <v/>
      </c>
      <c r="AC512" s="24" t="str">
        <f t="shared" si="245"/>
        <v/>
      </c>
      <c r="AD512" s="24" t="str">
        <f t="shared" si="245"/>
        <v/>
      </c>
      <c r="AE512" s="24" t="str">
        <f t="shared" si="245"/>
        <v/>
      </c>
      <c r="AF512" s="24" t="str">
        <f t="shared" si="245"/>
        <v>C</v>
      </c>
      <c r="AG512" s="24" t="str">
        <f t="shared" si="245"/>
        <v>C</v>
      </c>
      <c r="AH512" s="24" t="str">
        <f t="shared" si="245"/>
        <v/>
      </c>
      <c r="AI512" s="24" t="str">
        <f t="shared" si="245"/>
        <v/>
      </c>
      <c r="AJ512" s="24" t="str">
        <f t="shared" si="245"/>
        <v/>
      </c>
      <c r="AK512" s="24" t="str">
        <f t="shared" si="245"/>
        <v/>
      </c>
      <c r="AL512" s="24" t="str">
        <f t="shared" si="245"/>
        <v/>
      </c>
      <c r="AM512" s="24" t="str">
        <f t="shared" si="246"/>
        <v>C</v>
      </c>
      <c r="AN512" s="24" t="str">
        <f t="shared" si="246"/>
        <v>C</v>
      </c>
      <c r="AO512" s="24" t="str">
        <f t="shared" si="246"/>
        <v/>
      </c>
      <c r="AP512" s="24" t="str">
        <f t="shared" si="246"/>
        <v/>
      </c>
      <c r="AQ512" s="24" t="str">
        <f t="shared" si="246"/>
        <v/>
      </c>
      <c r="AR512" s="24" t="str">
        <f t="shared" si="246"/>
        <v/>
      </c>
      <c r="AS512" s="24" t="str">
        <f t="shared" si="246"/>
        <v/>
      </c>
      <c r="AT512" s="24" t="str">
        <f t="shared" si="246"/>
        <v>C</v>
      </c>
      <c r="AU512" s="24" t="str">
        <f t="shared" si="246"/>
        <v>C</v>
      </c>
      <c r="AV512" s="24" t="str">
        <f t="shared" si="246"/>
        <v/>
      </c>
      <c r="AW512" s="24" t="str">
        <f t="shared" si="246"/>
        <v/>
      </c>
      <c r="AX512" s="89" t="str">
        <f t="shared" ca="1" si="224"/>
        <v/>
      </c>
      <c r="AY512" s="89" t="str">
        <f t="shared" si="225"/>
        <v/>
      </c>
    </row>
    <row r="513" spans="1:51" x14ac:dyDescent="0.3">
      <c r="A513" s="22" t="str">
        <f t="shared" si="230"/>
        <v/>
      </c>
      <c r="B513" s="25"/>
      <c r="C513" s="74"/>
      <c r="D513" s="26"/>
      <c r="E513" s="196"/>
      <c r="F513" s="197"/>
      <c r="G513" s="98" t="str">
        <f>IF(D513='Paramètre DIVERS'!$B$19,'Paramètre DIVERS'!$A$19,IF(D513='Paramètre DIVERS'!$B$20,'Paramètre DIVERS'!$A$20,IF(D513='Paramètre DIVERS'!$B$21,'Paramètre DIVERS'!$A$21,IF(D513='Paramètre DIVERS'!$B$22,'Paramètre DIVERS'!$A$22,IF(D513='Paramètre DIVERS'!$B$24,'Paramètre DIVERS'!$A$24,IF(D513='Paramètre DIVERS'!$B$25,'Paramètre DIVERS'!$A$25,""))))))&amp;IF(D513='Paramètre DIVERS'!$B$27,'Paramètre DIVERS'!$A$27,IF(D513='Paramètre DIVERS'!$B$28,'Paramètre DIVERS'!$A$28,IF(D513='Paramètre DIVERS'!$B$29,'Paramètre DIVERS'!$A$29,IF(D513='Paramètre DIVERS'!$B$30,'Paramètre DIVERS'!$A$30,IF(D513='Paramètre DIVERS'!$B$31,'Paramètre DIVERS'!$A$31,IF(D513='Paramètre DIVERS'!$B$32,'Paramètre DIVERS'!$A$32,IF(D513='Paramètre DIVERS'!$B$33,'Paramètre DIVERS'!$A$33,"")))))))&amp;IF(D513='Paramètre DIVERS'!$B$36,'Paramètre DIVERS'!$A$36,IF(D513='Paramètre DIVERS'!$B$40,'Paramètre DIVERS'!$A$40,IF(D513='Paramètre DIVERS'!$B$41,'Paramètre DIVERS'!$A$41,IF(D513='Paramètre DIVERS'!$B$42,'Paramètre DIVERS'!$A$42,IF(D513='Paramètre DIVERS'!$B$43,'Paramètre DIVERS'!$A$43,IF(D513='Paramètre DIVERS'!$B$47,'Paramètre DIVERS'!$A$47,IF(D513='Paramètre DIVERS'!$B$48,'Paramètre DIVERS'!$A$48,"")))))))&amp;IF(D513='Paramètre DIVERS'!$B$49,'Paramètre DIVERS'!$A$49,IF(D513='Paramètre DIVERS'!$B$50,'Paramètre DIVERS'!$A$50,IF(D513='Paramètre DIVERS'!$B$51,'Paramètre DIVERS'!$A$51,IF(D513='Paramètre DIVERS'!$B$26,'Paramètre DIVERS'!$A$26,""))))&amp;IF(D513='Paramètre DIVERS'!$B$53,'Paramètre DIVERS'!$A$53,IF(D513='Paramètre DIVERS'!$B$54,'Paramètre DIVERS'!$A$53,IF(D513='Paramètre DIVERS'!$B$55,'Paramètre DIVERS'!$A$53,IF(D513='Paramètre DIVERS'!$B$56,'Paramètre DIVERS'!$A$53,IF(D513='Paramètre DIVERS'!$B$57,'Paramètre DIVERS'!$A$53,IF(D513='Paramètre DIVERS'!$B$58,'Paramètre DIVERS'!$A$53,""))))))</f>
        <v/>
      </c>
      <c r="H513" s="88">
        <f t="shared" si="219"/>
        <v>0</v>
      </c>
      <c r="I513" s="24" t="str">
        <f t="shared" si="243"/>
        <v/>
      </c>
      <c r="J513" s="24" t="str">
        <f t="shared" si="243"/>
        <v/>
      </c>
      <c r="K513" s="24" t="str">
        <f t="shared" si="243"/>
        <v>C</v>
      </c>
      <c r="L513" s="24" t="str">
        <f t="shared" si="243"/>
        <v>C</v>
      </c>
      <c r="M513" s="24" t="str">
        <f t="shared" si="243"/>
        <v/>
      </c>
      <c r="N513" s="24" t="str">
        <f t="shared" si="243"/>
        <v>C</v>
      </c>
      <c r="O513" s="24" t="str">
        <f t="shared" si="243"/>
        <v/>
      </c>
      <c r="P513" s="24" t="str">
        <f t="shared" si="243"/>
        <v/>
      </c>
      <c r="Q513" s="24" t="str">
        <f t="shared" si="243"/>
        <v/>
      </c>
      <c r="R513" s="24" t="str">
        <f t="shared" si="243"/>
        <v>C</v>
      </c>
      <c r="S513" s="24" t="str">
        <f t="shared" si="244"/>
        <v>C</v>
      </c>
      <c r="T513" s="24" t="str">
        <f t="shared" si="244"/>
        <v/>
      </c>
      <c r="U513" s="24" t="str">
        <f t="shared" si="244"/>
        <v>C</v>
      </c>
      <c r="V513" s="24" t="str">
        <f t="shared" si="244"/>
        <v/>
      </c>
      <c r="W513" s="24" t="str">
        <f t="shared" si="244"/>
        <v>C</v>
      </c>
      <c r="X513" s="24" t="str">
        <f t="shared" si="244"/>
        <v/>
      </c>
      <c r="Y513" s="24" t="str">
        <f t="shared" si="244"/>
        <v>C</v>
      </c>
      <c r="Z513" s="24" t="str">
        <f t="shared" si="244"/>
        <v>C</v>
      </c>
      <c r="AA513" s="24" t="str">
        <f t="shared" si="244"/>
        <v/>
      </c>
      <c r="AB513" s="24" t="str">
        <f t="shared" si="244"/>
        <v/>
      </c>
      <c r="AC513" s="24" t="str">
        <f t="shared" si="245"/>
        <v/>
      </c>
      <c r="AD513" s="24" t="str">
        <f t="shared" si="245"/>
        <v/>
      </c>
      <c r="AE513" s="24" t="str">
        <f t="shared" si="245"/>
        <v/>
      </c>
      <c r="AF513" s="24" t="str">
        <f t="shared" si="245"/>
        <v>C</v>
      </c>
      <c r="AG513" s="24" t="str">
        <f t="shared" si="245"/>
        <v>C</v>
      </c>
      <c r="AH513" s="24" t="str">
        <f t="shared" si="245"/>
        <v/>
      </c>
      <c r="AI513" s="24" t="str">
        <f t="shared" si="245"/>
        <v/>
      </c>
      <c r="AJ513" s="24" t="str">
        <f t="shared" si="245"/>
        <v/>
      </c>
      <c r="AK513" s="24" t="str">
        <f t="shared" si="245"/>
        <v/>
      </c>
      <c r="AL513" s="24" t="str">
        <f t="shared" si="245"/>
        <v/>
      </c>
      <c r="AM513" s="24" t="str">
        <f t="shared" si="246"/>
        <v>C</v>
      </c>
      <c r="AN513" s="24" t="str">
        <f t="shared" si="246"/>
        <v>C</v>
      </c>
      <c r="AO513" s="24" t="str">
        <f t="shared" si="246"/>
        <v/>
      </c>
      <c r="AP513" s="24" t="str">
        <f t="shared" si="246"/>
        <v/>
      </c>
      <c r="AQ513" s="24" t="str">
        <f t="shared" si="246"/>
        <v/>
      </c>
      <c r="AR513" s="24" t="str">
        <f t="shared" si="246"/>
        <v/>
      </c>
      <c r="AS513" s="24" t="str">
        <f t="shared" si="246"/>
        <v/>
      </c>
      <c r="AT513" s="24" t="str">
        <f t="shared" si="246"/>
        <v>C</v>
      </c>
      <c r="AU513" s="24" t="str">
        <f t="shared" si="246"/>
        <v>C</v>
      </c>
      <c r="AV513" s="24" t="str">
        <f t="shared" si="246"/>
        <v/>
      </c>
      <c r="AW513" s="24" t="str">
        <f t="shared" si="246"/>
        <v/>
      </c>
      <c r="AX513" s="89" t="str">
        <f t="shared" ca="1" si="224"/>
        <v/>
      </c>
      <c r="AY513" s="89" t="str">
        <f t="shared" si="225"/>
        <v/>
      </c>
    </row>
    <row r="514" spans="1:51" x14ac:dyDescent="0.3">
      <c r="A514" s="22" t="str">
        <f t="shared" si="230"/>
        <v/>
      </c>
      <c r="B514" s="25"/>
      <c r="C514" s="74"/>
      <c r="D514" s="26"/>
      <c r="E514" s="196"/>
      <c r="F514" s="197"/>
      <c r="G514" s="98" t="str">
        <f>IF(D514='Paramètre DIVERS'!$B$19,'Paramètre DIVERS'!$A$19,IF(D514='Paramètre DIVERS'!$B$20,'Paramètre DIVERS'!$A$20,IF(D514='Paramètre DIVERS'!$B$21,'Paramètre DIVERS'!$A$21,IF(D514='Paramètre DIVERS'!$B$22,'Paramètre DIVERS'!$A$22,IF(D514='Paramètre DIVERS'!$B$24,'Paramètre DIVERS'!$A$24,IF(D514='Paramètre DIVERS'!$B$25,'Paramètre DIVERS'!$A$25,""))))))&amp;IF(D514='Paramètre DIVERS'!$B$27,'Paramètre DIVERS'!$A$27,IF(D514='Paramètre DIVERS'!$B$28,'Paramètre DIVERS'!$A$28,IF(D514='Paramètre DIVERS'!$B$29,'Paramètre DIVERS'!$A$29,IF(D514='Paramètre DIVERS'!$B$30,'Paramètre DIVERS'!$A$30,IF(D514='Paramètre DIVERS'!$B$31,'Paramètre DIVERS'!$A$31,IF(D514='Paramètre DIVERS'!$B$32,'Paramètre DIVERS'!$A$32,IF(D514='Paramètre DIVERS'!$B$33,'Paramètre DIVERS'!$A$33,"")))))))&amp;IF(D514='Paramètre DIVERS'!$B$36,'Paramètre DIVERS'!$A$36,IF(D514='Paramètre DIVERS'!$B$40,'Paramètre DIVERS'!$A$40,IF(D514='Paramètre DIVERS'!$B$41,'Paramètre DIVERS'!$A$41,IF(D514='Paramètre DIVERS'!$B$42,'Paramètre DIVERS'!$A$42,IF(D514='Paramètre DIVERS'!$B$43,'Paramètre DIVERS'!$A$43,IF(D514='Paramètre DIVERS'!$B$47,'Paramètre DIVERS'!$A$47,IF(D514='Paramètre DIVERS'!$B$48,'Paramètre DIVERS'!$A$48,"")))))))&amp;IF(D514='Paramètre DIVERS'!$B$49,'Paramètre DIVERS'!$A$49,IF(D514='Paramètre DIVERS'!$B$50,'Paramètre DIVERS'!$A$50,IF(D514='Paramètre DIVERS'!$B$51,'Paramètre DIVERS'!$A$51,IF(D514='Paramètre DIVERS'!$B$26,'Paramètre DIVERS'!$A$26,""))))&amp;IF(D514='Paramètre DIVERS'!$B$53,'Paramètre DIVERS'!$A$53,IF(D514='Paramètre DIVERS'!$B$54,'Paramètre DIVERS'!$A$53,IF(D514='Paramètre DIVERS'!$B$55,'Paramètre DIVERS'!$A$53,IF(D514='Paramètre DIVERS'!$B$56,'Paramètre DIVERS'!$A$53,IF(D514='Paramètre DIVERS'!$B$57,'Paramètre DIVERS'!$A$53,IF(D514='Paramètre DIVERS'!$B$58,'Paramètre DIVERS'!$A$53,""))))))</f>
        <v/>
      </c>
      <c r="H514" s="88">
        <f t="shared" si="219"/>
        <v>0</v>
      </c>
      <c r="I514" s="24" t="str">
        <f t="shared" si="243"/>
        <v/>
      </c>
      <c r="J514" s="24" t="str">
        <f t="shared" si="243"/>
        <v/>
      </c>
      <c r="K514" s="24" t="str">
        <f t="shared" si="243"/>
        <v>C</v>
      </c>
      <c r="L514" s="24" t="str">
        <f t="shared" si="243"/>
        <v>C</v>
      </c>
      <c r="M514" s="24" t="str">
        <f t="shared" si="243"/>
        <v/>
      </c>
      <c r="N514" s="24" t="str">
        <f t="shared" si="243"/>
        <v>C</v>
      </c>
      <c r="O514" s="24" t="str">
        <f t="shared" si="243"/>
        <v/>
      </c>
      <c r="P514" s="24" t="str">
        <f t="shared" si="243"/>
        <v/>
      </c>
      <c r="Q514" s="24" t="str">
        <f t="shared" si="243"/>
        <v/>
      </c>
      <c r="R514" s="24" t="str">
        <f t="shared" si="243"/>
        <v>C</v>
      </c>
      <c r="S514" s="24" t="str">
        <f t="shared" si="244"/>
        <v>C</v>
      </c>
      <c r="T514" s="24" t="str">
        <f t="shared" si="244"/>
        <v/>
      </c>
      <c r="U514" s="24" t="str">
        <f t="shared" si="244"/>
        <v>C</v>
      </c>
      <c r="V514" s="24" t="str">
        <f t="shared" si="244"/>
        <v/>
      </c>
      <c r="W514" s="24" t="str">
        <f t="shared" si="244"/>
        <v>C</v>
      </c>
      <c r="X514" s="24" t="str">
        <f t="shared" si="244"/>
        <v/>
      </c>
      <c r="Y514" s="24" t="str">
        <f t="shared" si="244"/>
        <v>C</v>
      </c>
      <c r="Z514" s="24" t="str">
        <f t="shared" si="244"/>
        <v>C</v>
      </c>
      <c r="AA514" s="24" t="str">
        <f t="shared" si="244"/>
        <v/>
      </c>
      <c r="AB514" s="24" t="str">
        <f t="shared" si="244"/>
        <v/>
      </c>
      <c r="AC514" s="24" t="str">
        <f t="shared" si="245"/>
        <v/>
      </c>
      <c r="AD514" s="24" t="str">
        <f t="shared" si="245"/>
        <v/>
      </c>
      <c r="AE514" s="24" t="str">
        <f t="shared" si="245"/>
        <v/>
      </c>
      <c r="AF514" s="24" t="str">
        <f t="shared" si="245"/>
        <v>C</v>
      </c>
      <c r="AG514" s="24" t="str">
        <f t="shared" si="245"/>
        <v>C</v>
      </c>
      <c r="AH514" s="24" t="str">
        <f t="shared" si="245"/>
        <v/>
      </c>
      <c r="AI514" s="24" t="str">
        <f t="shared" si="245"/>
        <v/>
      </c>
      <c r="AJ514" s="24" t="str">
        <f t="shared" si="245"/>
        <v/>
      </c>
      <c r="AK514" s="24" t="str">
        <f t="shared" si="245"/>
        <v/>
      </c>
      <c r="AL514" s="24" t="str">
        <f t="shared" si="245"/>
        <v/>
      </c>
      <c r="AM514" s="24" t="str">
        <f t="shared" si="246"/>
        <v>C</v>
      </c>
      <c r="AN514" s="24" t="str">
        <f t="shared" si="246"/>
        <v>C</v>
      </c>
      <c r="AO514" s="24" t="str">
        <f t="shared" si="246"/>
        <v/>
      </c>
      <c r="AP514" s="24" t="str">
        <f t="shared" si="246"/>
        <v/>
      </c>
      <c r="AQ514" s="24" t="str">
        <f t="shared" si="246"/>
        <v/>
      </c>
      <c r="AR514" s="24" t="str">
        <f t="shared" si="246"/>
        <v/>
      </c>
      <c r="AS514" s="24" t="str">
        <f t="shared" si="246"/>
        <v/>
      </c>
      <c r="AT514" s="24" t="str">
        <f t="shared" si="246"/>
        <v>C</v>
      </c>
      <c r="AU514" s="24" t="str">
        <f t="shared" si="246"/>
        <v>C</v>
      </c>
      <c r="AV514" s="24" t="str">
        <f t="shared" si="246"/>
        <v/>
      </c>
      <c r="AW514" s="24" t="str">
        <f t="shared" si="246"/>
        <v/>
      </c>
      <c r="AX514" s="89" t="str">
        <f t="shared" ca="1" si="224"/>
        <v/>
      </c>
      <c r="AY514" s="89" t="str">
        <f t="shared" si="225"/>
        <v/>
      </c>
    </row>
    <row r="515" spans="1:51" x14ac:dyDescent="0.3">
      <c r="A515" s="22" t="str">
        <f t="shared" si="230"/>
        <v/>
      </c>
      <c r="B515" s="25"/>
      <c r="C515" s="74"/>
      <c r="D515" s="26"/>
      <c r="E515" s="196"/>
      <c r="F515" s="197"/>
      <c r="G515" s="98" t="str">
        <f>IF(D515='Paramètre DIVERS'!$B$19,'Paramètre DIVERS'!$A$19,IF(D515='Paramètre DIVERS'!$B$20,'Paramètre DIVERS'!$A$20,IF(D515='Paramètre DIVERS'!$B$21,'Paramètre DIVERS'!$A$21,IF(D515='Paramètre DIVERS'!$B$22,'Paramètre DIVERS'!$A$22,IF(D515='Paramètre DIVERS'!$B$24,'Paramètre DIVERS'!$A$24,IF(D515='Paramètre DIVERS'!$B$25,'Paramètre DIVERS'!$A$25,""))))))&amp;IF(D515='Paramètre DIVERS'!$B$27,'Paramètre DIVERS'!$A$27,IF(D515='Paramètre DIVERS'!$B$28,'Paramètre DIVERS'!$A$28,IF(D515='Paramètre DIVERS'!$B$29,'Paramètre DIVERS'!$A$29,IF(D515='Paramètre DIVERS'!$B$30,'Paramètre DIVERS'!$A$30,IF(D515='Paramètre DIVERS'!$B$31,'Paramètre DIVERS'!$A$31,IF(D515='Paramètre DIVERS'!$B$32,'Paramètre DIVERS'!$A$32,IF(D515='Paramètre DIVERS'!$B$33,'Paramètre DIVERS'!$A$33,"")))))))&amp;IF(D515='Paramètre DIVERS'!$B$36,'Paramètre DIVERS'!$A$36,IF(D515='Paramètre DIVERS'!$B$40,'Paramètre DIVERS'!$A$40,IF(D515='Paramètre DIVERS'!$B$41,'Paramètre DIVERS'!$A$41,IF(D515='Paramètre DIVERS'!$B$42,'Paramètre DIVERS'!$A$42,IF(D515='Paramètre DIVERS'!$B$43,'Paramètre DIVERS'!$A$43,IF(D515='Paramètre DIVERS'!$B$47,'Paramètre DIVERS'!$A$47,IF(D515='Paramètre DIVERS'!$B$48,'Paramètre DIVERS'!$A$48,"")))))))&amp;IF(D515='Paramètre DIVERS'!$B$49,'Paramètre DIVERS'!$A$49,IF(D515='Paramètre DIVERS'!$B$50,'Paramètre DIVERS'!$A$50,IF(D515='Paramètre DIVERS'!$B$51,'Paramètre DIVERS'!$A$51,IF(D515='Paramètre DIVERS'!$B$26,'Paramètre DIVERS'!$A$26,""))))&amp;IF(D515='Paramètre DIVERS'!$B$53,'Paramètre DIVERS'!$A$53,IF(D515='Paramètre DIVERS'!$B$54,'Paramètre DIVERS'!$A$53,IF(D515='Paramètre DIVERS'!$B$55,'Paramètre DIVERS'!$A$53,IF(D515='Paramètre DIVERS'!$B$56,'Paramètre DIVERS'!$A$53,IF(D515='Paramètre DIVERS'!$B$57,'Paramètre DIVERS'!$A$53,IF(D515='Paramètre DIVERS'!$B$58,'Paramètre DIVERS'!$A$53,""))))))</f>
        <v/>
      </c>
      <c r="H515" s="88">
        <f t="shared" si="219"/>
        <v>0</v>
      </c>
      <c r="I515" s="24" t="str">
        <f t="shared" si="243"/>
        <v/>
      </c>
      <c r="J515" s="24" t="str">
        <f t="shared" si="243"/>
        <v/>
      </c>
      <c r="K515" s="24" t="str">
        <f t="shared" si="243"/>
        <v>C</v>
      </c>
      <c r="L515" s="24" t="str">
        <f t="shared" si="243"/>
        <v>C</v>
      </c>
      <c r="M515" s="24" t="str">
        <f t="shared" si="243"/>
        <v/>
      </c>
      <c r="N515" s="24" t="str">
        <f t="shared" si="243"/>
        <v>C</v>
      </c>
      <c r="O515" s="24" t="str">
        <f t="shared" si="243"/>
        <v/>
      </c>
      <c r="P515" s="24" t="str">
        <f t="shared" si="243"/>
        <v/>
      </c>
      <c r="Q515" s="24" t="str">
        <f t="shared" si="243"/>
        <v/>
      </c>
      <c r="R515" s="24" t="str">
        <f t="shared" si="243"/>
        <v>C</v>
      </c>
      <c r="S515" s="24" t="str">
        <f t="shared" si="244"/>
        <v>C</v>
      </c>
      <c r="T515" s="24" t="str">
        <f t="shared" si="244"/>
        <v/>
      </c>
      <c r="U515" s="24" t="str">
        <f t="shared" si="244"/>
        <v>C</v>
      </c>
      <c r="V515" s="24" t="str">
        <f t="shared" si="244"/>
        <v/>
      </c>
      <c r="W515" s="24" t="str">
        <f t="shared" si="244"/>
        <v>C</v>
      </c>
      <c r="X515" s="24" t="str">
        <f t="shared" si="244"/>
        <v/>
      </c>
      <c r="Y515" s="24" t="str">
        <f t="shared" si="244"/>
        <v>C</v>
      </c>
      <c r="Z515" s="24" t="str">
        <f t="shared" si="244"/>
        <v>C</v>
      </c>
      <c r="AA515" s="24" t="str">
        <f t="shared" si="244"/>
        <v/>
      </c>
      <c r="AB515" s="24" t="str">
        <f t="shared" si="244"/>
        <v/>
      </c>
      <c r="AC515" s="24" t="str">
        <f t="shared" si="245"/>
        <v/>
      </c>
      <c r="AD515" s="24" t="str">
        <f t="shared" si="245"/>
        <v/>
      </c>
      <c r="AE515" s="24" t="str">
        <f t="shared" si="245"/>
        <v/>
      </c>
      <c r="AF515" s="24" t="str">
        <f t="shared" si="245"/>
        <v>C</v>
      </c>
      <c r="AG515" s="24" t="str">
        <f t="shared" si="245"/>
        <v>C</v>
      </c>
      <c r="AH515" s="24" t="str">
        <f t="shared" si="245"/>
        <v/>
      </c>
      <c r="AI515" s="24" t="str">
        <f t="shared" si="245"/>
        <v/>
      </c>
      <c r="AJ515" s="24" t="str">
        <f t="shared" si="245"/>
        <v/>
      </c>
      <c r="AK515" s="24" t="str">
        <f t="shared" si="245"/>
        <v/>
      </c>
      <c r="AL515" s="24" t="str">
        <f t="shared" si="245"/>
        <v/>
      </c>
      <c r="AM515" s="24" t="str">
        <f t="shared" si="246"/>
        <v>C</v>
      </c>
      <c r="AN515" s="24" t="str">
        <f t="shared" si="246"/>
        <v>C</v>
      </c>
      <c r="AO515" s="24" t="str">
        <f t="shared" si="246"/>
        <v/>
      </c>
      <c r="AP515" s="24" t="str">
        <f t="shared" si="246"/>
        <v/>
      </c>
      <c r="AQ515" s="24" t="str">
        <f t="shared" si="246"/>
        <v/>
      </c>
      <c r="AR515" s="24" t="str">
        <f t="shared" si="246"/>
        <v/>
      </c>
      <c r="AS515" s="24" t="str">
        <f t="shared" si="246"/>
        <v/>
      </c>
      <c r="AT515" s="24" t="str">
        <f t="shared" si="246"/>
        <v>C</v>
      </c>
      <c r="AU515" s="24" t="str">
        <f t="shared" si="246"/>
        <v>C</v>
      </c>
      <c r="AV515" s="24" t="str">
        <f t="shared" si="246"/>
        <v/>
      </c>
      <c r="AW515" s="24" t="str">
        <f t="shared" si="246"/>
        <v/>
      </c>
      <c r="AX515" s="89" t="str">
        <f t="shared" ca="1" si="224"/>
        <v/>
      </c>
      <c r="AY515" s="89" t="str">
        <f t="shared" si="225"/>
        <v/>
      </c>
    </row>
    <row r="516" spans="1:51" x14ac:dyDescent="0.3">
      <c r="A516" s="22" t="str">
        <f t="shared" si="230"/>
        <v/>
      </c>
      <c r="B516" s="25"/>
      <c r="C516" s="74"/>
      <c r="D516" s="26"/>
      <c r="E516" s="196"/>
      <c r="F516" s="197"/>
      <c r="G516" s="98" t="str">
        <f>IF(D516='Paramètre DIVERS'!$B$19,'Paramètre DIVERS'!$A$19,IF(D516='Paramètre DIVERS'!$B$20,'Paramètre DIVERS'!$A$20,IF(D516='Paramètre DIVERS'!$B$21,'Paramètre DIVERS'!$A$21,IF(D516='Paramètre DIVERS'!$B$22,'Paramètre DIVERS'!$A$22,IF(D516='Paramètre DIVERS'!$B$24,'Paramètre DIVERS'!$A$24,IF(D516='Paramètre DIVERS'!$B$25,'Paramètre DIVERS'!$A$25,""))))))&amp;IF(D516='Paramètre DIVERS'!$B$27,'Paramètre DIVERS'!$A$27,IF(D516='Paramètre DIVERS'!$B$28,'Paramètre DIVERS'!$A$28,IF(D516='Paramètre DIVERS'!$B$29,'Paramètre DIVERS'!$A$29,IF(D516='Paramètre DIVERS'!$B$30,'Paramètre DIVERS'!$A$30,IF(D516='Paramètre DIVERS'!$B$31,'Paramètre DIVERS'!$A$31,IF(D516='Paramètre DIVERS'!$B$32,'Paramètre DIVERS'!$A$32,IF(D516='Paramètre DIVERS'!$B$33,'Paramètre DIVERS'!$A$33,"")))))))&amp;IF(D516='Paramètre DIVERS'!$B$36,'Paramètre DIVERS'!$A$36,IF(D516='Paramètre DIVERS'!$B$40,'Paramètre DIVERS'!$A$40,IF(D516='Paramètre DIVERS'!$B$41,'Paramètre DIVERS'!$A$41,IF(D516='Paramètre DIVERS'!$B$42,'Paramètre DIVERS'!$A$42,IF(D516='Paramètre DIVERS'!$B$43,'Paramètre DIVERS'!$A$43,IF(D516='Paramètre DIVERS'!$B$47,'Paramètre DIVERS'!$A$47,IF(D516='Paramètre DIVERS'!$B$48,'Paramètre DIVERS'!$A$48,"")))))))&amp;IF(D516='Paramètre DIVERS'!$B$49,'Paramètre DIVERS'!$A$49,IF(D516='Paramètre DIVERS'!$B$50,'Paramètre DIVERS'!$A$50,IF(D516='Paramètre DIVERS'!$B$51,'Paramètre DIVERS'!$A$51,IF(D516='Paramètre DIVERS'!$B$26,'Paramètre DIVERS'!$A$26,""))))&amp;IF(D516='Paramètre DIVERS'!$B$53,'Paramètre DIVERS'!$A$53,IF(D516='Paramètre DIVERS'!$B$54,'Paramètre DIVERS'!$A$53,IF(D516='Paramètre DIVERS'!$B$55,'Paramètre DIVERS'!$A$53,IF(D516='Paramètre DIVERS'!$B$56,'Paramètre DIVERS'!$A$53,IF(D516='Paramètre DIVERS'!$B$57,'Paramètre DIVERS'!$A$53,IF(D516='Paramètre DIVERS'!$B$58,'Paramètre DIVERS'!$A$53,""))))))</f>
        <v/>
      </c>
      <c r="H516" s="88">
        <f t="shared" si="219"/>
        <v>0</v>
      </c>
      <c r="I516" s="24" t="str">
        <f t="shared" si="243"/>
        <v/>
      </c>
      <c r="J516" s="24" t="str">
        <f t="shared" si="243"/>
        <v/>
      </c>
      <c r="K516" s="24" t="str">
        <f t="shared" si="243"/>
        <v>C</v>
      </c>
      <c r="L516" s="24" t="str">
        <f t="shared" si="243"/>
        <v>C</v>
      </c>
      <c r="M516" s="24" t="str">
        <f t="shared" si="243"/>
        <v/>
      </c>
      <c r="N516" s="24" t="str">
        <f t="shared" si="243"/>
        <v>C</v>
      </c>
      <c r="O516" s="24" t="str">
        <f t="shared" si="243"/>
        <v/>
      </c>
      <c r="P516" s="24" t="str">
        <f t="shared" si="243"/>
        <v/>
      </c>
      <c r="Q516" s="24" t="str">
        <f t="shared" si="243"/>
        <v/>
      </c>
      <c r="R516" s="24" t="str">
        <f t="shared" si="243"/>
        <v>C</v>
      </c>
      <c r="S516" s="24" t="str">
        <f t="shared" si="244"/>
        <v>C</v>
      </c>
      <c r="T516" s="24" t="str">
        <f t="shared" si="244"/>
        <v/>
      </c>
      <c r="U516" s="24" t="str">
        <f t="shared" si="244"/>
        <v>C</v>
      </c>
      <c r="V516" s="24" t="str">
        <f t="shared" si="244"/>
        <v/>
      </c>
      <c r="W516" s="24" t="str">
        <f t="shared" si="244"/>
        <v>C</v>
      </c>
      <c r="X516" s="24" t="str">
        <f t="shared" si="244"/>
        <v/>
      </c>
      <c r="Y516" s="24" t="str">
        <f t="shared" si="244"/>
        <v>C</v>
      </c>
      <c r="Z516" s="24" t="str">
        <f t="shared" si="244"/>
        <v>C</v>
      </c>
      <c r="AA516" s="24" t="str">
        <f t="shared" si="244"/>
        <v/>
      </c>
      <c r="AB516" s="24" t="str">
        <f t="shared" si="244"/>
        <v/>
      </c>
      <c r="AC516" s="24" t="str">
        <f t="shared" si="245"/>
        <v/>
      </c>
      <c r="AD516" s="24" t="str">
        <f t="shared" si="245"/>
        <v/>
      </c>
      <c r="AE516" s="24" t="str">
        <f t="shared" si="245"/>
        <v/>
      </c>
      <c r="AF516" s="24" t="str">
        <f t="shared" si="245"/>
        <v>C</v>
      </c>
      <c r="AG516" s="24" t="str">
        <f t="shared" si="245"/>
        <v>C</v>
      </c>
      <c r="AH516" s="24" t="str">
        <f t="shared" si="245"/>
        <v/>
      </c>
      <c r="AI516" s="24" t="str">
        <f t="shared" si="245"/>
        <v/>
      </c>
      <c r="AJ516" s="24" t="str">
        <f t="shared" si="245"/>
        <v/>
      </c>
      <c r="AK516" s="24" t="str">
        <f t="shared" si="245"/>
        <v/>
      </c>
      <c r="AL516" s="24" t="str">
        <f t="shared" si="245"/>
        <v/>
      </c>
      <c r="AM516" s="24" t="str">
        <f t="shared" si="246"/>
        <v>C</v>
      </c>
      <c r="AN516" s="24" t="str">
        <f t="shared" si="246"/>
        <v>C</v>
      </c>
      <c r="AO516" s="24" t="str">
        <f t="shared" si="246"/>
        <v/>
      </c>
      <c r="AP516" s="24" t="str">
        <f t="shared" si="246"/>
        <v/>
      </c>
      <c r="AQ516" s="24" t="str">
        <f t="shared" si="246"/>
        <v/>
      </c>
      <c r="AR516" s="24" t="str">
        <f t="shared" si="246"/>
        <v/>
      </c>
      <c r="AS516" s="24" t="str">
        <f t="shared" si="246"/>
        <v/>
      </c>
      <c r="AT516" s="24" t="str">
        <f t="shared" si="246"/>
        <v>C</v>
      </c>
      <c r="AU516" s="24" t="str">
        <f t="shared" si="246"/>
        <v>C</v>
      </c>
      <c r="AV516" s="24" t="str">
        <f t="shared" si="246"/>
        <v/>
      </c>
      <c r="AW516" s="24" t="str">
        <f t="shared" si="246"/>
        <v/>
      </c>
      <c r="AX516" s="89" t="str">
        <f t="shared" ca="1" si="224"/>
        <v/>
      </c>
      <c r="AY516" s="89" t="str">
        <f t="shared" si="225"/>
        <v/>
      </c>
    </row>
    <row r="517" spans="1:51" x14ac:dyDescent="0.3">
      <c r="A517" s="22" t="str">
        <f t="shared" si="230"/>
        <v/>
      </c>
      <c r="B517" s="25"/>
      <c r="C517" s="74"/>
      <c r="D517" s="26"/>
      <c r="E517" s="196"/>
      <c r="F517" s="197"/>
      <c r="G517" s="98" t="str">
        <f>IF(D517='Paramètre DIVERS'!$B$19,'Paramètre DIVERS'!$A$19,IF(D517='Paramètre DIVERS'!$B$20,'Paramètre DIVERS'!$A$20,IF(D517='Paramètre DIVERS'!$B$21,'Paramètre DIVERS'!$A$21,IF(D517='Paramètre DIVERS'!$B$22,'Paramètre DIVERS'!$A$22,IF(D517='Paramètre DIVERS'!$B$24,'Paramètre DIVERS'!$A$24,IF(D517='Paramètre DIVERS'!$B$25,'Paramètre DIVERS'!$A$25,""))))))&amp;IF(D517='Paramètre DIVERS'!$B$27,'Paramètre DIVERS'!$A$27,IF(D517='Paramètre DIVERS'!$B$28,'Paramètre DIVERS'!$A$28,IF(D517='Paramètre DIVERS'!$B$29,'Paramètre DIVERS'!$A$29,IF(D517='Paramètre DIVERS'!$B$30,'Paramètre DIVERS'!$A$30,IF(D517='Paramètre DIVERS'!$B$31,'Paramètre DIVERS'!$A$31,IF(D517='Paramètre DIVERS'!$B$32,'Paramètre DIVERS'!$A$32,IF(D517='Paramètre DIVERS'!$B$33,'Paramètre DIVERS'!$A$33,"")))))))&amp;IF(D517='Paramètre DIVERS'!$B$36,'Paramètre DIVERS'!$A$36,IF(D517='Paramètre DIVERS'!$B$40,'Paramètre DIVERS'!$A$40,IF(D517='Paramètre DIVERS'!$B$41,'Paramètre DIVERS'!$A$41,IF(D517='Paramètre DIVERS'!$B$42,'Paramètre DIVERS'!$A$42,IF(D517='Paramètre DIVERS'!$B$43,'Paramètre DIVERS'!$A$43,IF(D517='Paramètre DIVERS'!$B$47,'Paramètre DIVERS'!$A$47,IF(D517='Paramètre DIVERS'!$B$48,'Paramètre DIVERS'!$A$48,"")))))))&amp;IF(D517='Paramètre DIVERS'!$B$49,'Paramètre DIVERS'!$A$49,IF(D517='Paramètre DIVERS'!$B$50,'Paramètre DIVERS'!$A$50,IF(D517='Paramètre DIVERS'!$B$51,'Paramètre DIVERS'!$A$51,IF(D517='Paramètre DIVERS'!$B$26,'Paramètre DIVERS'!$A$26,""))))&amp;IF(D517='Paramètre DIVERS'!$B$53,'Paramètre DIVERS'!$A$53,IF(D517='Paramètre DIVERS'!$B$54,'Paramètre DIVERS'!$A$53,IF(D517='Paramètre DIVERS'!$B$55,'Paramètre DIVERS'!$A$53,IF(D517='Paramètre DIVERS'!$B$56,'Paramètre DIVERS'!$A$53,IF(D517='Paramètre DIVERS'!$B$57,'Paramètre DIVERS'!$A$53,IF(D517='Paramètre DIVERS'!$B$58,'Paramètre DIVERS'!$A$53,""))))))</f>
        <v/>
      </c>
      <c r="H517" s="88">
        <f t="shared" si="219"/>
        <v>0</v>
      </c>
      <c r="I517" s="24" t="str">
        <f t="shared" si="243"/>
        <v/>
      </c>
      <c r="J517" s="24" t="str">
        <f t="shared" si="243"/>
        <v/>
      </c>
      <c r="K517" s="24" t="str">
        <f t="shared" si="243"/>
        <v>C</v>
      </c>
      <c r="L517" s="24" t="str">
        <f t="shared" si="243"/>
        <v>C</v>
      </c>
      <c r="M517" s="24" t="str">
        <f t="shared" si="243"/>
        <v/>
      </c>
      <c r="N517" s="24" t="str">
        <f t="shared" si="243"/>
        <v>C</v>
      </c>
      <c r="O517" s="24" t="str">
        <f t="shared" si="243"/>
        <v/>
      </c>
      <c r="P517" s="24" t="str">
        <f t="shared" si="243"/>
        <v/>
      </c>
      <c r="Q517" s="24" t="str">
        <f t="shared" si="243"/>
        <v/>
      </c>
      <c r="R517" s="24" t="str">
        <f t="shared" si="243"/>
        <v>C</v>
      </c>
      <c r="S517" s="24" t="str">
        <f t="shared" si="244"/>
        <v>C</v>
      </c>
      <c r="T517" s="24" t="str">
        <f t="shared" si="244"/>
        <v/>
      </c>
      <c r="U517" s="24" t="str">
        <f t="shared" si="244"/>
        <v>C</v>
      </c>
      <c r="V517" s="24" t="str">
        <f t="shared" si="244"/>
        <v/>
      </c>
      <c r="W517" s="24" t="str">
        <f t="shared" si="244"/>
        <v>C</v>
      </c>
      <c r="X517" s="24" t="str">
        <f t="shared" si="244"/>
        <v/>
      </c>
      <c r="Y517" s="24" t="str">
        <f t="shared" si="244"/>
        <v>C</v>
      </c>
      <c r="Z517" s="24" t="str">
        <f t="shared" si="244"/>
        <v>C</v>
      </c>
      <c r="AA517" s="24" t="str">
        <f t="shared" si="244"/>
        <v/>
      </c>
      <c r="AB517" s="24" t="str">
        <f t="shared" si="244"/>
        <v/>
      </c>
      <c r="AC517" s="24" t="str">
        <f t="shared" si="245"/>
        <v/>
      </c>
      <c r="AD517" s="24" t="str">
        <f t="shared" si="245"/>
        <v/>
      </c>
      <c r="AE517" s="24" t="str">
        <f t="shared" si="245"/>
        <v/>
      </c>
      <c r="AF517" s="24" t="str">
        <f t="shared" si="245"/>
        <v>C</v>
      </c>
      <c r="AG517" s="24" t="str">
        <f t="shared" si="245"/>
        <v>C</v>
      </c>
      <c r="AH517" s="24" t="str">
        <f t="shared" si="245"/>
        <v/>
      </c>
      <c r="AI517" s="24" t="str">
        <f t="shared" si="245"/>
        <v/>
      </c>
      <c r="AJ517" s="24" t="str">
        <f t="shared" si="245"/>
        <v/>
      </c>
      <c r="AK517" s="24" t="str">
        <f t="shared" si="245"/>
        <v/>
      </c>
      <c r="AL517" s="24" t="str">
        <f t="shared" si="245"/>
        <v/>
      </c>
      <c r="AM517" s="24" t="str">
        <f t="shared" si="246"/>
        <v>C</v>
      </c>
      <c r="AN517" s="24" t="str">
        <f t="shared" si="246"/>
        <v>C</v>
      </c>
      <c r="AO517" s="24" t="str">
        <f t="shared" si="246"/>
        <v/>
      </c>
      <c r="AP517" s="24" t="str">
        <f t="shared" si="246"/>
        <v/>
      </c>
      <c r="AQ517" s="24" t="str">
        <f t="shared" si="246"/>
        <v/>
      </c>
      <c r="AR517" s="24" t="str">
        <f t="shared" si="246"/>
        <v/>
      </c>
      <c r="AS517" s="24" t="str">
        <f t="shared" si="246"/>
        <v/>
      </c>
      <c r="AT517" s="24" t="str">
        <f t="shared" si="246"/>
        <v>C</v>
      </c>
      <c r="AU517" s="24" t="str">
        <f t="shared" si="246"/>
        <v>C</v>
      </c>
      <c r="AV517" s="24" t="str">
        <f t="shared" si="246"/>
        <v/>
      </c>
      <c r="AW517" s="24" t="str">
        <f t="shared" si="246"/>
        <v/>
      </c>
      <c r="AX517" s="89" t="str">
        <f t="shared" ca="1" si="224"/>
        <v/>
      </c>
      <c r="AY517" s="89" t="str">
        <f t="shared" si="225"/>
        <v/>
      </c>
    </row>
    <row r="518" spans="1:51" x14ac:dyDescent="0.3">
      <c r="A518" s="22" t="str">
        <f t="shared" si="230"/>
        <v/>
      </c>
      <c r="B518" s="25"/>
      <c r="C518" s="74"/>
      <c r="D518" s="26"/>
      <c r="E518" s="196"/>
      <c r="F518" s="197"/>
      <c r="G518" s="98" t="str">
        <f>IF(D518='Paramètre DIVERS'!$B$19,'Paramètre DIVERS'!$A$19,IF(D518='Paramètre DIVERS'!$B$20,'Paramètre DIVERS'!$A$20,IF(D518='Paramètre DIVERS'!$B$21,'Paramètre DIVERS'!$A$21,IF(D518='Paramètre DIVERS'!$B$22,'Paramètre DIVERS'!$A$22,IF(D518='Paramètre DIVERS'!$B$24,'Paramètre DIVERS'!$A$24,IF(D518='Paramètre DIVERS'!$B$25,'Paramètre DIVERS'!$A$25,""))))))&amp;IF(D518='Paramètre DIVERS'!$B$27,'Paramètre DIVERS'!$A$27,IF(D518='Paramètre DIVERS'!$B$28,'Paramètre DIVERS'!$A$28,IF(D518='Paramètre DIVERS'!$B$29,'Paramètre DIVERS'!$A$29,IF(D518='Paramètre DIVERS'!$B$30,'Paramètre DIVERS'!$A$30,IF(D518='Paramètre DIVERS'!$B$31,'Paramètre DIVERS'!$A$31,IF(D518='Paramètre DIVERS'!$B$32,'Paramètre DIVERS'!$A$32,IF(D518='Paramètre DIVERS'!$B$33,'Paramètre DIVERS'!$A$33,"")))))))&amp;IF(D518='Paramètre DIVERS'!$B$36,'Paramètre DIVERS'!$A$36,IF(D518='Paramètre DIVERS'!$B$40,'Paramètre DIVERS'!$A$40,IF(D518='Paramètre DIVERS'!$B$41,'Paramètre DIVERS'!$A$41,IF(D518='Paramètre DIVERS'!$B$42,'Paramètre DIVERS'!$A$42,IF(D518='Paramètre DIVERS'!$B$43,'Paramètre DIVERS'!$A$43,IF(D518='Paramètre DIVERS'!$B$47,'Paramètre DIVERS'!$A$47,IF(D518='Paramètre DIVERS'!$B$48,'Paramètre DIVERS'!$A$48,"")))))))&amp;IF(D518='Paramètre DIVERS'!$B$49,'Paramètre DIVERS'!$A$49,IF(D518='Paramètre DIVERS'!$B$50,'Paramètre DIVERS'!$A$50,IF(D518='Paramètre DIVERS'!$B$51,'Paramètre DIVERS'!$A$51,IF(D518='Paramètre DIVERS'!$B$26,'Paramètre DIVERS'!$A$26,""))))&amp;IF(D518='Paramètre DIVERS'!$B$53,'Paramètre DIVERS'!$A$53,IF(D518='Paramètre DIVERS'!$B$54,'Paramètre DIVERS'!$A$53,IF(D518='Paramètre DIVERS'!$B$55,'Paramètre DIVERS'!$A$53,IF(D518='Paramètre DIVERS'!$B$56,'Paramètre DIVERS'!$A$53,IF(D518='Paramètre DIVERS'!$B$57,'Paramètre DIVERS'!$A$53,IF(D518='Paramètre DIVERS'!$B$58,'Paramètre DIVERS'!$A$53,""))))))</f>
        <v/>
      </c>
      <c r="H518" s="88">
        <f t="shared" si="219"/>
        <v>0</v>
      </c>
      <c r="I518" s="24" t="str">
        <f t="shared" si="243"/>
        <v/>
      </c>
      <c r="J518" s="24" t="str">
        <f t="shared" si="243"/>
        <v/>
      </c>
      <c r="K518" s="24" t="str">
        <f t="shared" si="243"/>
        <v>C</v>
      </c>
      <c r="L518" s="24" t="str">
        <f t="shared" si="243"/>
        <v>C</v>
      </c>
      <c r="M518" s="24" t="str">
        <f t="shared" si="243"/>
        <v/>
      </c>
      <c r="N518" s="24" t="str">
        <f t="shared" si="243"/>
        <v>C</v>
      </c>
      <c r="O518" s="24" t="str">
        <f t="shared" si="243"/>
        <v/>
      </c>
      <c r="P518" s="24" t="str">
        <f t="shared" si="243"/>
        <v/>
      </c>
      <c r="Q518" s="24" t="str">
        <f t="shared" si="243"/>
        <v/>
      </c>
      <c r="R518" s="24" t="str">
        <f t="shared" si="243"/>
        <v>C</v>
      </c>
      <c r="S518" s="24" t="str">
        <f t="shared" si="244"/>
        <v>C</v>
      </c>
      <c r="T518" s="24" t="str">
        <f t="shared" si="244"/>
        <v/>
      </c>
      <c r="U518" s="24" t="str">
        <f t="shared" si="244"/>
        <v>C</v>
      </c>
      <c r="V518" s="24" t="str">
        <f t="shared" si="244"/>
        <v/>
      </c>
      <c r="W518" s="24" t="str">
        <f t="shared" si="244"/>
        <v>C</v>
      </c>
      <c r="X518" s="24" t="str">
        <f t="shared" si="244"/>
        <v/>
      </c>
      <c r="Y518" s="24" t="str">
        <f t="shared" si="244"/>
        <v>C</v>
      </c>
      <c r="Z518" s="24" t="str">
        <f t="shared" si="244"/>
        <v>C</v>
      </c>
      <c r="AA518" s="24" t="str">
        <f t="shared" si="244"/>
        <v/>
      </c>
      <c r="AB518" s="24" t="str">
        <f t="shared" si="244"/>
        <v/>
      </c>
      <c r="AC518" s="24" t="str">
        <f t="shared" si="245"/>
        <v/>
      </c>
      <c r="AD518" s="24" t="str">
        <f t="shared" si="245"/>
        <v/>
      </c>
      <c r="AE518" s="24" t="str">
        <f t="shared" si="245"/>
        <v/>
      </c>
      <c r="AF518" s="24" t="str">
        <f t="shared" si="245"/>
        <v>C</v>
      </c>
      <c r="AG518" s="24" t="str">
        <f t="shared" si="245"/>
        <v>C</v>
      </c>
      <c r="AH518" s="24" t="str">
        <f t="shared" si="245"/>
        <v/>
      </c>
      <c r="AI518" s="24" t="str">
        <f t="shared" si="245"/>
        <v/>
      </c>
      <c r="AJ518" s="24" t="str">
        <f t="shared" si="245"/>
        <v/>
      </c>
      <c r="AK518" s="24" t="str">
        <f t="shared" si="245"/>
        <v/>
      </c>
      <c r="AL518" s="24" t="str">
        <f t="shared" si="245"/>
        <v/>
      </c>
      <c r="AM518" s="24" t="str">
        <f t="shared" si="246"/>
        <v>C</v>
      </c>
      <c r="AN518" s="24" t="str">
        <f t="shared" si="246"/>
        <v>C</v>
      </c>
      <c r="AO518" s="24" t="str">
        <f t="shared" si="246"/>
        <v/>
      </c>
      <c r="AP518" s="24" t="str">
        <f t="shared" si="246"/>
        <v/>
      </c>
      <c r="AQ518" s="24" t="str">
        <f t="shared" si="246"/>
        <v/>
      </c>
      <c r="AR518" s="24" t="str">
        <f t="shared" si="246"/>
        <v/>
      </c>
      <c r="AS518" s="24" t="str">
        <f t="shared" si="246"/>
        <v/>
      </c>
      <c r="AT518" s="24" t="str">
        <f t="shared" si="246"/>
        <v>C</v>
      </c>
      <c r="AU518" s="24" t="str">
        <f t="shared" si="246"/>
        <v>C</v>
      </c>
      <c r="AV518" s="24" t="str">
        <f t="shared" si="246"/>
        <v/>
      </c>
      <c r="AW518" s="24" t="str">
        <f t="shared" si="246"/>
        <v/>
      </c>
      <c r="AX518" s="89" t="str">
        <f t="shared" ca="1" si="224"/>
        <v/>
      </c>
      <c r="AY518" s="89" t="str">
        <f t="shared" si="225"/>
        <v/>
      </c>
    </row>
    <row r="519" spans="1:51" x14ac:dyDescent="0.3">
      <c r="A519" s="22" t="str">
        <f t="shared" si="230"/>
        <v/>
      </c>
      <c r="B519" s="25"/>
      <c r="C519" s="74"/>
      <c r="D519" s="26"/>
      <c r="E519" s="196"/>
      <c r="F519" s="197"/>
      <c r="G519" s="98" t="str">
        <f>IF(D519='Paramètre DIVERS'!$B$19,'Paramètre DIVERS'!$A$19,IF(D519='Paramètre DIVERS'!$B$20,'Paramètre DIVERS'!$A$20,IF(D519='Paramètre DIVERS'!$B$21,'Paramètre DIVERS'!$A$21,IF(D519='Paramètre DIVERS'!$B$22,'Paramètre DIVERS'!$A$22,IF(D519='Paramètre DIVERS'!$B$24,'Paramètre DIVERS'!$A$24,IF(D519='Paramètre DIVERS'!$B$25,'Paramètre DIVERS'!$A$25,""))))))&amp;IF(D519='Paramètre DIVERS'!$B$27,'Paramètre DIVERS'!$A$27,IF(D519='Paramètre DIVERS'!$B$28,'Paramètre DIVERS'!$A$28,IF(D519='Paramètre DIVERS'!$B$29,'Paramètre DIVERS'!$A$29,IF(D519='Paramètre DIVERS'!$B$30,'Paramètre DIVERS'!$A$30,IF(D519='Paramètre DIVERS'!$B$31,'Paramètre DIVERS'!$A$31,IF(D519='Paramètre DIVERS'!$B$32,'Paramètre DIVERS'!$A$32,IF(D519='Paramètre DIVERS'!$B$33,'Paramètre DIVERS'!$A$33,"")))))))&amp;IF(D519='Paramètre DIVERS'!$B$36,'Paramètre DIVERS'!$A$36,IF(D519='Paramètre DIVERS'!$B$40,'Paramètre DIVERS'!$A$40,IF(D519='Paramètre DIVERS'!$B$41,'Paramètre DIVERS'!$A$41,IF(D519='Paramètre DIVERS'!$B$42,'Paramètre DIVERS'!$A$42,IF(D519='Paramètre DIVERS'!$B$43,'Paramètre DIVERS'!$A$43,IF(D519='Paramètre DIVERS'!$B$47,'Paramètre DIVERS'!$A$47,IF(D519='Paramètre DIVERS'!$B$48,'Paramètre DIVERS'!$A$48,"")))))))&amp;IF(D519='Paramètre DIVERS'!$B$49,'Paramètre DIVERS'!$A$49,IF(D519='Paramètre DIVERS'!$B$50,'Paramètre DIVERS'!$A$50,IF(D519='Paramètre DIVERS'!$B$51,'Paramètre DIVERS'!$A$51,IF(D519='Paramètre DIVERS'!$B$26,'Paramètre DIVERS'!$A$26,""))))&amp;IF(D519='Paramètre DIVERS'!$B$53,'Paramètre DIVERS'!$A$53,IF(D519='Paramètre DIVERS'!$B$54,'Paramètre DIVERS'!$A$53,IF(D519='Paramètre DIVERS'!$B$55,'Paramètre DIVERS'!$A$53,IF(D519='Paramètre DIVERS'!$B$56,'Paramètre DIVERS'!$A$53,IF(D519='Paramètre DIVERS'!$B$57,'Paramètre DIVERS'!$A$53,IF(D519='Paramètre DIVERS'!$B$58,'Paramètre DIVERS'!$A$53,""))))))</f>
        <v/>
      </c>
      <c r="H519" s="88">
        <f t="shared" si="219"/>
        <v>0</v>
      </c>
      <c r="I519" s="24" t="str">
        <f t="shared" ref="I519:R528" si="247">IF(OR(I$7="s",I$7="f",I$7="d"),"C",IF(AND(I$6&gt;=$E519,I$6&lt;=$F519,$G519="ZCP"),$G519,IF(AND(I$6&gt;=$E519,I$6&lt;=$F519,$G519="ZPM"),$G519,IF(AND(I$6&gt;=$E519,I$6&lt;=$F519,$G519="ZMA"),$G519,IF(AND(I$6&gt;=$E519,I$6&lt;=$F519,$G519="ZMP"),$G519,IF(AND(I$6&gt;=$E519,I$6&lt;=$F519,$G519="ZMT"),$G519,IF(AND(I$6&gt;=$E519,I$6&lt;=$F519,$G519="ZFO"),$G519,IF(AND(I$6&gt;=$E519,I$6&lt;=$F519,$G519="ZRJ"),$G519,IF(AND(I$6&gt;=$E519,I$6&lt;=$F519,$G519="ZAT"),$G519,IF(AND(I$6&gt;=$E519,I$6&lt;=$F519,$G519="TPT"),$G519,""))))))))))</f>
        <v/>
      </c>
      <c r="J519" s="24" t="str">
        <f t="shared" si="247"/>
        <v/>
      </c>
      <c r="K519" s="24" t="str">
        <f t="shared" si="247"/>
        <v>C</v>
      </c>
      <c r="L519" s="24" t="str">
        <f t="shared" si="247"/>
        <v>C</v>
      </c>
      <c r="M519" s="24" t="str">
        <f t="shared" si="247"/>
        <v/>
      </c>
      <c r="N519" s="24" t="str">
        <f t="shared" si="247"/>
        <v>C</v>
      </c>
      <c r="O519" s="24" t="str">
        <f t="shared" si="247"/>
        <v/>
      </c>
      <c r="P519" s="24" t="str">
        <f t="shared" si="247"/>
        <v/>
      </c>
      <c r="Q519" s="24" t="str">
        <f t="shared" si="247"/>
        <v/>
      </c>
      <c r="R519" s="24" t="str">
        <f t="shared" si="247"/>
        <v>C</v>
      </c>
      <c r="S519" s="24" t="str">
        <f t="shared" ref="S519:AB528" si="248">IF(OR(S$7="s",S$7="f",S$7="d"),"C",IF(AND(S$6&gt;=$E519,S$6&lt;=$F519,$G519="ZCP"),$G519,IF(AND(S$6&gt;=$E519,S$6&lt;=$F519,$G519="ZPM"),$G519,IF(AND(S$6&gt;=$E519,S$6&lt;=$F519,$G519="ZMA"),$G519,IF(AND(S$6&gt;=$E519,S$6&lt;=$F519,$G519="ZMP"),$G519,IF(AND(S$6&gt;=$E519,S$6&lt;=$F519,$G519="ZMT"),$G519,IF(AND(S$6&gt;=$E519,S$6&lt;=$F519,$G519="ZFO"),$G519,IF(AND(S$6&gt;=$E519,S$6&lt;=$F519,$G519="ZRJ"),$G519,IF(AND(S$6&gt;=$E519,S$6&lt;=$F519,$G519="ZAT"),$G519,IF(AND(S$6&gt;=$E519,S$6&lt;=$F519,$G519="TPT"),$G519,""))))))))))</f>
        <v>C</v>
      </c>
      <c r="T519" s="24" t="str">
        <f t="shared" si="248"/>
        <v/>
      </c>
      <c r="U519" s="24" t="str">
        <f t="shared" si="248"/>
        <v>C</v>
      </c>
      <c r="V519" s="24" t="str">
        <f t="shared" si="248"/>
        <v/>
      </c>
      <c r="W519" s="24" t="str">
        <f t="shared" si="248"/>
        <v>C</v>
      </c>
      <c r="X519" s="24" t="str">
        <f t="shared" si="248"/>
        <v/>
      </c>
      <c r="Y519" s="24" t="str">
        <f t="shared" si="248"/>
        <v>C</v>
      </c>
      <c r="Z519" s="24" t="str">
        <f t="shared" si="248"/>
        <v>C</v>
      </c>
      <c r="AA519" s="24" t="str">
        <f t="shared" si="248"/>
        <v/>
      </c>
      <c r="AB519" s="24" t="str">
        <f t="shared" si="248"/>
        <v/>
      </c>
      <c r="AC519" s="24" t="str">
        <f t="shared" ref="AC519:AL528" si="249">IF(OR(AC$7="s",AC$7="f",AC$7="d"),"C",IF(AND(AC$6&gt;=$E519,AC$6&lt;=$F519,$G519="ZCP"),$G519,IF(AND(AC$6&gt;=$E519,AC$6&lt;=$F519,$G519="ZPM"),$G519,IF(AND(AC$6&gt;=$E519,AC$6&lt;=$F519,$G519="ZMA"),$G519,IF(AND(AC$6&gt;=$E519,AC$6&lt;=$F519,$G519="ZMP"),$G519,IF(AND(AC$6&gt;=$E519,AC$6&lt;=$F519,$G519="ZMT"),$G519,IF(AND(AC$6&gt;=$E519,AC$6&lt;=$F519,$G519="ZFO"),$G519,IF(AND(AC$6&gt;=$E519,AC$6&lt;=$F519,$G519="ZRJ"),$G519,IF(AND(AC$6&gt;=$E519,AC$6&lt;=$F519,$G519="ZAT"),$G519,IF(AND(AC$6&gt;=$E519,AC$6&lt;=$F519,$G519="TPT"),$G519,""))))))))))</f>
        <v/>
      </c>
      <c r="AD519" s="24" t="str">
        <f t="shared" si="249"/>
        <v/>
      </c>
      <c r="AE519" s="24" t="str">
        <f t="shared" si="249"/>
        <v/>
      </c>
      <c r="AF519" s="24" t="str">
        <f t="shared" si="249"/>
        <v>C</v>
      </c>
      <c r="AG519" s="24" t="str">
        <f t="shared" si="249"/>
        <v>C</v>
      </c>
      <c r="AH519" s="24" t="str">
        <f t="shared" si="249"/>
        <v/>
      </c>
      <c r="AI519" s="24" t="str">
        <f t="shared" si="249"/>
        <v/>
      </c>
      <c r="AJ519" s="24" t="str">
        <f t="shared" si="249"/>
        <v/>
      </c>
      <c r="AK519" s="24" t="str">
        <f t="shared" si="249"/>
        <v/>
      </c>
      <c r="AL519" s="24" t="str">
        <f t="shared" si="249"/>
        <v/>
      </c>
      <c r="AM519" s="24" t="str">
        <f t="shared" ref="AM519:AW528" si="250">IF(OR(AM$7="s",AM$7="f",AM$7="d"),"C",IF(AND(AM$6&gt;=$E519,AM$6&lt;=$F519,$G519="ZCP"),$G519,IF(AND(AM$6&gt;=$E519,AM$6&lt;=$F519,$G519="ZPM"),$G519,IF(AND(AM$6&gt;=$E519,AM$6&lt;=$F519,$G519="ZMA"),$G519,IF(AND(AM$6&gt;=$E519,AM$6&lt;=$F519,$G519="ZMP"),$G519,IF(AND(AM$6&gt;=$E519,AM$6&lt;=$F519,$G519="ZMT"),$G519,IF(AND(AM$6&gt;=$E519,AM$6&lt;=$F519,$G519="ZFO"),$G519,IF(AND(AM$6&gt;=$E519,AM$6&lt;=$F519,$G519="ZRJ"),$G519,IF(AND(AM$6&gt;=$E519,AM$6&lt;=$F519,$G519="ZAT"),$G519,IF(AND(AM$6&gt;=$E519,AM$6&lt;=$F519,$G519="TPT"),$G519,""))))))))))</f>
        <v>C</v>
      </c>
      <c r="AN519" s="24" t="str">
        <f t="shared" si="250"/>
        <v>C</v>
      </c>
      <c r="AO519" s="24" t="str">
        <f t="shared" si="250"/>
        <v/>
      </c>
      <c r="AP519" s="24" t="str">
        <f t="shared" si="250"/>
        <v/>
      </c>
      <c r="AQ519" s="24" t="str">
        <f t="shared" si="250"/>
        <v/>
      </c>
      <c r="AR519" s="24" t="str">
        <f t="shared" si="250"/>
        <v/>
      </c>
      <c r="AS519" s="24" t="str">
        <f t="shared" si="250"/>
        <v/>
      </c>
      <c r="AT519" s="24" t="str">
        <f t="shared" si="250"/>
        <v>C</v>
      </c>
      <c r="AU519" s="24" t="str">
        <f t="shared" si="250"/>
        <v>C</v>
      </c>
      <c r="AV519" s="24" t="str">
        <f t="shared" si="250"/>
        <v/>
      </c>
      <c r="AW519" s="24" t="str">
        <f t="shared" si="250"/>
        <v/>
      </c>
      <c r="AX519" s="89" t="str">
        <f t="shared" ca="1" si="224"/>
        <v/>
      </c>
      <c r="AY519" s="89" t="str">
        <f t="shared" si="225"/>
        <v/>
      </c>
    </row>
    <row r="520" spans="1:51" x14ac:dyDescent="0.3">
      <c r="A520" s="22" t="str">
        <f t="shared" si="230"/>
        <v/>
      </c>
      <c r="B520" s="25"/>
      <c r="C520" s="74"/>
      <c r="D520" s="26"/>
      <c r="E520" s="196"/>
      <c r="F520" s="197"/>
      <c r="G520" s="98" t="str">
        <f>IF(D520='Paramètre DIVERS'!$B$19,'Paramètre DIVERS'!$A$19,IF(D520='Paramètre DIVERS'!$B$20,'Paramètre DIVERS'!$A$20,IF(D520='Paramètre DIVERS'!$B$21,'Paramètre DIVERS'!$A$21,IF(D520='Paramètre DIVERS'!$B$22,'Paramètre DIVERS'!$A$22,IF(D520='Paramètre DIVERS'!$B$24,'Paramètre DIVERS'!$A$24,IF(D520='Paramètre DIVERS'!$B$25,'Paramètre DIVERS'!$A$25,""))))))&amp;IF(D520='Paramètre DIVERS'!$B$27,'Paramètre DIVERS'!$A$27,IF(D520='Paramètre DIVERS'!$B$28,'Paramètre DIVERS'!$A$28,IF(D520='Paramètre DIVERS'!$B$29,'Paramètre DIVERS'!$A$29,IF(D520='Paramètre DIVERS'!$B$30,'Paramètre DIVERS'!$A$30,IF(D520='Paramètre DIVERS'!$B$31,'Paramètre DIVERS'!$A$31,IF(D520='Paramètre DIVERS'!$B$32,'Paramètre DIVERS'!$A$32,IF(D520='Paramètre DIVERS'!$B$33,'Paramètre DIVERS'!$A$33,"")))))))&amp;IF(D520='Paramètre DIVERS'!$B$36,'Paramètre DIVERS'!$A$36,IF(D520='Paramètre DIVERS'!$B$40,'Paramètre DIVERS'!$A$40,IF(D520='Paramètre DIVERS'!$B$41,'Paramètre DIVERS'!$A$41,IF(D520='Paramètre DIVERS'!$B$42,'Paramètre DIVERS'!$A$42,IF(D520='Paramètre DIVERS'!$B$43,'Paramètre DIVERS'!$A$43,IF(D520='Paramètre DIVERS'!$B$47,'Paramètre DIVERS'!$A$47,IF(D520='Paramètre DIVERS'!$B$48,'Paramètre DIVERS'!$A$48,"")))))))&amp;IF(D520='Paramètre DIVERS'!$B$49,'Paramètre DIVERS'!$A$49,IF(D520='Paramètre DIVERS'!$B$50,'Paramètre DIVERS'!$A$50,IF(D520='Paramètre DIVERS'!$B$51,'Paramètre DIVERS'!$A$51,IF(D520='Paramètre DIVERS'!$B$26,'Paramètre DIVERS'!$A$26,""))))&amp;IF(D520='Paramètre DIVERS'!$B$53,'Paramètre DIVERS'!$A$53,IF(D520='Paramètre DIVERS'!$B$54,'Paramètre DIVERS'!$A$53,IF(D520='Paramètre DIVERS'!$B$55,'Paramètre DIVERS'!$A$53,IF(D520='Paramètre DIVERS'!$B$56,'Paramètre DIVERS'!$A$53,IF(D520='Paramètre DIVERS'!$B$57,'Paramètre DIVERS'!$A$53,IF(D520='Paramètre DIVERS'!$B$58,'Paramètre DIVERS'!$A$53,""))))))</f>
        <v/>
      </c>
      <c r="H520" s="88">
        <f t="shared" si="219"/>
        <v>0</v>
      </c>
      <c r="I520" s="24" t="str">
        <f t="shared" si="247"/>
        <v/>
      </c>
      <c r="J520" s="24" t="str">
        <f t="shared" si="247"/>
        <v/>
      </c>
      <c r="K520" s="24" t="str">
        <f t="shared" si="247"/>
        <v>C</v>
      </c>
      <c r="L520" s="24" t="str">
        <f t="shared" si="247"/>
        <v>C</v>
      </c>
      <c r="M520" s="24" t="str">
        <f t="shared" si="247"/>
        <v/>
      </c>
      <c r="N520" s="24" t="str">
        <f t="shared" si="247"/>
        <v>C</v>
      </c>
      <c r="O520" s="24" t="str">
        <f t="shared" si="247"/>
        <v/>
      </c>
      <c r="P520" s="24" t="str">
        <f t="shared" si="247"/>
        <v/>
      </c>
      <c r="Q520" s="24" t="str">
        <f t="shared" si="247"/>
        <v/>
      </c>
      <c r="R520" s="24" t="str">
        <f t="shared" si="247"/>
        <v>C</v>
      </c>
      <c r="S520" s="24" t="str">
        <f t="shared" si="248"/>
        <v>C</v>
      </c>
      <c r="T520" s="24" t="str">
        <f t="shared" si="248"/>
        <v/>
      </c>
      <c r="U520" s="24" t="str">
        <f t="shared" si="248"/>
        <v>C</v>
      </c>
      <c r="V520" s="24" t="str">
        <f t="shared" si="248"/>
        <v/>
      </c>
      <c r="W520" s="24" t="str">
        <f t="shared" si="248"/>
        <v>C</v>
      </c>
      <c r="X520" s="24" t="str">
        <f t="shared" si="248"/>
        <v/>
      </c>
      <c r="Y520" s="24" t="str">
        <f t="shared" si="248"/>
        <v>C</v>
      </c>
      <c r="Z520" s="24" t="str">
        <f t="shared" si="248"/>
        <v>C</v>
      </c>
      <c r="AA520" s="24" t="str">
        <f t="shared" si="248"/>
        <v/>
      </c>
      <c r="AB520" s="24" t="str">
        <f t="shared" si="248"/>
        <v/>
      </c>
      <c r="AC520" s="24" t="str">
        <f t="shared" si="249"/>
        <v/>
      </c>
      <c r="AD520" s="24" t="str">
        <f t="shared" si="249"/>
        <v/>
      </c>
      <c r="AE520" s="24" t="str">
        <f t="shared" si="249"/>
        <v/>
      </c>
      <c r="AF520" s="24" t="str">
        <f t="shared" si="249"/>
        <v>C</v>
      </c>
      <c r="AG520" s="24" t="str">
        <f t="shared" si="249"/>
        <v>C</v>
      </c>
      <c r="AH520" s="24" t="str">
        <f t="shared" si="249"/>
        <v/>
      </c>
      <c r="AI520" s="24" t="str">
        <f t="shared" si="249"/>
        <v/>
      </c>
      <c r="AJ520" s="24" t="str">
        <f t="shared" si="249"/>
        <v/>
      </c>
      <c r="AK520" s="24" t="str">
        <f t="shared" si="249"/>
        <v/>
      </c>
      <c r="AL520" s="24" t="str">
        <f t="shared" si="249"/>
        <v/>
      </c>
      <c r="AM520" s="24" t="str">
        <f t="shared" si="250"/>
        <v>C</v>
      </c>
      <c r="AN520" s="24" t="str">
        <f t="shared" si="250"/>
        <v>C</v>
      </c>
      <c r="AO520" s="24" t="str">
        <f t="shared" si="250"/>
        <v/>
      </c>
      <c r="AP520" s="24" t="str">
        <f t="shared" si="250"/>
        <v/>
      </c>
      <c r="AQ520" s="24" t="str">
        <f t="shared" si="250"/>
        <v/>
      </c>
      <c r="AR520" s="24" t="str">
        <f t="shared" si="250"/>
        <v/>
      </c>
      <c r="AS520" s="24" t="str">
        <f t="shared" si="250"/>
        <v/>
      </c>
      <c r="AT520" s="24" t="str">
        <f t="shared" si="250"/>
        <v>C</v>
      </c>
      <c r="AU520" s="24" t="str">
        <f t="shared" si="250"/>
        <v>C</v>
      </c>
      <c r="AV520" s="24" t="str">
        <f t="shared" si="250"/>
        <v/>
      </c>
      <c r="AW520" s="24" t="str">
        <f t="shared" si="250"/>
        <v/>
      </c>
      <c r="AX520" s="89" t="str">
        <f t="shared" ca="1" si="224"/>
        <v/>
      </c>
      <c r="AY520" s="89" t="str">
        <f t="shared" si="225"/>
        <v/>
      </c>
    </row>
    <row r="521" spans="1:51" x14ac:dyDescent="0.3">
      <c r="A521" s="22" t="str">
        <f t="shared" si="230"/>
        <v/>
      </c>
      <c r="B521" s="25"/>
      <c r="C521" s="74"/>
      <c r="D521" s="26"/>
      <c r="E521" s="196"/>
      <c r="F521" s="197"/>
      <c r="G521" s="98" t="str">
        <f>IF(D521='Paramètre DIVERS'!$B$19,'Paramètre DIVERS'!$A$19,IF(D521='Paramètre DIVERS'!$B$20,'Paramètre DIVERS'!$A$20,IF(D521='Paramètre DIVERS'!$B$21,'Paramètre DIVERS'!$A$21,IF(D521='Paramètre DIVERS'!$B$22,'Paramètre DIVERS'!$A$22,IF(D521='Paramètre DIVERS'!$B$24,'Paramètre DIVERS'!$A$24,IF(D521='Paramètre DIVERS'!$B$25,'Paramètre DIVERS'!$A$25,""))))))&amp;IF(D521='Paramètre DIVERS'!$B$27,'Paramètre DIVERS'!$A$27,IF(D521='Paramètre DIVERS'!$B$28,'Paramètre DIVERS'!$A$28,IF(D521='Paramètre DIVERS'!$B$29,'Paramètre DIVERS'!$A$29,IF(D521='Paramètre DIVERS'!$B$30,'Paramètre DIVERS'!$A$30,IF(D521='Paramètre DIVERS'!$B$31,'Paramètre DIVERS'!$A$31,IF(D521='Paramètre DIVERS'!$B$32,'Paramètre DIVERS'!$A$32,IF(D521='Paramètre DIVERS'!$B$33,'Paramètre DIVERS'!$A$33,"")))))))&amp;IF(D521='Paramètre DIVERS'!$B$36,'Paramètre DIVERS'!$A$36,IF(D521='Paramètre DIVERS'!$B$40,'Paramètre DIVERS'!$A$40,IF(D521='Paramètre DIVERS'!$B$41,'Paramètre DIVERS'!$A$41,IF(D521='Paramètre DIVERS'!$B$42,'Paramètre DIVERS'!$A$42,IF(D521='Paramètre DIVERS'!$B$43,'Paramètre DIVERS'!$A$43,IF(D521='Paramètre DIVERS'!$B$47,'Paramètre DIVERS'!$A$47,IF(D521='Paramètre DIVERS'!$B$48,'Paramètre DIVERS'!$A$48,"")))))))&amp;IF(D521='Paramètre DIVERS'!$B$49,'Paramètre DIVERS'!$A$49,IF(D521='Paramètre DIVERS'!$B$50,'Paramètre DIVERS'!$A$50,IF(D521='Paramètre DIVERS'!$B$51,'Paramètre DIVERS'!$A$51,IF(D521='Paramètre DIVERS'!$B$26,'Paramètre DIVERS'!$A$26,""))))&amp;IF(D521='Paramètre DIVERS'!$B$53,'Paramètre DIVERS'!$A$53,IF(D521='Paramètre DIVERS'!$B$54,'Paramètre DIVERS'!$A$53,IF(D521='Paramètre DIVERS'!$B$55,'Paramètre DIVERS'!$A$53,IF(D521='Paramètre DIVERS'!$B$56,'Paramètre DIVERS'!$A$53,IF(D521='Paramètre DIVERS'!$B$57,'Paramètre DIVERS'!$A$53,IF(D521='Paramètre DIVERS'!$B$58,'Paramètre DIVERS'!$A$53,""))))))</f>
        <v/>
      </c>
      <c r="H521" s="88">
        <f t="shared" ref="H521:H586" si="251">IF(D521="demi-jour",NETWORKDAYS(E521,F521,jfdate)-0.5,NETWORKDAYS(E521,F521,jfdate))</f>
        <v>0</v>
      </c>
      <c r="I521" s="24" t="str">
        <f t="shared" si="247"/>
        <v/>
      </c>
      <c r="J521" s="24" t="str">
        <f t="shared" si="247"/>
        <v/>
      </c>
      <c r="K521" s="24" t="str">
        <f t="shared" si="247"/>
        <v>C</v>
      </c>
      <c r="L521" s="24" t="str">
        <f t="shared" si="247"/>
        <v>C</v>
      </c>
      <c r="M521" s="24" t="str">
        <f t="shared" si="247"/>
        <v/>
      </c>
      <c r="N521" s="24" t="str">
        <f t="shared" si="247"/>
        <v>C</v>
      </c>
      <c r="O521" s="24" t="str">
        <f t="shared" si="247"/>
        <v/>
      </c>
      <c r="P521" s="24" t="str">
        <f t="shared" si="247"/>
        <v/>
      </c>
      <c r="Q521" s="24" t="str">
        <f t="shared" si="247"/>
        <v/>
      </c>
      <c r="R521" s="24" t="str">
        <f t="shared" si="247"/>
        <v>C</v>
      </c>
      <c r="S521" s="24" t="str">
        <f t="shared" si="248"/>
        <v>C</v>
      </c>
      <c r="T521" s="24" t="str">
        <f t="shared" si="248"/>
        <v/>
      </c>
      <c r="U521" s="24" t="str">
        <f t="shared" si="248"/>
        <v>C</v>
      </c>
      <c r="V521" s="24" t="str">
        <f t="shared" si="248"/>
        <v/>
      </c>
      <c r="W521" s="24" t="str">
        <f t="shared" si="248"/>
        <v>C</v>
      </c>
      <c r="X521" s="24" t="str">
        <f t="shared" si="248"/>
        <v/>
      </c>
      <c r="Y521" s="24" t="str">
        <f t="shared" si="248"/>
        <v>C</v>
      </c>
      <c r="Z521" s="24" t="str">
        <f t="shared" si="248"/>
        <v>C</v>
      </c>
      <c r="AA521" s="24" t="str">
        <f t="shared" si="248"/>
        <v/>
      </c>
      <c r="AB521" s="24" t="str">
        <f t="shared" si="248"/>
        <v/>
      </c>
      <c r="AC521" s="24" t="str">
        <f t="shared" si="249"/>
        <v/>
      </c>
      <c r="AD521" s="24" t="str">
        <f t="shared" si="249"/>
        <v/>
      </c>
      <c r="AE521" s="24" t="str">
        <f t="shared" si="249"/>
        <v/>
      </c>
      <c r="AF521" s="24" t="str">
        <f t="shared" si="249"/>
        <v>C</v>
      </c>
      <c r="AG521" s="24" t="str">
        <f t="shared" si="249"/>
        <v>C</v>
      </c>
      <c r="AH521" s="24" t="str">
        <f t="shared" si="249"/>
        <v/>
      </c>
      <c r="AI521" s="24" t="str">
        <f t="shared" si="249"/>
        <v/>
      </c>
      <c r="AJ521" s="24" t="str">
        <f t="shared" si="249"/>
        <v/>
      </c>
      <c r="AK521" s="24" t="str">
        <f t="shared" si="249"/>
        <v/>
      </c>
      <c r="AL521" s="24" t="str">
        <f t="shared" si="249"/>
        <v/>
      </c>
      <c r="AM521" s="24" t="str">
        <f t="shared" si="250"/>
        <v>C</v>
      </c>
      <c r="AN521" s="24" t="str">
        <f t="shared" si="250"/>
        <v>C</v>
      </c>
      <c r="AO521" s="24" t="str">
        <f t="shared" si="250"/>
        <v/>
      </c>
      <c r="AP521" s="24" t="str">
        <f t="shared" si="250"/>
        <v/>
      </c>
      <c r="AQ521" s="24" t="str">
        <f t="shared" si="250"/>
        <v/>
      </c>
      <c r="AR521" s="24" t="str">
        <f t="shared" si="250"/>
        <v/>
      </c>
      <c r="AS521" s="24" t="str">
        <f t="shared" si="250"/>
        <v/>
      </c>
      <c r="AT521" s="24" t="str">
        <f t="shared" si="250"/>
        <v>C</v>
      </c>
      <c r="AU521" s="24" t="str">
        <f t="shared" si="250"/>
        <v>C</v>
      </c>
      <c r="AV521" s="24" t="str">
        <f t="shared" si="250"/>
        <v/>
      </c>
      <c r="AW521" s="24" t="str">
        <f t="shared" si="250"/>
        <v/>
      </c>
      <c r="AX521" s="89" t="str">
        <f t="shared" ca="1" si="224"/>
        <v/>
      </c>
      <c r="AY521" s="89" t="str">
        <f t="shared" si="225"/>
        <v/>
      </c>
    </row>
    <row r="522" spans="1:51" x14ac:dyDescent="0.3">
      <c r="A522" s="22" t="str">
        <f t="shared" si="230"/>
        <v/>
      </c>
      <c r="B522" s="25"/>
      <c r="C522" s="74"/>
      <c r="D522" s="26"/>
      <c r="E522" s="196"/>
      <c r="F522" s="197"/>
      <c r="G522" s="98" t="str">
        <f>IF(D522='Paramètre DIVERS'!$B$19,'Paramètre DIVERS'!$A$19,IF(D522='Paramètre DIVERS'!$B$20,'Paramètre DIVERS'!$A$20,IF(D522='Paramètre DIVERS'!$B$21,'Paramètre DIVERS'!$A$21,IF(D522='Paramètre DIVERS'!$B$22,'Paramètre DIVERS'!$A$22,IF(D522='Paramètre DIVERS'!$B$24,'Paramètre DIVERS'!$A$24,IF(D522='Paramètre DIVERS'!$B$25,'Paramètre DIVERS'!$A$25,""))))))&amp;IF(D522='Paramètre DIVERS'!$B$27,'Paramètre DIVERS'!$A$27,IF(D522='Paramètre DIVERS'!$B$28,'Paramètre DIVERS'!$A$28,IF(D522='Paramètre DIVERS'!$B$29,'Paramètre DIVERS'!$A$29,IF(D522='Paramètre DIVERS'!$B$30,'Paramètre DIVERS'!$A$30,IF(D522='Paramètre DIVERS'!$B$31,'Paramètre DIVERS'!$A$31,IF(D522='Paramètre DIVERS'!$B$32,'Paramètre DIVERS'!$A$32,IF(D522='Paramètre DIVERS'!$B$33,'Paramètre DIVERS'!$A$33,"")))))))&amp;IF(D522='Paramètre DIVERS'!$B$36,'Paramètre DIVERS'!$A$36,IF(D522='Paramètre DIVERS'!$B$40,'Paramètre DIVERS'!$A$40,IF(D522='Paramètre DIVERS'!$B$41,'Paramètre DIVERS'!$A$41,IF(D522='Paramètre DIVERS'!$B$42,'Paramètre DIVERS'!$A$42,IF(D522='Paramètre DIVERS'!$B$43,'Paramètre DIVERS'!$A$43,IF(D522='Paramètre DIVERS'!$B$47,'Paramètre DIVERS'!$A$47,IF(D522='Paramètre DIVERS'!$B$48,'Paramètre DIVERS'!$A$48,"")))))))&amp;IF(D522='Paramètre DIVERS'!$B$49,'Paramètre DIVERS'!$A$49,IF(D522='Paramètre DIVERS'!$B$50,'Paramètre DIVERS'!$A$50,IF(D522='Paramètre DIVERS'!$B$51,'Paramètre DIVERS'!$A$51,IF(D522='Paramètre DIVERS'!$B$26,'Paramètre DIVERS'!$A$26,""))))&amp;IF(D522='Paramètre DIVERS'!$B$53,'Paramètre DIVERS'!$A$53,IF(D522='Paramètre DIVERS'!$B$54,'Paramètre DIVERS'!$A$53,IF(D522='Paramètre DIVERS'!$B$55,'Paramètre DIVERS'!$A$53,IF(D522='Paramètre DIVERS'!$B$56,'Paramètre DIVERS'!$A$53,IF(D522='Paramètre DIVERS'!$B$57,'Paramètre DIVERS'!$A$53,IF(D522='Paramètre DIVERS'!$B$58,'Paramètre DIVERS'!$A$53,""))))))</f>
        <v/>
      </c>
      <c r="H522" s="88">
        <f t="shared" si="251"/>
        <v>0</v>
      </c>
      <c r="I522" s="24" t="str">
        <f t="shared" si="247"/>
        <v/>
      </c>
      <c r="J522" s="24" t="str">
        <f t="shared" si="247"/>
        <v/>
      </c>
      <c r="K522" s="24" t="str">
        <f t="shared" si="247"/>
        <v>C</v>
      </c>
      <c r="L522" s="24" t="str">
        <f t="shared" si="247"/>
        <v>C</v>
      </c>
      <c r="M522" s="24" t="str">
        <f t="shared" si="247"/>
        <v/>
      </c>
      <c r="N522" s="24" t="str">
        <f t="shared" si="247"/>
        <v>C</v>
      </c>
      <c r="O522" s="24" t="str">
        <f t="shared" si="247"/>
        <v/>
      </c>
      <c r="P522" s="24" t="str">
        <f t="shared" si="247"/>
        <v/>
      </c>
      <c r="Q522" s="24" t="str">
        <f t="shared" si="247"/>
        <v/>
      </c>
      <c r="R522" s="24" t="str">
        <f t="shared" si="247"/>
        <v>C</v>
      </c>
      <c r="S522" s="24" t="str">
        <f t="shared" si="248"/>
        <v>C</v>
      </c>
      <c r="T522" s="24" t="str">
        <f t="shared" si="248"/>
        <v/>
      </c>
      <c r="U522" s="24" t="str">
        <f t="shared" si="248"/>
        <v>C</v>
      </c>
      <c r="V522" s="24" t="str">
        <f t="shared" si="248"/>
        <v/>
      </c>
      <c r="W522" s="24" t="str">
        <f t="shared" si="248"/>
        <v>C</v>
      </c>
      <c r="X522" s="24" t="str">
        <f t="shared" si="248"/>
        <v/>
      </c>
      <c r="Y522" s="24" t="str">
        <f t="shared" si="248"/>
        <v>C</v>
      </c>
      <c r="Z522" s="24" t="str">
        <f t="shared" si="248"/>
        <v>C</v>
      </c>
      <c r="AA522" s="24" t="str">
        <f t="shared" si="248"/>
        <v/>
      </c>
      <c r="AB522" s="24" t="str">
        <f t="shared" si="248"/>
        <v/>
      </c>
      <c r="AC522" s="24" t="str">
        <f t="shared" si="249"/>
        <v/>
      </c>
      <c r="AD522" s="24" t="str">
        <f t="shared" si="249"/>
        <v/>
      </c>
      <c r="AE522" s="24" t="str">
        <f t="shared" si="249"/>
        <v/>
      </c>
      <c r="AF522" s="24" t="str">
        <f t="shared" si="249"/>
        <v>C</v>
      </c>
      <c r="AG522" s="24" t="str">
        <f t="shared" si="249"/>
        <v>C</v>
      </c>
      <c r="AH522" s="24" t="str">
        <f t="shared" si="249"/>
        <v/>
      </c>
      <c r="AI522" s="24" t="str">
        <f t="shared" si="249"/>
        <v/>
      </c>
      <c r="AJ522" s="24" t="str">
        <f t="shared" si="249"/>
        <v/>
      </c>
      <c r="AK522" s="24" t="str">
        <f t="shared" si="249"/>
        <v/>
      </c>
      <c r="AL522" s="24" t="str">
        <f t="shared" si="249"/>
        <v/>
      </c>
      <c r="AM522" s="24" t="str">
        <f t="shared" si="250"/>
        <v>C</v>
      </c>
      <c r="AN522" s="24" t="str">
        <f t="shared" si="250"/>
        <v>C</v>
      </c>
      <c r="AO522" s="24" t="str">
        <f t="shared" si="250"/>
        <v/>
      </c>
      <c r="AP522" s="24" t="str">
        <f t="shared" si="250"/>
        <v/>
      </c>
      <c r="AQ522" s="24" t="str">
        <f t="shared" si="250"/>
        <v/>
      </c>
      <c r="AR522" s="24" t="str">
        <f t="shared" si="250"/>
        <v/>
      </c>
      <c r="AS522" s="24" t="str">
        <f t="shared" si="250"/>
        <v/>
      </c>
      <c r="AT522" s="24" t="str">
        <f t="shared" si="250"/>
        <v>C</v>
      </c>
      <c r="AU522" s="24" t="str">
        <f t="shared" si="250"/>
        <v>C</v>
      </c>
      <c r="AV522" s="24" t="str">
        <f t="shared" si="250"/>
        <v/>
      </c>
      <c r="AW522" s="24" t="str">
        <f t="shared" si="250"/>
        <v/>
      </c>
      <c r="AX522" s="89" t="str">
        <f t="shared" ca="1" si="224"/>
        <v/>
      </c>
      <c r="AY522" s="89" t="str">
        <f t="shared" si="225"/>
        <v/>
      </c>
    </row>
    <row r="523" spans="1:51" x14ac:dyDescent="0.3">
      <c r="A523" s="22" t="str">
        <f t="shared" si="230"/>
        <v/>
      </c>
      <c r="B523" s="25"/>
      <c r="C523" s="74"/>
      <c r="D523" s="26"/>
      <c r="E523" s="196"/>
      <c r="F523" s="197"/>
      <c r="G523" s="98" t="str">
        <f>IF(D523='Paramètre DIVERS'!$B$19,'Paramètre DIVERS'!$A$19,IF(D523='Paramètre DIVERS'!$B$20,'Paramètre DIVERS'!$A$20,IF(D523='Paramètre DIVERS'!$B$21,'Paramètre DIVERS'!$A$21,IF(D523='Paramètre DIVERS'!$B$22,'Paramètre DIVERS'!$A$22,IF(D523='Paramètre DIVERS'!$B$24,'Paramètre DIVERS'!$A$24,IF(D523='Paramètre DIVERS'!$B$25,'Paramètre DIVERS'!$A$25,""))))))&amp;IF(D523='Paramètre DIVERS'!$B$27,'Paramètre DIVERS'!$A$27,IF(D523='Paramètre DIVERS'!$B$28,'Paramètre DIVERS'!$A$28,IF(D523='Paramètre DIVERS'!$B$29,'Paramètre DIVERS'!$A$29,IF(D523='Paramètre DIVERS'!$B$30,'Paramètre DIVERS'!$A$30,IF(D523='Paramètre DIVERS'!$B$31,'Paramètre DIVERS'!$A$31,IF(D523='Paramètre DIVERS'!$B$32,'Paramètre DIVERS'!$A$32,IF(D523='Paramètre DIVERS'!$B$33,'Paramètre DIVERS'!$A$33,"")))))))&amp;IF(D523='Paramètre DIVERS'!$B$36,'Paramètre DIVERS'!$A$36,IF(D523='Paramètre DIVERS'!$B$40,'Paramètre DIVERS'!$A$40,IF(D523='Paramètre DIVERS'!$B$41,'Paramètre DIVERS'!$A$41,IF(D523='Paramètre DIVERS'!$B$42,'Paramètre DIVERS'!$A$42,IF(D523='Paramètre DIVERS'!$B$43,'Paramètre DIVERS'!$A$43,IF(D523='Paramètre DIVERS'!$B$47,'Paramètre DIVERS'!$A$47,IF(D523='Paramètre DIVERS'!$B$48,'Paramètre DIVERS'!$A$48,"")))))))&amp;IF(D523='Paramètre DIVERS'!$B$49,'Paramètre DIVERS'!$A$49,IF(D523='Paramètre DIVERS'!$B$50,'Paramètre DIVERS'!$A$50,IF(D523='Paramètre DIVERS'!$B$51,'Paramètre DIVERS'!$A$51,IF(D523='Paramètre DIVERS'!$B$26,'Paramètre DIVERS'!$A$26,""))))&amp;IF(D523='Paramètre DIVERS'!$B$53,'Paramètre DIVERS'!$A$53,IF(D523='Paramètre DIVERS'!$B$54,'Paramètre DIVERS'!$A$53,IF(D523='Paramètre DIVERS'!$B$55,'Paramètre DIVERS'!$A$53,IF(D523='Paramètre DIVERS'!$B$56,'Paramètre DIVERS'!$A$53,IF(D523='Paramètre DIVERS'!$B$57,'Paramètre DIVERS'!$A$53,IF(D523='Paramètre DIVERS'!$B$58,'Paramètre DIVERS'!$A$53,""))))))</f>
        <v/>
      </c>
      <c r="H523" s="88">
        <f t="shared" si="251"/>
        <v>0</v>
      </c>
      <c r="I523" s="24" t="str">
        <f t="shared" si="247"/>
        <v/>
      </c>
      <c r="J523" s="24" t="str">
        <f t="shared" si="247"/>
        <v/>
      </c>
      <c r="K523" s="24" t="str">
        <f t="shared" si="247"/>
        <v>C</v>
      </c>
      <c r="L523" s="24" t="str">
        <f t="shared" si="247"/>
        <v>C</v>
      </c>
      <c r="M523" s="24" t="str">
        <f t="shared" si="247"/>
        <v/>
      </c>
      <c r="N523" s="24" t="str">
        <f t="shared" si="247"/>
        <v>C</v>
      </c>
      <c r="O523" s="24" t="str">
        <f t="shared" si="247"/>
        <v/>
      </c>
      <c r="P523" s="24" t="str">
        <f t="shared" si="247"/>
        <v/>
      </c>
      <c r="Q523" s="24" t="str">
        <f t="shared" si="247"/>
        <v/>
      </c>
      <c r="R523" s="24" t="str">
        <f t="shared" si="247"/>
        <v>C</v>
      </c>
      <c r="S523" s="24" t="str">
        <f t="shared" si="248"/>
        <v>C</v>
      </c>
      <c r="T523" s="24" t="str">
        <f t="shared" si="248"/>
        <v/>
      </c>
      <c r="U523" s="24" t="str">
        <f t="shared" si="248"/>
        <v>C</v>
      </c>
      <c r="V523" s="24" t="str">
        <f t="shared" si="248"/>
        <v/>
      </c>
      <c r="W523" s="24" t="str">
        <f t="shared" si="248"/>
        <v>C</v>
      </c>
      <c r="X523" s="24" t="str">
        <f t="shared" si="248"/>
        <v/>
      </c>
      <c r="Y523" s="24" t="str">
        <f t="shared" si="248"/>
        <v>C</v>
      </c>
      <c r="Z523" s="24" t="str">
        <f t="shared" si="248"/>
        <v>C</v>
      </c>
      <c r="AA523" s="24" t="str">
        <f t="shared" si="248"/>
        <v/>
      </c>
      <c r="AB523" s="24" t="str">
        <f t="shared" si="248"/>
        <v/>
      </c>
      <c r="AC523" s="24" t="str">
        <f t="shared" si="249"/>
        <v/>
      </c>
      <c r="AD523" s="24" t="str">
        <f t="shared" si="249"/>
        <v/>
      </c>
      <c r="AE523" s="24" t="str">
        <f t="shared" si="249"/>
        <v/>
      </c>
      <c r="AF523" s="24" t="str">
        <f t="shared" si="249"/>
        <v>C</v>
      </c>
      <c r="AG523" s="24" t="str">
        <f t="shared" si="249"/>
        <v>C</v>
      </c>
      <c r="AH523" s="24" t="str">
        <f t="shared" si="249"/>
        <v/>
      </c>
      <c r="AI523" s="24" t="str">
        <f t="shared" si="249"/>
        <v/>
      </c>
      <c r="AJ523" s="24" t="str">
        <f t="shared" si="249"/>
        <v/>
      </c>
      <c r="AK523" s="24" t="str">
        <f t="shared" si="249"/>
        <v/>
      </c>
      <c r="AL523" s="24" t="str">
        <f t="shared" si="249"/>
        <v/>
      </c>
      <c r="AM523" s="24" t="str">
        <f t="shared" si="250"/>
        <v>C</v>
      </c>
      <c r="AN523" s="24" t="str">
        <f t="shared" si="250"/>
        <v>C</v>
      </c>
      <c r="AO523" s="24" t="str">
        <f t="shared" si="250"/>
        <v/>
      </c>
      <c r="AP523" s="24" t="str">
        <f t="shared" si="250"/>
        <v/>
      </c>
      <c r="AQ523" s="24" t="str">
        <f t="shared" si="250"/>
        <v/>
      </c>
      <c r="AR523" s="24" t="str">
        <f t="shared" si="250"/>
        <v/>
      </c>
      <c r="AS523" s="24" t="str">
        <f t="shared" si="250"/>
        <v/>
      </c>
      <c r="AT523" s="24" t="str">
        <f t="shared" si="250"/>
        <v>C</v>
      </c>
      <c r="AU523" s="24" t="str">
        <f t="shared" si="250"/>
        <v>C</v>
      </c>
      <c r="AV523" s="24" t="str">
        <f t="shared" si="250"/>
        <v/>
      </c>
      <c r="AW523" s="24" t="str">
        <f t="shared" si="250"/>
        <v/>
      </c>
      <c r="AX523" s="89" t="str">
        <f t="shared" ca="1" si="224"/>
        <v/>
      </c>
      <c r="AY523" s="89" t="str">
        <f t="shared" si="225"/>
        <v/>
      </c>
    </row>
    <row r="524" spans="1:51" x14ac:dyDescent="0.3">
      <c r="A524" s="22" t="str">
        <f t="shared" si="230"/>
        <v/>
      </c>
      <c r="B524" s="25"/>
      <c r="C524" s="74"/>
      <c r="D524" s="26"/>
      <c r="E524" s="196"/>
      <c r="F524" s="197"/>
      <c r="G524" s="98" t="str">
        <f>IF(D524='Paramètre DIVERS'!$B$19,'Paramètre DIVERS'!$A$19,IF(D524='Paramètre DIVERS'!$B$20,'Paramètre DIVERS'!$A$20,IF(D524='Paramètre DIVERS'!$B$21,'Paramètre DIVERS'!$A$21,IF(D524='Paramètre DIVERS'!$B$22,'Paramètre DIVERS'!$A$22,IF(D524='Paramètre DIVERS'!$B$24,'Paramètre DIVERS'!$A$24,IF(D524='Paramètre DIVERS'!$B$25,'Paramètre DIVERS'!$A$25,""))))))&amp;IF(D524='Paramètre DIVERS'!$B$27,'Paramètre DIVERS'!$A$27,IF(D524='Paramètre DIVERS'!$B$28,'Paramètre DIVERS'!$A$28,IF(D524='Paramètre DIVERS'!$B$29,'Paramètre DIVERS'!$A$29,IF(D524='Paramètre DIVERS'!$B$30,'Paramètre DIVERS'!$A$30,IF(D524='Paramètre DIVERS'!$B$31,'Paramètre DIVERS'!$A$31,IF(D524='Paramètre DIVERS'!$B$32,'Paramètre DIVERS'!$A$32,IF(D524='Paramètre DIVERS'!$B$33,'Paramètre DIVERS'!$A$33,"")))))))&amp;IF(D524='Paramètre DIVERS'!$B$36,'Paramètre DIVERS'!$A$36,IF(D524='Paramètre DIVERS'!$B$40,'Paramètre DIVERS'!$A$40,IF(D524='Paramètre DIVERS'!$B$41,'Paramètre DIVERS'!$A$41,IF(D524='Paramètre DIVERS'!$B$42,'Paramètre DIVERS'!$A$42,IF(D524='Paramètre DIVERS'!$B$43,'Paramètre DIVERS'!$A$43,IF(D524='Paramètre DIVERS'!$B$47,'Paramètre DIVERS'!$A$47,IF(D524='Paramètre DIVERS'!$B$48,'Paramètre DIVERS'!$A$48,"")))))))&amp;IF(D524='Paramètre DIVERS'!$B$49,'Paramètre DIVERS'!$A$49,IF(D524='Paramètre DIVERS'!$B$50,'Paramètre DIVERS'!$A$50,IF(D524='Paramètre DIVERS'!$B$51,'Paramètre DIVERS'!$A$51,IF(D524='Paramètre DIVERS'!$B$26,'Paramètre DIVERS'!$A$26,""))))&amp;IF(D524='Paramètre DIVERS'!$B$53,'Paramètre DIVERS'!$A$53,IF(D524='Paramètre DIVERS'!$B$54,'Paramètre DIVERS'!$A$53,IF(D524='Paramètre DIVERS'!$B$55,'Paramètre DIVERS'!$A$53,IF(D524='Paramètre DIVERS'!$B$56,'Paramètre DIVERS'!$A$53,IF(D524='Paramètre DIVERS'!$B$57,'Paramètre DIVERS'!$A$53,IF(D524='Paramètre DIVERS'!$B$58,'Paramètre DIVERS'!$A$53,""))))))</f>
        <v/>
      </c>
      <c r="H524" s="88">
        <f t="shared" si="251"/>
        <v>0</v>
      </c>
      <c r="I524" s="24" t="str">
        <f t="shared" si="247"/>
        <v/>
      </c>
      <c r="J524" s="24" t="str">
        <f t="shared" si="247"/>
        <v/>
      </c>
      <c r="K524" s="24" t="str">
        <f t="shared" si="247"/>
        <v>C</v>
      </c>
      <c r="L524" s="24" t="str">
        <f t="shared" si="247"/>
        <v>C</v>
      </c>
      <c r="M524" s="24" t="str">
        <f t="shared" si="247"/>
        <v/>
      </c>
      <c r="N524" s="24" t="str">
        <f t="shared" si="247"/>
        <v>C</v>
      </c>
      <c r="O524" s="24" t="str">
        <f t="shared" si="247"/>
        <v/>
      </c>
      <c r="P524" s="24" t="str">
        <f t="shared" si="247"/>
        <v/>
      </c>
      <c r="Q524" s="24" t="str">
        <f t="shared" si="247"/>
        <v/>
      </c>
      <c r="R524" s="24" t="str">
        <f t="shared" si="247"/>
        <v>C</v>
      </c>
      <c r="S524" s="24" t="str">
        <f t="shared" si="248"/>
        <v>C</v>
      </c>
      <c r="T524" s="24" t="str">
        <f t="shared" si="248"/>
        <v/>
      </c>
      <c r="U524" s="24" t="str">
        <f t="shared" si="248"/>
        <v>C</v>
      </c>
      <c r="V524" s="24" t="str">
        <f t="shared" si="248"/>
        <v/>
      </c>
      <c r="W524" s="24" t="str">
        <f t="shared" si="248"/>
        <v>C</v>
      </c>
      <c r="X524" s="24" t="str">
        <f t="shared" si="248"/>
        <v/>
      </c>
      <c r="Y524" s="24" t="str">
        <f t="shared" si="248"/>
        <v>C</v>
      </c>
      <c r="Z524" s="24" t="str">
        <f t="shared" si="248"/>
        <v>C</v>
      </c>
      <c r="AA524" s="24" t="str">
        <f t="shared" si="248"/>
        <v/>
      </c>
      <c r="AB524" s="24" t="str">
        <f t="shared" si="248"/>
        <v/>
      </c>
      <c r="AC524" s="24" t="str">
        <f t="shared" si="249"/>
        <v/>
      </c>
      <c r="AD524" s="24" t="str">
        <f t="shared" si="249"/>
        <v/>
      </c>
      <c r="AE524" s="24" t="str">
        <f t="shared" si="249"/>
        <v/>
      </c>
      <c r="AF524" s="24" t="str">
        <f t="shared" si="249"/>
        <v>C</v>
      </c>
      <c r="AG524" s="24" t="str">
        <f t="shared" si="249"/>
        <v>C</v>
      </c>
      <c r="AH524" s="24" t="str">
        <f t="shared" si="249"/>
        <v/>
      </c>
      <c r="AI524" s="24" t="str">
        <f t="shared" si="249"/>
        <v/>
      </c>
      <c r="AJ524" s="24" t="str">
        <f t="shared" si="249"/>
        <v/>
      </c>
      <c r="AK524" s="24" t="str">
        <f t="shared" si="249"/>
        <v/>
      </c>
      <c r="AL524" s="24" t="str">
        <f t="shared" si="249"/>
        <v/>
      </c>
      <c r="AM524" s="24" t="str">
        <f t="shared" si="250"/>
        <v>C</v>
      </c>
      <c r="AN524" s="24" t="str">
        <f t="shared" si="250"/>
        <v>C</v>
      </c>
      <c r="AO524" s="24" t="str">
        <f t="shared" si="250"/>
        <v/>
      </c>
      <c r="AP524" s="24" t="str">
        <f t="shared" si="250"/>
        <v/>
      </c>
      <c r="AQ524" s="24" t="str">
        <f t="shared" si="250"/>
        <v/>
      </c>
      <c r="AR524" s="24" t="str">
        <f t="shared" si="250"/>
        <v/>
      </c>
      <c r="AS524" s="24" t="str">
        <f t="shared" si="250"/>
        <v/>
      </c>
      <c r="AT524" s="24" t="str">
        <f t="shared" si="250"/>
        <v>C</v>
      </c>
      <c r="AU524" s="24" t="str">
        <f t="shared" si="250"/>
        <v>C</v>
      </c>
      <c r="AV524" s="24" t="str">
        <f t="shared" si="250"/>
        <v/>
      </c>
      <c r="AW524" s="24" t="str">
        <f t="shared" si="250"/>
        <v/>
      </c>
      <c r="AX524" s="89" t="str">
        <f t="shared" ca="1" si="224"/>
        <v/>
      </c>
      <c r="AY524" s="89" t="str">
        <f t="shared" si="225"/>
        <v/>
      </c>
    </row>
    <row r="525" spans="1:51" x14ac:dyDescent="0.3">
      <c r="A525" s="22" t="str">
        <f t="shared" si="230"/>
        <v/>
      </c>
      <c r="B525" s="25"/>
      <c r="C525" s="74"/>
      <c r="D525" s="26"/>
      <c r="E525" s="196"/>
      <c r="F525" s="197"/>
      <c r="G525" s="98" t="str">
        <f>IF(D525='Paramètre DIVERS'!$B$19,'Paramètre DIVERS'!$A$19,IF(D525='Paramètre DIVERS'!$B$20,'Paramètre DIVERS'!$A$20,IF(D525='Paramètre DIVERS'!$B$21,'Paramètre DIVERS'!$A$21,IF(D525='Paramètre DIVERS'!$B$22,'Paramètre DIVERS'!$A$22,IF(D525='Paramètre DIVERS'!$B$24,'Paramètre DIVERS'!$A$24,IF(D525='Paramètre DIVERS'!$B$25,'Paramètre DIVERS'!$A$25,""))))))&amp;IF(D525='Paramètre DIVERS'!$B$27,'Paramètre DIVERS'!$A$27,IF(D525='Paramètre DIVERS'!$B$28,'Paramètre DIVERS'!$A$28,IF(D525='Paramètre DIVERS'!$B$29,'Paramètre DIVERS'!$A$29,IF(D525='Paramètre DIVERS'!$B$30,'Paramètre DIVERS'!$A$30,IF(D525='Paramètre DIVERS'!$B$31,'Paramètre DIVERS'!$A$31,IF(D525='Paramètre DIVERS'!$B$32,'Paramètre DIVERS'!$A$32,IF(D525='Paramètre DIVERS'!$B$33,'Paramètre DIVERS'!$A$33,"")))))))&amp;IF(D525='Paramètre DIVERS'!$B$36,'Paramètre DIVERS'!$A$36,IF(D525='Paramètre DIVERS'!$B$40,'Paramètre DIVERS'!$A$40,IF(D525='Paramètre DIVERS'!$B$41,'Paramètre DIVERS'!$A$41,IF(D525='Paramètre DIVERS'!$B$42,'Paramètre DIVERS'!$A$42,IF(D525='Paramètre DIVERS'!$B$43,'Paramètre DIVERS'!$A$43,IF(D525='Paramètre DIVERS'!$B$47,'Paramètre DIVERS'!$A$47,IF(D525='Paramètre DIVERS'!$B$48,'Paramètre DIVERS'!$A$48,"")))))))&amp;IF(D525='Paramètre DIVERS'!$B$49,'Paramètre DIVERS'!$A$49,IF(D525='Paramètre DIVERS'!$B$50,'Paramètre DIVERS'!$A$50,IF(D525='Paramètre DIVERS'!$B$51,'Paramètre DIVERS'!$A$51,IF(D525='Paramètre DIVERS'!$B$26,'Paramètre DIVERS'!$A$26,""))))&amp;IF(D525='Paramètre DIVERS'!$B$53,'Paramètre DIVERS'!$A$53,IF(D525='Paramètre DIVERS'!$B$54,'Paramètre DIVERS'!$A$53,IF(D525='Paramètre DIVERS'!$B$55,'Paramètre DIVERS'!$A$53,IF(D525='Paramètre DIVERS'!$B$56,'Paramètre DIVERS'!$A$53,IF(D525='Paramètre DIVERS'!$B$57,'Paramètre DIVERS'!$A$53,IF(D525='Paramètre DIVERS'!$B$58,'Paramètre DIVERS'!$A$53,""))))))</f>
        <v/>
      </c>
      <c r="H525" s="88">
        <f t="shared" si="251"/>
        <v>0</v>
      </c>
      <c r="I525" s="24" t="str">
        <f t="shared" si="247"/>
        <v/>
      </c>
      <c r="J525" s="24" t="str">
        <f t="shared" si="247"/>
        <v/>
      </c>
      <c r="K525" s="24" t="str">
        <f t="shared" si="247"/>
        <v>C</v>
      </c>
      <c r="L525" s="24" t="str">
        <f t="shared" si="247"/>
        <v>C</v>
      </c>
      <c r="M525" s="24" t="str">
        <f t="shared" si="247"/>
        <v/>
      </c>
      <c r="N525" s="24" t="str">
        <f t="shared" si="247"/>
        <v>C</v>
      </c>
      <c r="O525" s="24" t="str">
        <f t="shared" si="247"/>
        <v/>
      </c>
      <c r="P525" s="24" t="str">
        <f t="shared" si="247"/>
        <v/>
      </c>
      <c r="Q525" s="24" t="str">
        <f t="shared" si="247"/>
        <v/>
      </c>
      <c r="R525" s="24" t="str">
        <f t="shared" si="247"/>
        <v>C</v>
      </c>
      <c r="S525" s="24" t="str">
        <f t="shared" si="248"/>
        <v>C</v>
      </c>
      <c r="T525" s="24" t="str">
        <f t="shared" si="248"/>
        <v/>
      </c>
      <c r="U525" s="24" t="str">
        <f t="shared" si="248"/>
        <v>C</v>
      </c>
      <c r="V525" s="24" t="str">
        <f t="shared" si="248"/>
        <v/>
      </c>
      <c r="W525" s="24" t="str">
        <f t="shared" si="248"/>
        <v>C</v>
      </c>
      <c r="X525" s="24" t="str">
        <f t="shared" si="248"/>
        <v/>
      </c>
      <c r="Y525" s="24" t="str">
        <f t="shared" si="248"/>
        <v>C</v>
      </c>
      <c r="Z525" s="24" t="str">
        <f t="shared" si="248"/>
        <v>C</v>
      </c>
      <c r="AA525" s="24" t="str">
        <f t="shared" si="248"/>
        <v/>
      </c>
      <c r="AB525" s="24" t="str">
        <f t="shared" si="248"/>
        <v/>
      </c>
      <c r="AC525" s="24" t="str">
        <f t="shared" si="249"/>
        <v/>
      </c>
      <c r="AD525" s="24" t="str">
        <f t="shared" si="249"/>
        <v/>
      </c>
      <c r="AE525" s="24" t="str">
        <f t="shared" si="249"/>
        <v/>
      </c>
      <c r="AF525" s="24" t="str">
        <f t="shared" si="249"/>
        <v>C</v>
      </c>
      <c r="AG525" s="24" t="str">
        <f t="shared" si="249"/>
        <v>C</v>
      </c>
      <c r="AH525" s="24" t="str">
        <f t="shared" si="249"/>
        <v/>
      </c>
      <c r="AI525" s="24" t="str">
        <f t="shared" si="249"/>
        <v/>
      </c>
      <c r="AJ525" s="24" t="str">
        <f t="shared" si="249"/>
        <v/>
      </c>
      <c r="AK525" s="24" t="str">
        <f t="shared" si="249"/>
        <v/>
      </c>
      <c r="AL525" s="24" t="str">
        <f t="shared" si="249"/>
        <v/>
      </c>
      <c r="AM525" s="24" t="str">
        <f t="shared" si="250"/>
        <v>C</v>
      </c>
      <c r="AN525" s="24" t="str">
        <f t="shared" si="250"/>
        <v>C</v>
      </c>
      <c r="AO525" s="24" t="str">
        <f t="shared" si="250"/>
        <v/>
      </c>
      <c r="AP525" s="24" t="str">
        <f t="shared" si="250"/>
        <v/>
      </c>
      <c r="AQ525" s="24" t="str">
        <f t="shared" si="250"/>
        <v/>
      </c>
      <c r="AR525" s="24" t="str">
        <f t="shared" si="250"/>
        <v/>
      </c>
      <c r="AS525" s="24" t="str">
        <f t="shared" si="250"/>
        <v/>
      </c>
      <c r="AT525" s="24" t="str">
        <f t="shared" si="250"/>
        <v>C</v>
      </c>
      <c r="AU525" s="24" t="str">
        <f t="shared" si="250"/>
        <v>C</v>
      </c>
      <c r="AV525" s="24" t="str">
        <f t="shared" si="250"/>
        <v/>
      </c>
      <c r="AW525" s="24" t="str">
        <f t="shared" si="250"/>
        <v/>
      </c>
      <c r="AX525" s="89" t="str">
        <f t="shared" ca="1" si="224"/>
        <v/>
      </c>
      <c r="AY525" s="89" t="str">
        <f t="shared" si="225"/>
        <v/>
      </c>
    </row>
    <row r="526" spans="1:51" x14ac:dyDescent="0.3">
      <c r="A526" s="22" t="str">
        <f t="shared" si="230"/>
        <v/>
      </c>
      <c r="B526" s="25"/>
      <c r="C526" s="74"/>
      <c r="D526" s="26"/>
      <c r="E526" s="196"/>
      <c r="F526" s="197"/>
      <c r="G526" s="98" t="str">
        <f>IF(D526='Paramètre DIVERS'!$B$19,'Paramètre DIVERS'!$A$19,IF(D526='Paramètre DIVERS'!$B$20,'Paramètre DIVERS'!$A$20,IF(D526='Paramètre DIVERS'!$B$21,'Paramètre DIVERS'!$A$21,IF(D526='Paramètre DIVERS'!$B$22,'Paramètre DIVERS'!$A$22,IF(D526='Paramètre DIVERS'!$B$24,'Paramètre DIVERS'!$A$24,IF(D526='Paramètre DIVERS'!$B$25,'Paramètre DIVERS'!$A$25,""))))))&amp;IF(D526='Paramètre DIVERS'!$B$27,'Paramètre DIVERS'!$A$27,IF(D526='Paramètre DIVERS'!$B$28,'Paramètre DIVERS'!$A$28,IF(D526='Paramètre DIVERS'!$B$29,'Paramètre DIVERS'!$A$29,IF(D526='Paramètre DIVERS'!$B$30,'Paramètre DIVERS'!$A$30,IF(D526='Paramètre DIVERS'!$B$31,'Paramètre DIVERS'!$A$31,IF(D526='Paramètre DIVERS'!$B$32,'Paramètre DIVERS'!$A$32,IF(D526='Paramètre DIVERS'!$B$33,'Paramètre DIVERS'!$A$33,"")))))))&amp;IF(D526='Paramètre DIVERS'!$B$36,'Paramètre DIVERS'!$A$36,IF(D526='Paramètre DIVERS'!$B$40,'Paramètre DIVERS'!$A$40,IF(D526='Paramètre DIVERS'!$B$41,'Paramètre DIVERS'!$A$41,IF(D526='Paramètre DIVERS'!$B$42,'Paramètre DIVERS'!$A$42,IF(D526='Paramètre DIVERS'!$B$43,'Paramètre DIVERS'!$A$43,IF(D526='Paramètre DIVERS'!$B$47,'Paramètre DIVERS'!$A$47,IF(D526='Paramètre DIVERS'!$B$48,'Paramètre DIVERS'!$A$48,"")))))))&amp;IF(D526='Paramètre DIVERS'!$B$49,'Paramètre DIVERS'!$A$49,IF(D526='Paramètre DIVERS'!$B$50,'Paramètre DIVERS'!$A$50,IF(D526='Paramètre DIVERS'!$B$51,'Paramètre DIVERS'!$A$51,IF(D526='Paramètre DIVERS'!$B$26,'Paramètre DIVERS'!$A$26,""))))&amp;IF(D526='Paramètre DIVERS'!$B$53,'Paramètre DIVERS'!$A$53,IF(D526='Paramètre DIVERS'!$B$54,'Paramètre DIVERS'!$A$53,IF(D526='Paramètre DIVERS'!$B$55,'Paramètre DIVERS'!$A$53,IF(D526='Paramètre DIVERS'!$B$56,'Paramètre DIVERS'!$A$53,IF(D526='Paramètre DIVERS'!$B$57,'Paramètre DIVERS'!$A$53,IF(D526='Paramètre DIVERS'!$B$58,'Paramètre DIVERS'!$A$53,""))))))</f>
        <v/>
      </c>
      <c r="H526" s="88">
        <f t="shared" si="251"/>
        <v>0</v>
      </c>
      <c r="I526" s="24" t="str">
        <f t="shared" si="247"/>
        <v/>
      </c>
      <c r="J526" s="24" t="str">
        <f t="shared" si="247"/>
        <v/>
      </c>
      <c r="K526" s="24" t="str">
        <f t="shared" si="247"/>
        <v>C</v>
      </c>
      <c r="L526" s="24" t="str">
        <f t="shared" si="247"/>
        <v>C</v>
      </c>
      <c r="M526" s="24" t="str">
        <f t="shared" si="247"/>
        <v/>
      </c>
      <c r="N526" s="24" t="str">
        <f t="shared" si="247"/>
        <v>C</v>
      </c>
      <c r="O526" s="24" t="str">
        <f t="shared" si="247"/>
        <v/>
      </c>
      <c r="P526" s="24" t="str">
        <f t="shared" si="247"/>
        <v/>
      </c>
      <c r="Q526" s="24" t="str">
        <f t="shared" si="247"/>
        <v/>
      </c>
      <c r="R526" s="24" t="str">
        <f t="shared" si="247"/>
        <v>C</v>
      </c>
      <c r="S526" s="24" t="str">
        <f t="shared" si="248"/>
        <v>C</v>
      </c>
      <c r="T526" s="24" t="str">
        <f t="shared" si="248"/>
        <v/>
      </c>
      <c r="U526" s="24" t="str">
        <f t="shared" si="248"/>
        <v>C</v>
      </c>
      <c r="V526" s="24" t="str">
        <f t="shared" si="248"/>
        <v/>
      </c>
      <c r="W526" s="24" t="str">
        <f t="shared" si="248"/>
        <v>C</v>
      </c>
      <c r="X526" s="24" t="str">
        <f t="shared" si="248"/>
        <v/>
      </c>
      <c r="Y526" s="24" t="str">
        <f t="shared" si="248"/>
        <v>C</v>
      </c>
      <c r="Z526" s="24" t="str">
        <f t="shared" si="248"/>
        <v>C</v>
      </c>
      <c r="AA526" s="24" t="str">
        <f t="shared" si="248"/>
        <v/>
      </c>
      <c r="AB526" s="24" t="str">
        <f t="shared" si="248"/>
        <v/>
      </c>
      <c r="AC526" s="24" t="str">
        <f t="shared" si="249"/>
        <v/>
      </c>
      <c r="AD526" s="24" t="str">
        <f t="shared" si="249"/>
        <v/>
      </c>
      <c r="AE526" s="24" t="str">
        <f t="shared" si="249"/>
        <v/>
      </c>
      <c r="AF526" s="24" t="str">
        <f t="shared" si="249"/>
        <v>C</v>
      </c>
      <c r="AG526" s="24" t="str">
        <f t="shared" si="249"/>
        <v>C</v>
      </c>
      <c r="AH526" s="24" t="str">
        <f t="shared" si="249"/>
        <v/>
      </c>
      <c r="AI526" s="24" t="str">
        <f t="shared" si="249"/>
        <v/>
      </c>
      <c r="AJ526" s="24" t="str">
        <f t="shared" si="249"/>
        <v/>
      </c>
      <c r="AK526" s="24" t="str">
        <f t="shared" si="249"/>
        <v/>
      </c>
      <c r="AL526" s="24" t="str">
        <f t="shared" si="249"/>
        <v/>
      </c>
      <c r="AM526" s="24" t="str">
        <f t="shared" si="250"/>
        <v>C</v>
      </c>
      <c r="AN526" s="24" t="str">
        <f t="shared" si="250"/>
        <v>C</v>
      </c>
      <c r="AO526" s="24" t="str">
        <f t="shared" si="250"/>
        <v/>
      </c>
      <c r="AP526" s="24" t="str">
        <f t="shared" si="250"/>
        <v/>
      </c>
      <c r="AQ526" s="24" t="str">
        <f t="shared" si="250"/>
        <v/>
      </c>
      <c r="AR526" s="24" t="str">
        <f t="shared" si="250"/>
        <v/>
      </c>
      <c r="AS526" s="24" t="str">
        <f t="shared" si="250"/>
        <v/>
      </c>
      <c r="AT526" s="24" t="str">
        <f t="shared" si="250"/>
        <v>C</v>
      </c>
      <c r="AU526" s="24" t="str">
        <f t="shared" si="250"/>
        <v>C</v>
      </c>
      <c r="AV526" s="24" t="str">
        <f t="shared" si="250"/>
        <v/>
      </c>
      <c r="AW526" s="24" t="str">
        <f t="shared" si="250"/>
        <v/>
      </c>
      <c r="AX526" s="89" t="str">
        <f t="shared" ref="AX526:AX586" ca="1" si="252">IF(C526="","",SUMPRODUCT((WEEKDAY(ROW(INDIRECT(E526&amp;":"&amp;F526)),2)&lt;7)*(COUNTIF(jfdate,ROW(INDIRECT(E526&amp;":"&amp;F526)))=0)
))</f>
        <v/>
      </c>
      <c r="AY526" s="89" t="str">
        <f t="shared" si="225"/>
        <v/>
      </c>
    </row>
    <row r="527" spans="1:51" x14ac:dyDescent="0.3">
      <c r="A527" s="22" t="str">
        <f t="shared" si="230"/>
        <v/>
      </c>
      <c r="B527" s="25"/>
      <c r="C527" s="74"/>
      <c r="D527" s="26"/>
      <c r="E527" s="196"/>
      <c r="F527" s="197"/>
      <c r="G527" s="98" t="str">
        <f>IF(D527='Paramètre DIVERS'!$B$19,'Paramètre DIVERS'!$A$19,IF(D527='Paramètre DIVERS'!$B$20,'Paramètre DIVERS'!$A$20,IF(D527='Paramètre DIVERS'!$B$21,'Paramètre DIVERS'!$A$21,IF(D527='Paramètre DIVERS'!$B$22,'Paramètre DIVERS'!$A$22,IF(D527='Paramètre DIVERS'!$B$24,'Paramètre DIVERS'!$A$24,IF(D527='Paramètre DIVERS'!$B$25,'Paramètre DIVERS'!$A$25,""))))))&amp;IF(D527='Paramètre DIVERS'!$B$27,'Paramètre DIVERS'!$A$27,IF(D527='Paramètre DIVERS'!$B$28,'Paramètre DIVERS'!$A$28,IF(D527='Paramètre DIVERS'!$B$29,'Paramètre DIVERS'!$A$29,IF(D527='Paramètre DIVERS'!$B$30,'Paramètre DIVERS'!$A$30,IF(D527='Paramètre DIVERS'!$B$31,'Paramètre DIVERS'!$A$31,IF(D527='Paramètre DIVERS'!$B$32,'Paramètre DIVERS'!$A$32,IF(D527='Paramètre DIVERS'!$B$33,'Paramètre DIVERS'!$A$33,"")))))))&amp;IF(D527='Paramètre DIVERS'!$B$36,'Paramètre DIVERS'!$A$36,IF(D527='Paramètre DIVERS'!$B$40,'Paramètre DIVERS'!$A$40,IF(D527='Paramètre DIVERS'!$B$41,'Paramètre DIVERS'!$A$41,IF(D527='Paramètre DIVERS'!$B$42,'Paramètre DIVERS'!$A$42,IF(D527='Paramètre DIVERS'!$B$43,'Paramètre DIVERS'!$A$43,IF(D527='Paramètre DIVERS'!$B$47,'Paramètre DIVERS'!$A$47,IF(D527='Paramètre DIVERS'!$B$48,'Paramètre DIVERS'!$A$48,"")))))))&amp;IF(D527='Paramètre DIVERS'!$B$49,'Paramètre DIVERS'!$A$49,IF(D527='Paramètre DIVERS'!$B$50,'Paramètre DIVERS'!$A$50,IF(D527='Paramètre DIVERS'!$B$51,'Paramètre DIVERS'!$A$51,IF(D527='Paramètre DIVERS'!$B$26,'Paramètre DIVERS'!$A$26,""))))&amp;IF(D527='Paramètre DIVERS'!$B$53,'Paramètre DIVERS'!$A$53,IF(D527='Paramètre DIVERS'!$B$54,'Paramètre DIVERS'!$A$53,IF(D527='Paramètre DIVERS'!$B$55,'Paramètre DIVERS'!$A$53,IF(D527='Paramètre DIVERS'!$B$56,'Paramètre DIVERS'!$A$53,IF(D527='Paramètre DIVERS'!$B$57,'Paramètre DIVERS'!$A$53,IF(D527='Paramètre DIVERS'!$B$58,'Paramètre DIVERS'!$A$53,""))))))</f>
        <v/>
      </c>
      <c r="H527" s="88">
        <f t="shared" si="251"/>
        <v>0</v>
      </c>
      <c r="I527" s="24" t="str">
        <f t="shared" si="247"/>
        <v/>
      </c>
      <c r="J527" s="24" t="str">
        <f t="shared" si="247"/>
        <v/>
      </c>
      <c r="K527" s="24" t="str">
        <f t="shared" si="247"/>
        <v>C</v>
      </c>
      <c r="L527" s="24" t="str">
        <f t="shared" si="247"/>
        <v>C</v>
      </c>
      <c r="M527" s="24" t="str">
        <f t="shared" si="247"/>
        <v/>
      </c>
      <c r="N527" s="24" t="str">
        <f t="shared" si="247"/>
        <v>C</v>
      </c>
      <c r="O527" s="24" t="str">
        <f t="shared" si="247"/>
        <v/>
      </c>
      <c r="P527" s="24" t="str">
        <f t="shared" si="247"/>
        <v/>
      </c>
      <c r="Q527" s="24" t="str">
        <f t="shared" si="247"/>
        <v/>
      </c>
      <c r="R527" s="24" t="str">
        <f t="shared" si="247"/>
        <v>C</v>
      </c>
      <c r="S527" s="24" t="str">
        <f t="shared" si="248"/>
        <v>C</v>
      </c>
      <c r="T527" s="24" t="str">
        <f t="shared" si="248"/>
        <v/>
      </c>
      <c r="U527" s="24" t="str">
        <f t="shared" si="248"/>
        <v>C</v>
      </c>
      <c r="V527" s="24" t="str">
        <f t="shared" si="248"/>
        <v/>
      </c>
      <c r="W527" s="24" t="str">
        <f t="shared" si="248"/>
        <v>C</v>
      </c>
      <c r="X527" s="24" t="str">
        <f t="shared" si="248"/>
        <v/>
      </c>
      <c r="Y527" s="24" t="str">
        <f t="shared" si="248"/>
        <v>C</v>
      </c>
      <c r="Z527" s="24" t="str">
        <f t="shared" si="248"/>
        <v>C</v>
      </c>
      <c r="AA527" s="24" t="str">
        <f t="shared" si="248"/>
        <v/>
      </c>
      <c r="AB527" s="24" t="str">
        <f t="shared" si="248"/>
        <v/>
      </c>
      <c r="AC527" s="24" t="str">
        <f t="shared" si="249"/>
        <v/>
      </c>
      <c r="AD527" s="24" t="str">
        <f t="shared" si="249"/>
        <v/>
      </c>
      <c r="AE527" s="24" t="str">
        <f t="shared" si="249"/>
        <v/>
      </c>
      <c r="AF527" s="24" t="str">
        <f t="shared" si="249"/>
        <v>C</v>
      </c>
      <c r="AG527" s="24" t="str">
        <f t="shared" si="249"/>
        <v>C</v>
      </c>
      <c r="AH527" s="24" t="str">
        <f t="shared" si="249"/>
        <v/>
      </c>
      <c r="AI527" s="24" t="str">
        <f t="shared" si="249"/>
        <v/>
      </c>
      <c r="AJ527" s="24" t="str">
        <f t="shared" si="249"/>
        <v/>
      </c>
      <c r="AK527" s="24" t="str">
        <f t="shared" si="249"/>
        <v/>
      </c>
      <c r="AL527" s="24" t="str">
        <f t="shared" si="249"/>
        <v/>
      </c>
      <c r="AM527" s="24" t="str">
        <f t="shared" si="250"/>
        <v>C</v>
      </c>
      <c r="AN527" s="24" t="str">
        <f t="shared" si="250"/>
        <v>C</v>
      </c>
      <c r="AO527" s="24" t="str">
        <f t="shared" si="250"/>
        <v/>
      </c>
      <c r="AP527" s="24" t="str">
        <f t="shared" si="250"/>
        <v/>
      </c>
      <c r="AQ527" s="24" t="str">
        <f t="shared" si="250"/>
        <v/>
      </c>
      <c r="AR527" s="24" t="str">
        <f t="shared" si="250"/>
        <v/>
      </c>
      <c r="AS527" s="24" t="str">
        <f t="shared" si="250"/>
        <v/>
      </c>
      <c r="AT527" s="24" t="str">
        <f t="shared" si="250"/>
        <v>C</v>
      </c>
      <c r="AU527" s="24" t="str">
        <f t="shared" si="250"/>
        <v>C</v>
      </c>
      <c r="AV527" s="24" t="str">
        <f t="shared" si="250"/>
        <v/>
      </c>
      <c r="AW527" s="24" t="str">
        <f t="shared" si="250"/>
        <v/>
      </c>
      <c r="AX527" s="89" t="str">
        <f t="shared" ca="1" si="252"/>
        <v/>
      </c>
      <c r="AY527" s="89" t="str">
        <f t="shared" ref="AY527:AY586" si="253">IF(C527="","",DATEDIF(E527,F527,"d")+1)</f>
        <v/>
      </c>
    </row>
    <row r="528" spans="1:51" x14ac:dyDescent="0.3">
      <c r="A528" s="22" t="str">
        <f t="shared" si="230"/>
        <v/>
      </c>
      <c r="B528" s="25"/>
      <c r="C528" s="74"/>
      <c r="D528" s="26"/>
      <c r="E528" s="196"/>
      <c r="F528" s="197"/>
      <c r="G528" s="98" t="str">
        <f>IF(D528='Paramètre DIVERS'!$B$19,'Paramètre DIVERS'!$A$19,IF(D528='Paramètre DIVERS'!$B$20,'Paramètre DIVERS'!$A$20,IF(D528='Paramètre DIVERS'!$B$21,'Paramètre DIVERS'!$A$21,IF(D528='Paramètre DIVERS'!$B$22,'Paramètre DIVERS'!$A$22,IF(D528='Paramètre DIVERS'!$B$24,'Paramètre DIVERS'!$A$24,IF(D528='Paramètre DIVERS'!$B$25,'Paramètre DIVERS'!$A$25,""))))))&amp;IF(D528='Paramètre DIVERS'!$B$27,'Paramètre DIVERS'!$A$27,IF(D528='Paramètre DIVERS'!$B$28,'Paramètre DIVERS'!$A$28,IF(D528='Paramètre DIVERS'!$B$29,'Paramètre DIVERS'!$A$29,IF(D528='Paramètre DIVERS'!$B$30,'Paramètre DIVERS'!$A$30,IF(D528='Paramètre DIVERS'!$B$31,'Paramètre DIVERS'!$A$31,IF(D528='Paramètre DIVERS'!$B$32,'Paramètre DIVERS'!$A$32,IF(D528='Paramètre DIVERS'!$B$33,'Paramètre DIVERS'!$A$33,"")))))))&amp;IF(D528='Paramètre DIVERS'!$B$36,'Paramètre DIVERS'!$A$36,IF(D528='Paramètre DIVERS'!$B$40,'Paramètre DIVERS'!$A$40,IF(D528='Paramètre DIVERS'!$B$41,'Paramètre DIVERS'!$A$41,IF(D528='Paramètre DIVERS'!$B$42,'Paramètre DIVERS'!$A$42,IF(D528='Paramètre DIVERS'!$B$43,'Paramètre DIVERS'!$A$43,IF(D528='Paramètre DIVERS'!$B$47,'Paramètre DIVERS'!$A$47,IF(D528='Paramètre DIVERS'!$B$48,'Paramètre DIVERS'!$A$48,"")))))))&amp;IF(D528='Paramètre DIVERS'!$B$49,'Paramètre DIVERS'!$A$49,IF(D528='Paramètre DIVERS'!$B$50,'Paramètre DIVERS'!$A$50,IF(D528='Paramètre DIVERS'!$B$51,'Paramètre DIVERS'!$A$51,IF(D528='Paramètre DIVERS'!$B$26,'Paramètre DIVERS'!$A$26,""))))&amp;IF(D528='Paramètre DIVERS'!$B$53,'Paramètre DIVERS'!$A$53,IF(D528='Paramètre DIVERS'!$B$54,'Paramètre DIVERS'!$A$53,IF(D528='Paramètre DIVERS'!$B$55,'Paramètre DIVERS'!$A$53,IF(D528='Paramètre DIVERS'!$B$56,'Paramètre DIVERS'!$A$53,IF(D528='Paramètre DIVERS'!$B$57,'Paramètre DIVERS'!$A$53,IF(D528='Paramètre DIVERS'!$B$58,'Paramètre DIVERS'!$A$53,""))))))</f>
        <v/>
      </c>
      <c r="H528" s="88">
        <f t="shared" si="251"/>
        <v>0</v>
      </c>
      <c r="I528" s="24" t="str">
        <f t="shared" si="247"/>
        <v/>
      </c>
      <c r="J528" s="24" t="str">
        <f t="shared" si="247"/>
        <v/>
      </c>
      <c r="K528" s="24" t="str">
        <f t="shared" si="247"/>
        <v>C</v>
      </c>
      <c r="L528" s="24" t="str">
        <f t="shared" si="247"/>
        <v>C</v>
      </c>
      <c r="M528" s="24" t="str">
        <f t="shared" si="247"/>
        <v/>
      </c>
      <c r="N528" s="24" t="str">
        <f t="shared" si="247"/>
        <v>C</v>
      </c>
      <c r="O528" s="24" t="str">
        <f t="shared" si="247"/>
        <v/>
      </c>
      <c r="P528" s="24" t="str">
        <f t="shared" si="247"/>
        <v/>
      </c>
      <c r="Q528" s="24" t="str">
        <f t="shared" si="247"/>
        <v/>
      </c>
      <c r="R528" s="24" t="str">
        <f t="shared" si="247"/>
        <v>C</v>
      </c>
      <c r="S528" s="24" t="str">
        <f t="shared" si="248"/>
        <v>C</v>
      </c>
      <c r="T528" s="24" t="str">
        <f t="shared" si="248"/>
        <v/>
      </c>
      <c r="U528" s="24" t="str">
        <f t="shared" si="248"/>
        <v>C</v>
      </c>
      <c r="V528" s="24" t="str">
        <f t="shared" si="248"/>
        <v/>
      </c>
      <c r="W528" s="24" t="str">
        <f t="shared" si="248"/>
        <v>C</v>
      </c>
      <c r="X528" s="24" t="str">
        <f t="shared" si="248"/>
        <v/>
      </c>
      <c r="Y528" s="24" t="str">
        <f t="shared" si="248"/>
        <v>C</v>
      </c>
      <c r="Z528" s="24" t="str">
        <f t="shared" si="248"/>
        <v>C</v>
      </c>
      <c r="AA528" s="24" t="str">
        <f t="shared" si="248"/>
        <v/>
      </c>
      <c r="AB528" s="24" t="str">
        <f t="shared" si="248"/>
        <v/>
      </c>
      <c r="AC528" s="24" t="str">
        <f t="shared" si="249"/>
        <v/>
      </c>
      <c r="AD528" s="24" t="str">
        <f t="shared" si="249"/>
        <v/>
      </c>
      <c r="AE528" s="24" t="str">
        <f t="shared" si="249"/>
        <v/>
      </c>
      <c r="AF528" s="24" t="str">
        <f t="shared" si="249"/>
        <v>C</v>
      </c>
      <c r="AG528" s="24" t="str">
        <f t="shared" si="249"/>
        <v>C</v>
      </c>
      <c r="AH528" s="24" t="str">
        <f t="shared" si="249"/>
        <v/>
      </c>
      <c r="AI528" s="24" t="str">
        <f t="shared" si="249"/>
        <v/>
      </c>
      <c r="AJ528" s="24" t="str">
        <f t="shared" si="249"/>
        <v/>
      </c>
      <c r="AK528" s="24" t="str">
        <f t="shared" si="249"/>
        <v/>
      </c>
      <c r="AL528" s="24" t="str">
        <f t="shared" si="249"/>
        <v/>
      </c>
      <c r="AM528" s="24" t="str">
        <f t="shared" si="250"/>
        <v>C</v>
      </c>
      <c r="AN528" s="24" t="str">
        <f t="shared" si="250"/>
        <v>C</v>
      </c>
      <c r="AO528" s="24" t="str">
        <f t="shared" si="250"/>
        <v/>
      </c>
      <c r="AP528" s="24" t="str">
        <f t="shared" si="250"/>
        <v/>
      </c>
      <c r="AQ528" s="24" t="str">
        <f t="shared" si="250"/>
        <v/>
      </c>
      <c r="AR528" s="24" t="str">
        <f t="shared" si="250"/>
        <v/>
      </c>
      <c r="AS528" s="24" t="str">
        <f t="shared" si="250"/>
        <v/>
      </c>
      <c r="AT528" s="24" t="str">
        <f t="shared" si="250"/>
        <v>C</v>
      </c>
      <c r="AU528" s="24" t="str">
        <f t="shared" si="250"/>
        <v>C</v>
      </c>
      <c r="AV528" s="24" t="str">
        <f t="shared" si="250"/>
        <v/>
      </c>
      <c r="AW528" s="24" t="str">
        <f t="shared" si="250"/>
        <v/>
      </c>
      <c r="AX528" s="89" t="str">
        <f t="shared" ca="1" si="252"/>
        <v/>
      </c>
      <c r="AY528" s="89" t="str">
        <f t="shared" si="253"/>
        <v/>
      </c>
    </row>
    <row r="529" spans="1:51" x14ac:dyDescent="0.3">
      <c r="A529" s="22" t="str">
        <f t="shared" si="230"/>
        <v/>
      </c>
      <c r="B529" s="25"/>
      <c r="C529" s="74"/>
      <c r="D529" s="26"/>
      <c r="E529" s="196"/>
      <c r="F529" s="197"/>
      <c r="G529" s="98" t="str">
        <f>IF(D529='Paramètre DIVERS'!$B$19,'Paramètre DIVERS'!$A$19,IF(D529='Paramètre DIVERS'!$B$20,'Paramètre DIVERS'!$A$20,IF(D529='Paramètre DIVERS'!$B$21,'Paramètre DIVERS'!$A$21,IF(D529='Paramètre DIVERS'!$B$22,'Paramètre DIVERS'!$A$22,IF(D529='Paramètre DIVERS'!$B$24,'Paramètre DIVERS'!$A$24,IF(D529='Paramètre DIVERS'!$B$25,'Paramètre DIVERS'!$A$25,""))))))&amp;IF(D529='Paramètre DIVERS'!$B$27,'Paramètre DIVERS'!$A$27,IF(D529='Paramètre DIVERS'!$B$28,'Paramètre DIVERS'!$A$28,IF(D529='Paramètre DIVERS'!$B$29,'Paramètre DIVERS'!$A$29,IF(D529='Paramètre DIVERS'!$B$30,'Paramètre DIVERS'!$A$30,IF(D529='Paramètre DIVERS'!$B$31,'Paramètre DIVERS'!$A$31,IF(D529='Paramètre DIVERS'!$B$32,'Paramètre DIVERS'!$A$32,IF(D529='Paramètre DIVERS'!$B$33,'Paramètre DIVERS'!$A$33,"")))))))&amp;IF(D529='Paramètre DIVERS'!$B$36,'Paramètre DIVERS'!$A$36,IF(D529='Paramètre DIVERS'!$B$40,'Paramètre DIVERS'!$A$40,IF(D529='Paramètre DIVERS'!$B$41,'Paramètre DIVERS'!$A$41,IF(D529='Paramètre DIVERS'!$B$42,'Paramètre DIVERS'!$A$42,IF(D529='Paramètre DIVERS'!$B$43,'Paramètre DIVERS'!$A$43,IF(D529='Paramètre DIVERS'!$B$47,'Paramètre DIVERS'!$A$47,IF(D529='Paramètre DIVERS'!$B$48,'Paramètre DIVERS'!$A$48,"")))))))&amp;IF(D529='Paramètre DIVERS'!$B$49,'Paramètre DIVERS'!$A$49,IF(D529='Paramètre DIVERS'!$B$50,'Paramètre DIVERS'!$A$50,IF(D529='Paramètre DIVERS'!$B$51,'Paramètre DIVERS'!$A$51,IF(D529='Paramètre DIVERS'!$B$26,'Paramètre DIVERS'!$A$26,""))))&amp;IF(D529='Paramètre DIVERS'!$B$53,'Paramètre DIVERS'!$A$53,IF(D529='Paramètre DIVERS'!$B$54,'Paramètre DIVERS'!$A$53,IF(D529='Paramètre DIVERS'!$B$55,'Paramètre DIVERS'!$A$53,IF(D529='Paramètre DIVERS'!$B$56,'Paramètre DIVERS'!$A$53,IF(D529='Paramètre DIVERS'!$B$57,'Paramètre DIVERS'!$A$53,IF(D529='Paramètre DIVERS'!$B$58,'Paramètre DIVERS'!$A$53,""))))))</f>
        <v/>
      </c>
      <c r="H529" s="88">
        <f t="shared" si="251"/>
        <v>0</v>
      </c>
      <c r="I529" s="24" t="str">
        <f t="shared" ref="I529:R538" si="254">IF(OR(I$7="s",I$7="f",I$7="d"),"C",IF(AND(I$6&gt;=$E529,I$6&lt;=$F529,$G529="ZCP"),$G529,IF(AND(I$6&gt;=$E529,I$6&lt;=$F529,$G529="ZPM"),$G529,IF(AND(I$6&gt;=$E529,I$6&lt;=$F529,$G529="ZMA"),$G529,IF(AND(I$6&gt;=$E529,I$6&lt;=$F529,$G529="ZMP"),$G529,IF(AND(I$6&gt;=$E529,I$6&lt;=$F529,$G529="ZMT"),$G529,IF(AND(I$6&gt;=$E529,I$6&lt;=$F529,$G529="ZFO"),$G529,IF(AND(I$6&gt;=$E529,I$6&lt;=$F529,$G529="ZRJ"),$G529,IF(AND(I$6&gt;=$E529,I$6&lt;=$F529,$G529="ZAT"),$G529,IF(AND(I$6&gt;=$E529,I$6&lt;=$F529,$G529="TPT"),$G529,""))))))))))</f>
        <v/>
      </c>
      <c r="J529" s="24" t="str">
        <f t="shared" si="254"/>
        <v/>
      </c>
      <c r="K529" s="24" t="str">
        <f t="shared" si="254"/>
        <v>C</v>
      </c>
      <c r="L529" s="24" t="str">
        <f t="shared" si="254"/>
        <v>C</v>
      </c>
      <c r="M529" s="24" t="str">
        <f t="shared" si="254"/>
        <v/>
      </c>
      <c r="N529" s="24" t="str">
        <f t="shared" si="254"/>
        <v>C</v>
      </c>
      <c r="O529" s="24" t="str">
        <f t="shared" si="254"/>
        <v/>
      </c>
      <c r="P529" s="24" t="str">
        <f t="shared" si="254"/>
        <v/>
      </c>
      <c r="Q529" s="24" t="str">
        <f t="shared" si="254"/>
        <v/>
      </c>
      <c r="R529" s="24" t="str">
        <f t="shared" si="254"/>
        <v>C</v>
      </c>
      <c r="S529" s="24" t="str">
        <f t="shared" ref="S529:AB538" si="255">IF(OR(S$7="s",S$7="f",S$7="d"),"C",IF(AND(S$6&gt;=$E529,S$6&lt;=$F529,$G529="ZCP"),$G529,IF(AND(S$6&gt;=$E529,S$6&lt;=$F529,$G529="ZPM"),$G529,IF(AND(S$6&gt;=$E529,S$6&lt;=$F529,$G529="ZMA"),$G529,IF(AND(S$6&gt;=$E529,S$6&lt;=$F529,$G529="ZMP"),$G529,IF(AND(S$6&gt;=$E529,S$6&lt;=$F529,$G529="ZMT"),$G529,IF(AND(S$6&gt;=$E529,S$6&lt;=$F529,$G529="ZFO"),$G529,IF(AND(S$6&gt;=$E529,S$6&lt;=$F529,$G529="ZRJ"),$G529,IF(AND(S$6&gt;=$E529,S$6&lt;=$F529,$G529="ZAT"),$G529,IF(AND(S$6&gt;=$E529,S$6&lt;=$F529,$G529="TPT"),$G529,""))))))))))</f>
        <v>C</v>
      </c>
      <c r="T529" s="24" t="str">
        <f t="shared" si="255"/>
        <v/>
      </c>
      <c r="U529" s="24" t="str">
        <f t="shared" si="255"/>
        <v>C</v>
      </c>
      <c r="V529" s="24" t="str">
        <f t="shared" si="255"/>
        <v/>
      </c>
      <c r="W529" s="24" t="str">
        <f t="shared" si="255"/>
        <v>C</v>
      </c>
      <c r="X529" s="24" t="str">
        <f t="shared" si="255"/>
        <v/>
      </c>
      <c r="Y529" s="24" t="str">
        <f t="shared" si="255"/>
        <v>C</v>
      </c>
      <c r="Z529" s="24" t="str">
        <f t="shared" si="255"/>
        <v>C</v>
      </c>
      <c r="AA529" s="24" t="str">
        <f t="shared" si="255"/>
        <v/>
      </c>
      <c r="AB529" s="24" t="str">
        <f t="shared" si="255"/>
        <v/>
      </c>
      <c r="AC529" s="24" t="str">
        <f t="shared" ref="AC529:AL538" si="256">IF(OR(AC$7="s",AC$7="f",AC$7="d"),"C",IF(AND(AC$6&gt;=$E529,AC$6&lt;=$F529,$G529="ZCP"),$G529,IF(AND(AC$6&gt;=$E529,AC$6&lt;=$F529,$G529="ZPM"),$G529,IF(AND(AC$6&gt;=$E529,AC$6&lt;=$F529,$G529="ZMA"),$G529,IF(AND(AC$6&gt;=$E529,AC$6&lt;=$F529,$G529="ZMP"),$G529,IF(AND(AC$6&gt;=$E529,AC$6&lt;=$F529,$G529="ZMT"),$G529,IF(AND(AC$6&gt;=$E529,AC$6&lt;=$F529,$G529="ZFO"),$G529,IF(AND(AC$6&gt;=$E529,AC$6&lt;=$F529,$G529="ZRJ"),$G529,IF(AND(AC$6&gt;=$E529,AC$6&lt;=$F529,$G529="ZAT"),$G529,IF(AND(AC$6&gt;=$E529,AC$6&lt;=$F529,$G529="TPT"),$G529,""))))))))))</f>
        <v/>
      </c>
      <c r="AD529" s="24" t="str">
        <f t="shared" si="256"/>
        <v/>
      </c>
      <c r="AE529" s="24" t="str">
        <f t="shared" si="256"/>
        <v/>
      </c>
      <c r="AF529" s="24" t="str">
        <f t="shared" si="256"/>
        <v>C</v>
      </c>
      <c r="AG529" s="24" t="str">
        <f t="shared" si="256"/>
        <v>C</v>
      </c>
      <c r="AH529" s="24" t="str">
        <f t="shared" si="256"/>
        <v/>
      </c>
      <c r="AI529" s="24" t="str">
        <f t="shared" si="256"/>
        <v/>
      </c>
      <c r="AJ529" s="24" t="str">
        <f t="shared" si="256"/>
        <v/>
      </c>
      <c r="AK529" s="24" t="str">
        <f t="shared" si="256"/>
        <v/>
      </c>
      <c r="AL529" s="24" t="str">
        <f t="shared" si="256"/>
        <v/>
      </c>
      <c r="AM529" s="24" t="str">
        <f t="shared" ref="AM529:AW538" si="257">IF(OR(AM$7="s",AM$7="f",AM$7="d"),"C",IF(AND(AM$6&gt;=$E529,AM$6&lt;=$F529,$G529="ZCP"),$G529,IF(AND(AM$6&gt;=$E529,AM$6&lt;=$F529,$G529="ZPM"),$G529,IF(AND(AM$6&gt;=$E529,AM$6&lt;=$F529,$G529="ZMA"),$G529,IF(AND(AM$6&gt;=$E529,AM$6&lt;=$F529,$G529="ZMP"),$G529,IF(AND(AM$6&gt;=$E529,AM$6&lt;=$F529,$G529="ZMT"),$G529,IF(AND(AM$6&gt;=$E529,AM$6&lt;=$F529,$G529="ZFO"),$G529,IF(AND(AM$6&gt;=$E529,AM$6&lt;=$F529,$G529="ZRJ"),$G529,IF(AND(AM$6&gt;=$E529,AM$6&lt;=$F529,$G529="ZAT"),$G529,IF(AND(AM$6&gt;=$E529,AM$6&lt;=$F529,$G529="TPT"),$G529,""))))))))))</f>
        <v>C</v>
      </c>
      <c r="AN529" s="24" t="str">
        <f t="shared" si="257"/>
        <v>C</v>
      </c>
      <c r="AO529" s="24" t="str">
        <f t="shared" si="257"/>
        <v/>
      </c>
      <c r="AP529" s="24" t="str">
        <f t="shared" si="257"/>
        <v/>
      </c>
      <c r="AQ529" s="24" t="str">
        <f t="shared" si="257"/>
        <v/>
      </c>
      <c r="AR529" s="24" t="str">
        <f t="shared" si="257"/>
        <v/>
      </c>
      <c r="AS529" s="24" t="str">
        <f t="shared" si="257"/>
        <v/>
      </c>
      <c r="AT529" s="24" t="str">
        <f t="shared" si="257"/>
        <v>C</v>
      </c>
      <c r="AU529" s="24" t="str">
        <f t="shared" si="257"/>
        <v>C</v>
      </c>
      <c r="AV529" s="24" t="str">
        <f t="shared" si="257"/>
        <v/>
      </c>
      <c r="AW529" s="24" t="str">
        <f t="shared" si="257"/>
        <v/>
      </c>
      <c r="AX529" s="89" t="str">
        <f t="shared" ca="1" si="252"/>
        <v/>
      </c>
      <c r="AY529" s="89" t="str">
        <f t="shared" si="253"/>
        <v/>
      </c>
    </row>
    <row r="530" spans="1:51" x14ac:dyDescent="0.3">
      <c r="A530" s="22" t="str">
        <f t="shared" si="230"/>
        <v/>
      </c>
      <c r="B530" s="25"/>
      <c r="C530" s="74"/>
      <c r="D530" s="26"/>
      <c r="E530" s="196"/>
      <c r="F530" s="197"/>
      <c r="G530" s="98" t="str">
        <f>IF(D530='Paramètre DIVERS'!$B$19,'Paramètre DIVERS'!$A$19,IF(D530='Paramètre DIVERS'!$B$20,'Paramètre DIVERS'!$A$20,IF(D530='Paramètre DIVERS'!$B$21,'Paramètre DIVERS'!$A$21,IF(D530='Paramètre DIVERS'!$B$22,'Paramètre DIVERS'!$A$22,IF(D530='Paramètre DIVERS'!$B$24,'Paramètre DIVERS'!$A$24,IF(D530='Paramètre DIVERS'!$B$25,'Paramètre DIVERS'!$A$25,""))))))&amp;IF(D530='Paramètre DIVERS'!$B$27,'Paramètre DIVERS'!$A$27,IF(D530='Paramètre DIVERS'!$B$28,'Paramètre DIVERS'!$A$28,IF(D530='Paramètre DIVERS'!$B$29,'Paramètre DIVERS'!$A$29,IF(D530='Paramètre DIVERS'!$B$30,'Paramètre DIVERS'!$A$30,IF(D530='Paramètre DIVERS'!$B$31,'Paramètre DIVERS'!$A$31,IF(D530='Paramètre DIVERS'!$B$32,'Paramètre DIVERS'!$A$32,IF(D530='Paramètre DIVERS'!$B$33,'Paramètre DIVERS'!$A$33,"")))))))&amp;IF(D530='Paramètre DIVERS'!$B$36,'Paramètre DIVERS'!$A$36,IF(D530='Paramètre DIVERS'!$B$40,'Paramètre DIVERS'!$A$40,IF(D530='Paramètre DIVERS'!$B$41,'Paramètre DIVERS'!$A$41,IF(D530='Paramètre DIVERS'!$B$42,'Paramètre DIVERS'!$A$42,IF(D530='Paramètre DIVERS'!$B$43,'Paramètre DIVERS'!$A$43,IF(D530='Paramètre DIVERS'!$B$47,'Paramètre DIVERS'!$A$47,IF(D530='Paramètre DIVERS'!$B$48,'Paramètre DIVERS'!$A$48,"")))))))&amp;IF(D530='Paramètre DIVERS'!$B$49,'Paramètre DIVERS'!$A$49,IF(D530='Paramètre DIVERS'!$B$50,'Paramètre DIVERS'!$A$50,IF(D530='Paramètre DIVERS'!$B$51,'Paramètre DIVERS'!$A$51,IF(D530='Paramètre DIVERS'!$B$26,'Paramètre DIVERS'!$A$26,""))))&amp;IF(D530='Paramètre DIVERS'!$B$53,'Paramètre DIVERS'!$A$53,IF(D530='Paramètre DIVERS'!$B$54,'Paramètre DIVERS'!$A$53,IF(D530='Paramètre DIVERS'!$B$55,'Paramètre DIVERS'!$A$53,IF(D530='Paramètre DIVERS'!$B$56,'Paramètre DIVERS'!$A$53,IF(D530='Paramètre DIVERS'!$B$57,'Paramètre DIVERS'!$A$53,IF(D530='Paramètre DIVERS'!$B$58,'Paramètre DIVERS'!$A$53,""))))))</f>
        <v/>
      </c>
      <c r="H530" s="88">
        <f t="shared" si="251"/>
        <v>0</v>
      </c>
      <c r="I530" s="24" t="str">
        <f t="shared" si="254"/>
        <v/>
      </c>
      <c r="J530" s="24" t="str">
        <f t="shared" si="254"/>
        <v/>
      </c>
      <c r="K530" s="24" t="str">
        <f t="shared" si="254"/>
        <v>C</v>
      </c>
      <c r="L530" s="24" t="str">
        <f t="shared" si="254"/>
        <v>C</v>
      </c>
      <c r="M530" s="24" t="str">
        <f t="shared" si="254"/>
        <v/>
      </c>
      <c r="N530" s="24" t="str">
        <f t="shared" si="254"/>
        <v>C</v>
      </c>
      <c r="O530" s="24" t="str">
        <f t="shared" si="254"/>
        <v/>
      </c>
      <c r="P530" s="24" t="str">
        <f t="shared" si="254"/>
        <v/>
      </c>
      <c r="Q530" s="24" t="str">
        <f t="shared" si="254"/>
        <v/>
      </c>
      <c r="R530" s="24" t="str">
        <f t="shared" si="254"/>
        <v>C</v>
      </c>
      <c r="S530" s="24" t="str">
        <f t="shared" si="255"/>
        <v>C</v>
      </c>
      <c r="T530" s="24" t="str">
        <f t="shared" si="255"/>
        <v/>
      </c>
      <c r="U530" s="24" t="str">
        <f t="shared" si="255"/>
        <v>C</v>
      </c>
      <c r="V530" s="24" t="str">
        <f t="shared" si="255"/>
        <v/>
      </c>
      <c r="W530" s="24" t="str">
        <f t="shared" si="255"/>
        <v>C</v>
      </c>
      <c r="X530" s="24" t="str">
        <f t="shared" si="255"/>
        <v/>
      </c>
      <c r="Y530" s="24" t="str">
        <f t="shared" si="255"/>
        <v>C</v>
      </c>
      <c r="Z530" s="24" t="str">
        <f t="shared" si="255"/>
        <v>C</v>
      </c>
      <c r="AA530" s="24" t="str">
        <f t="shared" si="255"/>
        <v/>
      </c>
      <c r="AB530" s="24" t="str">
        <f t="shared" si="255"/>
        <v/>
      </c>
      <c r="AC530" s="24" t="str">
        <f t="shared" si="256"/>
        <v/>
      </c>
      <c r="AD530" s="24" t="str">
        <f t="shared" si="256"/>
        <v/>
      </c>
      <c r="AE530" s="24" t="str">
        <f t="shared" si="256"/>
        <v/>
      </c>
      <c r="AF530" s="24" t="str">
        <f t="shared" si="256"/>
        <v>C</v>
      </c>
      <c r="AG530" s="24" t="str">
        <f t="shared" si="256"/>
        <v>C</v>
      </c>
      <c r="AH530" s="24" t="str">
        <f t="shared" si="256"/>
        <v/>
      </c>
      <c r="AI530" s="24" t="str">
        <f t="shared" si="256"/>
        <v/>
      </c>
      <c r="AJ530" s="24" t="str">
        <f t="shared" si="256"/>
        <v/>
      </c>
      <c r="AK530" s="24" t="str">
        <f t="shared" si="256"/>
        <v/>
      </c>
      <c r="AL530" s="24" t="str">
        <f t="shared" si="256"/>
        <v/>
      </c>
      <c r="AM530" s="24" t="str">
        <f t="shared" si="257"/>
        <v>C</v>
      </c>
      <c r="AN530" s="24" t="str">
        <f t="shared" si="257"/>
        <v>C</v>
      </c>
      <c r="AO530" s="24" t="str">
        <f t="shared" si="257"/>
        <v/>
      </c>
      <c r="AP530" s="24" t="str">
        <f t="shared" si="257"/>
        <v/>
      </c>
      <c r="AQ530" s="24" t="str">
        <f t="shared" si="257"/>
        <v/>
      </c>
      <c r="AR530" s="24" t="str">
        <f t="shared" si="257"/>
        <v/>
      </c>
      <c r="AS530" s="24" t="str">
        <f t="shared" si="257"/>
        <v/>
      </c>
      <c r="AT530" s="24" t="str">
        <f t="shared" si="257"/>
        <v>C</v>
      </c>
      <c r="AU530" s="24" t="str">
        <f t="shared" si="257"/>
        <v>C</v>
      </c>
      <c r="AV530" s="24" t="str">
        <f t="shared" si="257"/>
        <v/>
      </c>
      <c r="AW530" s="24" t="str">
        <f t="shared" si="257"/>
        <v/>
      </c>
      <c r="AX530" s="89" t="str">
        <f t="shared" ca="1" si="252"/>
        <v/>
      </c>
      <c r="AY530" s="89" t="str">
        <f t="shared" si="253"/>
        <v/>
      </c>
    </row>
    <row r="531" spans="1:51" x14ac:dyDescent="0.3">
      <c r="A531" s="22" t="str">
        <f t="shared" si="230"/>
        <v/>
      </c>
      <c r="B531" s="25"/>
      <c r="C531" s="74"/>
      <c r="D531" s="26"/>
      <c r="E531" s="196"/>
      <c r="F531" s="197"/>
      <c r="G531" s="98" t="str">
        <f>IF(D531='Paramètre DIVERS'!$B$19,'Paramètre DIVERS'!$A$19,IF(D531='Paramètre DIVERS'!$B$20,'Paramètre DIVERS'!$A$20,IF(D531='Paramètre DIVERS'!$B$21,'Paramètre DIVERS'!$A$21,IF(D531='Paramètre DIVERS'!$B$22,'Paramètre DIVERS'!$A$22,IF(D531='Paramètre DIVERS'!$B$24,'Paramètre DIVERS'!$A$24,IF(D531='Paramètre DIVERS'!$B$25,'Paramètre DIVERS'!$A$25,""))))))&amp;IF(D531='Paramètre DIVERS'!$B$27,'Paramètre DIVERS'!$A$27,IF(D531='Paramètre DIVERS'!$B$28,'Paramètre DIVERS'!$A$28,IF(D531='Paramètre DIVERS'!$B$29,'Paramètre DIVERS'!$A$29,IF(D531='Paramètre DIVERS'!$B$30,'Paramètre DIVERS'!$A$30,IF(D531='Paramètre DIVERS'!$B$31,'Paramètre DIVERS'!$A$31,IF(D531='Paramètre DIVERS'!$B$32,'Paramètre DIVERS'!$A$32,IF(D531='Paramètre DIVERS'!$B$33,'Paramètre DIVERS'!$A$33,"")))))))&amp;IF(D531='Paramètre DIVERS'!$B$36,'Paramètre DIVERS'!$A$36,IF(D531='Paramètre DIVERS'!$B$40,'Paramètre DIVERS'!$A$40,IF(D531='Paramètre DIVERS'!$B$41,'Paramètre DIVERS'!$A$41,IF(D531='Paramètre DIVERS'!$B$42,'Paramètre DIVERS'!$A$42,IF(D531='Paramètre DIVERS'!$B$43,'Paramètre DIVERS'!$A$43,IF(D531='Paramètre DIVERS'!$B$47,'Paramètre DIVERS'!$A$47,IF(D531='Paramètre DIVERS'!$B$48,'Paramètre DIVERS'!$A$48,"")))))))&amp;IF(D531='Paramètre DIVERS'!$B$49,'Paramètre DIVERS'!$A$49,IF(D531='Paramètre DIVERS'!$B$50,'Paramètre DIVERS'!$A$50,IF(D531='Paramètre DIVERS'!$B$51,'Paramètre DIVERS'!$A$51,IF(D531='Paramètre DIVERS'!$B$26,'Paramètre DIVERS'!$A$26,""))))&amp;IF(D531='Paramètre DIVERS'!$B$53,'Paramètre DIVERS'!$A$53,IF(D531='Paramètre DIVERS'!$B$54,'Paramètre DIVERS'!$A$53,IF(D531='Paramètre DIVERS'!$B$55,'Paramètre DIVERS'!$A$53,IF(D531='Paramètre DIVERS'!$B$56,'Paramètre DIVERS'!$A$53,IF(D531='Paramètre DIVERS'!$B$57,'Paramètre DIVERS'!$A$53,IF(D531='Paramètre DIVERS'!$B$58,'Paramètre DIVERS'!$A$53,""))))))</f>
        <v/>
      </c>
      <c r="H531" s="88">
        <f t="shared" si="251"/>
        <v>0</v>
      </c>
      <c r="I531" s="24" t="str">
        <f t="shared" si="254"/>
        <v/>
      </c>
      <c r="J531" s="24" t="str">
        <f t="shared" si="254"/>
        <v/>
      </c>
      <c r="K531" s="24" t="str">
        <f t="shared" si="254"/>
        <v>C</v>
      </c>
      <c r="L531" s="24" t="str">
        <f t="shared" si="254"/>
        <v>C</v>
      </c>
      <c r="M531" s="24" t="str">
        <f t="shared" si="254"/>
        <v/>
      </c>
      <c r="N531" s="24" t="str">
        <f t="shared" si="254"/>
        <v>C</v>
      </c>
      <c r="O531" s="24" t="str">
        <f t="shared" si="254"/>
        <v/>
      </c>
      <c r="P531" s="24" t="str">
        <f t="shared" si="254"/>
        <v/>
      </c>
      <c r="Q531" s="24" t="str">
        <f t="shared" si="254"/>
        <v/>
      </c>
      <c r="R531" s="24" t="str">
        <f t="shared" si="254"/>
        <v>C</v>
      </c>
      <c r="S531" s="24" t="str">
        <f t="shared" si="255"/>
        <v>C</v>
      </c>
      <c r="T531" s="24" t="str">
        <f t="shared" si="255"/>
        <v/>
      </c>
      <c r="U531" s="24" t="str">
        <f t="shared" si="255"/>
        <v>C</v>
      </c>
      <c r="V531" s="24" t="str">
        <f t="shared" si="255"/>
        <v/>
      </c>
      <c r="W531" s="24" t="str">
        <f t="shared" si="255"/>
        <v>C</v>
      </c>
      <c r="X531" s="24" t="str">
        <f t="shared" si="255"/>
        <v/>
      </c>
      <c r="Y531" s="24" t="str">
        <f t="shared" si="255"/>
        <v>C</v>
      </c>
      <c r="Z531" s="24" t="str">
        <f t="shared" si="255"/>
        <v>C</v>
      </c>
      <c r="AA531" s="24" t="str">
        <f t="shared" si="255"/>
        <v/>
      </c>
      <c r="AB531" s="24" t="str">
        <f t="shared" si="255"/>
        <v/>
      </c>
      <c r="AC531" s="24" t="str">
        <f t="shared" si="256"/>
        <v/>
      </c>
      <c r="AD531" s="24" t="str">
        <f t="shared" si="256"/>
        <v/>
      </c>
      <c r="AE531" s="24" t="str">
        <f t="shared" si="256"/>
        <v/>
      </c>
      <c r="AF531" s="24" t="str">
        <f t="shared" si="256"/>
        <v>C</v>
      </c>
      <c r="AG531" s="24" t="str">
        <f t="shared" si="256"/>
        <v>C</v>
      </c>
      <c r="AH531" s="24" t="str">
        <f t="shared" si="256"/>
        <v/>
      </c>
      <c r="AI531" s="24" t="str">
        <f t="shared" si="256"/>
        <v/>
      </c>
      <c r="AJ531" s="24" t="str">
        <f t="shared" si="256"/>
        <v/>
      </c>
      <c r="AK531" s="24" t="str">
        <f t="shared" si="256"/>
        <v/>
      </c>
      <c r="AL531" s="24" t="str">
        <f t="shared" si="256"/>
        <v/>
      </c>
      <c r="AM531" s="24" t="str">
        <f t="shared" si="257"/>
        <v>C</v>
      </c>
      <c r="AN531" s="24" t="str">
        <f t="shared" si="257"/>
        <v>C</v>
      </c>
      <c r="AO531" s="24" t="str">
        <f t="shared" si="257"/>
        <v/>
      </c>
      <c r="AP531" s="24" t="str">
        <f t="shared" si="257"/>
        <v/>
      </c>
      <c r="AQ531" s="24" t="str">
        <f t="shared" si="257"/>
        <v/>
      </c>
      <c r="AR531" s="24" t="str">
        <f t="shared" si="257"/>
        <v/>
      </c>
      <c r="AS531" s="24" t="str">
        <f t="shared" si="257"/>
        <v/>
      </c>
      <c r="AT531" s="24" t="str">
        <f t="shared" si="257"/>
        <v>C</v>
      </c>
      <c r="AU531" s="24" t="str">
        <f t="shared" si="257"/>
        <v>C</v>
      </c>
      <c r="AV531" s="24" t="str">
        <f t="shared" si="257"/>
        <v/>
      </c>
      <c r="AW531" s="24" t="str">
        <f t="shared" si="257"/>
        <v/>
      </c>
      <c r="AX531" s="89" t="str">
        <f t="shared" ca="1" si="252"/>
        <v/>
      </c>
      <c r="AY531" s="89" t="str">
        <f t="shared" si="253"/>
        <v/>
      </c>
    </row>
    <row r="532" spans="1:51" x14ac:dyDescent="0.3">
      <c r="A532" s="22" t="str">
        <f t="shared" si="230"/>
        <v/>
      </c>
      <c r="B532" s="25"/>
      <c r="C532" s="74"/>
      <c r="D532" s="26"/>
      <c r="E532" s="196"/>
      <c r="F532" s="197"/>
      <c r="G532" s="98" t="str">
        <f>IF(D532='Paramètre DIVERS'!$B$19,'Paramètre DIVERS'!$A$19,IF(D532='Paramètre DIVERS'!$B$20,'Paramètre DIVERS'!$A$20,IF(D532='Paramètre DIVERS'!$B$21,'Paramètre DIVERS'!$A$21,IF(D532='Paramètre DIVERS'!$B$22,'Paramètre DIVERS'!$A$22,IF(D532='Paramètre DIVERS'!$B$24,'Paramètre DIVERS'!$A$24,IF(D532='Paramètre DIVERS'!$B$25,'Paramètre DIVERS'!$A$25,""))))))&amp;IF(D532='Paramètre DIVERS'!$B$27,'Paramètre DIVERS'!$A$27,IF(D532='Paramètre DIVERS'!$B$28,'Paramètre DIVERS'!$A$28,IF(D532='Paramètre DIVERS'!$B$29,'Paramètre DIVERS'!$A$29,IF(D532='Paramètre DIVERS'!$B$30,'Paramètre DIVERS'!$A$30,IF(D532='Paramètre DIVERS'!$B$31,'Paramètre DIVERS'!$A$31,IF(D532='Paramètre DIVERS'!$B$32,'Paramètre DIVERS'!$A$32,IF(D532='Paramètre DIVERS'!$B$33,'Paramètre DIVERS'!$A$33,"")))))))&amp;IF(D532='Paramètre DIVERS'!$B$36,'Paramètre DIVERS'!$A$36,IF(D532='Paramètre DIVERS'!$B$40,'Paramètre DIVERS'!$A$40,IF(D532='Paramètre DIVERS'!$B$41,'Paramètre DIVERS'!$A$41,IF(D532='Paramètre DIVERS'!$B$42,'Paramètre DIVERS'!$A$42,IF(D532='Paramètre DIVERS'!$B$43,'Paramètre DIVERS'!$A$43,IF(D532='Paramètre DIVERS'!$B$47,'Paramètre DIVERS'!$A$47,IF(D532='Paramètre DIVERS'!$B$48,'Paramètre DIVERS'!$A$48,"")))))))&amp;IF(D532='Paramètre DIVERS'!$B$49,'Paramètre DIVERS'!$A$49,IF(D532='Paramètre DIVERS'!$B$50,'Paramètre DIVERS'!$A$50,IF(D532='Paramètre DIVERS'!$B$51,'Paramètre DIVERS'!$A$51,IF(D532='Paramètre DIVERS'!$B$26,'Paramètre DIVERS'!$A$26,""))))&amp;IF(D532='Paramètre DIVERS'!$B$53,'Paramètre DIVERS'!$A$53,IF(D532='Paramètre DIVERS'!$B$54,'Paramètre DIVERS'!$A$53,IF(D532='Paramètre DIVERS'!$B$55,'Paramètre DIVERS'!$A$53,IF(D532='Paramètre DIVERS'!$B$56,'Paramètre DIVERS'!$A$53,IF(D532='Paramètre DIVERS'!$B$57,'Paramètre DIVERS'!$A$53,IF(D532='Paramètre DIVERS'!$B$58,'Paramètre DIVERS'!$A$53,""))))))</f>
        <v/>
      </c>
      <c r="H532" s="88">
        <f t="shared" si="251"/>
        <v>0</v>
      </c>
      <c r="I532" s="24" t="str">
        <f t="shared" si="254"/>
        <v/>
      </c>
      <c r="J532" s="24" t="str">
        <f t="shared" si="254"/>
        <v/>
      </c>
      <c r="K532" s="24" t="str">
        <f t="shared" si="254"/>
        <v>C</v>
      </c>
      <c r="L532" s="24" t="str">
        <f t="shared" si="254"/>
        <v>C</v>
      </c>
      <c r="M532" s="24" t="str">
        <f t="shared" si="254"/>
        <v/>
      </c>
      <c r="N532" s="24" t="str">
        <f t="shared" si="254"/>
        <v>C</v>
      </c>
      <c r="O532" s="24" t="str">
        <f t="shared" si="254"/>
        <v/>
      </c>
      <c r="P532" s="24" t="str">
        <f t="shared" si="254"/>
        <v/>
      </c>
      <c r="Q532" s="24" t="str">
        <f t="shared" si="254"/>
        <v/>
      </c>
      <c r="R532" s="24" t="str">
        <f t="shared" si="254"/>
        <v>C</v>
      </c>
      <c r="S532" s="24" t="str">
        <f t="shared" si="255"/>
        <v>C</v>
      </c>
      <c r="T532" s="24" t="str">
        <f t="shared" si="255"/>
        <v/>
      </c>
      <c r="U532" s="24" t="str">
        <f t="shared" si="255"/>
        <v>C</v>
      </c>
      <c r="V532" s="24" t="str">
        <f t="shared" si="255"/>
        <v/>
      </c>
      <c r="W532" s="24" t="str">
        <f t="shared" si="255"/>
        <v>C</v>
      </c>
      <c r="X532" s="24" t="str">
        <f t="shared" si="255"/>
        <v/>
      </c>
      <c r="Y532" s="24" t="str">
        <f t="shared" si="255"/>
        <v>C</v>
      </c>
      <c r="Z532" s="24" t="str">
        <f t="shared" si="255"/>
        <v>C</v>
      </c>
      <c r="AA532" s="24" t="str">
        <f t="shared" si="255"/>
        <v/>
      </c>
      <c r="AB532" s="24" t="str">
        <f t="shared" si="255"/>
        <v/>
      </c>
      <c r="AC532" s="24" t="str">
        <f t="shared" si="256"/>
        <v/>
      </c>
      <c r="AD532" s="24" t="str">
        <f t="shared" si="256"/>
        <v/>
      </c>
      <c r="AE532" s="24" t="str">
        <f t="shared" si="256"/>
        <v/>
      </c>
      <c r="AF532" s="24" t="str">
        <f t="shared" si="256"/>
        <v>C</v>
      </c>
      <c r="AG532" s="24" t="str">
        <f t="shared" si="256"/>
        <v>C</v>
      </c>
      <c r="AH532" s="24" t="str">
        <f t="shared" si="256"/>
        <v/>
      </c>
      <c r="AI532" s="24" t="str">
        <f t="shared" si="256"/>
        <v/>
      </c>
      <c r="AJ532" s="24" t="str">
        <f t="shared" si="256"/>
        <v/>
      </c>
      <c r="AK532" s="24" t="str">
        <f t="shared" si="256"/>
        <v/>
      </c>
      <c r="AL532" s="24" t="str">
        <f t="shared" si="256"/>
        <v/>
      </c>
      <c r="AM532" s="24" t="str">
        <f t="shared" si="257"/>
        <v>C</v>
      </c>
      <c r="AN532" s="24" t="str">
        <f t="shared" si="257"/>
        <v>C</v>
      </c>
      <c r="AO532" s="24" t="str">
        <f t="shared" si="257"/>
        <v/>
      </c>
      <c r="AP532" s="24" t="str">
        <f t="shared" si="257"/>
        <v/>
      </c>
      <c r="AQ532" s="24" t="str">
        <f t="shared" si="257"/>
        <v/>
      </c>
      <c r="AR532" s="24" t="str">
        <f t="shared" si="257"/>
        <v/>
      </c>
      <c r="AS532" s="24" t="str">
        <f t="shared" si="257"/>
        <v/>
      </c>
      <c r="AT532" s="24" t="str">
        <f t="shared" si="257"/>
        <v>C</v>
      </c>
      <c r="AU532" s="24" t="str">
        <f t="shared" si="257"/>
        <v>C</v>
      </c>
      <c r="AV532" s="24" t="str">
        <f t="shared" si="257"/>
        <v/>
      </c>
      <c r="AW532" s="24" t="str">
        <f t="shared" si="257"/>
        <v/>
      </c>
      <c r="AX532" s="89" t="str">
        <f t="shared" ca="1" si="252"/>
        <v/>
      </c>
      <c r="AY532" s="89" t="str">
        <f t="shared" si="253"/>
        <v/>
      </c>
    </row>
    <row r="533" spans="1:51" x14ac:dyDescent="0.3">
      <c r="A533" s="22" t="str">
        <f t="shared" si="230"/>
        <v/>
      </c>
      <c r="B533" s="25"/>
      <c r="C533" s="74"/>
      <c r="D533" s="26"/>
      <c r="E533" s="196"/>
      <c r="F533" s="197"/>
      <c r="G533" s="98" t="str">
        <f>IF(D533='Paramètre DIVERS'!$B$19,'Paramètre DIVERS'!$A$19,IF(D533='Paramètre DIVERS'!$B$20,'Paramètre DIVERS'!$A$20,IF(D533='Paramètre DIVERS'!$B$21,'Paramètre DIVERS'!$A$21,IF(D533='Paramètre DIVERS'!$B$22,'Paramètre DIVERS'!$A$22,IF(D533='Paramètre DIVERS'!$B$24,'Paramètre DIVERS'!$A$24,IF(D533='Paramètre DIVERS'!$B$25,'Paramètre DIVERS'!$A$25,""))))))&amp;IF(D533='Paramètre DIVERS'!$B$27,'Paramètre DIVERS'!$A$27,IF(D533='Paramètre DIVERS'!$B$28,'Paramètre DIVERS'!$A$28,IF(D533='Paramètre DIVERS'!$B$29,'Paramètre DIVERS'!$A$29,IF(D533='Paramètre DIVERS'!$B$30,'Paramètre DIVERS'!$A$30,IF(D533='Paramètre DIVERS'!$B$31,'Paramètre DIVERS'!$A$31,IF(D533='Paramètre DIVERS'!$B$32,'Paramètre DIVERS'!$A$32,IF(D533='Paramètre DIVERS'!$B$33,'Paramètre DIVERS'!$A$33,"")))))))&amp;IF(D533='Paramètre DIVERS'!$B$36,'Paramètre DIVERS'!$A$36,IF(D533='Paramètre DIVERS'!$B$40,'Paramètre DIVERS'!$A$40,IF(D533='Paramètre DIVERS'!$B$41,'Paramètre DIVERS'!$A$41,IF(D533='Paramètre DIVERS'!$B$42,'Paramètre DIVERS'!$A$42,IF(D533='Paramètre DIVERS'!$B$43,'Paramètre DIVERS'!$A$43,IF(D533='Paramètre DIVERS'!$B$47,'Paramètre DIVERS'!$A$47,IF(D533='Paramètre DIVERS'!$B$48,'Paramètre DIVERS'!$A$48,"")))))))&amp;IF(D533='Paramètre DIVERS'!$B$49,'Paramètre DIVERS'!$A$49,IF(D533='Paramètre DIVERS'!$B$50,'Paramètre DIVERS'!$A$50,IF(D533='Paramètre DIVERS'!$B$51,'Paramètre DIVERS'!$A$51,IF(D533='Paramètre DIVERS'!$B$26,'Paramètre DIVERS'!$A$26,""))))&amp;IF(D533='Paramètre DIVERS'!$B$53,'Paramètre DIVERS'!$A$53,IF(D533='Paramètre DIVERS'!$B$54,'Paramètre DIVERS'!$A$53,IF(D533='Paramètre DIVERS'!$B$55,'Paramètre DIVERS'!$A$53,IF(D533='Paramètre DIVERS'!$B$56,'Paramètre DIVERS'!$A$53,IF(D533='Paramètre DIVERS'!$B$57,'Paramètre DIVERS'!$A$53,IF(D533='Paramètre DIVERS'!$B$58,'Paramètre DIVERS'!$A$53,""))))))</f>
        <v/>
      </c>
      <c r="H533" s="88">
        <f t="shared" si="251"/>
        <v>0</v>
      </c>
      <c r="I533" s="24" t="str">
        <f t="shared" si="254"/>
        <v/>
      </c>
      <c r="J533" s="24" t="str">
        <f t="shared" si="254"/>
        <v/>
      </c>
      <c r="K533" s="24" t="str">
        <f t="shared" si="254"/>
        <v>C</v>
      </c>
      <c r="L533" s="24" t="str">
        <f t="shared" si="254"/>
        <v>C</v>
      </c>
      <c r="M533" s="24" t="str">
        <f t="shared" si="254"/>
        <v/>
      </c>
      <c r="N533" s="24" t="str">
        <f t="shared" si="254"/>
        <v>C</v>
      </c>
      <c r="O533" s="24" t="str">
        <f t="shared" si="254"/>
        <v/>
      </c>
      <c r="P533" s="24" t="str">
        <f t="shared" si="254"/>
        <v/>
      </c>
      <c r="Q533" s="24" t="str">
        <f t="shared" si="254"/>
        <v/>
      </c>
      <c r="R533" s="24" t="str">
        <f t="shared" si="254"/>
        <v>C</v>
      </c>
      <c r="S533" s="24" t="str">
        <f t="shared" si="255"/>
        <v>C</v>
      </c>
      <c r="T533" s="24" t="str">
        <f t="shared" si="255"/>
        <v/>
      </c>
      <c r="U533" s="24" t="str">
        <f t="shared" si="255"/>
        <v>C</v>
      </c>
      <c r="V533" s="24" t="str">
        <f t="shared" si="255"/>
        <v/>
      </c>
      <c r="W533" s="24" t="str">
        <f t="shared" si="255"/>
        <v>C</v>
      </c>
      <c r="X533" s="24" t="str">
        <f t="shared" si="255"/>
        <v/>
      </c>
      <c r="Y533" s="24" t="str">
        <f t="shared" si="255"/>
        <v>C</v>
      </c>
      <c r="Z533" s="24" t="str">
        <f t="shared" si="255"/>
        <v>C</v>
      </c>
      <c r="AA533" s="24" t="str">
        <f t="shared" si="255"/>
        <v/>
      </c>
      <c r="AB533" s="24" t="str">
        <f t="shared" si="255"/>
        <v/>
      </c>
      <c r="AC533" s="24" t="str">
        <f t="shared" si="256"/>
        <v/>
      </c>
      <c r="AD533" s="24" t="str">
        <f t="shared" si="256"/>
        <v/>
      </c>
      <c r="AE533" s="24" t="str">
        <f t="shared" si="256"/>
        <v/>
      </c>
      <c r="AF533" s="24" t="str">
        <f t="shared" si="256"/>
        <v>C</v>
      </c>
      <c r="AG533" s="24" t="str">
        <f t="shared" si="256"/>
        <v>C</v>
      </c>
      <c r="AH533" s="24" t="str">
        <f t="shared" si="256"/>
        <v/>
      </c>
      <c r="AI533" s="24" t="str">
        <f t="shared" si="256"/>
        <v/>
      </c>
      <c r="AJ533" s="24" t="str">
        <f t="shared" si="256"/>
        <v/>
      </c>
      <c r="AK533" s="24" t="str">
        <f t="shared" si="256"/>
        <v/>
      </c>
      <c r="AL533" s="24" t="str">
        <f t="shared" si="256"/>
        <v/>
      </c>
      <c r="AM533" s="24" t="str">
        <f t="shared" si="257"/>
        <v>C</v>
      </c>
      <c r="AN533" s="24" t="str">
        <f t="shared" si="257"/>
        <v>C</v>
      </c>
      <c r="AO533" s="24" t="str">
        <f t="shared" si="257"/>
        <v/>
      </c>
      <c r="AP533" s="24" t="str">
        <f t="shared" si="257"/>
        <v/>
      </c>
      <c r="AQ533" s="24" t="str">
        <f t="shared" si="257"/>
        <v/>
      </c>
      <c r="AR533" s="24" t="str">
        <f t="shared" si="257"/>
        <v/>
      </c>
      <c r="AS533" s="24" t="str">
        <f t="shared" si="257"/>
        <v/>
      </c>
      <c r="AT533" s="24" t="str">
        <f t="shared" si="257"/>
        <v>C</v>
      </c>
      <c r="AU533" s="24" t="str">
        <f t="shared" si="257"/>
        <v>C</v>
      </c>
      <c r="AV533" s="24" t="str">
        <f t="shared" si="257"/>
        <v/>
      </c>
      <c r="AW533" s="24" t="str">
        <f t="shared" si="257"/>
        <v/>
      </c>
      <c r="AX533" s="89" t="str">
        <f t="shared" ca="1" si="252"/>
        <v/>
      </c>
      <c r="AY533" s="89" t="str">
        <f t="shared" si="253"/>
        <v/>
      </c>
    </row>
    <row r="534" spans="1:51" x14ac:dyDescent="0.3">
      <c r="A534" s="22" t="str">
        <f t="shared" si="230"/>
        <v/>
      </c>
      <c r="B534" s="25"/>
      <c r="C534" s="74"/>
      <c r="D534" s="26"/>
      <c r="E534" s="196"/>
      <c r="F534" s="197"/>
      <c r="G534" s="98" t="str">
        <f>IF(D534='Paramètre DIVERS'!$B$19,'Paramètre DIVERS'!$A$19,IF(D534='Paramètre DIVERS'!$B$20,'Paramètre DIVERS'!$A$20,IF(D534='Paramètre DIVERS'!$B$21,'Paramètre DIVERS'!$A$21,IF(D534='Paramètre DIVERS'!$B$22,'Paramètre DIVERS'!$A$22,IF(D534='Paramètre DIVERS'!$B$24,'Paramètre DIVERS'!$A$24,IF(D534='Paramètre DIVERS'!$B$25,'Paramètre DIVERS'!$A$25,""))))))&amp;IF(D534='Paramètre DIVERS'!$B$27,'Paramètre DIVERS'!$A$27,IF(D534='Paramètre DIVERS'!$B$28,'Paramètre DIVERS'!$A$28,IF(D534='Paramètre DIVERS'!$B$29,'Paramètre DIVERS'!$A$29,IF(D534='Paramètre DIVERS'!$B$30,'Paramètre DIVERS'!$A$30,IF(D534='Paramètre DIVERS'!$B$31,'Paramètre DIVERS'!$A$31,IF(D534='Paramètre DIVERS'!$B$32,'Paramètre DIVERS'!$A$32,IF(D534='Paramètre DIVERS'!$B$33,'Paramètre DIVERS'!$A$33,"")))))))&amp;IF(D534='Paramètre DIVERS'!$B$36,'Paramètre DIVERS'!$A$36,IF(D534='Paramètre DIVERS'!$B$40,'Paramètre DIVERS'!$A$40,IF(D534='Paramètre DIVERS'!$B$41,'Paramètre DIVERS'!$A$41,IF(D534='Paramètre DIVERS'!$B$42,'Paramètre DIVERS'!$A$42,IF(D534='Paramètre DIVERS'!$B$43,'Paramètre DIVERS'!$A$43,IF(D534='Paramètre DIVERS'!$B$47,'Paramètre DIVERS'!$A$47,IF(D534='Paramètre DIVERS'!$B$48,'Paramètre DIVERS'!$A$48,"")))))))&amp;IF(D534='Paramètre DIVERS'!$B$49,'Paramètre DIVERS'!$A$49,IF(D534='Paramètre DIVERS'!$B$50,'Paramètre DIVERS'!$A$50,IF(D534='Paramètre DIVERS'!$B$51,'Paramètre DIVERS'!$A$51,IF(D534='Paramètre DIVERS'!$B$26,'Paramètre DIVERS'!$A$26,""))))&amp;IF(D534='Paramètre DIVERS'!$B$53,'Paramètre DIVERS'!$A$53,IF(D534='Paramètre DIVERS'!$B$54,'Paramètre DIVERS'!$A$53,IF(D534='Paramètre DIVERS'!$B$55,'Paramètre DIVERS'!$A$53,IF(D534='Paramètre DIVERS'!$B$56,'Paramètre DIVERS'!$A$53,IF(D534='Paramètre DIVERS'!$B$57,'Paramètre DIVERS'!$A$53,IF(D534='Paramètre DIVERS'!$B$58,'Paramètre DIVERS'!$A$53,""))))))</f>
        <v/>
      </c>
      <c r="H534" s="88">
        <f t="shared" si="251"/>
        <v>0</v>
      </c>
      <c r="I534" s="24" t="str">
        <f t="shared" si="254"/>
        <v/>
      </c>
      <c r="J534" s="24" t="str">
        <f t="shared" si="254"/>
        <v/>
      </c>
      <c r="K534" s="24" t="str">
        <f t="shared" si="254"/>
        <v>C</v>
      </c>
      <c r="L534" s="24" t="str">
        <f t="shared" si="254"/>
        <v>C</v>
      </c>
      <c r="M534" s="24" t="str">
        <f t="shared" si="254"/>
        <v/>
      </c>
      <c r="N534" s="24" t="str">
        <f t="shared" si="254"/>
        <v>C</v>
      </c>
      <c r="O534" s="24" t="str">
        <f t="shared" si="254"/>
        <v/>
      </c>
      <c r="P534" s="24" t="str">
        <f t="shared" si="254"/>
        <v/>
      </c>
      <c r="Q534" s="24" t="str">
        <f t="shared" si="254"/>
        <v/>
      </c>
      <c r="R534" s="24" t="str">
        <f t="shared" si="254"/>
        <v>C</v>
      </c>
      <c r="S534" s="24" t="str">
        <f t="shared" si="255"/>
        <v>C</v>
      </c>
      <c r="T534" s="24" t="str">
        <f t="shared" si="255"/>
        <v/>
      </c>
      <c r="U534" s="24" t="str">
        <f t="shared" si="255"/>
        <v>C</v>
      </c>
      <c r="V534" s="24" t="str">
        <f t="shared" si="255"/>
        <v/>
      </c>
      <c r="W534" s="24" t="str">
        <f t="shared" si="255"/>
        <v>C</v>
      </c>
      <c r="X534" s="24" t="str">
        <f t="shared" si="255"/>
        <v/>
      </c>
      <c r="Y534" s="24" t="str">
        <f t="shared" si="255"/>
        <v>C</v>
      </c>
      <c r="Z534" s="24" t="str">
        <f t="shared" si="255"/>
        <v>C</v>
      </c>
      <c r="AA534" s="24" t="str">
        <f t="shared" si="255"/>
        <v/>
      </c>
      <c r="AB534" s="24" t="str">
        <f t="shared" si="255"/>
        <v/>
      </c>
      <c r="AC534" s="24" t="str">
        <f t="shared" si="256"/>
        <v/>
      </c>
      <c r="AD534" s="24" t="str">
        <f t="shared" si="256"/>
        <v/>
      </c>
      <c r="AE534" s="24" t="str">
        <f t="shared" si="256"/>
        <v/>
      </c>
      <c r="AF534" s="24" t="str">
        <f t="shared" si="256"/>
        <v>C</v>
      </c>
      <c r="AG534" s="24" t="str">
        <f t="shared" si="256"/>
        <v>C</v>
      </c>
      <c r="AH534" s="24" t="str">
        <f t="shared" si="256"/>
        <v/>
      </c>
      <c r="AI534" s="24" t="str">
        <f t="shared" si="256"/>
        <v/>
      </c>
      <c r="AJ534" s="24" t="str">
        <f t="shared" si="256"/>
        <v/>
      </c>
      <c r="AK534" s="24" t="str">
        <f t="shared" si="256"/>
        <v/>
      </c>
      <c r="AL534" s="24" t="str">
        <f t="shared" si="256"/>
        <v/>
      </c>
      <c r="AM534" s="24" t="str">
        <f t="shared" si="257"/>
        <v>C</v>
      </c>
      <c r="AN534" s="24" t="str">
        <f t="shared" si="257"/>
        <v>C</v>
      </c>
      <c r="AO534" s="24" t="str">
        <f t="shared" si="257"/>
        <v/>
      </c>
      <c r="AP534" s="24" t="str">
        <f t="shared" si="257"/>
        <v/>
      </c>
      <c r="AQ534" s="24" t="str">
        <f t="shared" si="257"/>
        <v/>
      </c>
      <c r="AR534" s="24" t="str">
        <f t="shared" si="257"/>
        <v/>
      </c>
      <c r="AS534" s="24" t="str">
        <f t="shared" si="257"/>
        <v/>
      </c>
      <c r="AT534" s="24" t="str">
        <f t="shared" si="257"/>
        <v>C</v>
      </c>
      <c r="AU534" s="24" t="str">
        <f t="shared" si="257"/>
        <v>C</v>
      </c>
      <c r="AV534" s="24" t="str">
        <f t="shared" si="257"/>
        <v/>
      </c>
      <c r="AW534" s="24" t="str">
        <f t="shared" si="257"/>
        <v/>
      </c>
      <c r="AX534" s="89" t="str">
        <f t="shared" ca="1" si="252"/>
        <v/>
      </c>
      <c r="AY534" s="89" t="str">
        <f t="shared" si="253"/>
        <v/>
      </c>
    </row>
    <row r="535" spans="1:51" x14ac:dyDescent="0.3">
      <c r="A535" s="22" t="str">
        <f t="shared" si="230"/>
        <v/>
      </c>
      <c r="B535" s="25"/>
      <c r="C535" s="74"/>
      <c r="D535" s="26"/>
      <c r="E535" s="196"/>
      <c r="F535" s="197"/>
      <c r="G535" s="98" t="str">
        <f>IF(D535='Paramètre DIVERS'!$B$19,'Paramètre DIVERS'!$A$19,IF(D535='Paramètre DIVERS'!$B$20,'Paramètre DIVERS'!$A$20,IF(D535='Paramètre DIVERS'!$B$21,'Paramètre DIVERS'!$A$21,IF(D535='Paramètre DIVERS'!$B$22,'Paramètre DIVERS'!$A$22,IF(D535='Paramètre DIVERS'!$B$24,'Paramètre DIVERS'!$A$24,IF(D535='Paramètre DIVERS'!$B$25,'Paramètre DIVERS'!$A$25,""))))))&amp;IF(D535='Paramètre DIVERS'!$B$27,'Paramètre DIVERS'!$A$27,IF(D535='Paramètre DIVERS'!$B$28,'Paramètre DIVERS'!$A$28,IF(D535='Paramètre DIVERS'!$B$29,'Paramètre DIVERS'!$A$29,IF(D535='Paramètre DIVERS'!$B$30,'Paramètre DIVERS'!$A$30,IF(D535='Paramètre DIVERS'!$B$31,'Paramètre DIVERS'!$A$31,IF(D535='Paramètre DIVERS'!$B$32,'Paramètre DIVERS'!$A$32,IF(D535='Paramètre DIVERS'!$B$33,'Paramètre DIVERS'!$A$33,"")))))))&amp;IF(D535='Paramètre DIVERS'!$B$36,'Paramètre DIVERS'!$A$36,IF(D535='Paramètre DIVERS'!$B$40,'Paramètre DIVERS'!$A$40,IF(D535='Paramètre DIVERS'!$B$41,'Paramètre DIVERS'!$A$41,IF(D535='Paramètre DIVERS'!$B$42,'Paramètre DIVERS'!$A$42,IF(D535='Paramètre DIVERS'!$B$43,'Paramètre DIVERS'!$A$43,IF(D535='Paramètre DIVERS'!$B$47,'Paramètre DIVERS'!$A$47,IF(D535='Paramètre DIVERS'!$B$48,'Paramètre DIVERS'!$A$48,"")))))))&amp;IF(D535='Paramètre DIVERS'!$B$49,'Paramètre DIVERS'!$A$49,IF(D535='Paramètre DIVERS'!$B$50,'Paramètre DIVERS'!$A$50,IF(D535='Paramètre DIVERS'!$B$51,'Paramètre DIVERS'!$A$51,IF(D535='Paramètre DIVERS'!$B$26,'Paramètre DIVERS'!$A$26,""))))&amp;IF(D535='Paramètre DIVERS'!$B$53,'Paramètre DIVERS'!$A$53,IF(D535='Paramètre DIVERS'!$B$54,'Paramètre DIVERS'!$A$53,IF(D535='Paramètre DIVERS'!$B$55,'Paramètre DIVERS'!$A$53,IF(D535='Paramètre DIVERS'!$B$56,'Paramètre DIVERS'!$A$53,IF(D535='Paramètre DIVERS'!$B$57,'Paramètre DIVERS'!$A$53,IF(D535='Paramètre DIVERS'!$B$58,'Paramètre DIVERS'!$A$53,""))))))</f>
        <v/>
      </c>
      <c r="H535" s="88">
        <f t="shared" si="251"/>
        <v>0</v>
      </c>
      <c r="I535" s="24" t="str">
        <f t="shared" si="254"/>
        <v/>
      </c>
      <c r="J535" s="24" t="str">
        <f t="shared" si="254"/>
        <v/>
      </c>
      <c r="K535" s="24" t="str">
        <f t="shared" si="254"/>
        <v>C</v>
      </c>
      <c r="L535" s="24" t="str">
        <f t="shared" si="254"/>
        <v>C</v>
      </c>
      <c r="M535" s="24" t="str">
        <f t="shared" si="254"/>
        <v/>
      </c>
      <c r="N535" s="24" t="str">
        <f t="shared" si="254"/>
        <v>C</v>
      </c>
      <c r="O535" s="24" t="str">
        <f t="shared" si="254"/>
        <v/>
      </c>
      <c r="P535" s="24" t="str">
        <f t="shared" si="254"/>
        <v/>
      </c>
      <c r="Q535" s="24" t="str">
        <f t="shared" si="254"/>
        <v/>
      </c>
      <c r="R535" s="24" t="str">
        <f t="shared" si="254"/>
        <v>C</v>
      </c>
      <c r="S535" s="24" t="str">
        <f t="shared" si="255"/>
        <v>C</v>
      </c>
      <c r="T535" s="24" t="str">
        <f t="shared" si="255"/>
        <v/>
      </c>
      <c r="U535" s="24" t="str">
        <f t="shared" si="255"/>
        <v>C</v>
      </c>
      <c r="V535" s="24" t="str">
        <f t="shared" si="255"/>
        <v/>
      </c>
      <c r="W535" s="24" t="str">
        <f t="shared" si="255"/>
        <v>C</v>
      </c>
      <c r="X535" s="24" t="str">
        <f t="shared" si="255"/>
        <v/>
      </c>
      <c r="Y535" s="24" t="str">
        <f t="shared" si="255"/>
        <v>C</v>
      </c>
      <c r="Z535" s="24" t="str">
        <f t="shared" si="255"/>
        <v>C</v>
      </c>
      <c r="AA535" s="24" t="str">
        <f t="shared" si="255"/>
        <v/>
      </c>
      <c r="AB535" s="24" t="str">
        <f t="shared" si="255"/>
        <v/>
      </c>
      <c r="AC535" s="24" t="str">
        <f t="shared" si="256"/>
        <v/>
      </c>
      <c r="AD535" s="24" t="str">
        <f t="shared" si="256"/>
        <v/>
      </c>
      <c r="AE535" s="24" t="str">
        <f t="shared" si="256"/>
        <v/>
      </c>
      <c r="AF535" s="24" t="str">
        <f t="shared" si="256"/>
        <v>C</v>
      </c>
      <c r="AG535" s="24" t="str">
        <f t="shared" si="256"/>
        <v>C</v>
      </c>
      <c r="AH535" s="24" t="str">
        <f t="shared" si="256"/>
        <v/>
      </c>
      <c r="AI535" s="24" t="str">
        <f t="shared" si="256"/>
        <v/>
      </c>
      <c r="AJ535" s="24" t="str">
        <f t="shared" si="256"/>
        <v/>
      </c>
      <c r="AK535" s="24" t="str">
        <f t="shared" si="256"/>
        <v/>
      </c>
      <c r="AL535" s="24" t="str">
        <f t="shared" si="256"/>
        <v/>
      </c>
      <c r="AM535" s="24" t="str">
        <f t="shared" si="257"/>
        <v>C</v>
      </c>
      <c r="AN535" s="24" t="str">
        <f t="shared" si="257"/>
        <v>C</v>
      </c>
      <c r="AO535" s="24" t="str">
        <f t="shared" si="257"/>
        <v/>
      </c>
      <c r="AP535" s="24" t="str">
        <f t="shared" si="257"/>
        <v/>
      </c>
      <c r="AQ535" s="24" t="str">
        <f t="shared" si="257"/>
        <v/>
      </c>
      <c r="AR535" s="24" t="str">
        <f t="shared" si="257"/>
        <v/>
      </c>
      <c r="AS535" s="24" t="str">
        <f t="shared" si="257"/>
        <v/>
      </c>
      <c r="AT535" s="24" t="str">
        <f t="shared" si="257"/>
        <v>C</v>
      </c>
      <c r="AU535" s="24" t="str">
        <f t="shared" si="257"/>
        <v>C</v>
      </c>
      <c r="AV535" s="24" t="str">
        <f t="shared" si="257"/>
        <v/>
      </c>
      <c r="AW535" s="24" t="str">
        <f t="shared" si="257"/>
        <v/>
      </c>
      <c r="AX535" s="89" t="str">
        <f t="shared" ca="1" si="252"/>
        <v/>
      </c>
      <c r="AY535" s="89" t="str">
        <f t="shared" si="253"/>
        <v/>
      </c>
    </row>
    <row r="536" spans="1:51" x14ac:dyDescent="0.3">
      <c r="A536" s="22" t="str">
        <f t="shared" si="230"/>
        <v/>
      </c>
      <c r="B536" s="25"/>
      <c r="C536" s="74"/>
      <c r="D536" s="26"/>
      <c r="E536" s="196"/>
      <c r="F536" s="197"/>
      <c r="G536" s="98" t="str">
        <f>IF(D536='Paramètre DIVERS'!$B$19,'Paramètre DIVERS'!$A$19,IF(D536='Paramètre DIVERS'!$B$20,'Paramètre DIVERS'!$A$20,IF(D536='Paramètre DIVERS'!$B$21,'Paramètre DIVERS'!$A$21,IF(D536='Paramètre DIVERS'!$B$22,'Paramètre DIVERS'!$A$22,IF(D536='Paramètre DIVERS'!$B$24,'Paramètre DIVERS'!$A$24,IF(D536='Paramètre DIVERS'!$B$25,'Paramètre DIVERS'!$A$25,""))))))&amp;IF(D536='Paramètre DIVERS'!$B$27,'Paramètre DIVERS'!$A$27,IF(D536='Paramètre DIVERS'!$B$28,'Paramètre DIVERS'!$A$28,IF(D536='Paramètre DIVERS'!$B$29,'Paramètre DIVERS'!$A$29,IF(D536='Paramètre DIVERS'!$B$30,'Paramètre DIVERS'!$A$30,IF(D536='Paramètre DIVERS'!$B$31,'Paramètre DIVERS'!$A$31,IF(D536='Paramètre DIVERS'!$B$32,'Paramètre DIVERS'!$A$32,IF(D536='Paramètre DIVERS'!$B$33,'Paramètre DIVERS'!$A$33,"")))))))&amp;IF(D536='Paramètre DIVERS'!$B$36,'Paramètre DIVERS'!$A$36,IF(D536='Paramètre DIVERS'!$B$40,'Paramètre DIVERS'!$A$40,IF(D536='Paramètre DIVERS'!$B$41,'Paramètre DIVERS'!$A$41,IF(D536='Paramètre DIVERS'!$B$42,'Paramètre DIVERS'!$A$42,IF(D536='Paramètre DIVERS'!$B$43,'Paramètre DIVERS'!$A$43,IF(D536='Paramètre DIVERS'!$B$47,'Paramètre DIVERS'!$A$47,IF(D536='Paramètre DIVERS'!$B$48,'Paramètre DIVERS'!$A$48,"")))))))&amp;IF(D536='Paramètre DIVERS'!$B$49,'Paramètre DIVERS'!$A$49,IF(D536='Paramètre DIVERS'!$B$50,'Paramètre DIVERS'!$A$50,IF(D536='Paramètre DIVERS'!$B$51,'Paramètre DIVERS'!$A$51,IF(D536='Paramètre DIVERS'!$B$26,'Paramètre DIVERS'!$A$26,""))))&amp;IF(D536='Paramètre DIVERS'!$B$53,'Paramètre DIVERS'!$A$53,IF(D536='Paramètre DIVERS'!$B$54,'Paramètre DIVERS'!$A$53,IF(D536='Paramètre DIVERS'!$B$55,'Paramètre DIVERS'!$A$53,IF(D536='Paramètre DIVERS'!$B$56,'Paramètre DIVERS'!$A$53,IF(D536='Paramètre DIVERS'!$B$57,'Paramètre DIVERS'!$A$53,IF(D536='Paramètre DIVERS'!$B$58,'Paramètre DIVERS'!$A$53,""))))))</f>
        <v/>
      </c>
      <c r="H536" s="88">
        <f t="shared" si="251"/>
        <v>0</v>
      </c>
      <c r="I536" s="24" t="str">
        <f t="shared" si="254"/>
        <v/>
      </c>
      <c r="J536" s="24" t="str">
        <f t="shared" si="254"/>
        <v/>
      </c>
      <c r="K536" s="24" t="str">
        <f t="shared" si="254"/>
        <v>C</v>
      </c>
      <c r="L536" s="24" t="str">
        <f t="shared" si="254"/>
        <v>C</v>
      </c>
      <c r="M536" s="24" t="str">
        <f t="shared" si="254"/>
        <v/>
      </c>
      <c r="N536" s="24" t="str">
        <f t="shared" si="254"/>
        <v>C</v>
      </c>
      <c r="O536" s="24" t="str">
        <f t="shared" si="254"/>
        <v/>
      </c>
      <c r="P536" s="24" t="str">
        <f t="shared" si="254"/>
        <v/>
      </c>
      <c r="Q536" s="24" t="str">
        <f t="shared" si="254"/>
        <v/>
      </c>
      <c r="R536" s="24" t="str">
        <f t="shared" si="254"/>
        <v>C</v>
      </c>
      <c r="S536" s="24" t="str">
        <f t="shared" si="255"/>
        <v>C</v>
      </c>
      <c r="T536" s="24" t="str">
        <f t="shared" si="255"/>
        <v/>
      </c>
      <c r="U536" s="24" t="str">
        <f t="shared" si="255"/>
        <v>C</v>
      </c>
      <c r="V536" s="24" t="str">
        <f t="shared" si="255"/>
        <v/>
      </c>
      <c r="W536" s="24" t="str">
        <f t="shared" si="255"/>
        <v>C</v>
      </c>
      <c r="X536" s="24" t="str">
        <f t="shared" si="255"/>
        <v/>
      </c>
      <c r="Y536" s="24" t="str">
        <f t="shared" si="255"/>
        <v>C</v>
      </c>
      <c r="Z536" s="24" t="str">
        <f t="shared" si="255"/>
        <v>C</v>
      </c>
      <c r="AA536" s="24" t="str">
        <f t="shared" si="255"/>
        <v/>
      </c>
      <c r="AB536" s="24" t="str">
        <f t="shared" si="255"/>
        <v/>
      </c>
      <c r="AC536" s="24" t="str">
        <f t="shared" si="256"/>
        <v/>
      </c>
      <c r="AD536" s="24" t="str">
        <f t="shared" si="256"/>
        <v/>
      </c>
      <c r="AE536" s="24" t="str">
        <f t="shared" si="256"/>
        <v/>
      </c>
      <c r="AF536" s="24" t="str">
        <f t="shared" si="256"/>
        <v>C</v>
      </c>
      <c r="AG536" s="24" t="str">
        <f t="shared" si="256"/>
        <v>C</v>
      </c>
      <c r="AH536" s="24" t="str">
        <f t="shared" si="256"/>
        <v/>
      </c>
      <c r="AI536" s="24" t="str">
        <f t="shared" si="256"/>
        <v/>
      </c>
      <c r="AJ536" s="24" t="str">
        <f t="shared" si="256"/>
        <v/>
      </c>
      <c r="AK536" s="24" t="str">
        <f t="shared" si="256"/>
        <v/>
      </c>
      <c r="AL536" s="24" t="str">
        <f t="shared" si="256"/>
        <v/>
      </c>
      <c r="AM536" s="24" t="str">
        <f t="shared" si="257"/>
        <v>C</v>
      </c>
      <c r="AN536" s="24" t="str">
        <f t="shared" si="257"/>
        <v>C</v>
      </c>
      <c r="AO536" s="24" t="str">
        <f t="shared" si="257"/>
        <v/>
      </c>
      <c r="AP536" s="24" t="str">
        <f t="shared" si="257"/>
        <v/>
      </c>
      <c r="AQ536" s="24" t="str">
        <f t="shared" si="257"/>
        <v/>
      </c>
      <c r="AR536" s="24" t="str">
        <f t="shared" si="257"/>
        <v/>
      </c>
      <c r="AS536" s="24" t="str">
        <f t="shared" si="257"/>
        <v/>
      </c>
      <c r="AT536" s="24" t="str">
        <f t="shared" si="257"/>
        <v>C</v>
      </c>
      <c r="AU536" s="24" t="str">
        <f t="shared" si="257"/>
        <v>C</v>
      </c>
      <c r="AV536" s="24" t="str">
        <f t="shared" si="257"/>
        <v/>
      </c>
      <c r="AW536" s="24" t="str">
        <f t="shared" si="257"/>
        <v/>
      </c>
      <c r="AX536" s="89" t="str">
        <f t="shared" ca="1" si="252"/>
        <v/>
      </c>
      <c r="AY536" s="89" t="str">
        <f t="shared" si="253"/>
        <v/>
      </c>
    </row>
    <row r="537" spans="1:51" x14ac:dyDescent="0.3">
      <c r="A537" s="22" t="str">
        <f t="shared" si="230"/>
        <v/>
      </c>
      <c r="B537" s="25"/>
      <c r="C537" s="74"/>
      <c r="D537" s="26"/>
      <c r="E537" s="196"/>
      <c r="F537" s="197"/>
      <c r="G537" s="98" t="str">
        <f>IF(D537='Paramètre DIVERS'!$B$19,'Paramètre DIVERS'!$A$19,IF(D537='Paramètre DIVERS'!$B$20,'Paramètre DIVERS'!$A$20,IF(D537='Paramètre DIVERS'!$B$21,'Paramètre DIVERS'!$A$21,IF(D537='Paramètre DIVERS'!$B$22,'Paramètre DIVERS'!$A$22,IF(D537='Paramètre DIVERS'!$B$24,'Paramètre DIVERS'!$A$24,IF(D537='Paramètre DIVERS'!$B$25,'Paramètre DIVERS'!$A$25,""))))))&amp;IF(D537='Paramètre DIVERS'!$B$27,'Paramètre DIVERS'!$A$27,IF(D537='Paramètre DIVERS'!$B$28,'Paramètre DIVERS'!$A$28,IF(D537='Paramètre DIVERS'!$B$29,'Paramètre DIVERS'!$A$29,IF(D537='Paramètre DIVERS'!$B$30,'Paramètre DIVERS'!$A$30,IF(D537='Paramètre DIVERS'!$B$31,'Paramètre DIVERS'!$A$31,IF(D537='Paramètre DIVERS'!$B$32,'Paramètre DIVERS'!$A$32,IF(D537='Paramètre DIVERS'!$B$33,'Paramètre DIVERS'!$A$33,"")))))))&amp;IF(D537='Paramètre DIVERS'!$B$36,'Paramètre DIVERS'!$A$36,IF(D537='Paramètre DIVERS'!$B$40,'Paramètre DIVERS'!$A$40,IF(D537='Paramètre DIVERS'!$B$41,'Paramètre DIVERS'!$A$41,IF(D537='Paramètre DIVERS'!$B$42,'Paramètre DIVERS'!$A$42,IF(D537='Paramètre DIVERS'!$B$43,'Paramètre DIVERS'!$A$43,IF(D537='Paramètre DIVERS'!$B$47,'Paramètre DIVERS'!$A$47,IF(D537='Paramètre DIVERS'!$B$48,'Paramètre DIVERS'!$A$48,"")))))))&amp;IF(D537='Paramètre DIVERS'!$B$49,'Paramètre DIVERS'!$A$49,IF(D537='Paramètre DIVERS'!$B$50,'Paramètre DIVERS'!$A$50,IF(D537='Paramètre DIVERS'!$B$51,'Paramètre DIVERS'!$A$51,IF(D537='Paramètre DIVERS'!$B$26,'Paramètre DIVERS'!$A$26,""))))&amp;IF(D537='Paramètre DIVERS'!$B$53,'Paramètre DIVERS'!$A$53,IF(D537='Paramètre DIVERS'!$B$54,'Paramètre DIVERS'!$A$53,IF(D537='Paramètre DIVERS'!$B$55,'Paramètre DIVERS'!$A$53,IF(D537='Paramètre DIVERS'!$B$56,'Paramètre DIVERS'!$A$53,IF(D537='Paramètre DIVERS'!$B$57,'Paramètre DIVERS'!$A$53,IF(D537='Paramètre DIVERS'!$B$58,'Paramètre DIVERS'!$A$53,""))))))</f>
        <v/>
      </c>
      <c r="H537" s="88">
        <f t="shared" si="251"/>
        <v>0</v>
      </c>
      <c r="I537" s="24" t="str">
        <f t="shared" si="254"/>
        <v/>
      </c>
      <c r="J537" s="24" t="str">
        <f t="shared" si="254"/>
        <v/>
      </c>
      <c r="K537" s="24" t="str">
        <f t="shared" si="254"/>
        <v>C</v>
      </c>
      <c r="L537" s="24" t="str">
        <f t="shared" si="254"/>
        <v>C</v>
      </c>
      <c r="M537" s="24" t="str">
        <f t="shared" si="254"/>
        <v/>
      </c>
      <c r="N537" s="24" t="str">
        <f t="shared" si="254"/>
        <v>C</v>
      </c>
      <c r="O537" s="24" t="str">
        <f t="shared" si="254"/>
        <v/>
      </c>
      <c r="P537" s="24" t="str">
        <f t="shared" si="254"/>
        <v/>
      </c>
      <c r="Q537" s="24" t="str">
        <f t="shared" si="254"/>
        <v/>
      </c>
      <c r="R537" s="24" t="str">
        <f t="shared" si="254"/>
        <v>C</v>
      </c>
      <c r="S537" s="24" t="str">
        <f t="shared" si="255"/>
        <v>C</v>
      </c>
      <c r="T537" s="24" t="str">
        <f t="shared" si="255"/>
        <v/>
      </c>
      <c r="U537" s="24" t="str">
        <f t="shared" si="255"/>
        <v>C</v>
      </c>
      <c r="V537" s="24" t="str">
        <f t="shared" si="255"/>
        <v/>
      </c>
      <c r="W537" s="24" t="str">
        <f t="shared" si="255"/>
        <v>C</v>
      </c>
      <c r="X537" s="24" t="str">
        <f t="shared" si="255"/>
        <v/>
      </c>
      <c r="Y537" s="24" t="str">
        <f t="shared" si="255"/>
        <v>C</v>
      </c>
      <c r="Z537" s="24" t="str">
        <f t="shared" si="255"/>
        <v>C</v>
      </c>
      <c r="AA537" s="24" t="str">
        <f t="shared" si="255"/>
        <v/>
      </c>
      <c r="AB537" s="24" t="str">
        <f t="shared" si="255"/>
        <v/>
      </c>
      <c r="AC537" s="24" t="str">
        <f t="shared" si="256"/>
        <v/>
      </c>
      <c r="AD537" s="24" t="str">
        <f t="shared" si="256"/>
        <v/>
      </c>
      <c r="AE537" s="24" t="str">
        <f t="shared" si="256"/>
        <v/>
      </c>
      <c r="AF537" s="24" t="str">
        <f t="shared" si="256"/>
        <v>C</v>
      </c>
      <c r="AG537" s="24" t="str">
        <f t="shared" si="256"/>
        <v>C</v>
      </c>
      <c r="AH537" s="24" t="str">
        <f t="shared" si="256"/>
        <v/>
      </c>
      <c r="AI537" s="24" t="str">
        <f t="shared" si="256"/>
        <v/>
      </c>
      <c r="AJ537" s="24" t="str">
        <f t="shared" si="256"/>
        <v/>
      </c>
      <c r="AK537" s="24" t="str">
        <f t="shared" si="256"/>
        <v/>
      </c>
      <c r="AL537" s="24" t="str">
        <f t="shared" si="256"/>
        <v/>
      </c>
      <c r="AM537" s="24" t="str">
        <f t="shared" si="257"/>
        <v>C</v>
      </c>
      <c r="AN537" s="24" t="str">
        <f t="shared" si="257"/>
        <v>C</v>
      </c>
      <c r="AO537" s="24" t="str">
        <f t="shared" si="257"/>
        <v/>
      </c>
      <c r="AP537" s="24" t="str">
        <f t="shared" si="257"/>
        <v/>
      </c>
      <c r="AQ537" s="24" t="str">
        <f t="shared" si="257"/>
        <v/>
      </c>
      <c r="AR537" s="24" t="str">
        <f t="shared" si="257"/>
        <v/>
      </c>
      <c r="AS537" s="24" t="str">
        <f t="shared" si="257"/>
        <v/>
      </c>
      <c r="AT537" s="24" t="str">
        <f t="shared" si="257"/>
        <v>C</v>
      </c>
      <c r="AU537" s="24" t="str">
        <f t="shared" si="257"/>
        <v>C</v>
      </c>
      <c r="AV537" s="24" t="str">
        <f t="shared" si="257"/>
        <v/>
      </c>
      <c r="AW537" s="24" t="str">
        <f t="shared" si="257"/>
        <v/>
      </c>
      <c r="AX537" s="89" t="str">
        <f t="shared" ca="1" si="252"/>
        <v/>
      </c>
      <c r="AY537" s="89" t="str">
        <f t="shared" si="253"/>
        <v/>
      </c>
    </row>
    <row r="538" spans="1:51" x14ac:dyDescent="0.3">
      <c r="A538" s="22" t="str">
        <f t="shared" ref="A538:A586" si="258">+B538&amp;G538</f>
        <v/>
      </c>
      <c r="B538" s="25"/>
      <c r="C538" s="74"/>
      <c r="D538" s="26"/>
      <c r="E538" s="196"/>
      <c r="F538" s="197"/>
      <c r="G538" s="98" t="str">
        <f>IF(D538='Paramètre DIVERS'!$B$19,'Paramètre DIVERS'!$A$19,IF(D538='Paramètre DIVERS'!$B$20,'Paramètre DIVERS'!$A$20,IF(D538='Paramètre DIVERS'!$B$21,'Paramètre DIVERS'!$A$21,IF(D538='Paramètre DIVERS'!$B$22,'Paramètre DIVERS'!$A$22,IF(D538='Paramètre DIVERS'!$B$24,'Paramètre DIVERS'!$A$24,IF(D538='Paramètre DIVERS'!$B$25,'Paramètre DIVERS'!$A$25,""))))))&amp;IF(D538='Paramètre DIVERS'!$B$27,'Paramètre DIVERS'!$A$27,IF(D538='Paramètre DIVERS'!$B$28,'Paramètre DIVERS'!$A$28,IF(D538='Paramètre DIVERS'!$B$29,'Paramètre DIVERS'!$A$29,IF(D538='Paramètre DIVERS'!$B$30,'Paramètre DIVERS'!$A$30,IF(D538='Paramètre DIVERS'!$B$31,'Paramètre DIVERS'!$A$31,IF(D538='Paramètre DIVERS'!$B$32,'Paramètre DIVERS'!$A$32,IF(D538='Paramètre DIVERS'!$B$33,'Paramètre DIVERS'!$A$33,"")))))))&amp;IF(D538='Paramètre DIVERS'!$B$36,'Paramètre DIVERS'!$A$36,IF(D538='Paramètre DIVERS'!$B$40,'Paramètre DIVERS'!$A$40,IF(D538='Paramètre DIVERS'!$B$41,'Paramètre DIVERS'!$A$41,IF(D538='Paramètre DIVERS'!$B$42,'Paramètre DIVERS'!$A$42,IF(D538='Paramètre DIVERS'!$B$43,'Paramètre DIVERS'!$A$43,IF(D538='Paramètre DIVERS'!$B$47,'Paramètre DIVERS'!$A$47,IF(D538='Paramètre DIVERS'!$B$48,'Paramètre DIVERS'!$A$48,"")))))))&amp;IF(D538='Paramètre DIVERS'!$B$49,'Paramètre DIVERS'!$A$49,IF(D538='Paramètre DIVERS'!$B$50,'Paramètre DIVERS'!$A$50,IF(D538='Paramètre DIVERS'!$B$51,'Paramètre DIVERS'!$A$51,IF(D538='Paramètre DIVERS'!$B$26,'Paramètre DIVERS'!$A$26,""))))&amp;IF(D538='Paramètre DIVERS'!$B$53,'Paramètre DIVERS'!$A$53,IF(D538='Paramètre DIVERS'!$B$54,'Paramètre DIVERS'!$A$53,IF(D538='Paramètre DIVERS'!$B$55,'Paramètre DIVERS'!$A$53,IF(D538='Paramètre DIVERS'!$B$56,'Paramètre DIVERS'!$A$53,IF(D538='Paramètre DIVERS'!$B$57,'Paramètre DIVERS'!$A$53,IF(D538='Paramètre DIVERS'!$B$58,'Paramètre DIVERS'!$A$53,""))))))</f>
        <v/>
      </c>
      <c r="H538" s="88">
        <f t="shared" si="251"/>
        <v>0</v>
      </c>
      <c r="I538" s="24" t="str">
        <f t="shared" si="254"/>
        <v/>
      </c>
      <c r="J538" s="24" t="str">
        <f t="shared" si="254"/>
        <v/>
      </c>
      <c r="K538" s="24" t="str">
        <f t="shared" si="254"/>
        <v>C</v>
      </c>
      <c r="L538" s="24" t="str">
        <f t="shared" si="254"/>
        <v>C</v>
      </c>
      <c r="M538" s="24" t="str">
        <f t="shared" si="254"/>
        <v/>
      </c>
      <c r="N538" s="24" t="str">
        <f t="shared" si="254"/>
        <v>C</v>
      </c>
      <c r="O538" s="24" t="str">
        <f t="shared" si="254"/>
        <v/>
      </c>
      <c r="P538" s="24" t="str">
        <f t="shared" si="254"/>
        <v/>
      </c>
      <c r="Q538" s="24" t="str">
        <f t="shared" si="254"/>
        <v/>
      </c>
      <c r="R538" s="24" t="str">
        <f t="shared" si="254"/>
        <v>C</v>
      </c>
      <c r="S538" s="24" t="str">
        <f t="shared" si="255"/>
        <v>C</v>
      </c>
      <c r="T538" s="24" t="str">
        <f t="shared" si="255"/>
        <v/>
      </c>
      <c r="U538" s="24" t="str">
        <f t="shared" si="255"/>
        <v>C</v>
      </c>
      <c r="V538" s="24" t="str">
        <f t="shared" si="255"/>
        <v/>
      </c>
      <c r="W538" s="24" t="str">
        <f t="shared" si="255"/>
        <v>C</v>
      </c>
      <c r="X538" s="24" t="str">
        <f t="shared" si="255"/>
        <v/>
      </c>
      <c r="Y538" s="24" t="str">
        <f t="shared" si="255"/>
        <v>C</v>
      </c>
      <c r="Z538" s="24" t="str">
        <f t="shared" si="255"/>
        <v>C</v>
      </c>
      <c r="AA538" s="24" t="str">
        <f t="shared" si="255"/>
        <v/>
      </c>
      <c r="AB538" s="24" t="str">
        <f t="shared" si="255"/>
        <v/>
      </c>
      <c r="AC538" s="24" t="str">
        <f t="shared" si="256"/>
        <v/>
      </c>
      <c r="AD538" s="24" t="str">
        <f t="shared" si="256"/>
        <v/>
      </c>
      <c r="AE538" s="24" t="str">
        <f t="shared" si="256"/>
        <v/>
      </c>
      <c r="AF538" s="24" t="str">
        <f t="shared" si="256"/>
        <v>C</v>
      </c>
      <c r="AG538" s="24" t="str">
        <f t="shared" si="256"/>
        <v>C</v>
      </c>
      <c r="AH538" s="24" t="str">
        <f t="shared" si="256"/>
        <v/>
      </c>
      <c r="AI538" s="24" t="str">
        <f t="shared" si="256"/>
        <v/>
      </c>
      <c r="AJ538" s="24" t="str">
        <f t="shared" si="256"/>
        <v/>
      </c>
      <c r="AK538" s="24" t="str">
        <f t="shared" si="256"/>
        <v/>
      </c>
      <c r="AL538" s="24" t="str">
        <f t="shared" si="256"/>
        <v/>
      </c>
      <c r="AM538" s="24" t="str">
        <f t="shared" si="257"/>
        <v>C</v>
      </c>
      <c r="AN538" s="24" t="str">
        <f t="shared" si="257"/>
        <v>C</v>
      </c>
      <c r="AO538" s="24" t="str">
        <f t="shared" si="257"/>
        <v/>
      </c>
      <c r="AP538" s="24" t="str">
        <f t="shared" si="257"/>
        <v/>
      </c>
      <c r="AQ538" s="24" t="str">
        <f t="shared" si="257"/>
        <v/>
      </c>
      <c r="AR538" s="24" t="str">
        <f t="shared" si="257"/>
        <v/>
      </c>
      <c r="AS538" s="24" t="str">
        <f t="shared" si="257"/>
        <v/>
      </c>
      <c r="AT538" s="24" t="str">
        <f t="shared" si="257"/>
        <v>C</v>
      </c>
      <c r="AU538" s="24" t="str">
        <f t="shared" si="257"/>
        <v>C</v>
      </c>
      <c r="AV538" s="24" t="str">
        <f t="shared" si="257"/>
        <v/>
      </c>
      <c r="AW538" s="24" t="str">
        <f t="shared" si="257"/>
        <v/>
      </c>
      <c r="AX538" s="89" t="str">
        <f t="shared" ca="1" si="252"/>
        <v/>
      </c>
      <c r="AY538" s="89" t="str">
        <f t="shared" si="253"/>
        <v/>
      </c>
    </row>
    <row r="539" spans="1:51" x14ac:dyDescent="0.3">
      <c r="A539" s="22" t="str">
        <f t="shared" si="258"/>
        <v/>
      </c>
      <c r="B539" s="25"/>
      <c r="C539" s="74"/>
      <c r="D539" s="26"/>
      <c r="E539" s="196"/>
      <c r="F539" s="197"/>
      <c r="G539" s="98" t="str">
        <f>IF(D539='Paramètre DIVERS'!$B$19,'Paramètre DIVERS'!$A$19,IF(D539='Paramètre DIVERS'!$B$20,'Paramètre DIVERS'!$A$20,IF(D539='Paramètre DIVERS'!$B$21,'Paramètre DIVERS'!$A$21,IF(D539='Paramètre DIVERS'!$B$22,'Paramètre DIVERS'!$A$22,IF(D539='Paramètre DIVERS'!$B$24,'Paramètre DIVERS'!$A$24,IF(D539='Paramètre DIVERS'!$B$25,'Paramètre DIVERS'!$A$25,""))))))&amp;IF(D539='Paramètre DIVERS'!$B$27,'Paramètre DIVERS'!$A$27,IF(D539='Paramètre DIVERS'!$B$28,'Paramètre DIVERS'!$A$28,IF(D539='Paramètre DIVERS'!$B$29,'Paramètre DIVERS'!$A$29,IF(D539='Paramètre DIVERS'!$B$30,'Paramètre DIVERS'!$A$30,IF(D539='Paramètre DIVERS'!$B$31,'Paramètre DIVERS'!$A$31,IF(D539='Paramètre DIVERS'!$B$32,'Paramètre DIVERS'!$A$32,IF(D539='Paramètre DIVERS'!$B$33,'Paramètre DIVERS'!$A$33,"")))))))&amp;IF(D539='Paramètre DIVERS'!$B$36,'Paramètre DIVERS'!$A$36,IF(D539='Paramètre DIVERS'!$B$40,'Paramètre DIVERS'!$A$40,IF(D539='Paramètre DIVERS'!$B$41,'Paramètre DIVERS'!$A$41,IF(D539='Paramètre DIVERS'!$B$42,'Paramètre DIVERS'!$A$42,IF(D539='Paramètre DIVERS'!$B$43,'Paramètre DIVERS'!$A$43,IF(D539='Paramètre DIVERS'!$B$47,'Paramètre DIVERS'!$A$47,IF(D539='Paramètre DIVERS'!$B$48,'Paramètre DIVERS'!$A$48,"")))))))&amp;IF(D539='Paramètre DIVERS'!$B$49,'Paramètre DIVERS'!$A$49,IF(D539='Paramètre DIVERS'!$B$50,'Paramètre DIVERS'!$A$50,IF(D539='Paramètre DIVERS'!$B$51,'Paramètre DIVERS'!$A$51,IF(D539='Paramètre DIVERS'!$B$26,'Paramètre DIVERS'!$A$26,""))))&amp;IF(D539='Paramètre DIVERS'!$B$53,'Paramètre DIVERS'!$A$53,IF(D539='Paramètre DIVERS'!$B$54,'Paramètre DIVERS'!$A$53,IF(D539='Paramètre DIVERS'!$B$55,'Paramètre DIVERS'!$A$53,IF(D539='Paramètre DIVERS'!$B$56,'Paramètre DIVERS'!$A$53,IF(D539='Paramètre DIVERS'!$B$57,'Paramètre DIVERS'!$A$53,IF(D539='Paramètre DIVERS'!$B$58,'Paramètre DIVERS'!$A$53,""))))))</f>
        <v/>
      </c>
      <c r="H539" s="88">
        <f t="shared" si="251"/>
        <v>0</v>
      </c>
      <c r="I539" s="24" t="str">
        <f t="shared" ref="I539:R548" si="259">IF(OR(I$7="s",I$7="f",I$7="d"),"C",IF(AND(I$6&gt;=$E539,I$6&lt;=$F539,$G539="ZCP"),$G539,IF(AND(I$6&gt;=$E539,I$6&lt;=$F539,$G539="ZPM"),$G539,IF(AND(I$6&gt;=$E539,I$6&lt;=$F539,$G539="ZMA"),$G539,IF(AND(I$6&gt;=$E539,I$6&lt;=$F539,$G539="ZMP"),$G539,IF(AND(I$6&gt;=$E539,I$6&lt;=$F539,$G539="ZMT"),$G539,IF(AND(I$6&gt;=$E539,I$6&lt;=$F539,$G539="ZFO"),$G539,IF(AND(I$6&gt;=$E539,I$6&lt;=$F539,$G539="ZRJ"),$G539,IF(AND(I$6&gt;=$E539,I$6&lt;=$F539,$G539="ZAT"),$G539,IF(AND(I$6&gt;=$E539,I$6&lt;=$F539,$G539="TPT"),$G539,""))))))))))</f>
        <v/>
      </c>
      <c r="J539" s="24" t="str">
        <f t="shared" si="259"/>
        <v/>
      </c>
      <c r="K539" s="24" t="str">
        <f t="shared" si="259"/>
        <v>C</v>
      </c>
      <c r="L539" s="24" t="str">
        <f t="shared" si="259"/>
        <v>C</v>
      </c>
      <c r="M539" s="24" t="str">
        <f t="shared" si="259"/>
        <v/>
      </c>
      <c r="N539" s="24" t="str">
        <f t="shared" si="259"/>
        <v>C</v>
      </c>
      <c r="O539" s="24" t="str">
        <f t="shared" si="259"/>
        <v/>
      </c>
      <c r="P539" s="24" t="str">
        <f t="shared" si="259"/>
        <v/>
      </c>
      <c r="Q539" s="24" t="str">
        <f t="shared" si="259"/>
        <v/>
      </c>
      <c r="R539" s="24" t="str">
        <f t="shared" si="259"/>
        <v>C</v>
      </c>
      <c r="S539" s="24" t="str">
        <f t="shared" ref="S539:AB548" si="260">IF(OR(S$7="s",S$7="f",S$7="d"),"C",IF(AND(S$6&gt;=$E539,S$6&lt;=$F539,$G539="ZCP"),$G539,IF(AND(S$6&gt;=$E539,S$6&lt;=$F539,$G539="ZPM"),$G539,IF(AND(S$6&gt;=$E539,S$6&lt;=$F539,$G539="ZMA"),$G539,IF(AND(S$6&gt;=$E539,S$6&lt;=$F539,$G539="ZMP"),$G539,IF(AND(S$6&gt;=$E539,S$6&lt;=$F539,$G539="ZMT"),$G539,IF(AND(S$6&gt;=$E539,S$6&lt;=$F539,$G539="ZFO"),$G539,IF(AND(S$6&gt;=$E539,S$6&lt;=$F539,$G539="ZRJ"),$G539,IF(AND(S$6&gt;=$E539,S$6&lt;=$F539,$G539="ZAT"),$G539,IF(AND(S$6&gt;=$E539,S$6&lt;=$F539,$G539="TPT"),$G539,""))))))))))</f>
        <v>C</v>
      </c>
      <c r="T539" s="24" t="str">
        <f t="shared" si="260"/>
        <v/>
      </c>
      <c r="U539" s="24" t="str">
        <f t="shared" si="260"/>
        <v>C</v>
      </c>
      <c r="V539" s="24" t="str">
        <f t="shared" si="260"/>
        <v/>
      </c>
      <c r="W539" s="24" t="str">
        <f t="shared" si="260"/>
        <v>C</v>
      </c>
      <c r="X539" s="24" t="str">
        <f t="shared" si="260"/>
        <v/>
      </c>
      <c r="Y539" s="24" t="str">
        <f t="shared" si="260"/>
        <v>C</v>
      </c>
      <c r="Z539" s="24" t="str">
        <f t="shared" si="260"/>
        <v>C</v>
      </c>
      <c r="AA539" s="24" t="str">
        <f t="shared" si="260"/>
        <v/>
      </c>
      <c r="AB539" s="24" t="str">
        <f t="shared" si="260"/>
        <v/>
      </c>
      <c r="AC539" s="24" t="str">
        <f t="shared" ref="AC539:AL548" si="261">IF(OR(AC$7="s",AC$7="f",AC$7="d"),"C",IF(AND(AC$6&gt;=$E539,AC$6&lt;=$F539,$G539="ZCP"),$G539,IF(AND(AC$6&gt;=$E539,AC$6&lt;=$F539,$G539="ZPM"),$G539,IF(AND(AC$6&gt;=$E539,AC$6&lt;=$F539,$G539="ZMA"),$G539,IF(AND(AC$6&gt;=$E539,AC$6&lt;=$F539,$G539="ZMP"),$G539,IF(AND(AC$6&gt;=$E539,AC$6&lt;=$F539,$G539="ZMT"),$G539,IF(AND(AC$6&gt;=$E539,AC$6&lt;=$F539,$G539="ZFO"),$G539,IF(AND(AC$6&gt;=$E539,AC$6&lt;=$F539,$G539="ZRJ"),$G539,IF(AND(AC$6&gt;=$E539,AC$6&lt;=$F539,$G539="ZAT"),$G539,IF(AND(AC$6&gt;=$E539,AC$6&lt;=$F539,$G539="TPT"),$G539,""))))))))))</f>
        <v/>
      </c>
      <c r="AD539" s="24" t="str">
        <f t="shared" si="261"/>
        <v/>
      </c>
      <c r="AE539" s="24" t="str">
        <f t="shared" si="261"/>
        <v/>
      </c>
      <c r="AF539" s="24" t="str">
        <f t="shared" si="261"/>
        <v>C</v>
      </c>
      <c r="AG539" s="24" t="str">
        <f t="shared" si="261"/>
        <v>C</v>
      </c>
      <c r="AH539" s="24" t="str">
        <f t="shared" si="261"/>
        <v/>
      </c>
      <c r="AI539" s="24" t="str">
        <f t="shared" si="261"/>
        <v/>
      </c>
      <c r="AJ539" s="24" t="str">
        <f t="shared" si="261"/>
        <v/>
      </c>
      <c r="AK539" s="24" t="str">
        <f t="shared" si="261"/>
        <v/>
      </c>
      <c r="AL539" s="24" t="str">
        <f t="shared" si="261"/>
        <v/>
      </c>
      <c r="AM539" s="24" t="str">
        <f t="shared" ref="AM539:AW548" si="262">IF(OR(AM$7="s",AM$7="f",AM$7="d"),"C",IF(AND(AM$6&gt;=$E539,AM$6&lt;=$F539,$G539="ZCP"),$G539,IF(AND(AM$6&gt;=$E539,AM$6&lt;=$F539,$G539="ZPM"),$G539,IF(AND(AM$6&gt;=$E539,AM$6&lt;=$F539,$G539="ZMA"),$G539,IF(AND(AM$6&gt;=$E539,AM$6&lt;=$F539,$G539="ZMP"),$G539,IF(AND(AM$6&gt;=$E539,AM$6&lt;=$F539,$G539="ZMT"),$G539,IF(AND(AM$6&gt;=$E539,AM$6&lt;=$F539,$G539="ZFO"),$G539,IF(AND(AM$6&gt;=$E539,AM$6&lt;=$F539,$G539="ZRJ"),$G539,IF(AND(AM$6&gt;=$E539,AM$6&lt;=$F539,$G539="ZAT"),$G539,IF(AND(AM$6&gt;=$E539,AM$6&lt;=$F539,$G539="TPT"),$G539,""))))))))))</f>
        <v>C</v>
      </c>
      <c r="AN539" s="24" t="str">
        <f t="shared" si="262"/>
        <v>C</v>
      </c>
      <c r="AO539" s="24" t="str">
        <f t="shared" si="262"/>
        <v/>
      </c>
      <c r="AP539" s="24" t="str">
        <f t="shared" si="262"/>
        <v/>
      </c>
      <c r="AQ539" s="24" t="str">
        <f t="shared" si="262"/>
        <v/>
      </c>
      <c r="AR539" s="24" t="str">
        <f t="shared" si="262"/>
        <v/>
      </c>
      <c r="AS539" s="24" t="str">
        <f t="shared" si="262"/>
        <v/>
      </c>
      <c r="AT539" s="24" t="str">
        <f t="shared" si="262"/>
        <v>C</v>
      </c>
      <c r="AU539" s="24" t="str">
        <f t="shared" si="262"/>
        <v>C</v>
      </c>
      <c r="AV539" s="24" t="str">
        <f t="shared" si="262"/>
        <v/>
      </c>
      <c r="AW539" s="24" t="str">
        <f t="shared" si="262"/>
        <v/>
      </c>
      <c r="AX539" s="89" t="str">
        <f t="shared" ca="1" si="252"/>
        <v/>
      </c>
      <c r="AY539" s="89" t="str">
        <f t="shared" si="253"/>
        <v/>
      </c>
    </row>
    <row r="540" spans="1:51" x14ac:dyDescent="0.3">
      <c r="A540" s="22" t="str">
        <f t="shared" si="258"/>
        <v/>
      </c>
      <c r="B540" s="25"/>
      <c r="C540" s="74"/>
      <c r="D540" s="26"/>
      <c r="E540" s="196"/>
      <c r="F540" s="197"/>
      <c r="G540" s="98" t="str">
        <f>IF(D540='Paramètre DIVERS'!$B$19,'Paramètre DIVERS'!$A$19,IF(D540='Paramètre DIVERS'!$B$20,'Paramètre DIVERS'!$A$20,IF(D540='Paramètre DIVERS'!$B$21,'Paramètre DIVERS'!$A$21,IF(D540='Paramètre DIVERS'!$B$22,'Paramètre DIVERS'!$A$22,IF(D540='Paramètre DIVERS'!$B$24,'Paramètre DIVERS'!$A$24,IF(D540='Paramètre DIVERS'!$B$25,'Paramètre DIVERS'!$A$25,""))))))&amp;IF(D540='Paramètre DIVERS'!$B$27,'Paramètre DIVERS'!$A$27,IF(D540='Paramètre DIVERS'!$B$28,'Paramètre DIVERS'!$A$28,IF(D540='Paramètre DIVERS'!$B$29,'Paramètre DIVERS'!$A$29,IF(D540='Paramètre DIVERS'!$B$30,'Paramètre DIVERS'!$A$30,IF(D540='Paramètre DIVERS'!$B$31,'Paramètre DIVERS'!$A$31,IF(D540='Paramètre DIVERS'!$B$32,'Paramètre DIVERS'!$A$32,IF(D540='Paramètre DIVERS'!$B$33,'Paramètre DIVERS'!$A$33,"")))))))&amp;IF(D540='Paramètre DIVERS'!$B$36,'Paramètre DIVERS'!$A$36,IF(D540='Paramètre DIVERS'!$B$40,'Paramètre DIVERS'!$A$40,IF(D540='Paramètre DIVERS'!$B$41,'Paramètre DIVERS'!$A$41,IF(D540='Paramètre DIVERS'!$B$42,'Paramètre DIVERS'!$A$42,IF(D540='Paramètre DIVERS'!$B$43,'Paramètre DIVERS'!$A$43,IF(D540='Paramètre DIVERS'!$B$47,'Paramètre DIVERS'!$A$47,IF(D540='Paramètre DIVERS'!$B$48,'Paramètre DIVERS'!$A$48,"")))))))&amp;IF(D540='Paramètre DIVERS'!$B$49,'Paramètre DIVERS'!$A$49,IF(D540='Paramètre DIVERS'!$B$50,'Paramètre DIVERS'!$A$50,IF(D540='Paramètre DIVERS'!$B$51,'Paramètre DIVERS'!$A$51,IF(D540='Paramètre DIVERS'!$B$26,'Paramètre DIVERS'!$A$26,""))))&amp;IF(D540='Paramètre DIVERS'!$B$53,'Paramètre DIVERS'!$A$53,IF(D540='Paramètre DIVERS'!$B$54,'Paramètre DIVERS'!$A$53,IF(D540='Paramètre DIVERS'!$B$55,'Paramètre DIVERS'!$A$53,IF(D540='Paramètre DIVERS'!$B$56,'Paramètre DIVERS'!$A$53,IF(D540='Paramètre DIVERS'!$B$57,'Paramètre DIVERS'!$A$53,IF(D540='Paramètre DIVERS'!$B$58,'Paramètre DIVERS'!$A$53,""))))))</f>
        <v/>
      </c>
      <c r="H540" s="88">
        <f t="shared" si="251"/>
        <v>0</v>
      </c>
      <c r="I540" s="24" t="str">
        <f t="shared" si="259"/>
        <v/>
      </c>
      <c r="J540" s="24" t="str">
        <f t="shared" si="259"/>
        <v/>
      </c>
      <c r="K540" s="24" t="str">
        <f t="shared" si="259"/>
        <v>C</v>
      </c>
      <c r="L540" s="24" t="str">
        <f t="shared" si="259"/>
        <v>C</v>
      </c>
      <c r="M540" s="24" t="str">
        <f t="shared" si="259"/>
        <v/>
      </c>
      <c r="N540" s="24" t="str">
        <f t="shared" si="259"/>
        <v>C</v>
      </c>
      <c r="O540" s="24" t="str">
        <f t="shared" si="259"/>
        <v/>
      </c>
      <c r="P540" s="24" t="str">
        <f t="shared" si="259"/>
        <v/>
      </c>
      <c r="Q540" s="24" t="str">
        <f t="shared" si="259"/>
        <v/>
      </c>
      <c r="R540" s="24" t="str">
        <f t="shared" si="259"/>
        <v>C</v>
      </c>
      <c r="S540" s="24" t="str">
        <f t="shared" si="260"/>
        <v>C</v>
      </c>
      <c r="T540" s="24" t="str">
        <f t="shared" si="260"/>
        <v/>
      </c>
      <c r="U540" s="24" t="str">
        <f t="shared" si="260"/>
        <v>C</v>
      </c>
      <c r="V540" s="24" t="str">
        <f t="shared" si="260"/>
        <v/>
      </c>
      <c r="W540" s="24" t="str">
        <f t="shared" si="260"/>
        <v>C</v>
      </c>
      <c r="X540" s="24" t="str">
        <f t="shared" si="260"/>
        <v/>
      </c>
      <c r="Y540" s="24" t="str">
        <f t="shared" si="260"/>
        <v>C</v>
      </c>
      <c r="Z540" s="24" t="str">
        <f t="shared" si="260"/>
        <v>C</v>
      </c>
      <c r="AA540" s="24" t="str">
        <f t="shared" si="260"/>
        <v/>
      </c>
      <c r="AB540" s="24" t="str">
        <f t="shared" si="260"/>
        <v/>
      </c>
      <c r="AC540" s="24" t="str">
        <f t="shared" si="261"/>
        <v/>
      </c>
      <c r="AD540" s="24" t="str">
        <f t="shared" si="261"/>
        <v/>
      </c>
      <c r="AE540" s="24" t="str">
        <f t="shared" si="261"/>
        <v/>
      </c>
      <c r="AF540" s="24" t="str">
        <f t="shared" si="261"/>
        <v>C</v>
      </c>
      <c r="AG540" s="24" t="str">
        <f t="shared" si="261"/>
        <v>C</v>
      </c>
      <c r="AH540" s="24" t="str">
        <f t="shared" si="261"/>
        <v/>
      </c>
      <c r="AI540" s="24" t="str">
        <f t="shared" si="261"/>
        <v/>
      </c>
      <c r="AJ540" s="24" t="str">
        <f t="shared" si="261"/>
        <v/>
      </c>
      <c r="AK540" s="24" t="str">
        <f t="shared" si="261"/>
        <v/>
      </c>
      <c r="AL540" s="24" t="str">
        <f t="shared" si="261"/>
        <v/>
      </c>
      <c r="AM540" s="24" t="str">
        <f t="shared" si="262"/>
        <v>C</v>
      </c>
      <c r="AN540" s="24" t="str">
        <f t="shared" si="262"/>
        <v>C</v>
      </c>
      <c r="AO540" s="24" t="str">
        <f t="shared" si="262"/>
        <v/>
      </c>
      <c r="AP540" s="24" t="str">
        <f t="shared" si="262"/>
        <v/>
      </c>
      <c r="AQ540" s="24" t="str">
        <f t="shared" si="262"/>
        <v/>
      </c>
      <c r="AR540" s="24" t="str">
        <f t="shared" si="262"/>
        <v/>
      </c>
      <c r="AS540" s="24" t="str">
        <f t="shared" si="262"/>
        <v/>
      </c>
      <c r="AT540" s="24" t="str">
        <f t="shared" si="262"/>
        <v>C</v>
      </c>
      <c r="AU540" s="24" t="str">
        <f t="shared" si="262"/>
        <v>C</v>
      </c>
      <c r="AV540" s="24" t="str">
        <f t="shared" si="262"/>
        <v/>
      </c>
      <c r="AW540" s="24" t="str">
        <f t="shared" si="262"/>
        <v/>
      </c>
      <c r="AX540" s="89" t="str">
        <f t="shared" ca="1" si="252"/>
        <v/>
      </c>
      <c r="AY540" s="89" t="str">
        <f t="shared" si="253"/>
        <v/>
      </c>
    </row>
    <row r="541" spans="1:51" x14ac:dyDescent="0.3">
      <c r="A541" s="22" t="str">
        <f t="shared" si="258"/>
        <v/>
      </c>
      <c r="B541" s="25"/>
      <c r="C541" s="74"/>
      <c r="D541" s="26"/>
      <c r="E541" s="196"/>
      <c r="F541" s="197"/>
      <c r="G541" s="98" t="str">
        <f>IF(D541='Paramètre DIVERS'!$B$19,'Paramètre DIVERS'!$A$19,IF(D541='Paramètre DIVERS'!$B$20,'Paramètre DIVERS'!$A$20,IF(D541='Paramètre DIVERS'!$B$21,'Paramètre DIVERS'!$A$21,IF(D541='Paramètre DIVERS'!$B$22,'Paramètre DIVERS'!$A$22,IF(D541='Paramètre DIVERS'!$B$24,'Paramètre DIVERS'!$A$24,IF(D541='Paramètre DIVERS'!$B$25,'Paramètre DIVERS'!$A$25,""))))))&amp;IF(D541='Paramètre DIVERS'!$B$27,'Paramètre DIVERS'!$A$27,IF(D541='Paramètre DIVERS'!$B$28,'Paramètre DIVERS'!$A$28,IF(D541='Paramètre DIVERS'!$B$29,'Paramètre DIVERS'!$A$29,IF(D541='Paramètre DIVERS'!$B$30,'Paramètre DIVERS'!$A$30,IF(D541='Paramètre DIVERS'!$B$31,'Paramètre DIVERS'!$A$31,IF(D541='Paramètre DIVERS'!$B$32,'Paramètre DIVERS'!$A$32,IF(D541='Paramètre DIVERS'!$B$33,'Paramètre DIVERS'!$A$33,"")))))))&amp;IF(D541='Paramètre DIVERS'!$B$36,'Paramètre DIVERS'!$A$36,IF(D541='Paramètre DIVERS'!$B$40,'Paramètre DIVERS'!$A$40,IF(D541='Paramètre DIVERS'!$B$41,'Paramètre DIVERS'!$A$41,IF(D541='Paramètre DIVERS'!$B$42,'Paramètre DIVERS'!$A$42,IF(D541='Paramètre DIVERS'!$B$43,'Paramètre DIVERS'!$A$43,IF(D541='Paramètre DIVERS'!$B$47,'Paramètre DIVERS'!$A$47,IF(D541='Paramètre DIVERS'!$B$48,'Paramètre DIVERS'!$A$48,"")))))))&amp;IF(D541='Paramètre DIVERS'!$B$49,'Paramètre DIVERS'!$A$49,IF(D541='Paramètre DIVERS'!$B$50,'Paramètre DIVERS'!$A$50,IF(D541='Paramètre DIVERS'!$B$51,'Paramètre DIVERS'!$A$51,IF(D541='Paramètre DIVERS'!$B$26,'Paramètre DIVERS'!$A$26,""))))&amp;IF(D541='Paramètre DIVERS'!$B$53,'Paramètre DIVERS'!$A$53,IF(D541='Paramètre DIVERS'!$B$54,'Paramètre DIVERS'!$A$53,IF(D541='Paramètre DIVERS'!$B$55,'Paramètre DIVERS'!$A$53,IF(D541='Paramètre DIVERS'!$B$56,'Paramètre DIVERS'!$A$53,IF(D541='Paramètre DIVERS'!$B$57,'Paramètre DIVERS'!$A$53,IF(D541='Paramètre DIVERS'!$B$58,'Paramètre DIVERS'!$A$53,""))))))</f>
        <v/>
      </c>
      <c r="H541" s="88">
        <f t="shared" si="251"/>
        <v>0</v>
      </c>
      <c r="I541" s="24" t="str">
        <f t="shared" si="259"/>
        <v/>
      </c>
      <c r="J541" s="24" t="str">
        <f t="shared" si="259"/>
        <v/>
      </c>
      <c r="K541" s="24" t="str">
        <f t="shared" si="259"/>
        <v>C</v>
      </c>
      <c r="L541" s="24" t="str">
        <f t="shared" si="259"/>
        <v>C</v>
      </c>
      <c r="M541" s="24" t="str">
        <f t="shared" si="259"/>
        <v/>
      </c>
      <c r="N541" s="24" t="str">
        <f t="shared" si="259"/>
        <v>C</v>
      </c>
      <c r="O541" s="24" t="str">
        <f t="shared" si="259"/>
        <v/>
      </c>
      <c r="P541" s="24" t="str">
        <f t="shared" si="259"/>
        <v/>
      </c>
      <c r="Q541" s="24" t="str">
        <f t="shared" si="259"/>
        <v/>
      </c>
      <c r="R541" s="24" t="str">
        <f t="shared" si="259"/>
        <v>C</v>
      </c>
      <c r="S541" s="24" t="str">
        <f t="shared" si="260"/>
        <v>C</v>
      </c>
      <c r="T541" s="24" t="str">
        <f t="shared" si="260"/>
        <v/>
      </c>
      <c r="U541" s="24" t="str">
        <f t="shared" si="260"/>
        <v>C</v>
      </c>
      <c r="V541" s="24" t="str">
        <f t="shared" si="260"/>
        <v/>
      </c>
      <c r="W541" s="24" t="str">
        <f t="shared" si="260"/>
        <v>C</v>
      </c>
      <c r="X541" s="24" t="str">
        <f t="shared" si="260"/>
        <v/>
      </c>
      <c r="Y541" s="24" t="str">
        <f t="shared" si="260"/>
        <v>C</v>
      </c>
      <c r="Z541" s="24" t="str">
        <f t="shared" si="260"/>
        <v>C</v>
      </c>
      <c r="AA541" s="24" t="str">
        <f t="shared" si="260"/>
        <v/>
      </c>
      <c r="AB541" s="24" t="str">
        <f t="shared" si="260"/>
        <v/>
      </c>
      <c r="AC541" s="24" t="str">
        <f t="shared" si="261"/>
        <v/>
      </c>
      <c r="AD541" s="24" t="str">
        <f t="shared" si="261"/>
        <v/>
      </c>
      <c r="AE541" s="24" t="str">
        <f t="shared" si="261"/>
        <v/>
      </c>
      <c r="AF541" s="24" t="str">
        <f t="shared" si="261"/>
        <v>C</v>
      </c>
      <c r="AG541" s="24" t="str">
        <f t="shared" si="261"/>
        <v>C</v>
      </c>
      <c r="AH541" s="24" t="str">
        <f t="shared" si="261"/>
        <v/>
      </c>
      <c r="AI541" s="24" t="str">
        <f t="shared" si="261"/>
        <v/>
      </c>
      <c r="AJ541" s="24" t="str">
        <f t="shared" si="261"/>
        <v/>
      </c>
      <c r="AK541" s="24" t="str">
        <f t="shared" si="261"/>
        <v/>
      </c>
      <c r="AL541" s="24" t="str">
        <f t="shared" si="261"/>
        <v/>
      </c>
      <c r="AM541" s="24" t="str">
        <f t="shared" si="262"/>
        <v>C</v>
      </c>
      <c r="AN541" s="24" t="str">
        <f t="shared" si="262"/>
        <v>C</v>
      </c>
      <c r="AO541" s="24" t="str">
        <f t="shared" si="262"/>
        <v/>
      </c>
      <c r="AP541" s="24" t="str">
        <f t="shared" si="262"/>
        <v/>
      </c>
      <c r="AQ541" s="24" t="str">
        <f t="shared" si="262"/>
        <v/>
      </c>
      <c r="AR541" s="24" t="str">
        <f t="shared" si="262"/>
        <v/>
      </c>
      <c r="AS541" s="24" t="str">
        <f t="shared" si="262"/>
        <v/>
      </c>
      <c r="AT541" s="24" t="str">
        <f t="shared" si="262"/>
        <v>C</v>
      </c>
      <c r="AU541" s="24" t="str">
        <f t="shared" si="262"/>
        <v>C</v>
      </c>
      <c r="AV541" s="24" t="str">
        <f t="shared" si="262"/>
        <v/>
      </c>
      <c r="AW541" s="24" t="str">
        <f t="shared" si="262"/>
        <v/>
      </c>
      <c r="AX541" s="89" t="str">
        <f t="shared" ca="1" si="252"/>
        <v/>
      </c>
      <c r="AY541" s="89" t="str">
        <f t="shared" si="253"/>
        <v/>
      </c>
    </row>
    <row r="542" spans="1:51" x14ac:dyDescent="0.3">
      <c r="A542" s="22" t="str">
        <f t="shared" si="258"/>
        <v/>
      </c>
      <c r="B542" s="25"/>
      <c r="C542" s="74"/>
      <c r="D542" s="26"/>
      <c r="E542" s="196"/>
      <c r="F542" s="197"/>
      <c r="G542" s="98" t="str">
        <f>IF(D542='Paramètre DIVERS'!$B$19,'Paramètre DIVERS'!$A$19,IF(D542='Paramètre DIVERS'!$B$20,'Paramètre DIVERS'!$A$20,IF(D542='Paramètre DIVERS'!$B$21,'Paramètre DIVERS'!$A$21,IF(D542='Paramètre DIVERS'!$B$22,'Paramètre DIVERS'!$A$22,IF(D542='Paramètre DIVERS'!$B$24,'Paramètre DIVERS'!$A$24,IF(D542='Paramètre DIVERS'!$B$25,'Paramètre DIVERS'!$A$25,""))))))&amp;IF(D542='Paramètre DIVERS'!$B$27,'Paramètre DIVERS'!$A$27,IF(D542='Paramètre DIVERS'!$B$28,'Paramètre DIVERS'!$A$28,IF(D542='Paramètre DIVERS'!$B$29,'Paramètre DIVERS'!$A$29,IF(D542='Paramètre DIVERS'!$B$30,'Paramètre DIVERS'!$A$30,IF(D542='Paramètre DIVERS'!$B$31,'Paramètre DIVERS'!$A$31,IF(D542='Paramètre DIVERS'!$B$32,'Paramètre DIVERS'!$A$32,IF(D542='Paramètre DIVERS'!$B$33,'Paramètre DIVERS'!$A$33,"")))))))&amp;IF(D542='Paramètre DIVERS'!$B$36,'Paramètre DIVERS'!$A$36,IF(D542='Paramètre DIVERS'!$B$40,'Paramètre DIVERS'!$A$40,IF(D542='Paramètre DIVERS'!$B$41,'Paramètre DIVERS'!$A$41,IF(D542='Paramètre DIVERS'!$B$42,'Paramètre DIVERS'!$A$42,IF(D542='Paramètre DIVERS'!$B$43,'Paramètre DIVERS'!$A$43,IF(D542='Paramètre DIVERS'!$B$47,'Paramètre DIVERS'!$A$47,IF(D542='Paramètre DIVERS'!$B$48,'Paramètre DIVERS'!$A$48,"")))))))&amp;IF(D542='Paramètre DIVERS'!$B$49,'Paramètre DIVERS'!$A$49,IF(D542='Paramètre DIVERS'!$B$50,'Paramètre DIVERS'!$A$50,IF(D542='Paramètre DIVERS'!$B$51,'Paramètre DIVERS'!$A$51,IF(D542='Paramètre DIVERS'!$B$26,'Paramètre DIVERS'!$A$26,""))))&amp;IF(D542='Paramètre DIVERS'!$B$53,'Paramètre DIVERS'!$A$53,IF(D542='Paramètre DIVERS'!$B$54,'Paramètre DIVERS'!$A$53,IF(D542='Paramètre DIVERS'!$B$55,'Paramètre DIVERS'!$A$53,IF(D542='Paramètre DIVERS'!$B$56,'Paramètre DIVERS'!$A$53,IF(D542='Paramètre DIVERS'!$B$57,'Paramètre DIVERS'!$A$53,IF(D542='Paramètre DIVERS'!$B$58,'Paramètre DIVERS'!$A$53,""))))))</f>
        <v/>
      </c>
      <c r="H542" s="88">
        <f t="shared" si="251"/>
        <v>0</v>
      </c>
      <c r="I542" s="24" t="str">
        <f t="shared" si="259"/>
        <v/>
      </c>
      <c r="J542" s="24" t="str">
        <f t="shared" si="259"/>
        <v/>
      </c>
      <c r="K542" s="24" t="str">
        <f t="shared" si="259"/>
        <v>C</v>
      </c>
      <c r="L542" s="24" t="str">
        <f t="shared" si="259"/>
        <v>C</v>
      </c>
      <c r="M542" s="24" t="str">
        <f t="shared" si="259"/>
        <v/>
      </c>
      <c r="N542" s="24" t="str">
        <f t="shared" si="259"/>
        <v>C</v>
      </c>
      <c r="O542" s="24" t="str">
        <f t="shared" si="259"/>
        <v/>
      </c>
      <c r="P542" s="24" t="str">
        <f t="shared" si="259"/>
        <v/>
      </c>
      <c r="Q542" s="24" t="str">
        <f t="shared" si="259"/>
        <v/>
      </c>
      <c r="R542" s="24" t="str">
        <f t="shared" si="259"/>
        <v>C</v>
      </c>
      <c r="S542" s="24" t="str">
        <f t="shared" si="260"/>
        <v>C</v>
      </c>
      <c r="T542" s="24" t="str">
        <f t="shared" si="260"/>
        <v/>
      </c>
      <c r="U542" s="24" t="str">
        <f t="shared" si="260"/>
        <v>C</v>
      </c>
      <c r="V542" s="24" t="str">
        <f t="shared" si="260"/>
        <v/>
      </c>
      <c r="W542" s="24" t="str">
        <f t="shared" si="260"/>
        <v>C</v>
      </c>
      <c r="X542" s="24" t="str">
        <f t="shared" si="260"/>
        <v/>
      </c>
      <c r="Y542" s="24" t="str">
        <f t="shared" si="260"/>
        <v>C</v>
      </c>
      <c r="Z542" s="24" t="str">
        <f t="shared" si="260"/>
        <v>C</v>
      </c>
      <c r="AA542" s="24" t="str">
        <f t="shared" si="260"/>
        <v/>
      </c>
      <c r="AB542" s="24" t="str">
        <f t="shared" si="260"/>
        <v/>
      </c>
      <c r="AC542" s="24" t="str">
        <f t="shared" si="261"/>
        <v/>
      </c>
      <c r="AD542" s="24" t="str">
        <f t="shared" si="261"/>
        <v/>
      </c>
      <c r="AE542" s="24" t="str">
        <f t="shared" si="261"/>
        <v/>
      </c>
      <c r="AF542" s="24" t="str">
        <f t="shared" si="261"/>
        <v>C</v>
      </c>
      <c r="AG542" s="24" t="str">
        <f t="shared" si="261"/>
        <v>C</v>
      </c>
      <c r="AH542" s="24" t="str">
        <f t="shared" si="261"/>
        <v/>
      </c>
      <c r="AI542" s="24" t="str">
        <f t="shared" si="261"/>
        <v/>
      </c>
      <c r="AJ542" s="24" t="str">
        <f t="shared" si="261"/>
        <v/>
      </c>
      <c r="AK542" s="24" t="str">
        <f t="shared" si="261"/>
        <v/>
      </c>
      <c r="AL542" s="24" t="str">
        <f t="shared" si="261"/>
        <v/>
      </c>
      <c r="AM542" s="24" t="str">
        <f t="shared" si="262"/>
        <v>C</v>
      </c>
      <c r="AN542" s="24" t="str">
        <f t="shared" si="262"/>
        <v>C</v>
      </c>
      <c r="AO542" s="24" t="str">
        <f t="shared" si="262"/>
        <v/>
      </c>
      <c r="AP542" s="24" t="str">
        <f t="shared" si="262"/>
        <v/>
      </c>
      <c r="AQ542" s="24" t="str">
        <f t="shared" si="262"/>
        <v/>
      </c>
      <c r="AR542" s="24" t="str">
        <f t="shared" si="262"/>
        <v/>
      </c>
      <c r="AS542" s="24" t="str">
        <f t="shared" si="262"/>
        <v/>
      </c>
      <c r="AT542" s="24" t="str">
        <f t="shared" si="262"/>
        <v>C</v>
      </c>
      <c r="AU542" s="24" t="str">
        <f t="shared" si="262"/>
        <v>C</v>
      </c>
      <c r="AV542" s="24" t="str">
        <f t="shared" si="262"/>
        <v/>
      </c>
      <c r="AW542" s="24" t="str">
        <f t="shared" si="262"/>
        <v/>
      </c>
      <c r="AX542" s="89" t="str">
        <f t="shared" ca="1" si="252"/>
        <v/>
      </c>
      <c r="AY542" s="89" t="str">
        <f t="shared" si="253"/>
        <v/>
      </c>
    </row>
    <row r="543" spans="1:51" x14ac:dyDescent="0.3">
      <c r="A543" s="22" t="str">
        <f t="shared" si="258"/>
        <v/>
      </c>
      <c r="B543" s="25"/>
      <c r="C543" s="74"/>
      <c r="D543" s="26"/>
      <c r="E543" s="196"/>
      <c r="F543" s="197"/>
      <c r="G543" s="98" t="str">
        <f>IF(D543='Paramètre DIVERS'!$B$19,'Paramètre DIVERS'!$A$19,IF(D543='Paramètre DIVERS'!$B$20,'Paramètre DIVERS'!$A$20,IF(D543='Paramètre DIVERS'!$B$21,'Paramètre DIVERS'!$A$21,IF(D543='Paramètre DIVERS'!$B$22,'Paramètre DIVERS'!$A$22,IF(D543='Paramètre DIVERS'!$B$24,'Paramètre DIVERS'!$A$24,IF(D543='Paramètre DIVERS'!$B$25,'Paramètre DIVERS'!$A$25,""))))))&amp;IF(D543='Paramètre DIVERS'!$B$27,'Paramètre DIVERS'!$A$27,IF(D543='Paramètre DIVERS'!$B$28,'Paramètre DIVERS'!$A$28,IF(D543='Paramètre DIVERS'!$B$29,'Paramètre DIVERS'!$A$29,IF(D543='Paramètre DIVERS'!$B$30,'Paramètre DIVERS'!$A$30,IF(D543='Paramètre DIVERS'!$B$31,'Paramètre DIVERS'!$A$31,IF(D543='Paramètre DIVERS'!$B$32,'Paramètre DIVERS'!$A$32,IF(D543='Paramètre DIVERS'!$B$33,'Paramètre DIVERS'!$A$33,"")))))))&amp;IF(D543='Paramètre DIVERS'!$B$36,'Paramètre DIVERS'!$A$36,IF(D543='Paramètre DIVERS'!$B$40,'Paramètre DIVERS'!$A$40,IF(D543='Paramètre DIVERS'!$B$41,'Paramètre DIVERS'!$A$41,IF(D543='Paramètre DIVERS'!$B$42,'Paramètre DIVERS'!$A$42,IF(D543='Paramètre DIVERS'!$B$43,'Paramètre DIVERS'!$A$43,IF(D543='Paramètre DIVERS'!$B$47,'Paramètre DIVERS'!$A$47,IF(D543='Paramètre DIVERS'!$B$48,'Paramètre DIVERS'!$A$48,"")))))))&amp;IF(D543='Paramètre DIVERS'!$B$49,'Paramètre DIVERS'!$A$49,IF(D543='Paramètre DIVERS'!$B$50,'Paramètre DIVERS'!$A$50,IF(D543='Paramètre DIVERS'!$B$51,'Paramètre DIVERS'!$A$51,IF(D543='Paramètre DIVERS'!$B$26,'Paramètre DIVERS'!$A$26,""))))&amp;IF(D543='Paramètre DIVERS'!$B$53,'Paramètre DIVERS'!$A$53,IF(D543='Paramètre DIVERS'!$B$54,'Paramètre DIVERS'!$A$53,IF(D543='Paramètre DIVERS'!$B$55,'Paramètre DIVERS'!$A$53,IF(D543='Paramètre DIVERS'!$B$56,'Paramètre DIVERS'!$A$53,IF(D543='Paramètre DIVERS'!$B$57,'Paramètre DIVERS'!$A$53,IF(D543='Paramètre DIVERS'!$B$58,'Paramètre DIVERS'!$A$53,""))))))</f>
        <v/>
      </c>
      <c r="H543" s="88">
        <f t="shared" si="251"/>
        <v>0</v>
      </c>
      <c r="I543" s="24" t="str">
        <f t="shared" si="259"/>
        <v/>
      </c>
      <c r="J543" s="24" t="str">
        <f t="shared" si="259"/>
        <v/>
      </c>
      <c r="K543" s="24" t="str">
        <f t="shared" si="259"/>
        <v>C</v>
      </c>
      <c r="L543" s="24" t="str">
        <f t="shared" si="259"/>
        <v>C</v>
      </c>
      <c r="M543" s="24" t="str">
        <f t="shared" si="259"/>
        <v/>
      </c>
      <c r="N543" s="24" t="str">
        <f t="shared" si="259"/>
        <v>C</v>
      </c>
      <c r="O543" s="24" t="str">
        <f t="shared" si="259"/>
        <v/>
      </c>
      <c r="P543" s="24" t="str">
        <f t="shared" si="259"/>
        <v/>
      </c>
      <c r="Q543" s="24" t="str">
        <f t="shared" si="259"/>
        <v/>
      </c>
      <c r="R543" s="24" t="str">
        <f t="shared" si="259"/>
        <v>C</v>
      </c>
      <c r="S543" s="24" t="str">
        <f t="shared" si="260"/>
        <v>C</v>
      </c>
      <c r="T543" s="24" t="str">
        <f t="shared" si="260"/>
        <v/>
      </c>
      <c r="U543" s="24" t="str">
        <f t="shared" si="260"/>
        <v>C</v>
      </c>
      <c r="V543" s="24" t="str">
        <f t="shared" si="260"/>
        <v/>
      </c>
      <c r="W543" s="24" t="str">
        <f t="shared" si="260"/>
        <v>C</v>
      </c>
      <c r="X543" s="24" t="str">
        <f t="shared" si="260"/>
        <v/>
      </c>
      <c r="Y543" s="24" t="str">
        <f t="shared" si="260"/>
        <v>C</v>
      </c>
      <c r="Z543" s="24" t="str">
        <f t="shared" si="260"/>
        <v>C</v>
      </c>
      <c r="AA543" s="24" t="str">
        <f t="shared" si="260"/>
        <v/>
      </c>
      <c r="AB543" s="24" t="str">
        <f t="shared" si="260"/>
        <v/>
      </c>
      <c r="AC543" s="24" t="str">
        <f t="shared" si="261"/>
        <v/>
      </c>
      <c r="AD543" s="24" t="str">
        <f t="shared" si="261"/>
        <v/>
      </c>
      <c r="AE543" s="24" t="str">
        <f t="shared" si="261"/>
        <v/>
      </c>
      <c r="AF543" s="24" t="str">
        <f t="shared" si="261"/>
        <v>C</v>
      </c>
      <c r="AG543" s="24" t="str">
        <f t="shared" si="261"/>
        <v>C</v>
      </c>
      <c r="AH543" s="24" t="str">
        <f t="shared" si="261"/>
        <v/>
      </c>
      <c r="AI543" s="24" t="str">
        <f t="shared" si="261"/>
        <v/>
      </c>
      <c r="AJ543" s="24" t="str">
        <f t="shared" si="261"/>
        <v/>
      </c>
      <c r="AK543" s="24" t="str">
        <f t="shared" si="261"/>
        <v/>
      </c>
      <c r="AL543" s="24" t="str">
        <f t="shared" si="261"/>
        <v/>
      </c>
      <c r="AM543" s="24" t="str">
        <f t="shared" si="262"/>
        <v>C</v>
      </c>
      <c r="AN543" s="24" t="str">
        <f t="shared" si="262"/>
        <v>C</v>
      </c>
      <c r="AO543" s="24" t="str">
        <f t="shared" si="262"/>
        <v/>
      </c>
      <c r="AP543" s="24" t="str">
        <f t="shared" si="262"/>
        <v/>
      </c>
      <c r="AQ543" s="24" t="str">
        <f t="shared" si="262"/>
        <v/>
      </c>
      <c r="AR543" s="24" t="str">
        <f t="shared" si="262"/>
        <v/>
      </c>
      <c r="AS543" s="24" t="str">
        <f t="shared" si="262"/>
        <v/>
      </c>
      <c r="AT543" s="24" t="str">
        <f t="shared" si="262"/>
        <v>C</v>
      </c>
      <c r="AU543" s="24" t="str">
        <f t="shared" si="262"/>
        <v>C</v>
      </c>
      <c r="AV543" s="24" t="str">
        <f t="shared" si="262"/>
        <v/>
      </c>
      <c r="AW543" s="24" t="str">
        <f t="shared" si="262"/>
        <v/>
      </c>
      <c r="AX543" s="89" t="str">
        <f t="shared" ca="1" si="252"/>
        <v/>
      </c>
      <c r="AY543" s="89" t="str">
        <f t="shared" si="253"/>
        <v/>
      </c>
    </row>
    <row r="544" spans="1:51" x14ac:dyDescent="0.3">
      <c r="A544" s="22" t="str">
        <f t="shared" si="258"/>
        <v/>
      </c>
      <c r="B544" s="25"/>
      <c r="C544" s="74"/>
      <c r="D544" s="26"/>
      <c r="E544" s="196"/>
      <c r="F544" s="197"/>
      <c r="G544" s="98" t="str">
        <f>IF(D544='Paramètre DIVERS'!$B$19,'Paramètre DIVERS'!$A$19,IF(D544='Paramètre DIVERS'!$B$20,'Paramètre DIVERS'!$A$20,IF(D544='Paramètre DIVERS'!$B$21,'Paramètre DIVERS'!$A$21,IF(D544='Paramètre DIVERS'!$B$22,'Paramètre DIVERS'!$A$22,IF(D544='Paramètre DIVERS'!$B$24,'Paramètre DIVERS'!$A$24,IF(D544='Paramètre DIVERS'!$B$25,'Paramètre DIVERS'!$A$25,""))))))&amp;IF(D544='Paramètre DIVERS'!$B$27,'Paramètre DIVERS'!$A$27,IF(D544='Paramètre DIVERS'!$B$28,'Paramètre DIVERS'!$A$28,IF(D544='Paramètre DIVERS'!$B$29,'Paramètre DIVERS'!$A$29,IF(D544='Paramètre DIVERS'!$B$30,'Paramètre DIVERS'!$A$30,IF(D544='Paramètre DIVERS'!$B$31,'Paramètre DIVERS'!$A$31,IF(D544='Paramètre DIVERS'!$B$32,'Paramètre DIVERS'!$A$32,IF(D544='Paramètre DIVERS'!$B$33,'Paramètre DIVERS'!$A$33,"")))))))&amp;IF(D544='Paramètre DIVERS'!$B$36,'Paramètre DIVERS'!$A$36,IF(D544='Paramètre DIVERS'!$B$40,'Paramètre DIVERS'!$A$40,IF(D544='Paramètre DIVERS'!$B$41,'Paramètre DIVERS'!$A$41,IF(D544='Paramètre DIVERS'!$B$42,'Paramètre DIVERS'!$A$42,IF(D544='Paramètre DIVERS'!$B$43,'Paramètre DIVERS'!$A$43,IF(D544='Paramètre DIVERS'!$B$47,'Paramètre DIVERS'!$A$47,IF(D544='Paramètre DIVERS'!$B$48,'Paramètre DIVERS'!$A$48,"")))))))&amp;IF(D544='Paramètre DIVERS'!$B$49,'Paramètre DIVERS'!$A$49,IF(D544='Paramètre DIVERS'!$B$50,'Paramètre DIVERS'!$A$50,IF(D544='Paramètre DIVERS'!$B$51,'Paramètre DIVERS'!$A$51,IF(D544='Paramètre DIVERS'!$B$26,'Paramètre DIVERS'!$A$26,""))))&amp;IF(D544='Paramètre DIVERS'!$B$53,'Paramètre DIVERS'!$A$53,IF(D544='Paramètre DIVERS'!$B$54,'Paramètre DIVERS'!$A$53,IF(D544='Paramètre DIVERS'!$B$55,'Paramètre DIVERS'!$A$53,IF(D544='Paramètre DIVERS'!$B$56,'Paramètre DIVERS'!$A$53,IF(D544='Paramètre DIVERS'!$B$57,'Paramètre DIVERS'!$A$53,IF(D544='Paramètre DIVERS'!$B$58,'Paramètre DIVERS'!$A$53,""))))))</f>
        <v/>
      </c>
      <c r="H544" s="88">
        <f t="shared" si="251"/>
        <v>0</v>
      </c>
      <c r="I544" s="24" t="str">
        <f t="shared" si="259"/>
        <v/>
      </c>
      <c r="J544" s="24" t="str">
        <f t="shared" si="259"/>
        <v/>
      </c>
      <c r="K544" s="24" t="str">
        <f t="shared" si="259"/>
        <v>C</v>
      </c>
      <c r="L544" s="24" t="str">
        <f t="shared" si="259"/>
        <v>C</v>
      </c>
      <c r="M544" s="24" t="str">
        <f t="shared" si="259"/>
        <v/>
      </c>
      <c r="N544" s="24" t="str">
        <f t="shared" si="259"/>
        <v>C</v>
      </c>
      <c r="O544" s="24" t="str">
        <f t="shared" si="259"/>
        <v/>
      </c>
      <c r="P544" s="24" t="str">
        <f t="shared" si="259"/>
        <v/>
      </c>
      <c r="Q544" s="24" t="str">
        <f t="shared" si="259"/>
        <v/>
      </c>
      <c r="R544" s="24" t="str">
        <f t="shared" si="259"/>
        <v>C</v>
      </c>
      <c r="S544" s="24" t="str">
        <f t="shared" si="260"/>
        <v>C</v>
      </c>
      <c r="T544" s="24" t="str">
        <f t="shared" si="260"/>
        <v/>
      </c>
      <c r="U544" s="24" t="str">
        <f t="shared" si="260"/>
        <v>C</v>
      </c>
      <c r="V544" s="24" t="str">
        <f t="shared" si="260"/>
        <v/>
      </c>
      <c r="W544" s="24" t="str">
        <f t="shared" si="260"/>
        <v>C</v>
      </c>
      <c r="X544" s="24" t="str">
        <f t="shared" si="260"/>
        <v/>
      </c>
      <c r="Y544" s="24" t="str">
        <f t="shared" si="260"/>
        <v>C</v>
      </c>
      <c r="Z544" s="24" t="str">
        <f t="shared" si="260"/>
        <v>C</v>
      </c>
      <c r="AA544" s="24" t="str">
        <f t="shared" si="260"/>
        <v/>
      </c>
      <c r="AB544" s="24" t="str">
        <f t="shared" si="260"/>
        <v/>
      </c>
      <c r="AC544" s="24" t="str">
        <f t="shared" si="261"/>
        <v/>
      </c>
      <c r="AD544" s="24" t="str">
        <f t="shared" si="261"/>
        <v/>
      </c>
      <c r="AE544" s="24" t="str">
        <f t="shared" si="261"/>
        <v/>
      </c>
      <c r="AF544" s="24" t="str">
        <f t="shared" si="261"/>
        <v>C</v>
      </c>
      <c r="AG544" s="24" t="str">
        <f t="shared" si="261"/>
        <v>C</v>
      </c>
      <c r="AH544" s="24" t="str">
        <f t="shared" si="261"/>
        <v/>
      </c>
      <c r="AI544" s="24" t="str">
        <f t="shared" si="261"/>
        <v/>
      </c>
      <c r="AJ544" s="24" t="str">
        <f t="shared" si="261"/>
        <v/>
      </c>
      <c r="AK544" s="24" t="str">
        <f t="shared" si="261"/>
        <v/>
      </c>
      <c r="AL544" s="24" t="str">
        <f t="shared" si="261"/>
        <v/>
      </c>
      <c r="AM544" s="24" t="str">
        <f t="shared" si="262"/>
        <v>C</v>
      </c>
      <c r="AN544" s="24" t="str">
        <f t="shared" si="262"/>
        <v>C</v>
      </c>
      <c r="AO544" s="24" t="str">
        <f t="shared" si="262"/>
        <v/>
      </c>
      <c r="AP544" s="24" t="str">
        <f t="shared" si="262"/>
        <v/>
      </c>
      <c r="AQ544" s="24" t="str">
        <f t="shared" si="262"/>
        <v/>
      </c>
      <c r="AR544" s="24" t="str">
        <f t="shared" si="262"/>
        <v/>
      </c>
      <c r="AS544" s="24" t="str">
        <f t="shared" si="262"/>
        <v/>
      </c>
      <c r="AT544" s="24" t="str">
        <f t="shared" si="262"/>
        <v>C</v>
      </c>
      <c r="AU544" s="24" t="str">
        <f t="shared" si="262"/>
        <v>C</v>
      </c>
      <c r="AV544" s="24" t="str">
        <f t="shared" si="262"/>
        <v/>
      </c>
      <c r="AW544" s="24" t="str">
        <f t="shared" si="262"/>
        <v/>
      </c>
      <c r="AX544" s="89" t="str">
        <f t="shared" ca="1" si="252"/>
        <v/>
      </c>
      <c r="AY544" s="89" t="str">
        <f t="shared" si="253"/>
        <v/>
      </c>
    </row>
    <row r="545" spans="1:51" x14ac:dyDescent="0.3">
      <c r="A545" s="22" t="str">
        <f t="shared" si="258"/>
        <v/>
      </c>
      <c r="B545" s="25"/>
      <c r="C545" s="74"/>
      <c r="D545" s="26"/>
      <c r="E545" s="196"/>
      <c r="F545" s="197"/>
      <c r="G545" s="98" t="str">
        <f>IF(D545='Paramètre DIVERS'!$B$19,'Paramètre DIVERS'!$A$19,IF(D545='Paramètre DIVERS'!$B$20,'Paramètre DIVERS'!$A$20,IF(D545='Paramètre DIVERS'!$B$21,'Paramètre DIVERS'!$A$21,IF(D545='Paramètre DIVERS'!$B$22,'Paramètre DIVERS'!$A$22,IF(D545='Paramètre DIVERS'!$B$24,'Paramètre DIVERS'!$A$24,IF(D545='Paramètre DIVERS'!$B$25,'Paramètre DIVERS'!$A$25,""))))))&amp;IF(D545='Paramètre DIVERS'!$B$27,'Paramètre DIVERS'!$A$27,IF(D545='Paramètre DIVERS'!$B$28,'Paramètre DIVERS'!$A$28,IF(D545='Paramètre DIVERS'!$B$29,'Paramètre DIVERS'!$A$29,IF(D545='Paramètre DIVERS'!$B$30,'Paramètre DIVERS'!$A$30,IF(D545='Paramètre DIVERS'!$B$31,'Paramètre DIVERS'!$A$31,IF(D545='Paramètre DIVERS'!$B$32,'Paramètre DIVERS'!$A$32,IF(D545='Paramètre DIVERS'!$B$33,'Paramètre DIVERS'!$A$33,"")))))))&amp;IF(D545='Paramètre DIVERS'!$B$36,'Paramètre DIVERS'!$A$36,IF(D545='Paramètre DIVERS'!$B$40,'Paramètre DIVERS'!$A$40,IF(D545='Paramètre DIVERS'!$B$41,'Paramètre DIVERS'!$A$41,IF(D545='Paramètre DIVERS'!$B$42,'Paramètre DIVERS'!$A$42,IF(D545='Paramètre DIVERS'!$B$43,'Paramètre DIVERS'!$A$43,IF(D545='Paramètre DIVERS'!$B$47,'Paramètre DIVERS'!$A$47,IF(D545='Paramètre DIVERS'!$B$48,'Paramètre DIVERS'!$A$48,"")))))))&amp;IF(D545='Paramètre DIVERS'!$B$49,'Paramètre DIVERS'!$A$49,IF(D545='Paramètre DIVERS'!$B$50,'Paramètre DIVERS'!$A$50,IF(D545='Paramètre DIVERS'!$B$51,'Paramètre DIVERS'!$A$51,IF(D545='Paramètre DIVERS'!$B$26,'Paramètre DIVERS'!$A$26,""))))&amp;IF(D545='Paramètre DIVERS'!$B$53,'Paramètre DIVERS'!$A$53,IF(D545='Paramètre DIVERS'!$B$54,'Paramètre DIVERS'!$A$53,IF(D545='Paramètre DIVERS'!$B$55,'Paramètre DIVERS'!$A$53,IF(D545='Paramètre DIVERS'!$B$56,'Paramètre DIVERS'!$A$53,IF(D545='Paramètre DIVERS'!$B$57,'Paramètre DIVERS'!$A$53,IF(D545='Paramètre DIVERS'!$B$58,'Paramètre DIVERS'!$A$53,""))))))</f>
        <v/>
      </c>
      <c r="H545" s="88">
        <f t="shared" si="251"/>
        <v>0</v>
      </c>
      <c r="I545" s="24" t="str">
        <f t="shared" si="259"/>
        <v/>
      </c>
      <c r="J545" s="24" t="str">
        <f t="shared" si="259"/>
        <v/>
      </c>
      <c r="K545" s="24" t="str">
        <f t="shared" si="259"/>
        <v>C</v>
      </c>
      <c r="L545" s="24" t="str">
        <f t="shared" si="259"/>
        <v>C</v>
      </c>
      <c r="M545" s="24" t="str">
        <f t="shared" si="259"/>
        <v/>
      </c>
      <c r="N545" s="24" t="str">
        <f t="shared" si="259"/>
        <v>C</v>
      </c>
      <c r="O545" s="24" t="str">
        <f t="shared" si="259"/>
        <v/>
      </c>
      <c r="P545" s="24" t="str">
        <f t="shared" si="259"/>
        <v/>
      </c>
      <c r="Q545" s="24" t="str">
        <f t="shared" si="259"/>
        <v/>
      </c>
      <c r="R545" s="24" t="str">
        <f t="shared" si="259"/>
        <v>C</v>
      </c>
      <c r="S545" s="24" t="str">
        <f t="shared" si="260"/>
        <v>C</v>
      </c>
      <c r="T545" s="24" t="str">
        <f t="shared" si="260"/>
        <v/>
      </c>
      <c r="U545" s="24" t="str">
        <f t="shared" si="260"/>
        <v>C</v>
      </c>
      <c r="V545" s="24" t="str">
        <f t="shared" si="260"/>
        <v/>
      </c>
      <c r="W545" s="24" t="str">
        <f t="shared" si="260"/>
        <v>C</v>
      </c>
      <c r="X545" s="24" t="str">
        <f t="shared" si="260"/>
        <v/>
      </c>
      <c r="Y545" s="24" t="str">
        <f t="shared" si="260"/>
        <v>C</v>
      </c>
      <c r="Z545" s="24" t="str">
        <f t="shared" si="260"/>
        <v>C</v>
      </c>
      <c r="AA545" s="24" t="str">
        <f t="shared" si="260"/>
        <v/>
      </c>
      <c r="AB545" s="24" t="str">
        <f t="shared" si="260"/>
        <v/>
      </c>
      <c r="AC545" s="24" t="str">
        <f t="shared" si="261"/>
        <v/>
      </c>
      <c r="AD545" s="24" t="str">
        <f t="shared" si="261"/>
        <v/>
      </c>
      <c r="AE545" s="24" t="str">
        <f t="shared" si="261"/>
        <v/>
      </c>
      <c r="AF545" s="24" t="str">
        <f t="shared" si="261"/>
        <v>C</v>
      </c>
      <c r="AG545" s="24" t="str">
        <f t="shared" si="261"/>
        <v>C</v>
      </c>
      <c r="AH545" s="24" t="str">
        <f t="shared" si="261"/>
        <v/>
      </c>
      <c r="AI545" s="24" t="str">
        <f t="shared" si="261"/>
        <v/>
      </c>
      <c r="AJ545" s="24" t="str">
        <f t="shared" si="261"/>
        <v/>
      </c>
      <c r="AK545" s="24" t="str">
        <f t="shared" si="261"/>
        <v/>
      </c>
      <c r="AL545" s="24" t="str">
        <f t="shared" si="261"/>
        <v/>
      </c>
      <c r="AM545" s="24" t="str">
        <f t="shared" si="262"/>
        <v>C</v>
      </c>
      <c r="AN545" s="24" t="str">
        <f t="shared" si="262"/>
        <v>C</v>
      </c>
      <c r="AO545" s="24" t="str">
        <f t="shared" si="262"/>
        <v/>
      </c>
      <c r="AP545" s="24" t="str">
        <f t="shared" si="262"/>
        <v/>
      </c>
      <c r="AQ545" s="24" t="str">
        <f t="shared" si="262"/>
        <v/>
      </c>
      <c r="AR545" s="24" t="str">
        <f t="shared" si="262"/>
        <v/>
      </c>
      <c r="AS545" s="24" t="str">
        <f t="shared" si="262"/>
        <v/>
      </c>
      <c r="AT545" s="24" t="str">
        <f t="shared" si="262"/>
        <v>C</v>
      </c>
      <c r="AU545" s="24" t="str">
        <f t="shared" si="262"/>
        <v>C</v>
      </c>
      <c r="AV545" s="24" t="str">
        <f t="shared" si="262"/>
        <v/>
      </c>
      <c r="AW545" s="24" t="str">
        <f t="shared" si="262"/>
        <v/>
      </c>
      <c r="AX545" s="89" t="str">
        <f t="shared" ca="1" si="252"/>
        <v/>
      </c>
      <c r="AY545" s="89" t="str">
        <f t="shared" si="253"/>
        <v/>
      </c>
    </row>
    <row r="546" spans="1:51" x14ac:dyDescent="0.3">
      <c r="A546" s="22" t="str">
        <f t="shared" si="258"/>
        <v/>
      </c>
      <c r="B546" s="25"/>
      <c r="C546" s="74"/>
      <c r="D546" s="26"/>
      <c r="E546" s="196"/>
      <c r="F546" s="197"/>
      <c r="G546" s="98" t="str">
        <f>IF(D546='Paramètre DIVERS'!$B$19,'Paramètre DIVERS'!$A$19,IF(D546='Paramètre DIVERS'!$B$20,'Paramètre DIVERS'!$A$20,IF(D546='Paramètre DIVERS'!$B$21,'Paramètre DIVERS'!$A$21,IF(D546='Paramètre DIVERS'!$B$22,'Paramètre DIVERS'!$A$22,IF(D546='Paramètre DIVERS'!$B$24,'Paramètre DIVERS'!$A$24,IF(D546='Paramètre DIVERS'!$B$25,'Paramètre DIVERS'!$A$25,""))))))&amp;IF(D546='Paramètre DIVERS'!$B$27,'Paramètre DIVERS'!$A$27,IF(D546='Paramètre DIVERS'!$B$28,'Paramètre DIVERS'!$A$28,IF(D546='Paramètre DIVERS'!$B$29,'Paramètre DIVERS'!$A$29,IF(D546='Paramètre DIVERS'!$B$30,'Paramètre DIVERS'!$A$30,IF(D546='Paramètre DIVERS'!$B$31,'Paramètre DIVERS'!$A$31,IF(D546='Paramètre DIVERS'!$B$32,'Paramètre DIVERS'!$A$32,IF(D546='Paramètre DIVERS'!$B$33,'Paramètre DIVERS'!$A$33,"")))))))&amp;IF(D546='Paramètre DIVERS'!$B$36,'Paramètre DIVERS'!$A$36,IF(D546='Paramètre DIVERS'!$B$40,'Paramètre DIVERS'!$A$40,IF(D546='Paramètre DIVERS'!$B$41,'Paramètre DIVERS'!$A$41,IF(D546='Paramètre DIVERS'!$B$42,'Paramètre DIVERS'!$A$42,IF(D546='Paramètre DIVERS'!$B$43,'Paramètre DIVERS'!$A$43,IF(D546='Paramètre DIVERS'!$B$47,'Paramètre DIVERS'!$A$47,IF(D546='Paramètre DIVERS'!$B$48,'Paramètre DIVERS'!$A$48,"")))))))&amp;IF(D546='Paramètre DIVERS'!$B$49,'Paramètre DIVERS'!$A$49,IF(D546='Paramètre DIVERS'!$B$50,'Paramètre DIVERS'!$A$50,IF(D546='Paramètre DIVERS'!$B$51,'Paramètre DIVERS'!$A$51,IF(D546='Paramètre DIVERS'!$B$26,'Paramètre DIVERS'!$A$26,""))))&amp;IF(D546='Paramètre DIVERS'!$B$53,'Paramètre DIVERS'!$A$53,IF(D546='Paramètre DIVERS'!$B$54,'Paramètre DIVERS'!$A$53,IF(D546='Paramètre DIVERS'!$B$55,'Paramètre DIVERS'!$A$53,IF(D546='Paramètre DIVERS'!$B$56,'Paramètre DIVERS'!$A$53,IF(D546='Paramètre DIVERS'!$B$57,'Paramètre DIVERS'!$A$53,IF(D546='Paramètre DIVERS'!$B$58,'Paramètre DIVERS'!$A$53,""))))))</f>
        <v/>
      </c>
      <c r="H546" s="88">
        <f t="shared" si="251"/>
        <v>0</v>
      </c>
      <c r="I546" s="24" t="str">
        <f t="shared" si="259"/>
        <v/>
      </c>
      <c r="J546" s="24" t="str">
        <f t="shared" si="259"/>
        <v/>
      </c>
      <c r="K546" s="24" t="str">
        <f t="shared" si="259"/>
        <v>C</v>
      </c>
      <c r="L546" s="24" t="str">
        <f t="shared" si="259"/>
        <v>C</v>
      </c>
      <c r="M546" s="24" t="str">
        <f t="shared" si="259"/>
        <v/>
      </c>
      <c r="N546" s="24" t="str">
        <f t="shared" si="259"/>
        <v>C</v>
      </c>
      <c r="O546" s="24" t="str">
        <f t="shared" si="259"/>
        <v/>
      </c>
      <c r="P546" s="24" t="str">
        <f t="shared" si="259"/>
        <v/>
      </c>
      <c r="Q546" s="24" t="str">
        <f t="shared" si="259"/>
        <v/>
      </c>
      <c r="R546" s="24" t="str">
        <f t="shared" si="259"/>
        <v>C</v>
      </c>
      <c r="S546" s="24" t="str">
        <f t="shared" si="260"/>
        <v>C</v>
      </c>
      <c r="T546" s="24" t="str">
        <f t="shared" si="260"/>
        <v/>
      </c>
      <c r="U546" s="24" t="str">
        <f t="shared" si="260"/>
        <v>C</v>
      </c>
      <c r="V546" s="24" t="str">
        <f t="shared" si="260"/>
        <v/>
      </c>
      <c r="W546" s="24" t="str">
        <f t="shared" si="260"/>
        <v>C</v>
      </c>
      <c r="X546" s="24" t="str">
        <f t="shared" si="260"/>
        <v/>
      </c>
      <c r="Y546" s="24" t="str">
        <f t="shared" si="260"/>
        <v>C</v>
      </c>
      <c r="Z546" s="24" t="str">
        <f t="shared" si="260"/>
        <v>C</v>
      </c>
      <c r="AA546" s="24" t="str">
        <f t="shared" si="260"/>
        <v/>
      </c>
      <c r="AB546" s="24" t="str">
        <f t="shared" si="260"/>
        <v/>
      </c>
      <c r="AC546" s="24" t="str">
        <f t="shared" si="261"/>
        <v/>
      </c>
      <c r="AD546" s="24" t="str">
        <f t="shared" si="261"/>
        <v/>
      </c>
      <c r="AE546" s="24" t="str">
        <f t="shared" si="261"/>
        <v/>
      </c>
      <c r="AF546" s="24" t="str">
        <f t="shared" si="261"/>
        <v>C</v>
      </c>
      <c r="AG546" s="24" t="str">
        <f t="shared" si="261"/>
        <v>C</v>
      </c>
      <c r="AH546" s="24" t="str">
        <f t="shared" si="261"/>
        <v/>
      </c>
      <c r="AI546" s="24" t="str">
        <f t="shared" si="261"/>
        <v/>
      </c>
      <c r="AJ546" s="24" t="str">
        <f t="shared" si="261"/>
        <v/>
      </c>
      <c r="AK546" s="24" t="str">
        <f t="shared" si="261"/>
        <v/>
      </c>
      <c r="AL546" s="24" t="str">
        <f t="shared" si="261"/>
        <v/>
      </c>
      <c r="AM546" s="24" t="str">
        <f t="shared" si="262"/>
        <v>C</v>
      </c>
      <c r="AN546" s="24" t="str">
        <f t="shared" si="262"/>
        <v>C</v>
      </c>
      <c r="AO546" s="24" t="str">
        <f t="shared" si="262"/>
        <v/>
      </c>
      <c r="AP546" s="24" t="str">
        <f t="shared" si="262"/>
        <v/>
      </c>
      <c r="AQ546" s="24" t="str">
        <f t="shared" si="262"/>
        <v/>
      </c>
      <c r="AR546" s="24" t="str">
        <f t="shared" si="262"/>
        <v/>
      </c>
      <c r="AS546" s="24" t="str">
        <f t="shared" si="262"/>
        <v/>
      </c>
      <c r="AT546" s="24" t="str">
        <f t="shared" si="262"/>
        <v>C</v>
      </c>
      <c r="AU546" s="24" t="str">
        <f t="shared" si="262"/>
        <v>C</v>
      </c>
      <c r="AV546" s="24" t="str">
        <f t="shared" si="262"/>
        <v/>
      </c>
      <c r="AW546" s="24" t="str">
        <f t="shared" si="262"/>
        <v/>
      </c>
      <c r="AX546" s="89" t="str">
        <f t="shared" ca="1" si="252"/>
        <v/>
      </c>
      <c r="AY546" s="89" t="str">
        <f t="shared" si="253"/>
        <v/>
      </c>
    </row>
    <row r="547" spans="1:51" x14ac:dyDescent="0.3">
      <c r="A547" s="22" t="str">
        <f t="shared" si="258"/>
        <v/>
      </c>
      <c r="B547" s="25"/>
      <c r="C547" s="74"/>
      <c r="D547" s="26"/>
      <c r="E547" s="196"/>
      <c r="F547" s="197"/>
      <c r="G547" s="98" t="str">
        <f>IF(D547='Paramètre DIVERS'!$B$19,'Paramètre DIVERS'!$A$19,IF(D547='Paramètre DIVERS'!$B$20,'Paramètre DIVERS'!$A$20,IF(D547='Paramètre DIVERS'!$B$21,'Paramètre DIVERS'!$A$21,IF(D547='Paramètre DIVERS'!$B$22,'Paramètre DIVERS'!$A$22,IF(D547='Paramètre DIVERS'!$B$24,'Paramètre DIVERS'!$A$24,IF(D547='Paramètre DIVERS'!$B$25,'Paramètre DIVERS'!$A$25,""))))))&amp;IF(D547='Paramètre DIVERS'!$B$27,'Paramètre DIVERS'!$A$27,IF(D547='Paramètre DIVERS'!$B$28,'Paramètre DIVERS'!$A$28,IF(D547='Paramètre DIVERS'!$B$29,'Paramètre DIVERS'!$A$29,IF(D547='Paramètre DIVERS'!$B$30,'Paramètre DIVERS'!$A$30,IF(D547='Paramètre DIVERS'!$B$31,'Paramètre DIVERS'!$A$31,IF(D547='Paramètre DIVERS'!$B$32,'Paramètre DIVERS'!$A$32,IF(D547='Paramètre DIVERS'!$B$33,'Paramètre DIVERS'!$A$33,"")))))))&amp;IF(D547='Paramètre DIVERS'!$B$36,'Paramètre DIVERS'!$A$36,IF(D547='Paramètre DIVERS'!$B$40,'Paramètre DIVERS'!$A$40,IF(D547='Paramètre DIVERS'!$B$41,'Paramètre DIVERS'!$A$41,IF(D547='Paramètre DIVERS'!$B$42,'Paramètre DIVERS'!$A$42,IF(D547='Paramètre DIVERS'!$B$43,'Paramètre DIVERS'!$A$43,IF(D547='Paramètre DIVERS'!$B$47,'Paramètre DIVERS'!$A$47,IF(D547='Paramètre DIVERS'!$B$48,'Paramètre DIVERS'!$A$48,"")))))))&amp;IF(D547='Paramètre DIVERS'!$B$49,'Paramètre DIVERS'!$A$49,IF(D547='Paramètre DIVERS'!$B$50,'Paramètre DIVERS'!$A$50,IF(D547='Paramètre DIVERS'!$B$51,'Paramètre DIVERS'!$A$51,IF(D547='Paramètre DIVERS'!$B$26,'Paramètre DIVERS'!$A$26,""))))&amp;IF(D547='Paramètre DIVERS'!$B$53,'Paramètre DIVERS'!$A$53,IF(D547='Paramètre DIVERS'!$B$54,'Paramètre DIVERS'!$A$53,IF(D547='Paramètre DIVERS'!$B$55,'Paramètre DIVERS'!$A$53,IF(D547='Paramètre DIVERS'!$B$56,'Paramètre DIVERS'!$A$53,IF(D547='Paramètre DIVERS'!$B$57,'Paramètre DIVERS'!$A$53,IF(D547='Paramètre DIVERS'!$B$58,'Paramètre DIVERS'!$A$53,""))))))</f>
        <v/>
      </c>
      <c r="H547" s="88">
        <f t="shared" si="251"/>
        <v>0</v>
      </c>
      <c r="I547" s="24" t="str">
        <f t="shared" si="259"/>
        <v/>
      </c>
      <c r="J547" s="24" t="str">
        <f t="shared" si="259"/>
        <v/>
      </c>
      <c r="K547" s="24" t="str">
        <f t="shared" si="259"/>
        <v>C</v>
      </c>
      <c r="L547" s="24" t="str">
        <f t="shared" si="259"/>
        <v>C</v>
      </c>
      <c r="M547" s="24" t="str">
        <f t="shared" si="259"/>
        <v/>
      </c>
      <c r="N547" s="24" t="str">
        <f t="shared" si="259"/>
        <v>C</v>
      </c>
      <c r="O547" s="24" t="str">
        <f t="shared" si="259"/>
        <v/>
      </c>
      <c r="P547" s="24" t="str">
        <f t="shared" si="259"/>
        <v/>
      </c>
      <c r="Q547" s="24" t="str">
        <f t="shared" si="259"/>
        <v/>
      </c>
      <c r="R547" s="24" t="str">
        <f t="shared" si="259"/>
        <v>C</v>
      </c>
      <c r="S547" s="24" t="str">
        <f t="shared" si="260"/>
        <v>C</v>
      </c>
      <c r="T547" s="24" t="str">
        <f t="shared" si="260"/>
        <v/>
      </c>
      <c r="U547" s="24" t="str">
        <f t="shared" si="260"/>
        <v>C</v>
      </c>
      <c r="V547" s="24" t="str">
        <f t="shared" si="260"/>
        <v/>
      </c>
      <c r="W547" s="24" t="str">
        <f t="shared" si="260"/>
        <v>C</v>
      </c>
      <c r="X547" s="24" t="str">
        <f t="shared" si="260"/>
        <v/>
      </c>
      <c r="Y547" s="24" t="str">
        <f t="shared" si="260"/>
        <v>C</v>
      </c>
      <c r="Z547" s="24" t="str">
        <f t="shared" si="260"/>
        <v>C</v>
      </c>
      <c r="AA547" s="24" t="str">
        <f t="shared" si="260"/>
        <v/>
      </c>
      <c r="AB547" s="24" t="str">
        <f t="shared" si="260"/>
        <v/>
      </c>
      <c r="AC547" s="24" t="str">
        <f t="shared" si="261"/>
        <v/>
      </c>
      <c r="AD547" s="24" t="str">
        <f t="shared" si="261"/>
        <v/>
      </c>
      <c r="AE547" s="24" t="str">
        <f t="shared" si="261"/>
        <v/>
      </c>
      <c r="AF547" s="24" t="str">
        <f t="shared" si="261"/>
        <v>C</v>
      </c>
      <c r="AG547" s="24" t="str">
        <f t="shared" si="261"/>
        <v>C</v>
      </c>
      <c r="AH547" s="24" t="str">
        <f t="shared" si="261"/>
        <v/>
      </c>
      <c r="AI547" s="24" t="str">
        <f t="shared" si="261"/>
        <v/>
      </c>
      <c r="AJ547" s="24" t="str">
        <f t="shared" si="261"/>
        <v/>
      </c>
      <c r="AK547" s="24" t="str">
        <f t="shared" si="261"/>
        <v/>
      </c>
      <c r="AL547" s="24" t="str">
        <f t="shared" si="261"/>
        <v/>
      </c>
      <c r="AM547" s="24" t="str">
        <f t="shared" si="262"/>
        <v>C</v>
      </c>
      <c r="AN547" s="24" t="str">
        <f t="shared" si="262"/>
        <v>C</v>
      </c>
      <c r="AO547" s="24" t="str">
        <f t="shared" si="262"/>
        <v/>
      </c>
      <c r="AP547" s="24" t="str">
        <f t="shared" si="262"/>
        <v/>
      </c>
      <c r="AQ547" s="24" t="str">
        <f t="shared" si="262"/>
        <v/>
      </c>
      <c r="AR547" s="24" t="str">
        <f t="shared" si="262"/>
        <v/>
      </c>
      <c r="AS547" s="24" t="str">
        <f t="shared" si="262"/>
        <v/>
      </c>
      <c r="AT547" s="24" t="str">
        <f t="shared" si="262"/>
        <v>C</v>
      </c>
      <c r="AU547" s="24" t="str">
        <f t="shared" si="262"/>
        <v>C</v>
      </c>
      <c r="AV547" s="24" t="str">
        <f t="shared" si="262"/>
        <v/>
      </c>
      <c r="AW547" s="24" t="str">
        <f t="shared" si="262"/>
        <v/>
      </c>
      <c r="AX547" s="89" t="str">
        <f t="shared" ca="1" si="252"/>
        <v/>
      </c>
      <c r="AY547" s="89" t="str">
        <f t="shared" si="253"/>
        <v/>
      </c>
    </row>
    <row r="548" spans="1:51" x14ac:dyDescent="0.3">
      <c r="A548" s="22" t="str">
        <f t="shared" si="258"/>
        <v/>
      </c>
      <c r="B548" s="25"/>
      <c r="C548" s="74"/>
      <c r="D548" s="26"/>
      <c r="E548" s="196"/>
      <c r="F548" s="197"/>
      <c r="G548" s="98" t="str">
        <f>IF(D548='Paramètre DIVERS'!$B$19,'Paramètre DIVERS'!$A$19,IF(D548='Paramètre DIVERS'!$B$20,'Paramètre DIVERS'!$A$20,IF(D548='Paramètre DIVERS'!$B$21,'Paramètre DIVERS'!$A$21,IF(D548='Paramètre DIVERS'!$B$22,'Paramètre DIVERS'!$A$22,IF(D548='Paramètre DIVERS'!$B$24,'Paramètre DIVERS'!$A$24,IF(D548='Paramètre DIVERS'!$B$25,'Paramètre DIVERS'!$A$25,""))))))&amp;IF(D548='Paramètre DIVERS'!$B$27,'Paramètre DIVERS'!$A$27,IF(D548='Paramètre DIVERS'!$B$28,'Paramètre DIVERS'!$A$28,IF(D548='Paramètre DIVERS'!$B$29,'Paramètre DIVERS'!$A$29,IF(D548='Paramètre DIVERS'!$B$30,'Paramètre DIVERS'!$A$30,IF(D548='Paramètre DIVERS'!$B$31,'Paramètre DIVERS'!$A$31,IF(D548='Paramètre DIVERS'!$B$32,'Paramètre DIVERS'!$A$32,IF(D548='Paramètre DIVERS'!$B$33,'Paramètre DIVERS'!$A$33,"")))))))&amp;IF(D548='Paramètre DIVERS'!$B$36,'Paramètre DIVERS'!$A$36,IF(D548='Paramètre DIVERS'!$B$40,'Paramètre DIVERS'!$A$40,IF(D548='Paramètre DIVERS'!$B$41,'Paramètre DIVERS'!$A$41,IF(D548='Paramètre DIVERS'!$B$42,'Paramètre DIVERS'!$A$42,IF(D548='Paramètre DIVERS'!$B$43,'Paramètre DIVERS'!$A$43,IF(D548='Paramètre DIVERS'!$B$47,'Paramètre DIVERS'!$A$47,IF(D548='Paramètre DIVERS'!$B$48,'Paramètre DIVERS'!$A$48,"")))))))&amp;IF(D548='Paramètre DIVERS'!$B$49,'Paramètre DIVERS'!$A$49,IF(D548='Paramètre DIVERS'!$B$50,'Paramètre DIVERS'!$A$50,IF(D548='Paramètre DIVERS'!$B$51,'Paramètre DIVERS'!$A$51,IF(D548='Paramètre DIVERS'!$B$26,'Paramètre DIVERS'!$A$26,""))))&amp;IF(D548='Paramètre DIVERS'!$B$53,'Paramètre DIVERS'!$A$53,IF(D548='Paramètre DIVERS'!$B$54,'Paramètre DIVERS'!$A$53,IF(D548='Paramètre DIVERS'!$B$55,'Paramètre DIVERS'!$A$53,IF(D548='Paramètre DIVERS'!$B$56,'Paramètre DIVERS'!$A$53,IF(D548='Paramètre DIVERS'!$B$57,'Paramètre DIVERS'!$A$53,IF(D548='Paramètre DIVERS'!$B$58,'Paramètre DIVERS'!$A$53,""))))))</f>
        <v/>
      </c>
      <c r="H548" s="88">
        <f t="shared" si="251"/>
        <v>0</v>
      </c>
      <c r="I548" s="24" t="str">
        <f t="shared" si="259"/>
        <v/>
      </c>
      <c r="J548" s="24" t="str">
        <f t="shared" si="259"/>
        <v/>
      </c>
      <c r="K548" s="24" t="str">
        <f t="shared" si="259"/>
        <v>C</v>
      </c>
      <c r="L548" s="24" t="str">
        <f t="shared" si="259"/>
        <v>C</v>
      </c>
      <c r="M548" s="24" t="str">
        <f t="shared" si="259"/>
        <v/>
      </c>
      <c r="N548" s="24" t="str">
        <f t="shared" si="259"/>
        <v>C</v>
      </c>
      <c r="O548" s="24" t="str">
        <f t="shared" si="259"/>
        <v/>
      </c>
      <c r="P548" s="24" t="str">
        <f t="shared" si="259"/>
        <v/>
      </c>
      <c r="Q548" s="24" t="str">
        <f t="shared" si="259"/>
        <v/>
      </c>
      <c r="R548" s="24" t="str">
        <f t="shared" si="259"/>
        <v>C</v>
      </c>
      <c r="S548" s="24" t="str">
        <f t="shared" si="260"/>
        <v>C</v>
      </c>
      <c r="T548" s="24" t="str">
        <f t="shared" si="260"/>
        <v/>
      </c>
      <c r="U548" s="24" t="str">
        <f t="shared" si="260"/>
        <v>C</v>
      </c>
      <c r="V548" s="24" t="str">
        <f t="shared" si="260"/>
        <v/>
      </c>
      <c r="W548" s="24" t="str">
        <f t="shared" si="260"/>
        <v>C</v>
      </c>
      <c r="X548" s="24" t="str">
        <f t="shared" si="260"/>
        <v/>
      </c>
      <c r="Y548" s="24" t="str">
        <f t="shared" si="260"/>
        <v>C</v>
      </c>
      <c r="Z548" s="24" t="str">
        <f t="shared" si="260"/>
        <v>C</v>
      </c>
      <c r="AA548" s="24" t="str">
        <f t="shared" si="260"/>
        <v/>
      </c>
      <c r="AB548" s="24" t="str">
        <f t="shared" si="260"/>
        <v/>
      </c>
      <c r="AC548" s="24" t="str">
        <f t="shared" si="261"/>
        <v/>
      </c>
      <c r="AD548" s="24" t="str">
        <f t="shared" si="261"/>
        <v/>
      </c>
      <c r="AE548" s="24" t="str">
        <f t="shared" si="261"/>
        <v/>
      </c>
      <c r="AF548" s="24" t="str">
        <f t="shared" si="261"/>
        <v>C</v>
      </c>
      <c r="AG548" s="24" t="str">
        <f t="shared" si="261"/>
        <v>C</v>
      </c>
      <c r="AH548" s="24" t="str">
        <f t="shared" si="261"/>
        <v/>
      </c>
      <c r="AI548" s="24" t="str">
        <f t="shared" si="261"/>
        <v/>
      </c>
      <c r="AJ548" s="24" t="str">
        <f t="shared" si="261"/>
        <v/>
      </c>
      <c r="AK548" s="24" t="str">
        <f t="shared" si="261"/>
        <v/>
      </c>
      <c r="AL548" s="24" t="str">
        <f t="shared" si="261"/>
        <v/>
      </c>
      <c r="AM548" s="24" t="str">
        <f t="shared" si="262"/>
        <v>C</v>
      </c>
      <c r="AN548" s="24" t="str">
        <f t="shared" si="262"/>
        <v>C</v>
      </c>
      <c r="AO548" s="24" t="str">
        <f t="shared" si="262"/>
        <v/>
      </c>
      <c r="AP548" s="24" t="str">
        <f t="shared" si="262"/>
        <v/>
      </c>
      <c r="AQ548" s="24" t="str">
        <f t="shared" si="262"/>
        <v/>
      </c>
      <c r="AR548" s="24" t="str">
        <f t="shared" si="262"/>
        <v/>
      </c>
      <c r="AS548" s="24" t="str">
        <f t="shared" si="262"/>
        <v/>
      </c>
      <c r="AT548" s="24" t="str">
        <f t="shared" si="262"/>
        <v>C</v>
      </c>
      <c r="AU548" s="24" t="str">
        <f t="shared" si="262"/>
        <v>C</v>
      </c>
      <c r="AV548" s="24" t="str">
        <f t="shared" si="262"/>
        <v/>
      </c>
      <c r="AW548" s="24" t="str">
        <f t="shared" si="262"/>
        <v/>
      </c>
      <c r="AX548" s="89" t="str">
        <f t="shared" ca="1" si="252"/>
        <v/>
      </c>
      <c r="AY548" s="89" t="str">
        <f t="shared" si="253"/>
        <v/>
      </c>
    </row>
    <row r="549" spans="1:51" x14ac:dyDescent="0.3">
      <c r="A549" s="22" t="str">
        <f t="shared" si="258"/>
        <v/>
      </c>
      <c r="B549" s="25"/>
      <c r="C549" s="74"/>
      <c r="D549" s="26"/>
      <c r="E549" s="196"/>
      <c r="F549" s="197"/>
      <c r="G549" s="98" t="str">
        <f>IF(D549='Paramètre DIVERS'!$B$19,'Paramètre DIVERS'!$A$19,IF(D549='Paramètre DIVERS'!$B$20,'Paramètre DIVERS'!$A$20,IF(D549='Paramètre DIVERS'!$B$21,'Paramètre DIVERS'!$A$21,IF(D549='Paramètre DIVERS'!$B$22,'Paramètre DIVERS'!$A$22,IF(D549='Paramètre DIVERS'!$B$24,'Paramètre DIVERS'!$A$24,IF(D549='Paramètre DIVERS'!$B$25,'Paramètre DIVERS'!$A$25,""))))))&amp;IF(D549='Paramètre DIVERS'!$B$27,'Paramètre DIVERS'!$A$27,IF(D549='Paramètre DIVERS'!$B$28,'Paramètre DIVERS'!$A$28,IF(D549='Paramètre DIVERS'!$B$29,'Paramètre DIVERS'!$A$29,IF(D549='Paramètre DIVERS'!$B$30,'Paramètre DIVERS'!$A$30,IF(D549='Paramètre DIVERS'!$B$31,'Paramètre DIVERS'!$A$31,IF(D549='Paramètre DIVERS'!$B$32,'Paramètre DIVERS'!$A$32,IF(D549='Paramètre DIVERS'!$B$33,'Paramètre DIVERS'!$A$33,"")))))))&amp;IF(D549='Paramètre DIVERS'!$B$36,'Paramètre DIVERS'!$A$36,IF(D549='Paramètre DIVERS'!$B$40,'Paramètre DIVERS'!$A$40,IF(D549='Paramètre DIVERS'!$B$41,'Paramètre DIVERS'!$A$41,IF(D549='Paramètre DIVERS'!$B$42,'Paramètre DIVERS'!$A$42,IF(D549='Paramètre DIVERS'!$B$43,'Paramètre DIVERS'!$A$43,IF(D549='Paramètre DIVERS'!$B$47,'Paramètre DIVERS'!$A$47,IF(D549='Paramètre DIVERS'!$B$48,'Paramètre DIVERS'!$A$48,"")))))))&amp;IF(D549='Paramètre DIVERS'!$B$49,'Paramètre DIVERS'!$A$49,IF(D549='Paramètre DIVERS'!$B$50,'Paramètre DIVERS'!$A$50,IF(D549='Paramètre DIVERS'!$B$51,'Paramètre DIVERS'!$A$51,IF(D549='Paramètre DIVERS'!$B$26,'Paramètre DIVERS'!$A$26,""))))&amp;IF(D549='Paramètre DIVERS'!$B$53,'Paramètre DIVERS'!$A$53,IF(D549='Paramètre DIVERS'!$B$54,'Paramètre DIVERS'!$A$53,IF(D549='Paramètre DIVERS'!$B$55,'Paramètre DIVERS'!$A$53,IF(D549='Paramètre DIVERS'!$B$56,'Paramètre DIVERS'!$A$53,IF(D549='Paramètre DIVERS'!$B$57,'Paramètre DIVERS'!$A$53,IF(D549='Paramètre DIVERS'!$B$58,'Paramètre DIVERS'!$A$53,""))))))</f>
        <v/>
      </c>
      <c r="H549" s="88">
        <f t="shared" si="251"/>
        <v>0</v>
      </c>
      <c r="I549" s="24" t="str">
        <f t="shared" ref="I549:R558" si="263">IF(OR(I$7="s",I$7="f",I$7="d"),"C",IF(AND(I$6&gt;=$E549,I$6&lt;=$F549,$G549="ZCP"),$G549,IF(AND(I$6&gt;=$E549,I$6&lt;=$F549,$G549="ZPM"),$G549,IF(AND(I$6&gt;=$E549,I$6&lt;=$F549,$G549="ZMA"),$G549,IF(AND(I$6&gt;=$E549,I$6&lt;=$F549,$G549="ZMP"),$G549,IF(AND(I$6&gt;=$E549,I$6&lt;=$F549,$G549="ZMT"),$G549,IF(AND(I$6&gt;=$E549,I$6&lt;=$F549,$G549="ZFO"),$G549,IF(AND(I$6&gt;=$E549,I$6&lt;=$F549,$G549="ZRJ"),$G549,IF(AND(I$6&gt;=$E549,I$6&lt;=$F549,$G549="ZAT"),$G549,IF(AND(I$6&gt;=$E549,I$6&lt;=$F549,$G549="TPT"),$G549,""))))))))))</f>
        <v/>
      </c>
      <c r="J549" s="24" t="str">
        <f t="shared" si="263"/>
        <v/>
      </c>
      <c r="K549" s="24" t="str">
        <f t="shared" si="263"/>
        <v>C</v>
      </c>
      <c r="L549" s="24" t="str">
        <f t="shared" si="263"/>
        <v>C</v>
      </c>
      <c r="M549" s="24" t="str">
        <f t="shared" si="263"/>
        <v/>
      </c>
      <c r="N549" s="24" t="str">
        <f t="shared" si="263"/>
        <v>C</v>
      </c>
      <c r="O549" s="24" t="str">
        <f t="shared" si="263"/>
        <v/>
      </c>
      <c r="P549" s="24" t="str">
        <f t="shared" si="263"/>
        <v/>
      </c>
      <c r="Q549" s="24" t="str">
        <f t="shared" si="263"/>
        <v/>
      </c>
      <c r="R549" s="24" t="str">
        <f t="shared" si="263"/>
        <v>C</v>
      </c>
      <c r="S549" s="24" t="str">
        <f t="shared" ref="S549:AB558" si="264">IF(OR(S$7="s",S$7="f",S$7="d"),"C",IF(AND(S$6&gt;=$E549,S$6&lt;=$F549,$G549="ZCP"),$G549,IF(AND(S$6&gt;=$E549,S$6&lt;=$F549,$G549="ZPM"),$G549,IF(AND(S$6&gt;=$E549,S$6&lt;=$F549,$G549="ZMA"),$G549,IF(AND(S$6&gt;=$E549,S$6&lt;=$F549,$G549="ZMP"),$G549,IF(AND(S$6&gt;=$E549,S$6&lt;=$F549,$G549="ZMT"),$G549,IF(AND(S$6&gt;=$E549,S$6&lt;=$F549,$G549="ZFO"),$G549,IF(AND(S$6&gt;=$E549,S$6&lt;=$F549,$G549="ZRJ"),$G549,IF(AND(S$6&gt;=$E549,S$6&lt;=$F549,$G549="ZAT"),$G549,IF(AND(S$6&gt;=$E549,S$6&lt;=$F549,$G549="TPT"),$G549,""))))))))))</f>
        <v>C</v>
      </c>
      <c r="T549" s="24" t="str">
        <f t="shared" si="264"/>
        <v/>
      </c>
      <c r="U549" s="24" t="str">
        <f t="shared" si="264"/>
        <v>C</v>
      </c>
      <c r="V549" s="24" t="str">
        <f t="shared" si="264"/>
        <v/>
      </c>
      <c r="W549" s="24" t="str">
        <f t="shared" si="264"/>
        <v>C</v>
      </c>
      <c r="X549" s="24" t="str">
        <f t="shared" si="264"/>
        <v/>
      </c>
      <c r="Y549" s="24" t="str">
        <f t="shared" si="264"/>
        <v>C</v>
      </c>
      <c r="Z549" s="24" t="str">
        <f t="shared" si="264"/>
        <v>C</v>
      </c>
      <c r="AA549" s="24" t="str">
        <f t="shared" si="264"/>
        <v/>
      </c>
      <c r="AB549" s="24" t="str">
        <f t="shared" si="264"/>
        <v/>
      </c>
      <c r="AC549" s="24" t="str">
        <f t="shared" ref="AC549:AL558" si="265">IF(OR(AC$7="s",AC$7="f",AC$7="d"),"C",IF(AND(AC$6&gt;=$E549,AC$6&lt;=$F549,$G549="ZCP"),$G549,IF(AND(AC$6&gt;=$E549,AC$6&lt;=$F549,$G549="ZPM"),$G549,IF(AND(AC$6&gt;=$E549,AC$6&lt;=$F549,$G549="ZMA"),$G549,IF(AND(AC$6&gt;=$E549,AC$6&lt;=$F549,$G549="ZMP"),$G549,IF(AND(AC$6&gt;=$E549,AC$6&lt;=$F549,$G549="ZMT"),$G549,IF(AND(AC$6&gt;=$E549,AC$6&lt;=$F549,$G549="ZFO"),$G549,IF(AND(AC$6&gt;=$E549,AC$6&lt;=$F549,$G549="ZRJ"),$G549,IF(AND(AC$6&gt;=$E549,AC$6&lt;=$F549,$G549="ZAT"),$G549,IF(AND(AC$6&gt;=$E549,AC$6&lt;=$F549,$G549="TPT"),$G549,""))))))))))</f>
        <v/>
      </c>
      <c r="AD549" s="24" t="str">
        <f t="shared" si="265"/>
        <v/>
      </c>
      <c r="AE549" s="24" t="str">
        <f t="shared" si="265"/>
        <v/>
      </c>
      <c r="AF549" s="24" t="str">
        <f t="shared" si="265"/>
        <v>C</v>
      </c>
      <c r="AG549" s="24" t="str">
        <f t="shared" si="265"/>
        <v>C</v>
      </c>
      <c r="AH549" s="24" t="str">
        <f t="shared" si="265"/>
        <v/>
      </c>
      <c r="AI549" s="24" t="str">
        <f t="shared" si="265"/>
        <v/>
      </c>
      <c r="AJ549" s="24" t="str">
        <f t="shared" si="265"/>
        <v/>
      </c>
      <c r="AK549" s="24" t="str">
        <f t="shared" si="265"/>
        <v/>
      </c>
      <c r="AL549" s="24" t="str">
        <f t="shared" si="265"/>
        <v/>
      </c>
      <c r="AM549" s="24" t="str">
        <f t="shared" ref="AM549:AW558" si="266">IF(OR(AM$7="s",AM$7="f",AM$7="d"),"C",IF(AND(AM$6&gt;=$E549,AM$6&lt;=$F549,$G549="ZCP"),$G549,IF(AND(AM$6&gt;=$E549,AM$6&lt;=$F549,$G549="ZPM"),$G549,IF(AND(AM$6&gt;=$E549,AM$6&lt;=$F549,$G549="ZMA"),$G549,IF(AND(AM$6&gt;=$E549,AM$6&lt;=$F549,$G549="ZMP"),$G549,IF(AND(AM$6&gt;=$E549,AM$6&lt;=$F549,$G549="ZMT"),$G549,IF(AND(AM$6&gt;=$E549,AM$6&lt;=$F549,$G549="ZFO"),$G549,IF(AND(AM$6&gt;=$E549,AM$6&lt;=$F549,$G549="ZRJ"),$G549,IF(AND(AM$6&gt;=$E549,AM$6&lt;=$F549,$G549="ZAT"),$G549,IF(AND(AM$6&gt;=$E549,AM$6&lt;=$F549,$G549="TPT"),$G549,""))))))))))</f>
        <v>C</v>
      </c>
      <c r="AN549" s="24" t="str">
        <f t="shared" si="266"/>
        <v>C</v>
      </c>
      <c r="AO549" s="24" t="str">
        <f t="shared" si="266"/>
        <v/>
      </c>
      <c r="AP549" s="24" t="str">
        <f t="shared" si="266"/>
        <v/>
      </c>
      <c r="AQ549" s="24" t="str">
        <f t="shared" si="266"/>
        <v/>
      </c>
      <c r="AR549" s="24" t="str">
        <f t="shared" si="266"/>
        <v/>
      </c>
      <c r="AS549" s="24" t="str">
        <f t="shared" si="266"/>
        <v/>
      </c>
      <c r="AT549" s="24" t="str">
        <f t="shared" si="266"/>
        <v>C</v>
      </c>
      <c r="AU549" s="24" t="str">
        <f t="shared" si="266"/>
        <v>C</v>
      </c>
      <c r="AV549" s="24" t="str">
        <f t="shared" si="266"/>
        <v/>
      </c>
      <c r="AW549" s="24" t="str">
        <f t="shared" si="266"/>
        <v/>
      </c>
      <c r="AX549" s="89" t="str">
        <f t="shared" ca="1" si="252"/>
        <v/>
      </c>
      <c r="AY549" s="89" t="str">
        <f t="shared" si="253"/>
        <v/>
      </c>
    </row>
    <row r="550" spans="1:51" x14ac:dyDescent="0.3">
      <c r="A550" s="22" t="str">
        <f t="shared" si="258"/>
        <v/>
      </c>
      <c r="B550" s="25"/>
      <c r="C550" s="74"/>
      <c r="D550" s="26"/>
      <c r="E550" s="196"/>
      <c r="F550" s="197"/>
      <c r="G550" s="98" t="str">
        <f>IF(D550='Paramètre DIVERS'!$B$19,'Paramètre DIVERS'!$A$19,IF(D550='Paramètre DIVERS'!$B$20,'Paramètre DIVERS'!$A$20,IF(D550='Paramètre DIVERS'!$B$21,'Paramètre DIVERS'!$A$21,IF(D550='Paramètre DIVERS'!$B$22,'Paramètre DIVERS'!$A$22,IF(D550='Paramètre DIVERS'!$B$24,'Paramètre DIVERS'!$A$24,IF(D550='Paramètre DIVERS'!$B$25,'Paramètre DIVERS'!$A$25,""))))))&amp;IF(D550='Paramètre DIVERS'!$B$27,'Paramètre DIVERS'!$A$27,IF(D550='Paramètre DIVERS'!$B$28,'Paramètre DIVERS'!$A$28,IF(D550='Paramètre DIVERS'!$B$29,'Paramètre DIVERS'!$A$29,IF(D550='Paramètre DIVERS'!$B$30,'Paramètre DIVERS'!$A$30,IF(D550='Paramètre DIVERS'!$B$31,'Paramètre DIVERS'!$A$31,IF(D550='Paramètre DIVERS'!$B$32,'Paramètre DIVERS'!$A$32,IF(D550='Paramètre DIVERS'!$B$33,'Paramètre DIVERS'!$A$33,"")))))))&amp;IF(D550='Paramètre DIVERS'!$B$36,'Paramètre DIVERS'!$A$36,IF(D550='Paramètre DIVERS'!$B$40,'Paramètre DIVERS'!$A$40,IF(D550='Paramètre DIVERS'!$B$41,'Paramètre DIVERS'!$A$41,IF(D550='Paramètre DIVERS'!$B$42,'Paramètre DIVERS'!$A$42,IF(D550='Paramètre DIVERS'!$B$43,'Paramètre DIVERS'!$A$43,IF(D550='Paramètre DIVERS'!$B$47,'Paramètre DIVERS'!$A$47,IF(D550='Paramètre DIVERS'!$B$48,'Paramètre DIVERS'!$A$48,"")))))))&amp;IF(D550='Paramètre DIVERS'!$B$49,'Paramètre DIVERS'!$A$49,IF(D550='Paramètre DIVERS'!$B$50,'Paramètre DIVERS'!$A$50,IF(D550='Paramètre DIVERS'!$B$51,'Paramètre DIVERS'!$A$51,IF(D550='Paramètre DIVERS'!$B$26,'Paramètre DIVERS'!$A$26,""))))&amp;IF(D550='Paramètre DIVERS'!$B$53,'Paramètre DIVERS'!$A$53,IF(D550='Paramètre DIVERS'!$B$54,'Paramètre DIVERS'!$A$53,IF(D550='Paramètre DIVERS'!$B$55,'Paramètre DIVERS'!$A$53,IF(D550='Paramètre DIVERS'!$B$56,'Paramètre DIVERS'!$A$53,IF(D550='Paramètre DIVERS'!$B$57,'Paramètre DIVERS'!$A$53,IF(D550='Paramètre DIVERS'!$B$58,'Paramètre DIVERS'!$A$53,""))))))</f>
        <v/>
      </c>
      <c r="H550" s="88">
        <f t="shared" si="251"/>
        <v>0</v>
      </c>
      <c r="I550" s="24" t="str">
        <f t="shared" si="263"/>
        <v/>
      </c>
      <c r="J550" s="24" t="str">
        <f t="shared" si="263"/>
        <v/>
      </c>
      <c r="K550" s="24" t="str">
        <f t="shared" si="263"/>
        <v>C</v>
      </c>
      <c r="L550" s="24" t="str">
        <f t="shared" si="263"/>
        <v>C</v>
      </c>
      <c r="M550" s="24" t="str">
        <f t="shared" si="263"/>
        <v/>
      </c>
      <c r="N550" s="24" t="str">
        <f t="shared" si="263"/>
        <v>C</v>
      </c>
      <c r="O550" s="24" t="str">
        <f t="shared" si="263"/>
        <v/>
      </c>
      <c r="P550" s="24" t="str">
        <f t="shared" si="263"/>
        <v/>
      </c>
      <c r="Q550" s="24" t="str">
        <f t="shared" si="263"/>
        <v/>
      </c>
      <c r="R550" s="24" t="str">
        <f t="shared" si="263"/>
        <v>C</v>
      </c>
      <c r="S550" s="24" t="str">
        <f t="shared" si="264"/>
        <v>C</v>
      </c>
      <c r="T550" s="24" t="str">
        <f t="shared" si="264"/>
        <v/>
      </c>
      <c r="U550" s="24" t="str">
        <f t="shared" si="264"/>
        <v>C</v>
      </c>
      <c r="V550" s="24" t="str">
        <f t="shared" si="264"/>
        <v/>
      </c>
      <c r="W550" s="24" t="str">
        <f t="shared" si="264"/>
        <v>C</v>
      </c>
      <c r="X550" s="24" t="str">
        <f t="shared" si="264"/>
        <v/>
      </c>
      <c r="Y550" s="24" t="str">
        <f t="shared" si="264"/>
        <v>C</v>
      </c>
      <c r="Z550" s="24" t="str">
        <f t="shared" si="264"/>
        <v>C</v>
      </c>
      <c r="AA550" s="24" t="str">
        <f t="shared" si="264"/>
        <v/>
      </c>
      <c r="AB550" s="24" t="str">
        <f t="shared" si="264"/>
        <v/>
      </c>
      <c r="AC550" s="24" t="str">
        <f t="shared" si="265"/>
        <v/>
      </c>
      <c r="AD550" s="24" t="str">
        <f t="shared" si="265"/>
        <v/>
      </c>
      <c r="AE550" s="24" t="str">
        <f t="shared" si="265"/>
        <v/>
      </c>
      <c r="AF550" s="24" t="str">
        <f t="shared" si="265"/>
        <v>C</v>
      </c>
      <c r="AG550" s="24" t="str">
        <f t="shared" si="265"/>
        <v>C</v>
      </c>
      <c r="AH550" s="24" t="str">
        <f t="shared" si="265"/>
        <v/>
      </c>
      <c r="AI550" s="24" t="str">
        <f t="shared" si="265"/>
        <v/>
      </c>
      <c r="AJ550" s="24" t="str">
        <f t="shared" si="265"/>
        <v/>
      </c>
      <c r="AK550" s="24" t="str">
        <f t="shared" si="265"/>
        <v/>
      </c>
      <c r="AL550" s="24" t="str">
        <f t="shared" si="265"/>
        <v/>
      </c>
      <c r="AM550" s="24" t="str">
        <f t="shared" si="266"/>
        <v>C</v>
      </c>
      <c r="AN550" s="24" t="str">
        <f t="shared" si="266"/>
        <v>C</v>
      </c>
      <c r="AO550" s="24" t="str">
        <f t="shared" si="266"/>
        <v/>
      </c>
      <c r="AP550" s="24" t="str">
        <f t="shared" si="266"/>
        <v/>
      </c>
      <c r="AQ550" s="24" t="str">
        <f t="shared" si="266"/>
        <v/>
      </c>
      <c r="AR550" s="24" t="str">
        <f t="shared" si="266"/>
        <v/>
      </c>
      <c r="AS550" s="24" t="str">
        <f t="shared" si="266"/>
        <v/>
      </c>
      <c r="AT550" s="24" t="str">
        <f t="shared" si="266"/>
        <v>C</v>
      </c>
      <c r="AU550" s="24" t="str">
        <f t="shared" si="266"/>
        <v>C</v>
      </c>
      <c r="AV550" s="24" t="str">
        <f t="shared" si="266"/>
        <v/>
      </c>
      <c r="AW550" s="24" t="str">
        <f t="shared" si="266"/>
        <v/>
      </c>
      <c r="AX550" s="89" t="str">
        <f t="shared" ca="1" si="252"/>
        <v/>
      </c>
      <c r="AY550" s="89" t="str">
        <f t="shared" si="253"/>
        <v/>
      </c>
    </row>
    <row r="551" spans="1:51" x14ac:dyDescent="0.3">
      <c r="A551" s="22" t="str">
        <f t="shared" si="258"/>
        <v/>
      </c>
      <c r="B551" s="25"/>
      <c r="C551" s="74"/>
      <c r="D551" s="26"/>
      <c r="E551" s="196"/>
      <c r="F551" s="197"/>
      <c r="G551" s="98" t="str">
        <f>IF(D551='Paramètre DIVERS'!$B$19,'Paramètre DIVERS'!$A$19,IF(D551='Paramètre DIVERS'!$B$20,'Paramètre DIVERS'!$A$20,IF(D551='Paramètre DIVERS'!$B$21,'Paramètre DIVERS'!$A$21,IF(D551='Paramètre DIVERS'!$B$22,'Paramètre DIVERS'!$A$22,IF(D551='Paramètre DIVERS'!$B$24,'Paramètre DIVERS'!$A$24,IF(D551='Paramètre DIVERS'!$B$25,'Paramètre DIVERS'!$A$25,""))))))&amp;IF(D551='Paramètre DIVERS'!$B$27,'Paramètre DIVERS'!$A$27,IF(D551='Paramètre DIVERS'!$B$28,'Paramètre DIVERS'!$A$28,IF(D551='Paramètre DIVERS'!$B$29,'Paramètre DIVERS'!$A$29,IF(D551='Paramètre DIVERS'!$B$30,'Paramètre DIVERS'!$A$30,IF(D551='Paramètre DIVERS'!$B$31,'Paramètre DIVERS'!$A$31,IF(D551='Paramètre DIVERS'!$B$32,'Paramètre DIVERS'!$A$32,IF(D551='Paramètre DIVERS'!$B$33,'Paramètre DIVERS'!$A$33,"")))))))&amp;IF(D551='Paramètre DIVERS'!$B$36,'Paramètre DIVERS'!$A$36,IF(D551='Paramètre DIVERS'!$B$40,'Paramètre DIVERS'!$A$40,IF(D551='Paramètre DIVERS'!$B$41,'Paramètre DIVERS'!$A$41,IF(D551='Paramètre DIVERS'!$B$42,'Paramètre DIVERS'!$A$42,IF(D551='Paramètre DIVERS'!$B$43,'Paramètre DIVERS'!$A$43,IF(D551='Paramètre DIVERS'!$B$47,'Paramètre DIVERS'!$A$47,IF(D551='Paramètre DIVERS'!$B$48,'Paramètre DIVERS'!$A$48,"")))))))&amp;IF(D551='Paramètre DIVERS'!$B$49,'Paramètre DIVERS'!$A$49,IF(D551='Paramètre DIVERS'!$B$50,'Paramètre DIVERS'!$A$50,IF(D551='Paramètre DIVERS'!$B$51,'Paramètre DIVERS'!$A$51,IF(D551='Paramètre DIVERS'!$B$26,'Paramètre DIVERS'!$A$26,""))))&amp;IF(D551='Paramètre DIVERS'!$B$53,'Paramètre DIVERS'!$A$53,IF(D551='Paramètre DIVERS'!$B$54,'Paramètre DIVERS'!$A$53,IF(D551='Paramètre DIVERS'!$B$55,'Paramètre DIVERS'!$A$53,IF(D551='Paramètre DIVERS'!$B$56,'Paramètre DIVERS'!$A$53,IF(D551='Paramètre DIVERS'!$B$57,'Paramètre DIVERS'!$A$53,IF(D551='Paramètre DIVERS'!$B$58,'Paramètre DIVERS'!$A$53,""))))))</f>
        <v/>
      </c>
      <c r="H551" s="88">
        <f t="shared" si="251"/>
        <v>0</v>
      </c>
      <c r="I551" s="24" t="str">
        <f t="shared" si="263"/>
        <v/>
      </c>
      <c r="J551" s="24" t="str">
        <f t="shared" si="263"/>
        <v/>
      </c>
      <c r="K551" s="24" t="str">
        <f t="shared" si="263"/>
        <v>C</v>
      </c>
      <c r="L551" s="24" t="str">
        <f t="shared" si="263"/>
        <v>C</v>
      </c>
      <c r="M551" s="24" t="str">
        <f t="shared" si="263"/>
        <v/>
      </c>
      <c r="N551" s="24" t="str">
        <f t="shared" si="263"/>
        <v>C</v>
      </c>
      <c r="O551" s="24" t="str">
        <f t="shared" si="263"/>
        <v/>
      </c>
      <c r="P551" s="24" t="str">
        <f t="shared" si="263"/>
        <v/>
      </c>
      <c r="Q551" s="24" t="str">
        <f t="shared" si="263"/>
        <v/>
      </c>
      <c r="R551" s="24" t="str">
        <f t="shared" si="263"/>
        <v>C</v>
      </c>
      <c r="S551" s="24" t="str">
        <f t="shared" si="264"/>
        <v>C</v>
      </c>
      <c r="T551" s="24" t="str">
        <f t="shared" si="264"/>
        <v/>
      </c>
      <c r="U551" s="24" t="str">
        <f t="shared" si="264"/>
        <v>C</v>
      </c>
      <c r="V551" s="24" t="str">
        <f t="shared" si="264"/>
        <v/>
      </c>
      <c r="W551" s="24" t="str">
        <f t="shared" si="264"/>
        <v>C</v>
      </c>
      <c r="X551" s="24" t="str">
        <f t="shared" si="264"/>
        <v/>
      </c>
      <c r="Y551" s="24" t="str">
        <f t="shared" si="264"/>
        <v>C</v>
      </c>
      <c r="Z551" s="24" t="str">
        <f t="shared" si="264"/>
        <v>C</v>
      </c>
      <c r="AA551" s="24" t="str">
        <f t="shared" si="264"/>
        <v/>
      </c>
      <c r="AB551" s="24" t="str">
        <f t="shared" si="264"/>
        <v/>
      </c>
      <c r="AC551" s="24" t="str">
        <f t="shared" si="265"/>
        <v/>
      </c>
      <c r="AD551" s="24" t="str">
        <f t="shared" si="265"/>
        <v/>
      </c>
      <c r="AE551" s="24" t="str">
        <f t="shared" si="265"/>
        <v/>
      </c>
      <c r="AF551" s="24" t="str">
        <f t="shared" si="265"/>
        <v>C</v>
      </c>
      <c r="AG551" s="24" t="str">
        <f t="shared" si="265"/>
        <v>C</v>
      </c>
      <c r="AH551" s="24" t="str">
        <f t="shared" si="265"/>
        <v/>
      </c>
      <c r="AI551" s="24" t="str">
        <f t="shared" si="265"/>
        <v/>
      </c>
      <c r="AJ551" s="24" t="str">
        <f t="shared" si="265"/>
        <v/>
      </c>
      <c r="AK551" s="24" t="str">
        <f t="shared" si="265"/>
        <v/>
      </c>
      <c r="AL551" s="24" t="str">
        <f t="shared" si="265"/>
        <v/>
      </c>
      <c r="AM551" s="24" t="str">
        <f t="shared" si="266"/>
        <v>C</v>
      </c>
      <c r="AN551" s="24" t="str">
        <f t="shared" si="266"/>
        <v>C</v>
      </c>
      <c r="AO551" s="24" t="str">
        <f t="shared" si="266"/>
        <v/>
      </c>
      <c r="AP551" s="24" t="str">
        <f t="shared" si="266"/>
        <v/>
      </c>
      <c r="AQ551" s="24" t="str">
        <f t="shared" si="266"/>
        <v/>
      </c>
      <c r="AR551" s="24" t="str">
        <f t="shared" si="266"/>
        <v/>
      </c>
      <c r="AS551" s="24" t="str">
        <f t="shared" si="266"/>
        <v/>
      </c>
      <c r="AT551" s="24" t="str">
        <f t="shared" si="266"/>
        <v>C</v>
      </c>
      <c r="AU551" s="24" t="str">
        <f t="shared" si="266"/>
        <v>C</v>
      </c>
      <c r="AV551" s="24" t="str">
        <f t="shared" si="266"/>
        <v/>
      </c>
      <c r="AW551" s="24" t="str">
        <f t="shared" si="266"/>
        <v/>
      </c>
      <c r="AX551" s="89" t="str">
        <f t="shared" ca="1" si="252"/>
        <v/>
      </c>
      <c r="AY551" s="89" t="str">
        <f t="shared" si="253"/>
        <v/>
      </c>
    </row>
    <row r="552" spans="1:51" x14ac:dyDescent="0.3">
      <c r="A552" s="22" t="str">
        <f t="shared" si="258"/>
        <v/>
      </c>
      <c r="B552" s="25"/>
      <c r="C552" s="74"/>
      <c r="D552" s="26"/>
      <c r="E552" s="196"/>
      <c r="F552" s="197"/>
      <c r="G552" s="98" t="str">
        <f>IF(D552='Paramètre DIVERS'!$B$19,'Paramètre DIVERS'!$A$19,IF(D552='Paramètre DIVERS'!$B$20,'Paramètre DIVERS'!$A$20,IF(D552='Paramètre DIVERS'!$B$21,'Paramètre DIVERS'!$A$21,IF(D552='Paramètre DIVERS'!$B$22,'Paramètre DIVERS'!$A$22,IF(D552='Paramètre DIVERS'!$B$24,'Paramètre DIVERS'!$A$24,IF(D552='Paramètre DIVERS'!$B$25,'Paramètre DIVERS'!$A$25,""))))))&amp;IF(D552='Paramètre DIVERS'!$B$27,'Paramètre DIVERS'!$A$27,IF(D552='Paramètre DIVERS'!$B$28,'Paramètre DIVERS'!$A$28,IF(D552='Paramètre DIVERS'!$B$29,'Paramètre DIVERS'!$A$29,IF(D552='Paramètre DIVERS'!$B$30,'Paramètre DIVERS'!$A$30,IF(D552='Paramètre DIVERS'!$B$31,'Paramètre DIVERS'!$A$31,IF(D552='Paramètre DIVERS'!$B$32,'Paramètre DIVERS'!$A$32,IF(D552='Paramètre DIVERS'!$B$33,'Paramètre DIVERS'!$A$33,"")))))))&amp;IF(D552='Paramètre DIVERS'!$B$36,'Paramètre DIVERS'!$A$36,IF(D552='Paramètre DIVERS'!$B$40,'Paramètre DIVERS'!$A$40,IF(D552='Paramètre DIVERS'!$B$41,'Paramètre DIVERS'!$A$41,IF(D552='Paramètre DIVERS'!$B$42,'Paramètre DIVERS'!$A$42,IF(D552='Paramètre DIVERS'!$B$43,'Paramètre DIVERS'!$A$43,IF(D552='Paramètre DIVERS'!$B$47,'Paramètre DIVERS'!$A$47,IF(D552='Paramètre DIVERS'!$B$48,'Paramètre DIVERS'!$A$48,"")))))))&amp;IF(D552='Paramètre DIVERS'!$B$49,'Paramètre DIVERS'!$A$49,IF(D552='Paramètre DIVERS'!$B$50,'Paramètre DIVERS'!$A$50,IF(D552='Paramètre DIVERS'!$B$51,'Paramètre DIVERS'!$A$51,IF(D552='Paramètre DIVERS'!$B$26,'Paramètre DIVERS'!$A$26,""))))&amp;IF(D552='Paramètre DIVERS'!$B$53,'Paramètre DIVERS'!$A$53,IF(D552='Paramètre DIVERS'!$B$54,'Paramètre DIVERS'!$A$53,IF(D552='Paramètre DIVERS'!$B$55,'Paramètre DIVERS'!$A$53,IF(D552='Paramètre DIVERS'!$B$56,'Paramètre DIVERS'!$A$53,IF(D552='Paramètre DIVERS'!$B$57,'Paramètre DIVERS'!$A$53,IF(D552='Paramètre DIVERS'!$B$58,'Paramètre DIVERS'!$A$53,""))))))</f>
        <v/>
      </c>
      <c r="H552" s="88">
        <f t="shared" si="251"/>
        <v>0</v>
      </c>
      <c r="I552" s="24" t="str">
        <f t="shared" si="263"/>
        <v/>
      </c>
      <c r="J552" s="24" t="str">
        <f t="shared" si="263"/>
        <v/>
      </c>
      <c r="K552" s="24" t="str">
        <f t="shared" si="263"/>
        <v>C</v>
      </c>
      <c r="L552" s="24" t="str">
        <f t="shared" si="263"/>
        <v>C</v>
      </c>
      <c r="M552" s="24" t="str">
        <f t="shared" si="263"/>
        <v/>
      </c>
      <c r="N552" s="24" t="str">
        <f t="shared" si="263"/>
        <v>C</v>
      </c>
      <c r="O552" s="24" t="str">
        <f t="shared" si="263"/>
        <v/>
      </c>
      <c r="P552" s="24" t="str">
        <f t="shared" si="263"/>
        <v/>
      </c>
      <c r="Q552" s="24" t="str">
        <f t="shared" si="263"/>
        <v/>
      </c>
      <c r="R552" s="24" t="str">
        <f t="shared" si="263"/>
        <v>C</v>
      </c>
      <c r="S552" s="24" t="str">
        <f t="shared" si="264"/>
        <v>C</v>
      </c>
      <c r="T552" s="24" t="str">
        <f t="shared" si="264"/>
        <v/>
      </c>
      <c r="U552" s="24" t="str">
        <f t="shared" si="264"/>
        <v>C</v>
      </c>
      <c r="V552" s="24" t="str">
        <f t="shared" si="264"/>
        <v/>
      </c>
      <c r="W552" s="24" t="str">
        <f t="shared" si="264"/>
        <v>C</v>
      </c>
      <c r="X552" s="24" t="str">
        <f t="shared" si="264"/>
        <v/>
      </c>
      <c r="Y552" s="24" t="str">
        <f t="shared" si="264"/>
        <v>C</v>
      </c>
      <c r="Z552" s="24" t="str">
        <f t="shared" si="264"/>
        <v>C</v>
      </c>
      <c r="AA552" s="24" t="str">
        <f t="shared" si="264"/>
        <v/>
      </c>
      <c r="AB552" s="24" t="str">
        <f t="shared" si="264"/>
        <v/>
      </c>
      <c r="AC552" s="24" t="str">
        <f t="shared" si="265"/>
        <v/>
      </c>
      <c r="AD552" s="24" t="str">
        <f t="shared" si="265"/>
        <v/>
      </c>
      <c r="AE552" s="24" t="str">
        <f t="shared" si="265"/>
        <v/>
      </c>
      <c r="AF552" s="24" t="str">
        <f t="shared" si="265"/>
        <v>C</v>
      </c>
      <c r="AG552" s="24" t="str">
        <f t="shared" si="265"/>
        <v>C</v>
      </c>
      <c r="AH552" s="24" t="str">
        <f t="shared" si="265"/>
        <v/>
      </c>
      <c r="AI552" s="24" t="str">
        <f t="shared" si="265"/>
        <v/>
      </c>
      <c r="AJ552" s="24" t="str">
        <f t="shared" si="265"/>
        <v/>
      </c>
      <c r="AK552" s="24" t="str">
        <f t="shared" si="265"/>
        <v/>
      </c>
      <c r="AL552" s="24" t="str">
        <f t="shared" si="265"/>
        <v/>
      </c>
      <c r="AM552" s="24" t="str">
        <f t="shared" si="266"/>
        <v>C</v>
      </c>
      <c r="AN552" s="24" t="str">
        <f t="shared" si="266"/>
        <v>C</v>
      </c>
      <c r="AO552" s="24" t="str">
        <f t="shared" si="266"/>
        <v/>
      </c>
      <c r="AP552" s="24" t="str">
        <f t="shared" si="266"/>
        <v/>
      </c>
      <c r="AQ552" s="24" t="str">
        <f t="shared" si="266"/>
        <v/>
      </c>
      <c r="AR552" s="24" t="str">
        <f t="shared" si="266"/>
        <v/>
      </c>
      <c r="AS552" s="24" t="str">
        <f t="shared" si="266"/>
        <v/>
      </c>
      <c r="AT552" s="24" t="str">
        <f t="shared" si="266"/>
        <v>C</v>
      </c>
      <c r="AU552" s="24" t="str">
        <f t="shared" si="266"/>
        <v>C</v>
      </c>
      <c r="AV552" s="24" t="str">
        <f t="shared" si="266"/>
        <v/>
      </c>
      <c r="AW552" s="24" t="str">
        <f t="shared" si="266"/>
        <v/>
      </c>
      <c r="AX552" s="89" t="str">
        <f t="shared" ca="1" si="252"/>
        <v/>
      </c>
      <c r="AY552" s="89" t="str">
        <f t="shared" si="253"/>
        <v/>
      </c>
    </row>
    <row r="553" spans="1:51" x14ac:dyDescent="0.3">
      <c r="A553" s="22" t="str">
        <f t="shared" si="258"/>
        <v/>
      </c>
      <c r="B553" s="25"/>
      <c r="C553" s="74"/>
      <c r="D553" s="26"/>
      <c r="E553" s="196"/>
      <c r="F553" s="197"/>
      <c r="G553" s="98" t="str">
        <f>IF(D553='Paramètre DIVERS'!$B$19,'Paramètre DIVERS'!$A$19,IF(D553='Paramètre DIVERS'!$B$20,'Paramètre DIVERS'!$A$20,IF(D553='Paramètre DIVERS'!$B$21,'Paramètre DIVERS'!$A$21,IF(D553='Paramètre DIVERS'!$B$22,'Paramètre DIVERS'!$A$22,IF(D553='Paramètre DIVERS'!$B$24,'Paramètre DIVERS'!$A$24,IF(D553='Paramètre DIVERS'!$B$25,'Paramètre DIVERS'!$A$25,""))))))&amp;IF(D553='Paramètre DIVERS'!$B$27,'Paramètre DIVERS'!$A$27,IF(D553='Paramètre DIVERS'!$B$28,'Paramètre DIVERS'!$A$28,IF(D553='Paramètre DIVERS'!$B$29,'Paramètre DIVERS'!$A$29,IF(D553='Paramètre DIVERS'!$B$30,'Paramètre DIVERS'!$A$30,IF(D553='Paramètre DIVERS'!$B$31,'Paramètre DIVERS'!$A$31,IF(D553='Paramètre DIVERS'!$B$32,'Paramètre DIVERS'!$A$32,IF(D553='Paramètre DIVERS'!$B$33,'Paramètre DIVERS'!$A$33,"")))))))&amp;IF(D553='Paramètre DIVERS'!$B$36,'Paramètre DIVERS'!$A$36,IF(D553='Paramètre DIVERS'!$B$40,'Paramètre DIVERS'!$A$40,IF(D553='Paramètre DIVERS'!$B$41,'Paramètre DIVERS'!$A$41,IF(D553='Paramètre DIVERS'!$B$42,'Paramètre DIVERS'!$A$42,IF(D553='Paramètre DIVERS'!$B$43,'Paramètre DIVERS'!$A$43,IF(D553='Paramètre DIVERS'!$B$47,'Paramètre DIVERS'!$A$47,IF(D553='Paramètre DIVERS'!$B$48,'Paramètre DIVERS'!$A$48,"")))))))&amp;IF(D553='Paramètre DIVERS'!$B$49,'Paramètre DIVERS'!$A$49,IF(D553='Paramètre DIVERS'!$B$50,'Paramètre DIVERS'!$A$50,IF(D553='Paramètre DIVERS'!$B$51,'Paramètre DIVERS'!$A$51,IF(D553='Paramètre DIVERS'!$B$26,'Paramètre DIVERS'!$A$26,""))))&amp;IF(D553='Paramètre DIVERS'!$B$53,'Paramètre DIVERS'!$A$53,IF(D553='Paramètre DIVERS'!$B$54,'Paramètre DIVERS'!$A$53,IF(D553='Paramètre DIVERS'!$B$55,'Paramètre DIVERS'!$A$53,IF(D553='Paramètre DIVERS'!$B$56,'Paramètre DIVERS'!$A$53,IF(D553='Paramètre DIVERS'!$B$57,'Paramètre DIVERS'!$A$53,IF(D553='Paramètre DIVERS'!$B$58,'Paramètre DIVERS'!$A$53,""))))))</f>
        <v/>
      </c>
      <c r="H553" s="88">
        <f t="shared" si="251"/>
        <v>0</v>
      </c>
      <c r="I553" s="24" t="str">
        <f t="shared" si="263"/>
        <v/>
      </c>
      <c r="J553" s="24" t="str">
        <f t="shared" si="263"/>
        <v/>
      </c>
      <c r="K553" s="24" t="str">
        <f t="shared" si="263"/>
        <v>C</v>
      </c>
      <c r="L553" s="24" t="str">
        <f t="shared" si="263"/>
        <v>C</v>
      </c>
      <c r="M553" s="24" t="str">
        <f t="shared" si="263"/>
        <v/>
      </c>
      <c r="N553" s="24" t="str">
        <f t="shared" si="263"/>
        <v>C</v>
      </c>
      <c r="O553" s="24" t="str">
        <f t="shared" si="263"/>
        <v/>
      </c>
      <c r="P553" s="24" t="str">
        <f t="shared" si="263"/>
        <v/>
      </c>
      <c r="Q553" s="24" t="str">
        <f t="shared" si="263"/>
        <v/>
      </c>
      <c r="R553" s="24" t="str">
        <f t="shared" si="263"/>
        <v>C</v>
      </c>
      <c r="S553" s="24" t="str">
        <f t="shared" si="264"/>
        <v>C</v>
      </c>
      <c r="T553" s="24" t="str">
        <f t="shared" si="264"/>
        <v/>
      </c>
      <c r="U553" s="24" t="str">
        <f t="shared" si="264"/>
        <v>C</v>
      </c>
      <c r="V553" s="24" t="str">
        <f t="shared" si="264"/>
        <v/>
      </c>
      <c r="W553" s="24" t="str">
        <f t="shared" si="264"/>
        <v>C</v>
      </c>
      <c r="X553" s="24" t="str">
        <f t="shared" si="264"/>
        <v/>
      </c>
      <c r="Y553" s="24" t="str">
        <f t="shared" si="264"/>
        <v>C</v>
      </c>
      <c r="Z553" s="24" t="str">
        <f t="shared" si="264"/>
        <v>C</v>
      </c>
      <c r="AA553" s="24" t="str">
        <f t="shared" si="264"/>
        <v/>
      </c>
      <c r="AB553" s="24" t="str">
        <f t="shared" si="264"/>
        <v/>
      </c>
      <c r="AC553" s="24" t="str">
        <f t="shared" si="265"/>
        <v/>
      </c>
      <c r="AD553" s="24" t="str">
        <f t="shared" si="265"/>
        <v/>
      </c>
      <c r="AE553" s="24" t="str">
        <f t="shared" si="265"/>
        <v/>
      </c>
      <c r="AF553" s="24" t="str">
        <f t="shared" si="265"/>
        <v>C</v>
      </c>
      <c r="AG553" s="24" t="str">
        <f t="shared" si="265"/>
        <v>C</v>
      </c>
      <c r="AH553" s="24" t="str">
        <f t="shared" si="265"/>
        <v/>
      </c>
      <c r="AI553" s="24" t="str">
        <f t="shared" si="265"/>
        <v/>
      </c>
      <c r="AJ553" s="24" t="str">
        <f t="shared" si="265"/>
        <v/>
      </c>
      <c r="AK553" s="24" t="str">
        <f t="shared" si="265"/>
        <v/>
      </c>
      <c r="AL553" s="24" t="str">
        <f t="shared" si="265"/>
        <v/>
      </c>
      <c r="AM553" s="24" t="str">
        <f t="shared" si="266"/>
        <v>C</v>
      </c>
      <c r="AN553" s="24" t="str">
        <f t="shared" si="266"/>
        <v>C</v>
      </c>
      <c r="AO553" s="24" t="str">
        <f t="shared" si="266"/>
        <v/>
      </c>
      <c r="AP553" s="24" t="str">
        <f t="shared" si="266"/>
        <v/>
      </c>
      <c r="AQ553" s="24" t="str">
        <f t="shared" si="266"/>
        <v/>
      </c>
      <c r="AR553" s="24" t="str">
        <f t="shared" si="266"/>
        <v/>
      </c>
      <c r="AS553" s="24" t="str">
        <f t="shared" si="266"/>
        <v/>
      </c>
      <c r="AT553" s="24" t="str">
        <f t="shared" si="266"/>
        <v>C</v>
      </c>
      <c r="AU553" s="24" t="str">
        <f t="shared" si="266"/>
        <v>C</v>
      </c>
      <c r="AV553" s="24" t="str">
        <f t="shared" si="266"/>
        <v/>
      </c>
      <c r="AW553" s="24" t="str">
        <f t="shared" si="266"/>
        <v/>
      </c>
      <c r="AX553" s="89" t="str">
        <f t="shared" ca="1" si="252"/>
        <v/>
      </c>
      <c r="AY553" s="89" t="str">
        <f t="shared" si="253"/>
        <v/>
      </c>
    </row>
    <row r="554" spans="1:51" x14ac:dyDescent="0.3">
      <c r="A554" s="22" t="str">
        <f t="shared" si="258"/>
        <v/>
      </c>
      <c r="B554" s="25"/>
      <c r="C554" s="74"/>
      <c r="D554" s="26"/>
      <c r="E554" s="196"/>
      <c r="F554" s="197"/>
      <c r="G554" s="98" t="str">
        <f>IF(D554='Paramètre DIVERS'!$B$19,'Paramètre DIVERS'!$A$19,IF(D554='Paramètre DIVERS'!$B$20,'Paramètre DIVERS'!$A$20,IF(D554='Paramètre DIVERS'!$B$21,'Paramètre DIVERS'!$A$21,IF(D554='Paramètre DIVERS'!$B$22,'Paramètre DIVERS'!$A$22,IF(D554='Paramètre DIVERS'!$B$24,'Paramètre DIVERS'!$A$24,IF(D554='Paramètre DIVERS'!$B$25,'Paramètre DIVERS'!$A$25,""))))))&amp;IF(D554='Paramètre DIVERS'!$B$27,'Paramètre DIVERS'!$A$27,IF(D554='Paramètre DIVERS'!$B$28,'Paramètre DIVERS'!$A$28,IF(D554='Paramètre DIVERS'!$B$29,'Paramètre DIVERS'!$A$29,IF(D554='Paramètre DIVERS'!$B$30,'Paramètre DIVERS'!$A$30,IF(D554='Paramètre DIVERS'!$B$31,'Paramètre DIVERS'!$A$31,IF(D554='Paramètre DIVERS'!$B$32,'Paramètre DIVERS'!$A$32,IF(D554='Paramètre DIVERS'!$B$33,'Paramètre DIVERS'!$A$33,"")))))))&amp;IF(D554='Paramètre DIVERS'!$B$36,'Paramètre DIVERS'!$A$36,IF(D554='Paramètre DIVERS'!$B$40,'Paramètre DIVERS'!$A$40,IF(D554='Paramètre DIVERS'!$B$41,'Paramètre DIVERS'!$A$41,IF(D554='Paramètre DIVERS'!$B$42,'Paramètre DIVERS'!$A$42,IF(D554='Paramètre DIVERS'!$B$43,'Paramètre DIVERS'!$A$43,IF(D554='Paramètre DIVERS'!$B$47,'Paramètre DIVERS'!$A$47,IF(D554='Paramètre DIVERS'!$B$48,'Paramètre DIVERS'!$A$48,"")))))))&amp;IF(D554='Paramètre DIVERS'!$B$49,'Paramètre DIVERS'!$A$49,IF(D554='Paramètre DIVERS'!$B$50,'Paramètre DIVERS'!$A$50,IF(D554='Paramètre DIVERS'!$B$51,'Paramètre DIVERS'!$A$51,IF(D554='Paramètre DIVERS'!$B$26,'Paramètre DIVERS'!$A$26,""))))&amp;IF(D554='Paramètre DIVERS'!$B$53,'Paramètre DIVERS'!$A$53,IF(D554='Paramètre DIVERS'!$B$54,'Paramètre DIVERS'!$A$53,IF(D554='Paramètre DIVERS'!$B$55,'Paramètre DIVERS'!$A$53,IF(D554='Paramètre DIVERS'!$B$56,'Paramètre DIVERS'!$A$53,IF(D554='Paramètre DIVERS'!$B$57,'Paramètre DIVERS'!$A$53,IF(D554='Paramètre DIVERS'!$B$58,'Paramètre DIVERS'!$A$53,""))))))</f>
        <v/>
      </c>
      <c r="H554" s="88">
        <f t="shared" si="251"/>
        <v>0</v>
      </c>
      <c r="I554" s="24" t="str">
        <f t="shared" si="263"/>
        <v/>
      </c>
      <c r="J554" s="24" t="str">
        <f t="shared" si="263"/>
        <v/>
      </c>
      <c r="K554" s="24" t="str">
        <f t="shared" si="263"/>
        <v>C</v>
      </c>
      <c r="L554" s="24" t="str">
        <f t="shared" si="263"/>
        <v>C</v>
      </c>
      <c r="M554" s="24" t="str">
        <f t="shared" si="263"/>
        <v/>
      </c>
      <c r="N554" s="24" t="str">
        <f t="shared" si="263"/>
        <v>C</v>
      </c>
      <c r="O554" s="24" t="str">
        <f t="shared" si="263"/>
        <v/>
      </c>
      <c r="P554" s="24" t="str">
        <f t="shared" si="263"/>
        <v/>
      </c>
      <c r="Q554" s="24" t="str">
        <f t="shared" si="263"/>
        <v/>
      </c>
      <c r="R554" s="24" t="str">
        <f t="shared" si="263"/>
        <v>C</v>
      </c>
      <c r="S554" s="24" t="str">
        <f t="shared" si="264"/>
        <v>C</v>
      </c>
      <c r="T554" s="24" t="str">
        <f t="shared" si="264"/>
        <v/>
      </c>
      <c r="U554" s="24" t="str">
        <f t="shared" si="264"/>
        <v>C</v>
      </c>
      <c r="V554" s="24" t="str">
        <f t="shared" si="264"/>
        <v/>
      </c>
      <c r="W554" s="24" t="str">
        <f t="shared" si="264"/>
        <v>C</v>
      </c>
      <c r="X554" s="24" t="str">
        <f t="shared" si="264"/>
        <v/>
      </c>
      <c r="Y554" s="24" t="str">
        <f t="shared" si="264"/>
        <v>C</v>
      </c>
      <c r="Z554" s="24" t="str">
        <f t="shared" si="264"/>
        <v>C</v>
      </c>
      <c r="AA554" s="24" t="str">
        <f t="shared" si="264"/>
        <v/>
      </c>
      <c r="AB554" s="24" t="str">
        <f t="shared" si="264"/>
        <v/>
      </c>
      <c r="AC554" s="24" t="str">
        <f t="shared" si="265"/>
        <v/>
      </c>
      <c r="AD554" s="24" t="str">
        <f t="shared" si="265"/>
        <v/>
      </c>
      <c r="AE554" s="24" t="str">
        <f t="shared" si="265"/>
        <v/>
      </c>
      <c r="AF554" s="24" t="str">
        <f t="shared" si="265"/>
        <v>C</v>
      </c>
      <c r="AG554" s="24" t="str">
        <f t="shared" si="265"/>
        <v>C</v>
      </c>
      <c r="AH554" s="24" t="str">
        <f t="shared" si="265"/>
        <v/>
      </c>
      <c r="AI554" s="24" t="str">
        <f t="shared" si="265"/>
        <v/>
      </c>
      <c r="AJ554" s="24" t="str">
        <f t="shared" si="265"/>
        <v/>
      </c>
      <c r="AK554" s="24" t="str">
        <f t="shared" si="265"/>
        <v/>
      </c>
      <c r="AL554" s="24" t="str">
        <f t="shared" si="265"/>
        <v/>
      </c>
      <c r="AM554" s="24" t="str">
        <f t="shared" si="266"/>
        <v>C</v>
      </c>
      <c r="AN554" s="24" t="str">
        <f t="shared" si="266"/>
        <v>C</v>
      </c>
      <c r="AO554" s="24" t="str">
        <f t="shared" si="266"/>
        <v/>
      </c>
      <c r="AP554" s="24" t="str">
        <f t="shared" si="266"/>
        <v/>
      </c>
      <c r="AQ554" s="24" t="str">
        <f t="shared" si="266"/>
        <v/>
      </c>
      <c r="AR554" s="24" t="str">
        <f t="shared" si="266"/>
        <v/>
      </c>
      <c r="AS554" s="24" t="str">
        <f t="shared" si="266"/>
        <v/>
      </c>
      <c r="AT554" s="24" t="str">
        <f t="shared" si="266"/>
        <v>C</v>
      </c>
      <c r="AU554" s="24" t="str">
        <f t="shared" si="266"/>
        <v>C</v>
      </c>
      <c r="AV554" s="24" t="str">
        <f t="shared" si="266"/>
        <v/>
      </c>
      <c r="AW554" s="24" t="str">
        <f t="shared" si="266"/>
        <v/>
      </c>
      <c r="AX554" s="89" t="str">
        <f t="shared" ca="1" si="252"/>
        <v/>
      </c>
      <c r="AY554" s="89" t="str">
        <f t="shared" si="253"/>
        <v/>
      </c>
    </row>
    <row r="555" spans="1:51" x14ac:dyDescent="0.3">
      <c r="A555" s="22" t="str">
        <f t="shared" si="258"/>
        <v/>
      </c>
      <c r="B555" s="25"/>
      <c r="C555" s="74"/>
      <c r="D555" s="26"/>
      <c r="E555" s="196"/>
      <c r="F555" s="197"/>
      <c r="G555" s="98" t="str">
        <f>IF(D555='Paramètre DIVERS'!$B$19,'Paramètre DIVERS'!$A$19,IF(D555='Paramètre DIVERS'!$B$20,'Paramètre DIVERS'!$A$20,IF(D555='Paramètre DIVERS'!$B$21,'Paramètre DIVERS'!$A$21,IF(D555='Paramètre DIVERS'!$B$22,'Paramètre DIVERS'!$A$22,IF(D555='Paramètre DIVERS'!$B$24,'Paramètre DIVERS'!$A$24,IF(D555='Paramètre DIVERS'!$B$25,'Paramètre DIVERS'!$A$25,""))))))&amp;IF(D555='Paramètre DIVERS'!$B$27,'Paramètre DIVERS'!$A$27,IF(D555='Paramètre DIVERS'!$B$28,'Paramètre DIVERS'!$A$28,IF(D555='Paramètre DIVERS'!$B$29,'Paramètre DIVERS'!$A$29,IF(D555='Paramètre DIVERS'!$B$30,'Paramètre DIVERS'!$A$30,IF(D555='Paramètre DIVERS'!$B$31,'Paramètre DIVERS'!$A$31,IF(D555='Paramètre DIVERS'!$B$32,'Paramètre DIVERS'!$A$32,IF(D555='Paramètre DIVERS'!$B$33,'Paramètre DIVERS'!$A$33,"")))))))&amp;IF(D555='Paramètre DIVERS'!$B$36,'Paramètre DIVERS'!$A$36,IF(D555='Paramètre DIVERS'!$B$40,'Paramètre DIVERS'!$A$40,IF(D555='Paramètre DIVERS'!$B$41,'Paramètre DIVERS'!$A$41,IF(D555='Paramètre DIVERS'!$B$42,'Paramètre DIVERS'!$A$42,IF(D555='Paramètre DIVERS'!$B$43,'Paramètre DIVERS'!$A$43,IF(D555='Paramètre DIVERS'!$B$47,'Paramètre DIVERS'!$A$47,IF(D555='Paramètre DIVERS'!$B$48,'Paramètre DIVERS'!$A$48,"")))))))&amp;IF(D555='Paramètre DIVERS'!$B$49,'Paramètre DIVERS'!$A$49,IF(D555='Paramètre DIVERS'!$B$50,'Paramètre DIVERS'!$A$50,IF(D555='Paramètre DIVERS'!$B$51,'Paramètre DIVERS'!$A$51,IF(D555='Paramètre DIVERS'!$B$26,'Paramètre DIVERS'!$A$26,""))))&amp;IF(D555='Paramètre DIVERS'!$B$53,'Paramètre DIVERS'!$A$53,IF(D555='Paramètre DIVERS'!$B$54,'Paramètre DIVERS'!$A$53,IF(D555='Paramètre DIVERS'!$B$55,'Paramètre DIVERS'!$A$53,IF(D555='Paramètre DIVERS'!$B$56,'Paramètre DIVERS'!$A$53,IF(D555='Paramètre DIVERS'!$B$57,'Paramètre DIVERS'!$A$53,IF(D555='Paramètre DIVERS'!$B$58,'Paramètre DIVERS'!$A$53,""))))))</f>
        <v/>
      </c>
      <c r="H555" s="88">
        <f t="shared" si="251"/>
        <v>0</v>
      </c>
      <c r="I555" s="24" t="str">
        <f t="shared" si="263"/>
        <v/>
      </c>
      <c r="J555" s="24" t="str">
        <f t="shared" si="263"/>
        <v/>
      </c>
      <c r="K555" s="24" t="str">
        <f t="shared" si="263"/>
        <v>C</v>
      </c>
      <c r="L555" s="24" t="str">
        <f t="shared" si="263"/>
        <v>C</v>
      </c>
      <c r="M555" s="24" t="str">
        <f t="shared" si="263"/>
        <v/>
      </c>
      <c r="N555" s="24" t="str">
        <f t="shared" si="263"/>
        <v>C</v>
      </c>
      <c r="O555" s="24" t="str">
        <f t="shared" si="263"/>
        <v/>
      </c>
      <c r="P555" s="24" t="str">
        <f t="shared" si="263"/>
        <v/>
      </c>
      <c r="Q555" s="24" t="str">
        <f t="shared" si="263"/>
        <v/>
      </c>
      <c r="R555" s="24" t="str">
        <f t="shared" si="263"/>
        <v>C</v>
      </c>
      <c r="S555" s="24" t="str">
        <f t="shared" si="264"/>
        <v>C</v>
      </c>
      <c r="T555" s="24" t="str">
        <f t="shared" si="264"/>
        <v/>
      </c>
      <c r="U555" s="24" t="str">
        <f t="shared" si="264"/>
        <v>C</v>
      </c>
      <c r="V555" s="24" t="str">
        <f t="shared" si="264"/>
        <v/>
      </c>
      <c r="W555" s="24" t="str">
        <f t="shared" si="264"/>
        <v>C</v>
      </c>
      <c r="X555" s="24" t="str">
        <f t="shared" si="264"/>
        <v/>
      </c>
      <c r="Y555" s="24" t="str">
        <f t="shared" si="264"/>
        <v>C</v>
      </c>
      <c r="Z555" s="24" t="str">
        <f t="shared" si="264"/>
        <v>C</v>
      </c>
      <c r="AA555" s="24" t="str">
        <f t="shared" si="264"/>
        <v/>
      </c>
      <c r="AB555" s="24" t="str">
        <f t="shared" si="264"/>
        <v/>
      </c>
      <c r="AC555" s="24" t="str">
        <f t="shared" si="265"/>
        <v/>
      </c>
      <c r="AD555" s="24" t="str">
        <f t="shared" si="265"/>
        <v/>
      </c>
      <c r="AE555" s="24" t="str">
        <f t="shared" si="265"/>
        <v/>
      </c>
      <c r="AF555" s="24" t="str">
        <f t="shared" si="265"/>
        <v>C</v>
      </c>
      <c r="AG555" s="24" t="str">
        <f t="shared" si="265"/>
        <v>C</v>
      </c>
      <c r="AH555" s="24" t="str">
        <f t="shared" si="265"/>
        <v/>
      </c>
      <c r="AI555" s="24" t="str">
        <f t="shared" si="265"/>
        <v/>
      </c>
      <c r="AJ555" s="24" t="str">
        <f t="shared" si="265"/>
        <v/>
      </c>
      <c r="AK555" s="24" t="str">
        <f t="shared" si="265"/>
        <v/>
      </c>
      <c r="AL555" s="24" t="str">
        <f t="shared" si="265"/>
        <v/>
      </c>
      <c r="AM555" s="24" t="str">
        <f t="shared" si="266"/>
        <v>C</v>
      </c>
      <c r="AN555" s="24" t="str">
        <f t="shared" si="266"/>
        <v>C</v>
      </c>
      <c r="AO555" s="24" t="str">
        <f t="shared" si="266"/>
        <v/>
      </c>
      <c r="AP555" s="24" t="str">
        <f t="shared" si="266"/>
        <v/>
      </c>
      <c r="AQ555" s="24" t="str">
        <f t="shared" si="266"/>
        <v/>
      </c>
      <c r="AR555" s="24" t="str">
        <f t="shared" si="266"/>
        <v/>
      </c>
      <c r="AS555" s="24" t="str">
        <f t="shared" si="266"/>
        <v/>
      </c>
      <c r="AT555" s="24" t="str">
        <f t="shared" si="266"/>
        <v>C</v>
      </c>
      <c r="AU555" s="24" t="str">
        <f t="shared" si="266"/>
        <v>C</v>
      </c>
      <c r="AV555" s="24" t="str">
        <f t="shared" si="266"/>
        <v/>
      </c>
      <c r="AW555" s="24" t="str">
        <f t="shared" si="266"/>
        <v/>
      </c>
      <c r="AX555" s="89" t="str">
        <f t="shared" ca="1" si="252"/>
        <v/>
      </c>
      <c r="AY555" s="89" t="str">
        <f t="shared" si="253"/>
        <v/>
      </c>
    </row>
    <row r="556" spans="1:51" x14ac:dyDescent="0.3">
      <c r="A556" s="22" t="str">
        <f t="shared" si="258"/>
        <v/>
      </c>
      <c r="B556" s="25"/>
      <c r="C556" s="74"/>
      <c r="D556" s="26"/>
      <c r="E556" s="196"/>
      <c r="F556" s="197"/>
      <c r="G556" s="98" t="str">
        <f>IF(D556='Paramètre DIVERS'!$B$19,'Paramètre DIVERS'!$A$19,IF(D556='Paramètre DIVERS'!$B$20,'Paramètre DIVERS'!$A$20,IF(D556='Paramètre DIVERS'!$B$21,'Paramètre DIVERS'!$A$21,IF(D556='Paramètre DIVERS'!$B$22,'Paramètre DIVERS'!$A$22,IF(D556='Paramètre DIVERS'!$B$24,'Paramètre DIVERS'!$A$24,IF(D556='Paramètre DIVERS'!$B$25,'Paramètre DIVERS'!$A$25,""))))))&amp;IF(D556='Paramètre DIVERS'!$B$27,'Paramètre DIVERS'!$A$27,IF(D556='Paramètre DIVERS'!$B$28,'Paramètre DIVERS'!$A$28,IF(D556='Paramètre DIVERS'!$B$29,'Paramètre DIVERS'!$A$29,IF(D556='Paramètre DIVERS'!$B$30,'Paramètre DIVERS'!$A$30,IF(D556='Paramètre DIVERS'!$B$31,'Paramètre DIVERS'!$A$31,IF(D556='Paramètre DIVERS'!$B$32,'Paramètre DIVERS'!$A$32,IF(D556='Paramètre DIVERS'!$B$33,'Paramètre DIVERS'!$A$33,"")))))))&amp;IF(D556='Paramètre DIVERS'!$B$36,'Paramètre DIVERS'!$A$36,IF(D556='Paramètre DIVERS'!$B$40,'Paramètre DIVERS'!$A$40,IF(D556='Paramètre DIVERS'!$B$41,'Paramètre DIVERS'!$A$41,IF(D556='Paramètre DIVERS'!$B$42,'Paramètre DIVERS'!$A$42,IF(D556='Paramètre DIVERS'!$B$43,'Paramètre DIVERS'!$A$43,IF(D556='Paramètre DIVERS'!$B$47,'Paramètre DIVERS'!$A$47,IF(D556='Paramètre DIVERS'!$B$48,'Paramètre DIVERS'!$A$48,"")))))))&amp;IF(D556='Paramètre DIVERS'!$B$49,'Paramètre DIVERS'!$A$49,IF(D556='Paramètre DIVERS'!$B$50,'Paramètre DIVERS'!$A$50,IF(D556='Paramètre DIVERS'!$B$51,'Paramètre DIVERS'!$A$51,IF(D556='Paramètre DIVERS'!$B$26,'Paramètre DIVERS'!$A$26,""))))&amp;IF(D556='Paramètre DIVERS'!$B$53,'Paramètre DIVERS'!$A$53,IF(D556='Paramètre DIVERS'!$B$54,'Paramètre DIVERS'!$A$53,IF(D556='Paramètre DIVERS'!$B$55,'Paramètre DIVERS'!$A$53,IF(D556='Paramètre DIVERS'!$B$56,'Paramètre DIVERS'!$A$53,IF(D556='Paramètre DIVERS'!$B$57,'Paramètre DIVERS'!$A$53,IF(D556='Paramètre DIVERS'!$B$58,'Paramètre DIVERS'!$A$53,""))))))</f>
        <v/>
      </c>
      <c r="H556" s="88">
        <f t="shared" si="251"/>
        <v>0</v>
      </c>
      <c r="I556" s="24" t="str">
        <f t="shared" si="263"/>
        <v/>
      </c>
      <c r="J556" s="24" t="str">
        <f t="shared" si="263"/>
        <v/>
      </c>
      <c r="K556" s="24" t="str">
        <f t="shared" si="263"/>
        <v>C</v>
      </c>
      <c r="L556" s="24" t="str">
        <f t="shared" si="263"/>
        <v>C</v>
      </c>
      <c r="M556" s="24" t="str">
        <f t="shared" si="263"/>
        <v/>
      </c>
      <c r="N556" s="24" t="str">
        <f t="shared" si="263"/>
        <v>C</v>
      </c>
      <c r="O556" s="24" t="str">
        <f t="shared" si="263"/>
        <v/>
      </c>
      <c r="P556" s="24" t="str">
        <f t="shared" si="263"/>
        <v/>
      </c>
      <c r="Q556" s="24" t="str">
        <f t="shared" si="263"/>
        <v/>
      </c>
      <c r="R556" s="24" t="str">
        <f t="shared" si="263"/>
        <v>C</v>
      </c>
      <c r="S556" s="24" t="str">
        <f t="shared" si="264"/>
        <v>C</v>
      </c>
      <c r="T556" s="24" t="str">
        <f t="shared" si="264"/>
        <v/>
      </c>
      <c r="U556" s="24" t="str">
        <f t="shared" si="264"/>
        <v>C</v>
      </c>
      <c r="V556" s="24" t="str">
        <f t="shared" si="264"/>
        <v/>
      </c>
      <c r="W556" s="24" t="str">
        <f t="shared" si="264"/>
        <v>C</v>
      </c>
      <c r="X556" s="24" t="str">
        <f t="shared" si="264"/>
        <v/>
      </c>
      <c r="Y556" s="24" t="str">
        <f t="shared" si="264"/>
        <v>C</v>
      </c>
      <c r="Z556" s="24" t="str">
        <f t="shared" si="264"/>
        <v>C</v>
      </c>
      <c r="AA556" s="24" t="str">
        <f t="shared" si="264"/>
        <v/>
      </c>
      <c r="AB556" s="24" t="str">
        <f t="shared" si="264"/>
        <v/>
      </c>
      <c r="AC556" s="24" t="str">
        <f t="shared" si="265"/>
        <v/>
      </c>
      <c r="AD556" s="24" t="str">
        <f t="shared" si="265"/>
        <v/>
      </c>
      <c r="AE556" s="24" t="str">
        <f t="shared" si="265"/>
        <v/>
      </c>
      <c r="AF556" s="24" t="str">
        <f t="shared" si="265"/>
        <v>C</v>
      </c>
      <c r="AG556" s="24" t="str">
        <f t="shared" si="265"/>
        <v>C</v>
      </c>
      <c r="AH556" s="24" t="str">
        <f t="shared" si="265"/>
        <v/>
      </c>
      <c r="AI556" s="24" t="str">
        <f t="shared" si="265"/>
        <v/>
      </c>
      <c r="AJ556" s="24" t="str">
        <f t="shared" si="265"/>
        <v/>
      </c>
      <c r="AK556" s="24" t="str">
        <f t="shared" si="265"/>
        <v/>
      </c>
      <c r="AL556" s="24" t="str">
        <f t="shared" si="265"/>
        <v/>
      </c>
      <c r="AM556" s="24" t="str">
        <f t="shared" si="266"/>
        <v>C</v>
      </c>
      <c r="AN556" s="24" t="str">
        <f t="shared" si="266"/>
        <v>C</v>
      </c>
      <c r="AO556" s="24" t="str">
        <f t="shared" si="266"/>
        <v/>
      </c>
      <c r="AP556" s="24" t="str">
        <f t="shared" si="266"/>
        <v/>
      </c>
      <c r="AQ556" s="24" t="str">
        <f t="shared" si="266"/>
        <v/>
      </c>
      <c r="AR556" s="24" t="str">
        <f t="shared" si="266"/>
        <v/>
      </c>
      <c r="AS556" s="24" t="str">
        <f t="shared" si="266"/>
        <v/>
      </c>
      <c r="AT556" s="24" t="str">
        <f t="shared" si="266"/>
        <v>C</v>
      </c>
      <c r="AU556" s="24" t="str">
        <f t="shared" si="266"/>
        <v>C</v>
      </c>
      <c r="AV556" s="24" t="str">
        <f t="shared" si="266"/>
        <v/>
      </c>
      <c r="AW556" s="24" t="str">
        <f t="shared" si="266"/>
        <v/>
      </c>
      <c r="AX556" s="89" t="str">
        <f t="shared" ca="1" si="252"/>
        <v/>
      </c>
      <c r="AY556" s="89" t="str">
        <f t="shared" si="253"/>
        <v/>
      </c>
    </row>
    <row r="557" spans="1:51" x14ac:dyDescent="0.3">
      <c r="A557" s="22" t="str">
        <f t="shared" si="258"/>
        <v/>
      </c>
      <c r="B557" s="25"/>
      <c r="C557" s="74"/>
      <c r="D557" s="26"/>
      <c r="E557" s="196"/>
      <c r="F557" s="197"/>
      <c r="G557" s="98" t="str">
        <f>IF(D557='Paramètre DIVERS'!$B$19,'Paramètre DIVERS'!$A$19,IF(D557='Paramètre DIVERS'!$B$20,'Paramètre DIVERS'!$A$20,IF(D557='Paramètre DIVERS'!$B$21,'Paramètre DIVERS'!$A$21,IF(D557='Paramètre DIVERS'!$B$22,'Paramètre DIVERS'!$A$22,IF(D557='Paramètre DIVERS'!$B$24,'Paramètre DIVERS'!$A$24,IF(D557='Paramètre DIVERS'!$B$25,'Paramètre DIVERS'!$A$25,""))))))&amp;IF(D557='Paramètre DIVERS'!$B$27,'Paramètre DIVERS'!$A$27,IF(D557='Paramètre DIVERS'!$B$28,'Paramètre DIVERS'!$A$28,IF(D557='Paramètre DIVERS'!$B$29,'Paramètre DIVERS'!$A$29,IF(D557='Paramètre DIVERS'!$B$30,'Paramètre DIVERS'!$A$30,IF(D557='Paramètre DIVERS'!$B$31,'Paramètre DIVERS'!$A$31,IF(D557='Paramètre DIVERS'!$B$32,'Paramètre DIVERS'!$A$32,IF(D557='Paramètre DIVERS'!$B$33,'Paramètre DIVERS'!$A$33,"")))))))&amp;IF(D557='Paramètre DIVERS'!$B$36,'Paramètre DIVERS'!$A$36,IF(D557='Paramètre DIVERS'!$B$40,'Paramètre DIVERS'!$A$40,IF(D557='Paramètre DIVERS'!$B$41,'Paramètre DIVERS'!$A$41,IF(D557='Paramètre DIVERS'!$B$42,'Paramètre DIVERS'!$A$42,IF(D557='Paramètre DIVERS'!$B$43,'Paramètre DIVERS'!$A$43,IF(D557='Paramètre DIVERS'!$B$47,'Paramètre DIVERS'!$A$47,IF(D557='Paramètre DIVERS'!$B$48,'Paramètre DIVERS'!$A$48,"")))))))&amp;IF(D557='Paramètre DIVERS'!$B$49,'Paramètre DIVERS'!$A$49,IF(D557='Paramètre DIVERS'!$B$50,'Paramètre DIVERS'!$A$50,IF(D557='Paramètre DIVERS'!$B$51,'Paramètre DIVERS'!$A$51,IF(D557='Paramètre DIVERS'!$B$26,'Paramètre DIVERS'!$A$26,""))))&amp;IF(D557='Paramètre DIVERS'!$B$53,'Paramètre DIVERS'!$A$53,IF(D557='Paramètre DIVERS'!$B$54,'Paramètre DIVERS'!$A$53,IF(D557='Paramètre DIVERS'!$B$55,'Paramètre DIVERS'!$A$53,IF(D557='Paramètre DIVERS'!$B$56,'Paramètre DIVERS'!$A$53,IF(D557='Paramètre DIVERS'!$B$57,'Paramètre DIVERS'!$A$53,IF(D557='Paramètre DIVERS'!$B$58,'Paramètre DIVERS'!$A$53,""))))))</f>
        <v/>
      </c>
      <c r="H557" s="88">
        <f t="shared" si="251"/>
        <v>0</v>
      </c>
      <c r="I557" s="24" t="str">
        <f t="shared" si="263"/>
        <v/>
      </c>
      <c r="J557" s="24" t="str">
        <f t="shared" si="263"/>
        <v/>
      </c>
      <c r="K557" s="24" t="str">
        <f t="shared" si="263"/>
        <v>C</v>
      </c>
      <c r="L557" s="24" t="str">
        <f t="shared" si="263"/>
        <v>C</v>
      </c>
      <c r="M557" s="24" t="str">
        <f t="shared" si="263"/>
        <v/>
      </c>
      <c r="N557" s="24" t="str">
        <f t="shared" si="263"/>
        <v>C</v>
      </c>
      <c r="O557" s="24" t="str">
        <f t="shared" si="263"/>
        <v/>
      </c>
      <c r="P557" s="24" t="str">
        <f t="shared" si="263"/>
        <v/>
      </c>
      <c r="Q557" s="24" t="str">
        <f t="shared" si="263"/>
        <v/>
      </c>
      <c r="R557" s="24" t="str">
        <f t="shared" si="263"/>
        <v>C</v>
      </c>
      <c r="S557" s="24" t="str">
        <f t="shared" si="264"/>
        <v>C</v>
      </c>
      <c r="T557" s="24" t="str">
        <f t="shared" si="264"/>
        <v/>
      </c>
      <c r="U557" s="24" t="str">
        <f t="shared" si="264"/>
        <v>C</v>
      </c>
      <c r="V557" s="24" t="str">
        <f t="shared" si="264"/>
        <v/>
      </c>
      <c r="W557" s="24" t="str">
        <f t="shared" si="264"/>
        <v>C</v>
      </c>
      <c r="X557" s="24" t="str">
        <f t="shared" si="264"/>
        <v/>
      </c>
      <c r="Y557" s="24" t="str">
        <f t="shared" si="264"/>
        <v>C</v>
      </c>
      <c r="Z557" s="24" t="str">
        <f t="shared" si="264"/>
        <v>C</v>
      </c>
      <c r="AA557" s="24" t="str">
        <f t="shared" si="264"/>
        <v/>
      </c>
      <c r="AB557" s="24" t="str">
        <f t="shared" si="264"/>
        <v/>
      </c>
      <c r="AC557" s="24" t="str">
        <f t="shared" si="265"/>
        <v/>
      </c>
      <c r="AD557" s="24" t="str">
        <f t="shared" si="265"/>
        <v/>
      </c>
      <c r="AE557" s="24" t="str">
        <f t="shared" si="265"/>
        <v/>
      </c>
      <c r="AF557" s="24" t="str">
        <f t="shared" si="265"/>
        <v>C</v>
      </c>
      <c r="AG557" s="24" t="str">
        <f t="shared" si="265"/>
        <v>C</v>
      </c>
      <c r="AH557" s="24" t="str">
        <f t="shared" si="265"/>
        <v/>
      </c>
      <c r="AI557" s="24" t="str">
        <f t="shared" si="265"/>
        <v/>
      </c>
      <c r="AJ557" s="24" t="str">
        <f t="shared" si="265"/>
        <v/>
      </c>
      <c r="AK557" s="24" t="str">
        <f t="shared" si="265"/>
        <v/>
      </c>
      <c r="AL557" s="24" t="str">
        <f t="shared" si="265"/>
        <v/>
      </c>
      <c r="AM557" s="24" t="str">
        <f t="shared" si="266"/>
        <v>C</v>
      </c>
      <c r="AN557" s="24" t="str">
        <f t="shared" si="266"/>
        <v>C</v>
      </c>
      <c r="AO557" s="24" t="str">
        <f t="shared" si="266"/>
        <v/>
      </c>
      <c r="AP557" s="24" t="str">
        <f t="shared" si="266"/>
        <v/>
      </c>
      <c r="AQ557" s="24" t="str">
        <f t="shared" si="266"/>
        <v/>
      </c>
      <c r="AR557" s="24" t="str">
        <f t="shared" si="266"/>
        <v/>
      </c>
      <c r="AS557" s="24" t="str">
        <f t="shared" si="266"/>
        <v/>
      </c>
      <c r="AT557" s="24" t="str">
        <f t="shared" si="266"/>
        <v>C</v>
      </c>
      <c r="AU557" s="24" t="str">
        <f t="shared" si="266"/>
        <v>C</v>
      </c>
      <c r="AV557" s="24" t="str">
        <f t="shared" si="266"/>
        <v/>
      </c>
      <c r="AW557" s="24" t="str">
        <f t="shared" si="266"/>
        <v/>
      </c>
      <c r="AX557" s="89" t="str">
        <f t="shared" ca="1" si="252"/>
        <v/>
      </c>
      <c r="AY557" s="89" t="str">
        <f t="shared" si="253"/>
        <v/>
      </c>
    </row>
    <row r="558" spans="1:51" x14ac:dyDescent="0.3">
      <c r="A558" s="22" t="str">
        <f t="shared" si="258"/>
        <v/>
      </c>
      <c r="B558" s="25"/>
      <c r="C558" s="74"/>
      <c r="D558" s="26"/>
      <c r="E558" s="196"/>
      <c r="F558" s="197"/>
      <c r="G558" s="98" t="str">
        <f>IF(D558='Paramètre DIVERS'!$B$19,'Paramètre DIVERS'!$A$19,IF(D558='Paramètre DIVERS'!$B$20,'Paramètre DIVERS'!$A$20,IF(D558='Paramètre DIVERS'!$B$21,'Paramètre DIVERS'!$A$21,IF(D558='Paramètre DIVERS'!$B$22,'Paramètre DIVERS'!$A$22,IF(D558='Paramètre DIVERS'!$B$24,'Paramètre DIVERS'!$A$24,IF(D558='Paramètre DIVERS'!$B$25,'Paramètre DIVERS'!$A$25,""))))))&amp;IF(D558='Paramètre DIVERS'!$B$27,'Paramètre DIVERS'!$A$27,IF(D558='Paramètre DIVERS'!$B$28,'Paramètre DIVERS'!$A$28,IF(D558='Paramètre DIVERS'!$B$29,'Paramètre DIVERS'!$A$29,IF(D558='Paramètre DIVERS'!$B$30,'Paramètre DIVERS'!$A$30,IF(D558='Paramètre DIVERS'!$B$31,'Paramètre DIVERS'!$A$31,IF(D558='Paramètre DIVERS'!$B$32,'Paramètre DIVERS'!$A$32,IF(D558='Paramètre DIVERS'!$B$33,'Paramètre DIVERS'!$A$33,"")))))))&amp;IF(D558='Paramètre DIVERS'!$B$36,'Paramètre DIVERS'!$A$36,IF(D558='Paramètre DIVERS'!$B$40,'Paramètre DIVERS'!$A$40,IF(D558='Paramètre DIVERS'!$B$41,'Paramètre DIVERS'!$A$41,IF(D558='Paramètre DIVERS'!$B$42,'Paramètre DIVERS'!$A$42,IF(D558='Paramètre DIVERS'!$B$43,'Paramètre DIVERS'!$A$43,IF(D558='Paramètre DIVERS'!$B$47,'Paramètre DIVERS'!$A$47,IF(D558='Paramètre DIVERS'!$B$48,'Paramètre DIVERS'!$A$48,"")))))))&amp;IF(D558='Paramètre DIVERS'!$B$49,'Paramètre DIVERS'!$A$49,IF(D558='Paramètre DIVERS'!$B$50,'Paramètre DIVERS'!$A$50,IF(D558='Paramètre DIVERS'!$B$51,'Paramètre DIVERS'!$A$51,IF(D558='Paramètre DIVERS'!$B$26,'Paramètre DIVERS'!$A$26,""))))&amp;IF(D558='Paramètre DIVERS'!$B$53,'Paramètre DIVERS'!$A$53,IF(D558='Paramètre DIVERS'!$B$54,'Paramètre DIVERS'!$A$53,IF(D558='Paramètre DIVERS'!$B$55,'Paramètre DIVERS'!$A$53,IF(D558='Paramètre DIVERS'!$B$56,'Paramètre DIVERS'!$A$53,IF(D558='Paramètre DIVERS'!$B$57,'Paramètre DIVERS'!$A$53,IF(D558='Paramètre DIVERS'!$B$58,'Paramètre DIVERS'!$A$53,""))))))</f>
        <v/>
      </c>
      <c r="H558" s="88">
        <f t="shared" si="251"/>
        <v>0</v>
      </c>
      <c r="I558" s="24" t="str">
        <f t="shared" si="263"/>
        <v/>
      </c>
      <c r="J558" s="24" t="str">
        <f t="shared" si="263"/>
        <v/>
      </c>
      <c r="K558" s="24" t="str">
        <f t="shared" si="263"/>
        <v>C</v>
      </c>
      <c r="L558" s="24" t="str">
        <f t="shared" si="263"/>
        <v>C</v>
      </c>
      <c r="M558" s="24" t="str">
        <f t="shared" si="263"/>
        <v/>
      </c>
      <c r="N558" s="24" t="str">
        <f t="shared" si="263"/>
        <v>C</v>
      </c>
      <c r="O558" s="24" t="str">
        <f t="shared" si="263"/>
        <v/>
      </c>
      <c r="P558" s="24" t="str">
        <f t="shared" si="263"/>
        <v/>
      </c>
      <c r="Q558" s="24" t="str">
        <f t="shared" si="263"/>
        <v/>
      </c>
      <c r="R558" s="24" t="str">
        <f t="shared" si="263"/>
        <v>C</v>
      </c>
      <c r="S558" s="24" t="str">
        <f t="shared" si="264"/>
        <v>C</v>
      </c>
      <c r="T558" s="24" t="str">
        <f t="shared" si="264"/>
        <v/>
      </c>
      <c r="U558" s="24" t="str">
        <f t="shared" si="264"/>
        <v>C</v>
      </c>
      <c r="V558" s="24" t="str">
        <f t="shared" si="264"/>
        <v/>
      </c>
      <c r="W558" s="24" t="str">
        <f t="shared" si="264"/>
        <v>C</v>
      </c>
      <c r="X558" s="24" t="str">
        <f t="shared" si="264"/>
        <v/>
      </c>
      <c r="Y558" s="24" t="str">
        <f t="shared" si="264"/>
        <v>C</v>
      </c>
      <c r="Z558" s="24" t="str">
        <f t="shared" si="264"/>
        <v>C</v>
      </c>
      <c r="AA558" s="24" t="str">
        <f t="shared" si="264"/>
        <v/>
      </c>
      <c r="AB558" s="24" t="str">
        <f t="shared" si="264"/>
        <v/>
      </c>
      <c r="AC558" s="24" t="str">
        <f t="shared" si="265"/>
        <v/>
      </c>
      <c r="AD558" s="24" t="str">
        <f t="shared" si="265"/>
        <v/>
      </c>
      <c r="AE558" s="24" t="str">
        <f t="shared" si="265"/>
        <v/>
      </c>
      <c r="AF558" s="24" t="str">
        <f t="shared" si="265"/>
        <v>C</v>
      </c>
      <c r="AG558" s="24" t="str">
        <f t="shared" si="265"/>
        <v>C</v>
      </c>
      <c r="AH558" s="24" t="str">
        <f t="shared" si="265"/>
        <v/>
      </c>
      <c r="AI558" s="24" t="str">
        <f t="shared" si="265"/>
        <v/>
      </c>
      <c r="AJ558" s="24" t="str">
        <f t="shared" si="265"/>
        <v/>
      </c>
      <c r="AK558" s="24" t="str">
        <f t="shared" si="265"/>
        <v/>
      </c>
      <c r="AL558" s="24" t="str">
        <f t="shared" si="265"/>
        <v/>
      </c>
      <c r="AM558" s="24" t="str">
        <f t="shared" si="266"/>
        <v>C</v>
      </c>
      <c r="AN558" s="24" t="str">
        <f t="shared" si="266"/>
        <v>C</v>
      </c>
      <c r="AO558" s="24" t="str">
        <f t="shared" si="266"/>
        <v/>
      </c>
      <c r="AP558" s="24" t="str">
        <f t="shared" si="266"/>
        <v/>
      </c>
      <c r="AQ558" s="24" t="str">
        <f t="shared" si="266"/>
        <v/>
      </c>
      <c r="AR558" s="24" t="str">
        <f t="shared" si="266"/>
        <v/>
      </c>
      <c r="AS558" s="24" t="str">
        <f t="shared" si="266"/>
        <v/>
      </c>
      <c r="AT558" s="24" t="str">
        <f t="shared" si="266"/>
        <v>C</v>
      </c>
      <c r="AU558" s="24" t="str">
        <f t="shared" si="266"/>
        <v>C</v>
      </c>
      <c r="AV558" s="24" t="str">
        <f t="shared" si="266"/>
        <v/>
      </c>
      <c r="AW558" s="24" t="str">
        <f t="shared" si="266"/>
        <v/>
      </c>
      <c r="AX558" s="89" t="str">
        <f t="shared" ca="1" si="252"/>
        <v/>
      </c>
      <c r="AY558" s="89" t="str">
        <f t="shared" si="253"/>
        <v/>
      </c>
    </row>
    <row r="559" spans="1:51" x14ac:dyDescent="0.3">
      <c r="A559" s="22" t="str">
        <f t="shared" si="258"/>
        <v/>
      </c>
      <c r="B559" s="25"/>
      <c r="C559" s="74"/>
      <c r="D559" s="26"/>
      <c r="E559" s="196"/>
      <c r="F559" s="197"/>
      <c r="G559" s="98" t="str">
        <f>IF(D559='Paramètre DIVERS'!$B$19,'Paramètre DIVERS'!$A$19,IF(D559='Paramètre DIVERS'!$B$20,'Paramètre DIVERS'!$A$20,IF(D559='Paramètre DIVERS'!$B$21,'Paramètre DIVERS'!$A$21,IF(D559='Paramètre DIVERS'!$B$22,'Paramètre DIVERS'!$A$22,IF(D559='Paramètre DIVERS'!$B$24,'Paramètre DIVERS'!$A$24,IF(D559='Paramètre DIVERS'!$B$25,'Paramètre DIVERS'!$A$25,""))))))&amp;IF(D559='Paramètre DIVERS'!$B$27,'Paramètre DIVERS'!$A$27,IF(D559='Paramètre DIVERS'!$B$28,'Paramètre DIVERS'!$A$28,IF(D559='Paramètre DIVERS'!$B$29,'Paramètre DIVERS'!$A$29,IF(D559='Paramètre DIVERS'!$B$30,'Paramètre DIVERS'!$A$30,IF(D559='Paramètre DIVERS'!$B$31,'Paramètre DIVERS'!$A$31,IF(D559='Paramètre DIVERS'!$B$32,'Paramètre DIVERS'!$A$32,IF(D559='Paramètre DIVERS'!$B$33,'Paramètre DIVERS'!$A$33,"")))))))&amp;IF(D559='Paramètre DIVERS'!$B$36,'Paramètre DIVERS'!$A$36,IF(D559='Paramètre DIVERS'!$B$40,'Paramètre DIVERS'!$A$40,IF(D559='Paramètre DIVERS'!$B$41,'Paramètre DIVERS'!$A$41,IF(D559='Paramètre DIVERS'!$B$42,'Paramètre DIVERS'!$A$42,IF(D559='Paramètre DIVERS'!$B$43,'Paramètre DIVERS'!$A$43,IF(D559='Paramètre DIVERS'!$B$47,'Paramètre DIVERS'!$A$47,IF(D559='Paramètre DIVERS'!$B$48,'Paramètre DIVERS'!$A$48,"")))))))&amp;IF(D559='Paramètre DIVERS'!$B$49,'Paramètre DIVERS'!$A$49,IF(D559='Paramètre DIVERS'!$B$50,'Paramètre DIVERS'!$A$50,IF(D559='Paramètre DIVERS'!$B$51,'Paramètre DIVERS'!$A$51,IF(D559='Paramètre DIVERS'!$B$26,'Paramètre DIVERS'!$A$26,""))))&amp;IF(D559='Paramètre DIVERS'!$B$53,'Paramètre DIVERS'!$A$53,IF(D559='Paramètre DIVERS'!$B$54,'Paramètre DIVERS'!$A$53,IF(D559='Paramètre DIVERS'!$B$55,'Paramètre DIVERS'!$A$53,IF(D559='Paramètre DIVERS'!$B$56,'Paramètre DIVERS'!$A$53,IF(D559='Paramètre DIVERS'!$B$57,'Paramètre DIVERS'!$A$53,IF(D559='Paramètre DIVERS'!$B$58,'Paramètre DIVERS'!$A$53,""))))))</f>
        <v/>
      </c>
      <c r="H559" s="88">
        <f t="shared" si="251"/>
        <v>0</v>
      </c>
      <c r="I559" s="24" t="str">
        <f t="shared" ref="I559:R568" si="267">IF(OR(I$7="s",I$7="f",I$7="d"),"C",IF(AND(I$6&gt;=$E559,I$6&lt;=$F559,$G559="ZCP"),$G559,IF(AND(I$6&gt;=$E559,I$6&lt;=$F559,$G559="ZPM"),$G559,IF(AND(I$6&gt;=$E559,I$6&lt;=$F559,$G559="ZMA"),$G559,IF(AND(I$6&gt;=$E559,I$6&lt;=$F559,$G559="ZMP"),$G559,IF(AND(I$6&gt;=$E559,I$6&lt;=$F559,$G559="ZMT"),$G559,IF(AND(I$6&gt;=$E559,I$6&lt;=$F559,$G559="ZFO"),$G559,IF(AND(I$6&gt;=$E559,I$6&lt;=$F559,$G559="ZRJ"),$G559,IF(AND(I$6&gt;=$E559,I$6&lt;=$F559,$G559="ZAT"),$G559,IF(AND(I$6&gt;=$E559,I$6&lt;=$F559,$G559="TPT"),$G559,""))))))))))</f>
        <v/>
      </c>
      <c r="J559" s="24" t="str">
        <f t="shared" si="267"/>
        <v/>
      </c>
      <c r="K559" s="24" t="str">
        <f t="shared" si="267"/>
        <v>C</v>
      </c>
      <c r="L559" s="24" t="str">
        <f t="shared" si="267"/>
        <v>C</v>
      </c>
      <c r="M559" s="24" t="str">
        <f t="shared" si="267"/>
        <v/>
      </c>
      <c r="N559" s="24" t="str">
        <f t="shared" si="267"/>
        <v>C</v>
      </c>
      <c r="O559" s="24" t="str">
        <f t="shared" si="267"/>
        <v/>
      </c>
      <c r="P559" s="24" t="str">
        <f t="shared" si="267"/>
        <v/>
      </c>
      <c r="Q559" s="24" t="str">
        <f t="shared" si="267"/>
        <v/>
      </c>
      <c r="R559" s="24" t="str">
        <f t="shared" si="267"/>
        <v>C</v>
      </c>
      <c r="S559" s="24" t="str">
        <f t="shared" ref="S559:AB568" si="268">IF(OR(S$7="s",S$7="f",S$7="d"),"C",IF(AND(S$6&gt;=$E559,S$6&lt;=$F559,$G559="ZCP"),$G559,IF(AND(S$6&gt;=$E559,S$6&lt;=$F559,$G559="ZPM"),$G559,IF(AND(S$6&gt;=$E559,S$6&lt;=$F559,$G559="ZMA"),$G559,IF(AND(S$6&gt;=$E559,S$6&lt;=$F559,$G559="ZMP"),$G559,IF(AND(S$6&gt;=$E559,S$6&lt;=$F559,$G559="ZMT"),$G559,IF(AND(S$6&gt;=$E559,S$6&lt;=$F559,$G559="ZFO"),$G559,IF(AND(S$6&gt;=$E559,S$6&lt;=$F559,$G559="ZRJ"),$G559,IF(AND(S$6&gt;=$E559,S$6&lt;=$F559,$G559="ZAT"),$G559,IF(AND(S$6&gt;=$E559,S$6&lt;=$F559,$G559="TPT"),$G559,""))))))))))</f>
        <v>C</v>
      </c>
      <c r="T559" s="24" t="str">
        <f t="shared" si="268"/>
        <v/>
      </c>
      <c r="U559" s="24" t="str">
        <f t="shared" si="268"/>
        <v>C</v>
      </c>
      <c r="V559" s="24" t="str">
        <f t="shared" si="268"/>
        <v/>
      </c>
      <c r="W559" s="24" t="str">
        <f t="shared" si="268"/>
        <v>C</v>
      </c>
      <c r="X559" s="24" t="str">
        <f t="shared" si="268"/>
        <v/>
      </c>
      <c r="Y559" s="24" t="str">
        <f t="shared" si="268"/>
        <v>C</v>
      </c>
      <c r="Z559" s="24" t="str">
        <f t="shared" si="268"/>
        <v>C</v>
      </c>
      <c r="AA559" s="24" t="str">
        <f t="shared" si="268"/>
        <v/>
      </c>
      <c r="AB559" s="24" t="str">
        <f t="shared" si="268"/>
        <v/>
      </c>
      <c r="AC559" s="24" t="str">
        <f t="shared" ref="AC559:AL568" si="269">IF(OR(AC$7="s",AC$7="f",AC$7="d"),"C",IF(AND(AC$6&gt;=$E559,AC$6&lt;=$F559,$G559="ZCP"),$G559,IF(AND(AC$6&gt;=$E559,AC$6&lt;=$F559,$G559="ZPM"),$G559,IF(AND(AC$6&gt;=$E559,AC$6&lt;=$F559,$G559="ZMA"),$G559,IF(AND(AC$6&gt;=$E559,AC$6&lt;=$F559,$G559="ZMP"),$G559,IF(AND(AC$6&gt;=$E559,AC$6&lt;=$F559,$G559="ZMT"),$G559,IF(AND(AC$6&gt;=$E559,AC$6&lt;=$F559,$G559="ZFO"),$G559,IF(AND(AC$6&gt;=$E559,AC$6&lt;=$F559,$G559="ZRJ"),$G559,IF(AND(AC$6&gt;=$E559,AC$6&lt;=$F559,$G559="ZAT"),$G559,IF(AND(AC$6&gt;=$E559,AC$6&lt;=$F559,$G559="TPT"),$G559,""))))))))))</f>
        <v/>
      </c>
      <c r="AD559" s="24" t="str">
        <f t="shared" si="269"/>
        <v/>
      </c>
      <c r="AE559" s="24" t="str">
        <f t="shared" si="269"/>
        <v/>
      </c>
      <c r="AF559" s="24" t="str">
        <f t="shared" si="269"/>
        <v>C</v>
      </c>
      <c r="AG559" s="24" t="str">
        <f t="shared" si="269"/>
        <v>C</v>
      </c>
      <c r="AH559" s="24" t="str">
        <f t="shared" si="269"/>
        <v/>
      </c>
      <c r="AI559" s="24" t="str">
        <f t="shared" si="269"/>
        <v/>
      </c>
      <c r="AJ559" s="24" t="str">
        <f t="shared" si="269"/>
        <v/>
      </c>
      <c r="AK559" s="24" t="str">
        <f t="shared" si="269"/>
        <v/>
      </c>
      <c r="AL559" s="24" t="str">
        <f t="shared" si="269"/>
        <v/>
      </c>
      <c r="AM559" s="24" t="str">
        <f t="shared" ref="AM559:AW568" si="270">IF(OR(AM$7="s",AM$7="f",AM$7="d"),"C",IF(AND(AM$6&gt;=$E559,AM$6&lt;=$F559,$G559="ZCP"),$G559,IF(AND(AM$6&gt;=$E559,AM$6&lt;=$F559,$G559="ZPM"),$G559,IF(AND(AM$6&gt;=$E559,AM$6&lt;=$F559,$G559="ZMA"),$G559,IF(AND(AM$6&gt;=$E559,AM$6&lt;=$F559,$G559="ZMP"),$G559,IF(AND(AM$6&gt;=$E559,AM$6&lt;=$F559,$G559="ZMT"),$G559,IF(AND(AM$6&gt;=$E559,AM$6&lt;=$F559,$G559="ZFO"),$G559,IF(AND(AM$6&gt;=$E559,AM$6&lt;=$F559,$G559="ZRJ"),$G559,IF(AND(AM$6&gt;=$E559,AM$6&lt;=$F559,$G559="ZAT"),$G559,IF(AND(AM$6&gt;=$E559,AM$6&lt;=$F559,$G559="TPT"),$G559,""))))))))))</f>
        <v>C</v>
      </c>
      <c r="AN559" s="24" t="str">
        <f t="shared" si="270"/>
        <v>C</v>
      </c>
      <c r="AO559" s="24" t="str">
        <f t="shared" si="270"/>
        <v/>
      </c>
      <c r="AP559" s="24" t="str">
        <f t="shared" si="270"/>
        <v/>
      </c>
      <c r="AQ559" s="24" t="str">
        <f t="shared" si="270"/>
        <v/>
      </c>
      <c r="AR559" s="24" t="str">
        <f t="shared" si="270"/>
        <v/>
      </c>
      <c r="AS559" s="24" t="str">
        <f t="shared" si="270"/>
        <v/>
      </c>
      <c r="AT559" s="24" t="str">
        <f t="shared" si="270"/>
        <v>C</v>
      </c>
      <c r="AU559" s="24" t="str">
        <f t="shared" si="270"/>
        <v>C</v>
      </c>
      <c r="AV559" s="24" t="str">
        <f t="shared" si="270"/>
        <v/>
      </c>
      <c r="AW559" s="24" t="str">
        <f t="shared" si="270"/>
        <v/>
      </c>
      <c r="AX559" s="89" t="str">
        <f t="shared" ca="1" si="252"/>
        <v/>
      </c>
      <c r="AY559" s="89" t="str">
        <f t="shared" si="253"/>
        <v/>
      </c>
    </row>
    <row r="560" spans="1:51" x14ac:dyDescent="0.3">
      <c r="A560" s="22" t="str">
        <f t="shared" si="258"/>
        <v/>
      </c>
      <c r="B560" s="25"/>
      <c r="C560" s="74"/>
      <c r="D560" s="26"/>
      <c r="E560" s="196"/>
      <c r="F560" s="197"/>
      <c r="G560" s="98" t="str">
        <f>IF(D560='Paramètre DIVERS'!$B$19,'Paramètre DIVERS'!$A$19,IF(D560='Paramètre DIVERS'!$B$20,'Paramètre DIVERS'!$A$20,IF(D560='Paramètre DIVERS'!$B$21,'Paramètre DIVERS'!$A$21,IF(D560='Paramètre DIVERS'!$B$22,'Paramètre DIVERS'!$A$22,IF(D560='Paramètre DIVERS'!$B$24,'Paramètre DIVERS'!$A$24,IF(D560='Paramètre DIVERS'!$B$25,'Paramètre DIVERS'!$A$25,""))))))&amp;IF(D560='Paramètre DIVERS'!$B$27,'Paramètre DIVERS'!$A$27,IF(D560='Paramètre DIVERS'!$B$28,'Paramètre DIVERS'!$A$28,IF(D560='Paramètre DIVERS'!$B$29,'Paramètre DIVERS'!$A$29,IF(D560='Paramètre DIVERS'!$B$30,'Paramètre DIVERS'!$A$30,IF(D560='Paramètre DIVERS'!$B$31,'Paramètre DIVERS'!$A$31,IF(D560='Paramètre DIVERS'!$B$32,'Paramètre DIVERS'!$A$32,IF(D560='Paramètre DIVERS'!$B$33,'Paramètre DIVERS'!$A$33,"")))))))&amp;IF(D560='Paramètre DIVERS'!$B$36,'Paramètre DIVERS'!$A$36,IF(D560='Paramètre DIVERS'!$B$40,'Paramètre DIVERS'!$A$40,IF(D560='Paramètre DIVERS'!$B$41,'Paramètre DIVERS'!$A$41,IF(D560='Paramètre DIVERS'!$B$42,'Paramètre DIVERS'!$A$42,IF(D560='Paramètre DIVERS'!$B$43,'Paramètre DIVERS'!$A$43,IF(D560='Paramètre DIVERS'!$B$47,'Paramètre DIVERS'!$A$47,IF(D560='Paramètre DIVERS'!$B$48,'Paramètre DIVERS'!$A$48,"")))))))&amp;IF(D560='Paramètre DIVERS'!$B$49,'Paramètre DIVERS'!$A$49,IF(D560='Paramètre DIVERS'!$B$50,'Paramètre DIVERS'!$A$50,IF(D560='Paramètre DIVERS'!$B$51,'Paramètre DIVERS'!$A$51,IF(D560='Paramètre DIVERS'!$B$26,'Paramètre DIVERS'!$A$26,""))))&amp;IF(D560='Paramètre DIVERS'!$B$53,'Paramètre DIVERS'!$A$53,IF(D560='Paramètre DIVERS'!$B$54,'Paramètre DIVERS'!$A$53,IF(D560='Paramètre DIVERS'!$B$55,'Paramètre DIVERS'!$A$53,IF(D560='Paramètre DIVERS'!$B$56,'Paramètre DIVERS'!$A$53,IF(D560='Paramètre DIVERS'!$B$57,'Paramètre DIVERS'!$A$53,IF(D560='Paramètre DIVERS'!$B$58,'Paramètre DIVERS'!$A$53,""))))))</f>
        <v/>
      </c>
      <c r="H560" s="88">
        <f t="shared" si="251"/>
        <v>0</v>
      </c>
      <c r="I560" s="24" t="str">
        <f t="shared" si="267"/>
        <v/>
      </c>
      <c r="J560" s="24" t="str">
        <f t="shared" si="267"/>
        <v/>
      </c>
      <c r="K560" s="24" t="str">
        <f t="shared" si="267"/>
        <v>C</v>
      </c>
      <c r="L560" s="24" t="str">
        <f t="shared" si="267"/>
        <v>C</v>
      </c>
      <c r="M560" s="24" t="str">
        <f t="shared" si="267"/>
        <v/>
      </c>
      <c r="N560" s="24" t="str">
        <f t="shared" si="267"/>
        <v>C</v>
      </c>
      <c r="O560" s="24" t="str">
        <f t="shared" si="267"/>
        <v/>
      </c>
      <c r="P560" s="24" t="str">
        <f t="shared" si="267"/>
        <v/>
      </c>
      <c r="Q560" s="24" t="str">
        <f t="shared" si="267"/>
        <v/>
      </c>
      <c r="R560" s="24" t="str">
        <f t="shared" si="267"/>
        <v>C</v>
      </c>
      <c r="S560" s="24" t="str">
        <f t="shared" si="268"/>
        <v>C</v>
      </c>
      <c r="T560" s="24" t="str">
        <f t="shared" si="268"/>
        <v/>
      </c>
      <c r="U560" s="24" t="str">
        <f t="shared" si="268"/>
        <v>C</v>
      </c>
      <c r="V560" s="24" t="str">
        <f t="shared" si="268"/>
        <v/>
      </c>
      <c r="W560" s="24" t="str">
        <f t="shared" si="268"/>
        <v>C</v>
      </c>
      <c r="X560" s="24" t="str">
        <f t="shared" si="268"/>
        <v/>
      </c>
      <c r="Y560" s="24" t="str">
        <f t="shared" si="268"/>
        <v>C</v>
      </c>
      <c r="Z560" s="24" t="str">
        <f t="shared" si="268"/>
        <v>C</v>
      </c>
      <c r="AA560" s="24" t="str">
        <f t="shared" si="268"/>
        <v/>
      </c>
      <c r="AB560" s="24" t="str">
        <f t="shared" si="268"/>
        <v/>
      </c>
      <c r="AC560" s="24" t="str">
        <f t="shared" si="269"/>
        <v/>
      </c>
      <c r="AD560" s="24" t="str">
        <f t="shared" si="269"/>
        <v/>
      </c>
      <c r="AE560" s="24" t="str">
        <f t="shared" si="269"/>
        <v/>
      </c>
      <c r="AF560" s="24" t="str">
        <f t="shared" si="269"/>
        <v>C</v>
      </c>
      <c r="AG560" s="24" t="str">
        <f t="shared" si="269"/>
        <v>C</v>
      </c>
      <c r="AH560" s="24" t="str">
        <f t="shared" si="269"/>
        <v/>
      </c>
      <c r="AI560" s="24" t="str">
        <f t="shared" si="269"/>
        <v/>
      </c>
      <c r="AJ560" s="24" t="str">
        <f t="shared" si="269"/>
        <v/>
      </c>
      <c r="AK560" s="24" t="str">
        <f t="shared" si="269"/>
        <v/>
      </c>
      <c r="AL560" s="24" t="str">
        <f t="shared" si="269"/>
        <v/>
      </c>
      <c r="AM560" s="24" t="str">
        <f t="shared" si="270"/>
        <v>C</v>
      </c>
      <c r="AN560" s="24" t="str">
        <f t="shared" si="270"/>
        <v>C</v>
      </c>
      <c r="AO560" s="24" t="str">
        <f t="shared" si="270"/>
        <v/>
      </c>
      <c r="AP560" s="24" t="str">
        <f t="shared" si="270"/>
        <v/>
      </c>
      <c r="AQ560" s="24" t="str">
        <f t="shared" si="270"/>
        <v/>
      </c>
      <c r="AR560" s="24" t="str">
        <f t="shared" si="270"/>
        <v/>
      </c>
      <c r="AS560" s="24" t="str">
        <f t="shared" si="270"/>
        <v/>
      </c>
      <c r="AT560" s="24" t="str">
        <f t="shared" si="270"/>
        <v>C</v>
      </c>
      <c r="AU560" s="24" t="str">
        <f t="shared" si="270"/>
        <v>C</v>
      </c>
      <c r="AV560" s="24" t="str">
        <f t="shared" si="270"/>
        <v/>
      </c>
      <c r="AW560" s="24" t="str">
        <f t="shared" si="270"/>
        <v/>
      </c>
      <c r="AX560" s="89" t="str">
        <f t="shared" ca="1" si="252"/>
        <v/>
      </c>
      <c r="AY560" s="89" t="str">
        <f t="shared" si="253"/>
        <v/>
      </c>
    </row>
    <row r="561" spans="1:51" x14ac:dyDescent="0.3">
      <c r="A561" s="22" t="str">
        <f t="shared" si="258"/>
        <v/>
      </c>
      <c r="B561" s="25"/>
      <c r="C561" s="74"/>
      <c r="D561" s="26"/>
      <c r="E561" s="196"/>
      <c r="F561" s="197"/>
      <c r="G561" s="98" t="str">
        <f>IF(D561='Paramètre DIVERS'!$B$19,'Paramètre DIVERS'!$A$19,IF(D561='Paramètre DIVERS'!$B$20,'Paramètre DIVERS'!$A$20,IF(D561='Paramètre DIVERS'!$B$21,'Paramètre DIVERS'!$A$21,IF(D561='Paramètre DIVERS'!$B$22,'Paramètre DIVERS'!$A$22,IF(D561='Paramètre DIVERS'!$B$24,'Paramètre DIVERS'!$A$24,IF(D561='Paramètre DIVERS'!$B$25,'Paramètre DIVERS'!$A$25,""))))))&amp;IF(D561='Paramètre DIVERS'!$B$27,'Paramètre DIVERS'!$A$27,IF(D561='Paramètre DIVERS'!$B$28,'Paramètre DIVERS'!$A$28,IF(D561='Paramètre DIVERS'!$B$29,'Paramètre DIVERS'!$A$29,IF(D561='Paramètre DIVERS'!$B$30,'Paramètre DIVERS'!$A$30,IF(D561='Paramètre DIVERS'!$B$31,'Paramètre DIVERS'!$A$31,IF(D561='Paramètre DIVERS'!$B$32,'Paramètre DIVERS'!$A$32,IF(D561='Paramètre DIVERS'!$B$33,'Paramètre DIVERS'!$A$33,"")))))))&amp;IF(D561='Paramètre DIVERS'!$B$36,'Paramètre DIVERS'!$A$36,IF(D561='Paramètre DIVERS'!$B$40,'Paramètre DIVERS'!$A$40,IF(D561='Paramètre DIVERS'!$B$41,'Paramètre DIVERS'!$A$41,IF(D561='Paramètre DIVERS'!$B$42,'Paramètre DIVERS'!$A$42,IF(D561='Paramètre DIVERS'!$B$43,'Paramètre DIVERS'!$A$43,IF(D561='Paramètre DIVERS'!$B$47,'Paramètre DIVERS'!$A$47,IF(D561='Paramètre DIVERS'!$B$48,'Paramètre DIVERS'!$A$48,"")))))))&amp;IF(D561='Paramètre DIVERS'!$B$49,'Paramètre DIVERS'!$A$49,IF(D561='Paramètre DIVERS'!$B$50,'Paramètre DIVERS'!$A$50,IF(D561='Paramètre DIVERS'!$B$51,'Paramètre DIVERS'!$A$51,IF(D561='Paramètre DIVERS'!$B$26,'Paramètre DIVERS'!$A$26,""))))&amp;IF(D561='Paramètre DIVERS'!$B$53,'Paramètre DIVERS'!$A$53,IF(D561='Paramètre DIVERS'!$B$54,'Paramètre DIVERS'!$A$53,IF(D561='Paramètre DIVERS'!$B$55,'Paramètre DIVERS'!$A$53,IF(D561='Paramètre DIVERS'!$B$56,'Paramètre DIVERS'!$A$53,IF(D561='Paramètre DIVERS'!$B$57,'Paramètre DIVERS'!$A$53,IF(D561='Paramètre DIVERS'!$B$58,'Paramètre DIVERS'!$A$53,""))))))</f>
        <v/>
      </c>
      <c r="H561" s="88">
        <f t="shared" si="251"/>
        <v>0</v>
      </c>
      <c r="I561" s="24" t="str">
        <f t="shared" si="267"/>
        <v/>
      </c>
      <c r="J561" s="24" t="str">
        <f t="shared" si="267"/>
        <v/>
      </c>
      <c r="K561" s="24" t="str">
        <f t="shared" si="267"/>
        <v>C</v>
      </c>
      <c r="L561" s="24" t="str">
        <f t="shared" si="267"/>
        <v>C</v>
      </c>
      <c r="M561" s="24" t="str">
        <f t="shared" si="267"/>
        <v/>
      </c>
      <c r="N561" s="24" t="str">
        <f t="shared" si="267"/>
        <v>C</v>
      </c>
      <c r="O561" s="24" t="str">
        <f t="shared" si="267"/>
        <v/>
      </c>
      <c r="P561" s="24" t="str">
        <f t="shared" si="267"/>
        <v/>
      </c>
      <c r="Q561" s="24" t="str">
        <f t="shared" si="267"/>
        <v/>
      </c>
      <c r="R561" s="24" t="str">
        <f t="shared" si="267"/>
        <v>C</v>
      </c>
      <c r="S561" s="24" t="str">
        <f t="shared" si="268"/>
        <v>C</v>
      </c>
      <c r="T561" s="24" t="str">
        <f t="shared" si="268"/>
        <v/>
      </c>
      <c r="U561" s="24" t="str">
        <f t="shared" si="268"/>
        <v>C</v>
      </c>
      <c r="V561" s="24" t="str">
        <f t="shared" si="268"/>
        <v/>
      </c>
      <c r="W561" s="24" t="str">
        <f t="shared" si="268"/>
        <v>C</v>
      </c>
      <c r="X561" s="24" t="str">
        <f t="shared" si="268"/>
        <v/>
      </c>
      <c r="Y561" s="24" t="str">
        <f t="shared" si="268"/>
        <v>C</v>
      </c>
      <c r="Z561" s="24" t="str">
        <f t="shared" si="268"/>
        <v>C</v>
      </c>
      <c r="AA561" s="24" t="str">
        <f t="shared" si="268"/>
        <v/>
      </c>
      <c r="AB561" s="24" t="str">
        <f t="shared" si="268"/>
        <v/>
      </c>
      <c r="AC561" s="24" t="str">
        <f t="shared" si="269"/>
        <v/>
      </c>
      <c r="AD561" s="24" t="str">
        <f t="shared" si="269"/>
        <v/>
      </c>
      <c r="AE561" s="24" t="str">
        <f t="shared" si="269"/>
        <v/>
      </c>
      <c r="AF561" s="24" t="str">
        <f t="shared" si="269"/>
        <v>C</v>
      </c>
      <c r="AG561" s="24" t="str">
        <f t="shared" si="269"/>
        <v>C</v>
      </c>
      <c r="AH561" s="24" t="str">
        <f t="shared" si="269"/>
        <v/>
      </c>
      <c r="AI561" s="24" t="str">
        <f t="shared" si="269"/>
        <v/>
      </c>
      <c r="AJ561" s="24" t="str">
        <f t="shared" si="269"/>
        <v/>
      </c>
      <c r="AK561" s="24" t="str">
        <f t="shared" si="269"/>
        <v/>
      </c>
      <c r="AL561" s="24" t="str">
        <f t="shared" si="269"/>
        <v/>
      </c>
      <c r="AM561" s="24" t="str">
        <f t="shared" si="270"/>
        <v>C</v>
      </c>
      <c r="AN561" s="24" t="str">
        <f t="shared" si="270"/>
        <v>C</v>
      </c>
      <c r="AO561" s="24" t="str">
        <f t="shared" si="270"/>
        <v/>
      </c>
      <c r="AP561" s="24" t="str">
        <f t="shared" si="270"/>
        <v/>
      </c>
      <c r="AQ561" s="24" t="str">
        <f t="shared" si="270"/>
        <v/>
      </c>
      <c r="AR561" s="24" t="str">
        <f t="shared" si="270"/>
        <v/>
      </c>
      <c r="AS561" s="24" t="str">
        <f t="shared" si="270"/>
        <v/>
      </c>
      <c r="AT561" s="24" t="str">
        <f t="shared" si="270"/>
        <v>C</v>
      </c>
      <c r="AU561" s="24" t="str">
        <f t="shared" si="270"/>
        <v>C</v>
      </c>
      <c r="AV561" s="24" t="str">
        <f t="shared" si="270"/>
        <v/>
      </c>
      <c r="AW561" s="24" t="str">
        <f t="shared" si="270"/>
        <v/>
      </c>
      <c r="AX561" s="89" t="str">
        <f t="shared" ca="1" si="252"/>
        <v/>
      </c>
      <c r="AY561" s="89" t="str">
        <f t="shared" si="253"/>
        <v/>
      </c>
    </row>
    <row r="562" spans="1:51" x14ac:dyDescent="0.3">
      <c r="A562" s="22" t="str">
        <f t="shared" si="258"/>
        <v/>
      </c>
      <c r="B562" s="25"/>
      <c r="C562" s="74"/>
      <c r="D562" s="26"/>
      <c r="E562" s="196"/>
      <c r="F562" s="197"/>
      <c r="G562" s="98" t="str">
        <f>IF(D562='Paramètre DIVERS'!$B$19,'Paramètre DIVERS'!$A$19,IF(D562='Paramètre DIVERS'!$B$20,'Paramètre DIVERS'!$A$20,IF(D562='Paramètre DIVERS'!$B$21,'Paramètre DIVERS'!$A$21,IF(D562='Paramètre DIVERS'!$B$22,'Paramètre DIVERS'!$A$22,IF(D562='Paramètre DIVERS'!$B$24,'Paramètre DIVERS'!$A$24,IF(D562='Paramètre DIVERS'!$B$25,'Paramètre DIVERS'!$A$25,""))))))&amp;IF(D562='Paramètre DIVERS'!$B$27,'Paramètre DIVERS'!$A$27,IF(D562='Paramètre DIVERS'!$B$28,'Paramètre DIVERS'!$A$28,IF(D562='Paramètre DIVERS'!$B$29,'Paramètre DIVERS'!$A$29,IF(D562='Paramètre DIVERS'!$B$30,'Paramètre DIVERS'!$A$30,IF(D562='Paramètre DIVERS'!$B$31,'Paramètre DIVERS'!$A$31,IF(D562='Paramètre DIVERS'!$B$32,'Paramètre DIVERS'!$A$32,IF(D562='Paramètre DIVERS'!$B$33,'Paramètre DIVERS'!$A$33,"")))))))&amp;IF(D562='Paramètre DIVERS'!$B$36,'Paramètre DIVERS'!$A$36,IF(D562='Paramètre DIVERS'!$B$40,'Paramètre DIVERS'!$A$40,IF(D562='Paramètre DIVERS'!$B$41,'Paramètre DIVERS'!$A$41,IF(D562='Paramètre DIVERS'!$B$42,'Paramètre DIVERS'!$A$42,IF(D562='Paramètre DIVERS'!$B$43,'Paramètre DIVERS'!$A$43,IF(D562='Paramètre DIVERS'!$B$47,'Paramètre DIVERS'!$A$47,IF(D562='Paramètre DIVERS'!$B$48,'Paramètre DIVERS'!$A$48,"")))))))&amp;IF(D562='Paramètre DIVERS'!$B$49,'Paramètre DIVERS'!$A$49,IF(D562='Paramètre DIVERS'!$B$50,'Paramètre DIVERS'!$A$50,IF(D562='Paramètre DIVERS'!$B$51,'Paramètre DIVERS'!$A$51,IF(D562='Paramètre DIVERS'!$B$26,'Paramètre DIVERS'!$A$26,""))))&amp;IF(D562='Paramètre DIVERS'!$B$53,'Paramètre DIVERS'!$A$53,IF(D562='Paramètre DIVERS'!$B$54,'Paramètre DIVERS'!$A$53,IF(D562='Paramètre DIVERS'!$B$55,'Paramètre DIVERS'!$A$53,IF(D562='Paramètre DIVERS'!$B$56,'Paramètre DIVERS'!$A$53,IF(D562='Paramètre DIVERS'!$B$57,'Paramètre DIVERS'!$A$53,IF(D562='Paramètre DIVERS'!$B$58,'Paramètre DIVERS'!$A$53,""))))))</f>
        <v/>
      </c>
      <c r="H562" s="88">
        <f t="shared" si="251"/>
        <v>0</v>
      </c>
      <c r="I562" s="24" t="str">
        <f t="shared" si="267"/>
        <v/>
      </c>
      <c r="J562" s="24" t="str">
        <f t="shared" si="267"/>
        <v/>
      </c>
      <c r="K562" s="24" t="str">
        <f t="shared" si="267"/>
        <v>C</v>
      </c>
      <c r="L562" s="24" t="str">
        <f t="shared" si="267"/>
        <v>C</v>
      </c>
      <c r="M562" s="24" t="str">
        <f t="shared" si="267"/>
        <v/>
      </c>
      <c r="N562" s="24" t="str">
        <f t="shared" si="267"/>
        <v>C</v>
      </c>
      <c r="O562" s="24" t="str">
        <f t="shared" si="267"/>
        <v/>
      </c>
      <c r="P562" s="24" t="str">
        <f t="shared" si="267"/>
        <v/>
      </c>
      <c r="Q562" s="24" t="str">
        <f t="shared" si="267"/>
        <v/>
      </c>
      <c r="R562" s="24" t="str">
        <f t="shared" si="267"/>
        <v>C</v>
      </c>
      <c r="S562" s="24" t="str">
        <f t="shared" si="268"/>
        <v>C</v>
      </c>
      <c r="T562" s="24" t="str">
        <f t="shared" si="268"/>
        <v/>
      </c>
      <c r="U562" s="24" t="str">
        <f t="shared" si="268"/>
        <v>C</v>
      </c>
      <c r="V562" s="24" t="str">
        <f t="shared" si="268"/>
        <v/>
      </c>
      <c r="W562" s="24" t="str">
        <f t="shared" si="268"/>
        <v>C</v>
      </c>
      <c r="X562" s="24" t="str">
        <f t="shared" si="268"/>
        <v/>
      </c>
      <c r="Y562" s="24" t="str">
        <f t="shared" si="268"/>
        <v>C</v>
      </c>
      <c r="Z562" s="24" t="str">
        <f t="shared" si="268"/>
        <v>C</v>
      </c>
      <c r="AA562" s="24" t="str">
        <f t="shared" si="268"/>
        <v/>
      </c>
      <c r="AB562" s="24" t="str">
        <f t="shared" si="268"/>
        <v/>
      </c>
      <c r="AC562" s="24" t="str">
        <f t="shared" si="269"/>
        <v/>
      </c>
      <c r="AD562" s="24" t="str">
        <f t="shared" si="269"/>
        <v/>
      </c>
      <c r="AE562" s="24" t="str">
        <f t="shared" si="269"/>
        <v/>
      </c>
      <c r="AF562" s="24" t="str">
        <f t="shared" si="269"/>
        <v>C</v>
      </c>
      <c r="AG562" s="24" t="str">
        <f t="shared" si="269"/>
        <v>C</v>
      </c>
      <c r="AH562" s="24" t="str">
        <f t="shared" si="269"/>
        <v/>
      </c>
      <c r="AI562" s="24" t="str">
        <f t="shared" si="269"/>
        <v/>
      </c>
      <c r="AJ562" s="24" t="str">
        <f t="shared" si="269"/>
        <v/>
      </c>
      <c r="AK562" s="24" t="str">
        <f t="shared" si="269"/>
        <v/>
      </c>
      <c r="AL562" s="24" t="str">
        <f t="shared" si="269"/>
        <v/>
      </c>
      <c r="AM562" s="24" t="str">
        <f t="shared" si="270"/>
        <v>C</v>
      </c>
      <c r="AN562" s="24" t="str">
        <f t="shared" si="270"/>
        <v>C</v>
      </c>
      <c r="AO562" s="24" t="str">
        <f t="shared" si="270"/>
        <v/>
      </c>
      <c r="AP562" s="24" t="str">
        <f t="shared" si="270"/>
        <v/>
      </c>
      <c r="AQ562" s="24" t="str">
        <f t="shared" si="270"/>
        <v/>
      </c>
      <c r="AR562" s="24" t="str">
        <f t="shared" si="270"/>
        <v/>
      </c>
      <c r="AS562" s="24" t="str">
        <f t="shared" si="270"/>
        <v/>
      </c>
      <c r="AT562" s="24" t="str">
        <f t="shared" si="270"/>
        <v>C</v>
      </c>
      <c r="AU562" s="24" t="str">
        <f t="shared" si="270"/>
        <v>C</v>
      </c>
      <c r="AV562" s="24" t="str">
        <f t="shared" si="270"/>
        <v/>
      </c>
      <c r="AW562" s="24" t="str">
        <f t="shared" si="270"/>
        <v/>
      </c>
      <c r="AX562" s="89" t="str">
        <f t="shared" ca="1" si="252"/>
        <v/>
      </c>
      <c r="AY562" s="89" t="str">
        <f t="shared" si="253"/>
        <v/>
      </c>
    </row>
    <row r="563" spans="1:51" x14ac:dyDescent="0.3">
      <c r="A563" s="22" t="str">
        <f t="shared" si="258"/>
        <v/>
      </c>
      <c r="B563" s="25"/>
      <c r="C563" s="74"/>
      <c r="D563" s="26"/>
      <c r="E563" s="196"/>
      <c r="F563" s="197"/>
      <c r="G563" s="98" t="str">
        <f>IF(D563='Paramètre DIVERS'!$B$19,'Paramètre DIVERS'!$A$19,IF(D563='Paramètre DIVERS'!$B$20,'Paramètre DIVERS'!$A$20,IF(D563='Paramètre DIVERS'!$B$21,'Paramètre DIVERS'!$A$21,IF(D563='Paramètre DIVERS'!$B$22,'Paramètre DIVERS'!$A$22,IF(D563='Paramètre DIVERS'!$B$24,'Paramètre DIVERS'!$A$24,IF(D563='Paramètre DIVERS'!$B$25,'Paramètre DIVERS'!$A$25,""))))))&amp;IF(D563='Paramètre DIVERS'!$B$27,'Paramètre DIVERS'!$A$27,IF(D563='Paramètre DIVERS'!$B$28,'Paramètre DIVERS'!$A$28,IF(D563='Paramètre DIVERS'!$B$29,'Paramètre DIVERS'!$A$29,IF(D563='Paramètre DIVERS'!$B$30,'Paramètre DIVERS'!$A$30,IF(D563='Paramètre DIVERS'!$B$31,'Paramètre DIVERS'!$A$31,IF(D563='Paramètre DIVERS'!$B$32,'Paramètre DIVERS'!$A$32,IF(D563='Paramètre DIVERS'!$B$33,'Paramètre DIVERS'!$A$33,"")))))))&amp;IF(D563='Paramètre DIVERS'!$B$36,'Paramètre DIVERS'!$A$36,IF(D563='Paramètre DIVERS'!$B$40,'Paramètre DIVERS'!$A$40,IF(D563='Paramètre DIVERS'!$B$41,'Paramètre DIVERS'!$A$41,IF(D563='Paramètre DIVERS'!$B$42,'Paramètre DIVERS'!$A$42,IF(D563='Paramètre DIVERS'!$B$43,'Paramètre DIVERS'!$A$43,IF(D563='Paramètre DIVERS'!$B$47,'Paramètre DIVERS'!$A$47,IF(D563='Paramètre DIVERS'!$B$48,'Paramètre DIVERS'!$A$48,"")))))))&amp;IF(D563='Paramètre DIVERS'!$B$49,'Paramètre DIVERS'!$A$49,IF(D563='Paramètre DIVERS'!$B$50,'Paramètre DIVERS'!$A$50,IF(D563='Paramètre DIVERS'!$B$51,'Paramètre DIVERS'!$A$51,IF(D563='Paramètre DIVERS'!$B$26,'Paramètre DIVERS'!$A$26,""))))&amp;IF(D563='Paramètre DIVERS'!$B$53,'Paramètre DIVERS'!$A$53,IF(D563='Paramètre DIVERS'!$B$54,'Paramètre DIVERS'!$A$53,IF(D563='Paramètre DIVERS'!$B$55,'Paramètre DIVERS'!$A$53,IF(D563='Paramètre DIVERS'!$B$56,'Paramètre DIVERS'!$A$53,IF(D563='Paramètre DIVERS'!$B$57,'Paramètre DIVERS'!$A$53,IF(D563='Paramètre DIVERS'!$B$58,'Paramètre DIVERS'!$A$53,""))))))</f>
        <v/>
      </c>
      <c r="H563" s="88">
        <f t="shared" si="251"/>
        <v>0</v>
      </c>
      <c r="I563" s="24" t="str">
        <f t="shared" si="267"/>
        <v/>
      </c>
      <c r="J563" s="24" t="str">
        <f t="shared" si="267"/>
        <v/>
      </c>
      <c r="K563" s="24" t="str">
        <f t="shared" si="267"/>
        <v>C</v>
      </c>
      <c r="L563" s="24" t="str">
        <f t="shared" si="267"/>
        <v>C</v>
      </c>
      <c r="M563" s="24" t="str">
        <f t="shared" si="267"/>
        <v/>
      </c>
      <c r="N563" s="24" t="str">
        <f t="shared" si="267"/>
        <v>C</v>
      </c>
      <c r="O563" s="24" t="str">
        <f t="shared" si="267"/>
        <v/>
      </c>
      <c r="P563" s="24" t="str">
        <f t="shared" si="267"/>
        <v/>
      </c>
      <c r="Q563" s="24" t="str">
        <f t="shared" si="267"/>
        <v/>
      </c>
      <c r="R563" s="24" t="str">
        <f t="shared" si="267"/>
        <v>C</v>
      </c>
      <c r="S563" s="24" t="str">
        <f t="shared" si="268"/>
        <v>C</v>
      </c>
      <c r="T563" s="24" t="str">
        <f t="shared" si="268"/>
        <v/>
      </c>
      <c r="U563" s="24" t="str">
        <f t="shared" si="268"/>
        <v>C</v>
      </c>
      <c r="V563" s="24" t="str">
        <f t="shared" si="268"/>
        <v/>
      </c>
      <c r="W563" s="24" t="str">
        <f t="shared" si="268"/>
        <v>C</v>
      </c>
      <c r="X563" s="24" t="str">
        <f t="shared" si="268"/>
        <v/>
      </c>
      <c r="Y563" s="24" t="str">
        <f t="shared" si="268"/>
        <v>C</v>
      </c>
      <c r="Z563" s="24" t="str">
        <f t="shared" si="268"/>
        <v>C</v>
      </c>
      <c r="AA563" s="24" t="str">
        <f t="shared" si="268"/>
        <v/>
      </c>
      <c r="AB563" s="24" t="str">
        <f t="shared" si="268"/>
        <v/>
      </c>
      <c r="AC563" s="24" t="str">
        <f t="shared" si="269"/>
        <v/>
      </c>
      <c r="AD563" s="24" t="str">
        <f t="shared" si="269"/>
        <v/>
      </c>
      <c r="AE563" s="24" t="str">
        <f t="shared" si="269"/>
        <v/>
      </c>
      <c r="AF563" s="24" t="str">
        <f t="shared" si="269"/>
        <v>C</v>
      </c>
      <c r="AG563" s="24" t="str">
        <f t="shared" si="269"/>
        <v>C</v>
      </c>
      <c r="AH563" s="24" t="str">
        <f t="shared" si="269"/>
        <v/>
      </c>
      <c r="AI563" s="24" t="str">
        <f t="shared" si="269"/>
        <v/>
      </c>
      <c r="AJ563" s="24" t="str">
        <f t="shared" si="269"/>
        <v/>
      </c>
      <c r="AK563" s="24" t="str">
        <f t="shared" si="269"/>
        <v/>
      </c>
      <c r="AL563" s="24" t="str">
        <f t="shared" si="269"/>
        <v/>
      </c>
      <c r="AM563" s="24" t="str">
        <f t="shared" si="270"/>
        <v>C</v>
      </c>
      <c r="AN563" s="24" t="str">
        <f t="shared" si="270"/>
        <v>C</v>
      </c>
      <c r="AO563" s="24" t="str">
        <f t="shared" si="270"/>
        <v/>
      </c>
      <c r="AP563" s="24" t="str">
        <f t="shared" si="270"/>
        <v/>
      </c>
      <c r="AQ563" s="24" t="str">
        <f t="shared" si="270"/>
        <v/>
      </c>
      <c r="AR563" s="24" t="str">
        <f t="shared" si="270"/>
        <v/>
      </c>
      <c r="AS563" s="24" t="str">
        <f t="shared" si="270"/>
        <v/>
      </c>
      <c r="AT563" s="24" t="str">
        <f t="shared" si="270"/>
        <v>C</v>
      </c>
      <c r="AU563" s="24" t="str">
        <f t="shared" si="270"/>
        <v>C</v>
      </c>
      <c r="AV563" s="24" t="str">
        <f t="shared" si="270"/>
        <v/>
      </c>
      <c r="AW563" s="24" t="str">
        <f t="shared" si="270"/>
        <v/>
      </c>
      <c r="AX563" s="89" t="str">
        <f t="shared" ca="1" si="252"/>
        <v/>
      </c>
      <c r="AY563" s="89" t="str">
        <f t="shared" si="253"/>
        <v/>
      </c>
    </row>
    <row r="564" spans="1:51" x14ac:dyDescent="0.3">
      <c r="A564" s="22" t="str">
        <f t="shared" si="258"/>
        <v/>
      </c>
      <c r="B564" s="25"/>
      <c r="C564" s="74"/>
      <c r="D564" s="26"/>
      <c r="E564" s="196"/>
      <c r="F564" s="197"/>
      <c r="G564" s="98" t="str">
        <f>IF(D564='Paramètre DIVERS'!$B$19,'Paramètre DIVERS'!$A$19,IF(D564='Paramètre DIVERS'!$B$20,'Paramètre DIVERS'!$A$20,IF(D564='Paramètre DIVERS'!$B$21,'Paramètre DIVERS'!$A$21,IF(D564='Paramètre DIVERS'!$B$22,'Paramètre DIVERS'!$A$22,IF(D564='Paramètre DIVERS'!$B$24,'Paramètre DIVERS'!$A$24,IF(D564='Paramètre DIVERS'!$B$25,'Paramètre DIVERS'!$A$25,""))))))&amp;IF(D564='Paramètre DIVERS'!$B$27,'Paramètre DIVERS'!$A$27,IF(D564='Paramètre DIVERS'!$B$28,'Paramètre DIVERS'!$A$28,IF(D564='Paramètre DIVERS'!$B$29,'Paramètre DIVERS'!$A$29,IF(D564='Paramètre DIVERS'!$B$30,'Paramètre DIVERS'!$A$30,IF(D564='Paramètre DIVERS'!$B$31,'Paramètre DIVERS'!$A$31,IF(D564='Paramètre DIVERS'!$B$32,'Paramètre DIVERS'!$A$32,IF(D564='Paramètre DIVERS'!$B$33,'Paramètre DIVERS'!$A$33,"")))))))&amp;IF(D564='Paramètre DIVERS'!$B$36,'Paramètre DIVERS'!$A$36,IF(D564='Paramètre DIVERS'!$B$40,'Paramètre DIVERS'!$A$40,IF(D564='Paramètre DIVERS'!$B$41,'Paramètre DIVERS'!$A$41,IF(D564='Paramètre DIVERS'!$B$42,'Paramètre DIVERS'!$A$42,IF(D564='Paramètre DIVERS'!$B$43,'Paramètre DIVERS'!$A$43,IF(D564='Paramètre DIVERS'!$B$47,'Paramètre DIVERS'!$A$47,IF(D564='Paramètre DIVERS'!$B$48,'Paramètre DIVERS'!$A$48,"")))))))&amp;IF(D564='Paramètre DIVERS'!$B$49,'Paramètre DIVERS'!$A$49,IF(D564='Paramètre DIVERS'!$B$50,'Paramètre DIVERS'!$A$50,IF(D564='Paramètre DIVERS'!$B$51,'Paramètre DIVERS'!$A$51,IF(D564='Paramètre DIVERS'!$B$26,'Paramètre DIVERS'!$A$26,""))))&amp;IF(D564='Paramètre DIVERS'!$B$53,'Paramètre DIVERS'!$A$53,IF(D564='Paramètre DIVERS'!$B$54,'Paramètre DIVERS'!$A$53,IF(D564='Paramètre DIVERS'!$B$55,'Paramètre DIVERS'!$A$53,IF(D564='Paramètre DIVERS'!$B$56,'Paramètre DIVERS'!$A$53,IF(D564='Paramètre DIVERS'!$B$57,'Paramètre DIVERS'!$A$53,IF(D564='Paramètre DIVERS'!$B$58,'Paramètre DIVERS'!$A$53,""))))))</f>
        <v/>
      </c>
      <c r="H564" s="88">
        <f t="shared" si="251"/>
        <v>0</v>
      </c>
      <c r="I564" s="24" t="str">
        <f t="shared" si="267"/>
        <v/>
      </c>
      <c r="J564" s="24" t="str">
        <f t="shared" si="267"/>
        <v/>
      </c>
      <c r="K564" s="24" t="str">
        <f t="shared" si="267"/>
        <v>C</v>
      </c>
      <c r="L564" s="24" t="str">
        <f t="shared" si="267"/>
        <v>C</v>
      </c>
      <c r="M564" s="24" t="str">
        <f t="shared" si="267"/>
        <v/>
      </c>
      <c r="N564" s="24" t="str">
        <f t="shared" si="267"/>
        <v>C</v>
      </c>
      <c r="O564" s="24" t="str">
        <f t="shared" si="267"/>
        <v/>
      </c>
      <c r="P564" s="24" t="str">
        <f t="shared" si="267"/>
        <v/>
      </c>
      <c r="Q564" s="24" t="str">
        <f t="shared" si="267"/>
        <v/>
      </c>
      <c r="R564" s="24" t="str">
        <f t="shared" si="267"/>
        <v>C</v>
      </c>
      <c r="S564" s="24" t="str">
        <f t="shared" si="268"/>
        <v>C</v>
      </c>
      <c r="T564" s="24" t="str">
        <f t="shared" si="268"/>
        <v/>
      </c>
      <c r="U564" s="24" t="str">
        <f t="shared" si="268"/>
        <v>C</v>
      </c>
      <c r="V564" s="24" t="str">
        <f t="shared" si="268"/>
        <v/>
      </c>
      <c r="W564" s="24" t="str">
        <f t="shared" si="268"/>
        <v>C</v>
      </c>
      <c r="X564" s="24" t="str">
        <f t="shared" si="268"/>
        <v/>
      </c>
      <c r="Y564" s="24" t="str">
        <f t="shared" si="268"/>
        <v>C</v>
      </c>
      <c r="Z564" s="24" t="str">
        <f t="shared" si="268"/>
        <v>C</v>
      </c>
      <c r="AA564" s="24" t="str">
        <f t="shared" si="268"/>
        <v/>
      </c>
      <c r="AB564" s="24" t="str">
        <f t="shared" si="268"/>
        <v/>
      </c>
      <c r="AC564" s="24" t="str">
        <f t="shared" si="269"/>
        <v/>
      </c>
      <c r="AD564" s="24" t="str">
        <f t="shared" si="269"/>
        <v/>
      </c>
      <c r="AE564" s="24" t="str">
        <f t="shared" si="269"/>
        <v/>
      </c>
      <c r="AF564" s="24" t="str">
        <f t="shared" si="269"/>
        <v>C</v>
      </c>
      <c r="AG564" s="24" t="str">
        <f t="shared" si="269"/>
        <v>C</v>
      </c>
      <c r="AH564" s="24" t="str">
        <f t="shared" si="269"/>
        <v/>
      </c>
      <c r="AI564" s="24" t="str">
        <f t="shared" si="269"/>
        <v/>
      </c>
      <c r="AJ564" s="24" t="str">
        <f t="shared" si="269"/>
        <v/>
      </c>
      <c r="AK564" s="24" t="str">
        <f t="shared" si="269"/>
        <v/>
      </c>
      <c r="AL564" s="24" t="str">
        <f t="shared" si="269"/>
        <v/>
      </c>
      <c r="AM564" s="24" t="str">
        <f t="shared" si="270"/>
        <v>C</v>
      </c>
      <c r="AN564" s="24" t="str">
        <f t="shared" si="270"/>
        <v>C</v>
      </c>
      <c r="AO564" s="24" t="str">
        <f t="shared" si="270"/>
        <v/>
      </c>
      <c r="AP564" s="24" t="str">
        <f t="shared" si="270"/>
        <v/>
      </c>
      <c r="AQ564" s="24" t="str">
        <f t="shared" si="270"/>
        <v/>
      </c>
      <c r="AR564" s="24" t="str">
        <f t="shared" si="270"/>
        <v/>
      </c>
      <c r="AS564" s="24" t="str">
        <f t="shared" si="270"/>
        <v/>
      </c>
      <c r="AT564" s="24" t="str">
        <f t="shared" si="270"/>
        <v>C</v>
      </c>
      <c r="AU564" s="24" t="str">
        <f t="shared" si="270"/>
        <v>C</v>
      </c>
      <c r="AV564" s="24" t="str">
        <f t="shared" si="270"/>
        <v/>
      </c>
      <c r="AW564" s="24" t="str">
        <f t="shared" si="270"/>
        <v/>
      </c>
      <c r="AX564" s="89" t="str">
        <f t="shared" ca="1" si="252"/>
        <v/>
      </c>
      <c r="AY564" s="89" t="str">
        <f t="shared" si="253"/>
        <v/>
      </c>
    </row>
    <row r="565" spans="1:51" x14ac:dyDescent="0.3">
      <c r="A565" s="22" t="str">
        <f t="shared" si="258"/>
        <v/>
      </c>
      <c r="B565" s="25"/>
      <c r="C565" s="74"/>
      <c r="D565" s="26"/>
      <c r="E565" s="196"/>
      <c r="F565" s="197"/>
      <c r="G565" s="98" t="str">
        <f>IF(D565='Paramètre DIVERS'!$B$19,'Paramètre DIVERS'!$A$19,IF(D565='Paramètre DIVERS'!$B$20,'Paramètre DIVERS'!$A$20,IF(D565='Paramètre DIVERS'!$B$21,'Paramètre DIVERS'!$A$21,IF(D565='Paramètre DIVERS'!$B$22,'Paramètre DIVERS'!$A$22,IF(D565='Paramètre DIVERS'!$B$24,'Paramètre DIVERS'!$A$24,IF(D565='Paramètre DIVERS'!$B$25,'Paramètre DIVERS'!$A$25,""))))))&amp;IF(D565='Paramètre DIVERS'!$B$27,'Paramètre DIVERS'!$A$27,IF(D565='Paramètre DIVERS'!$B$28,'Paramètre DIVERS'!$A$28,IF(D565='Paramètre DIVERS'!$B$29,'Paramètre DIVERS'!$A$29,IF(D565='Paramètre DIVERS'!$B$30,'Paramètre DIVERS'!$A$30,IF(D565='Paramètre DIVERS'!$B$31,'Paramètre DIVERS'!$A$31,IF(D565='Paramètre DIVERS'!$B$32,'Paramètre DIVERS'!$A$32,IF(D565='Paramètre DIVERS'!$B$33,'Paramètre DIVERS'!$A$33,"")))))))&amp;IF(D565='Paramètre DIVERS'!$B$36,'Paramètre DIVERS'!$A$36,IF(D565='Paramètre DIVERS'!$B$40,'Paramètre DIVERS'!$A$40,IF(D565='Paramètre DIVERS'!$B$41,'Paramètre DIVERS'!$A$41,IF(D565='Paramètre DIVERS'!$B$42,'Paramètre DIVERS'!$A$42,IF(D565='Paramètre DIVERS'!$B$43,'Paramètre DIVERS'!$A$43,IF(D565='Paramètre DIVERS'!$B$47,'Paramètre DIVERS'!$A$47,IF(D565='Paramètre DIVERS'!$B$48,'Paramètre DIVERS'!$A$48,"")))))))&amp;IF(D565='Paramètre DIVERS'!$B$49,'Paramètre DIVERS'!$A$49,IF(D565='Paramètre DIVERS'!$B$50,'Paramètre DIVERS'!$A$50,IF(D565='Paramètre DIVERS'!$B$51,'Paramètre DIVERS'!$A$51,IF(D565='Paramètre DIVERS'!$B$26,'Paramètre DIVERS'!$A$26,""))))&amp;IF(D565='Paramètre DIVERS'!$B$53,'Paramètre DIVERS'!$A$53,IF(D565='Paramètre DIVERS'!$B$54,'Paramètre DIVERS'!$A$53,IF(D565='Paramètre DIVERS'!$B$55,'Paramètre DIVERS'!$A$53,IF(D565='Paramètre DIVERS'!$B$56,'Paramètre DIVERS'!$A$53,IF(D565='Paramètre DIVERS'!$B$57,'Paramètre DIVERS'!$A$53,IF(D565='Paramètre DIVERS'!$B$58,'Paramètre DIVERS'!$A$53,""))))))</f>
        <v/>
      </c>
      <c r="H565" s="88">
        <f t="shared" si="251"/>
        <v>0</v>
      </c>
      <c r="I565" s="24" t="str">
        <f t="shared" si="267"/>
        <v/>
      </c>
      <c r="J565" s="24" t="str">
        <f t="shared" si="267"/>
        <v/>
      </c>
      <c r="K565" s="24" t="str">
        <f t="shared" si="267"/>
        <v>C</v>
      </c>
      <c r="L565" s="24" t="str">
        <f t="shared" si="267"/>
        <v>C</v>
      </c>
      <c r="M565" s="24" t="str">
        <f t="shared" si="267"/>
        <v/>
      </c>
      <c r="N565" s="24" t="str">
        <f t="shared" si="267"/>
        <v>C</v>
      </c>
      <c r="O565" s="24" t="str">
        <f t="shared" si="267"/>
        <v/>
      </c>
      <c r="P565" s="24" t="str">
        <f t="shared" si="267"/>
        <v/>
      </c>
      <c r="Q565" s="24" t="str">
        <f t="shared" si="267"/>
        <v/>
      </c>
      <c r="R565" s="24" t="str">
        <f t="shared" si="267"/>
        <v>C</v>
      </c>
      <c r="S565" s="24" t="str">
        <f t="shared" si="268"/>
        <v>C</v>
      </c>
      <c r="T565" s="24" t="str">
        <f t="shared" si="268"/>
        <v/>
      </c>
      <c r="U565" s="24" t="str">
        <f t="shared" si="268"/>
        <v>C</v>
      </c>
      <c r="V565" s="24" t="str">
        <f t="shared" si="268"/>
        <v/>
      </c>
      <c r="W565" s="24" t="str">
        <f t="shared" si="268"/>
        <v>C</v>
      </c>
      <c r="X565" s="24" t="str">
        <f t="shared" si="268"/>
        <v/>
      </c>
      <c r="Y565" s="24" t="str">
        <f t="shared" si="268"/>
        <v>C</v>
      </c>
      <c r="Z565" s="24" t="str">
        <f t="shared" si="268"/>
        <v>C</v>
      </c>
      <c r="AA565" s="24" t="str">
        <f t="shared" si="268"/>
        <v/>
      </c>
      <c r="AB565" s="24" t="str">
        <f t="shared" si="268"/>
        <v/>
      </c>
      <c r="AC565" s="24" t="str">
        <f t="shared" si="269"/>
        <v/>
      </c>
      <c r="AD565" s="24" t="str">
        <f t="shared" si="269"/>
        <v/>
      </c>
      <c r="AE565" s="24" t="str">
        <f t="shared" si="269"/>
        <v/>
      </c>
      <c r="AF565" s="24" t="str">
        <f t="shared" si="269"/>
        <v>C</v>
      </c>
      <c r="AG565" s="24" t="str">
        <f t="shared" si="269"/>
        <v>C</v>
      </c>
      <c r="AH565" s="24" t="str">
        <f t="shared" si="269"/>
        <v/>
      </c>
      <c r="AI565" s="24" t="str">
        <f t="shared" si="269"/>
        <v/>
      </c>
      <c r="AJ565" s="24" t="str">
        <f t="shared" si="269"/>
        <v/>
      </c>
      <c r="AK565" s="24" t="str">
        <f t="shared" si="269"/>
        <v/>
      </c>
      <c r="AL565" s="24" t="str">
        <f t="shared" si="269"/>
        <v/>
      </c>
      <c r="AM565" s="24" t="str">
        <f t="shared" si="270"/>
        <v>C</v>
      </c>
      <c r="AN565" s="24" t="str">
        <f t="shared" si="270"/>
        <v>C</v>
      </c>
      <c r="AO565" s="24" t="str">
        <f t="shared" si="270"/>
        <v/>
      </c>
      <c r="AP565" s="24" t="str">
        <f t="shared" si="270"/>
        <v/>
      </c>
      <c r="AQ565" s="24" t="str">
        <f t="shared" si="270"/>
        <v/>
      </c>
      <c r="AR565" s="24" t="str">
        <f t="shared" si="270"/>
        <v/>
      </c>
      <c r="AS565" s="24" t="str">
        <f t="shared" si="270"/>
        <v/>
      </c>
      <c r="AT565" s="24" t="str">
        <f t="shared" si="270"/>
        <v>C</v>
      </c>
      <c r="AU565" s="24" t="str">
        <f t="shared" si="270"/>
        <v>C</v>
      </c>
      <c r="AV565" s="24" t="str">
        <f t="shared" si="270"/>
        <v/>
      </c>
      <c r="AW565" s="24" t="str">
        <f t="shared" si="270"/>
        <v/>
      </c>
      <c r="AX565" s="89" t="str">
        <f t="shared" ca="1" si="252"/>
        <v/>
      </c>
      <c r="AY565" s="89" t="str">
        <f t="shared" si="253"/>
        <v/>
      </c>
    </row>
    <row r="566" spans="1:51" x14ac:dyDescent="0.3">
      <c r="A566" s="22" t="str">
        <f t="shared" si="258"/>
        <v/>
      </c>
      <c r="B566" s="25"/>
      <c r="C566" s="74"/>
      <c r="D566" s="26"/>
      <c r="E566" s="196"/>
      <c r="F566" s="197"/>
      <c r="G566" s="98" t="str">
        <f>IF(D566='Paramètre DIVERS'!$B$19,'Paramètre DIVERS'!$A$19,IF(D566='Paramètre DIVERS'!$B$20,'Paramètre DIVERS'!$A$20,IF(D566='Paramètre DIVERS'!$B$21,'Paramètre DIVERS'!$A$21,IF(D566='Paramètre DIVERS'!$B$22,'Paramètre DIVERS'!$A$22,IF(D566='Paramètre DIVERS'!$B$24,'Paramètre DIVERS'!$A$24,IF(D566='Paramètre DIVERS'!$B$25,'Paramètre DIVERS'!$A$25,""))))))&amp;IF(D566='Paramètre DIVERS'!$B$27,'Paramètre DIVERS'!$A$27,IF(D566='Paramètre DIVERS'!$B$28,'Paramètre DIVERS'!$A$28,IF(D566='Paramètre DIVERS'!$B$29,'Paramètre DIVERS'!$A$29,IF(D566='Paramètre DIVERS'!$B$30,'Paramètre DIVERS'!$A$30,IF(D566='Paramètre DIVERS'!$B$31,'Paramètre DIVERS'!$A$31,IF(D566='Paramètre DIVERS'!$B$32,'Paramètre DIVERS'!$A$32,IF(D566='Paramètre DIVERS'!$B$33,'Paramètre DIVERS'!$A$33,"")))))))&amp;IF(D566='Paramètre DIVERS'!$B$36,'Paramètre DIVERS'!$A$36,IF(D566='Paramètre DIVERS'!$B$40,'Paramètre DIVERS'!$A$40,IF(D566='Paramètre DIVERS'!$B$41,'Paramètre DIVERS'!$A$41,IF(D566='Paramètre DIVERS'!$B$42,'Paramètre DIVERS'!$A$42,IF(D566='Paramètre DIVERS'!$B$43,'Paramètre DIVERS'!$A$43,IF(D566='Paramètre DIVERS'!$B$47,'Paramètre DIVERS'!$A$47,IF(D566='Paramètre DIVERS'!$B$48,'Paramètre DIVERS'!$A$48,"")))))))&amp;IF(D566='Paramètre DIVERS'!$B$49,'Paramètre DIVERS'!$A$49,IF(D566='Paramètre DIVERS'!$B$50,'Paramètre DIVERS'!$A$50,IF(D566='Paramètre DIVERS'!$B$51,'Paramètre DIVERS'!$A$51,IF(D566='Paramètre DIVERS'!$B$26,'Paramètre DIVERS'!$A$26,""))))&amp;IF(D566='Paramètre DIVERS'!$B$53,'Paramètre DIVERS'!$A$53,IF(D566='Paramètre DIVERS'!$B$54,'Paramètre DIVERS'!$A$53,IF(D566='Paramètre DIVERS'!$B$55,'Paramètre DIVERS'!$A$53,IF(D566='Paramètre DIVERS'!$B$56,'Paramètre DIVERS'!$A$53,IF(D566='Paramètre DIVERS'!$B$57,'Paramètre DIVERS'!$A$53,IF(D566='Paramètre DIVERS'!$B$58,'Paramètre DIVERS'!$A$53,""))))))</f>
        <v/>
      </c>
      <c r="H566" s="88">
        <f t="shared" si="251"/>
        <v>0</v>
      </c>
      <c r="I566" s="24" t="str">
        <f t="shared" si="267"/>
        <v/>
      </c>
      <c r="J566" s="24" t="str">
        <f t="shared" si="267"/>
        <v/>
      </c>
      <c r="K566" s="24" t="str">
        <f t="shared" si="267"/>
        <v>C</v>
      </c>
      <c r="L566" s="24" t="str">
        <f t="shared" si="267"/>
        <v>C</v>
      </c>
      <c r="M566" s="24" t="str">
        <f t="shared" si="267"/>
        <v/>
      </c>
      <c r="N566" s="24" t="str">
        <f t="shared" si="267"/>
        <v>C</v>
      </c>
      <c r="O566" s="24" t="str">
        <f t="shared" si="267"/>
        <v/>
      </c>
      <c r="P566" s="24" t="str">
        <f t="shared" si="267"/>
        <v/>
      </c>
      <c r="Q566" s="24" t="str">
        <f t="shared" si="267"/>
        <v/>
      </c>
      <c r="R566" s="24" t="str">
        <f t="shared" si="267"/>
        <v>C</v>
      </c>
      <c r="S566" s="24" t="str">
        <f t="shared" si="268"/>
        <v>C</v>
      </c>
      <c r="T566" s="24" t="str">
        <f t="shared" si="268"/>
        <v/>
      </c>
      <c r="U566" s="24" t="str">
        <f t="shared" si="268"/>
        <v>C</v>
      </c>
      <c r="V566" s="24" t="str">
        <f t="shared" si="268"/>
        <v/>
      </c>
      <c r="W566" s="24" t="str">
        <f t="shared" si="268"/>
        <v>C</v>
      </c>
      <c r="X566" s="24" t="str">
        <f t="shared" si="268"/>
        <v/>
      </c>
      <c r="Y566" s="24" t="str">
        <f t="shared" si="268"/>
        <v>C</v>
      </c>
      <c r="Z566" s="24" t="str">
        <f t="shared" si="268"/>
        <v>C</v>
      </c>
      <c r="AA566" s="24" t="str">
        <f t="shared" si="268"/>
        <v/>
      </c>
      <c r="AB566" s="24" t="str">
        <f t="shared" si="268"/>
        <v/>
      </c>
      <c r="AC566" s="24" t="str">
        <f t="shared" si="269"/>
        <v/>
      </c>
      <c r="AD566" s="24" t="str">
        <f t="shared" si="269"/>
        <v/>
      </c>
      <c r="AE566" s="24" t="str">
        <f t="shared" si="269"/>
        <v/>
      </c>
      <c r="AF566" s="24" t="str">
        <f t="shared" si="269"/>
        <v>C</v>
      </c>
      <c r="AG566" s="24" t="str">
        <f t="shared" si="269"/>
        <v>C</v>
      </c>
      <c r="AH566" s="24" t="str">
        <f t="shared" si="269"/>
        <v/>
      </c>
      <c r="AI566" s="24" t="str">
        <f t="shared" si="269"/>
        <v/>
      </c>
      <c r="AJ566" s="24" t="str">
        <f t="shared" si="269"/>
        <v/>
      </c>
      <c r="AK566" s="24" t="str">
        <f t="shared" si="269"/>
        <v/>
      </c>
      <c r="AL566" s="24" t="str">
        <f t="shared" si="269"/>
        <v/>
      </c>
      <c r="AM566" s="24" t="str">
        <f t="shared" si="270"/>
        <v>C</v>
      </c>
      <c r="AN566" s="24" t="str">
        <f t="shared" si="270"/>
        <v>C</v>
      </c>
      <c r="AO566" s="24" t="str">
        <f t="shared" si="270"/>
        <v/>
      </c>
      <c r="AP566" s="24" t="str">
        <f t="shared" si="270"/>
        <v/>
      </c>
      <c r="AQ566" s="24" t="str">
        <f t="shared" si="270"/>
        <v/>
      </c>
      <c r="AR566" s="24" t="str">
        <f t="shared" si="270"/>
        <v/>
      </c>
      <c r="AS566" s="24" t="str">
        <f t="shared" si="270"/>
        <v/>
      </c>
      <c r="AT566" s="24" t="str">
        <f t="shared" si="270"/>
        <v>C</v>
      </c>
      <c r="AU566" s="24" t="str">
        <f t="shared" si="270"/>
        <v>C</v>
      </c>
      <c r="AV566" s="24" t="str">
        <f t="shared" si="270"/>
        <v/>
      </c>
      <c r="AW566" s="24" t="str">
        <f t="shared" si="270"/>
        <v/>
      </c>
      <c r="AX566" s="89" t="str">
        <f t="shared" ca="1" si="252"/>
        <v/>
      </c>
      <c r="AY566" s="89" t="str">
        <f t="shared" si="253"/>
        <v/>
      </c>
    </row>
    <row r="567" spans="1:51" x14ac:dyDescent="0.3">
      <c r="A567" s="22" t="str">
        <f t="shared" si="258"/>
        <v/>
      </c>
      <c r="B567" s="25"/>
      <c r="C567" s="74"/>
      <c r="D567" s="26"/>
      <c r="E567" s="196"/>
      <c r="F567" s="197"/>
      <c r="G567" s="98" t="str">
        <f>IF(D567='Paramètre DIVERS'!$B$19,'Paramètre DIVERS'!$A$19,IF(D567='Paramètre DIVERS'!$B$20,'Paramètre DIVERS'!$A$20,IF(D567='Paramètre DIVERS'!$B$21,'Paramètre DIVERS'!$A$21,IF(D567='Paramètre DIVERS'!$B$22,'Paramètre DIVERS'!$A$22,IF(D567='Paramètre DIVERS'!$B$24,'Paramètre DIVERS'!$A$24,IF(D567='Paramètre DIVERS'!$B$25,'Paramètre DIVERS'!$A$25,""))))))&amp;IF(D567='Paramètre DIVERS'!$B$27,'Paramètre DIVERS'!$A$27,IF(D567='Paramètre DIVERS'!$B$28,'Paramètre DIVERS'!$A$28,IF(D567='Paramètre DIVERS'!$B$29,'Paramètre DIVERS'!$A$29,IF(D567='Paramètre DIVERS'!$B$30,'Paramètre DIVERS'!$A$30,IF(D567='Paramètre DIVERS'!$B$31,'Paramètre DIVERS'!$A$31,IF(D567='Paramètre DIVERS'!$B$32,'Paramètre DIVERS'!$A$32,IF(D567='Paramètre DIVERS'!$B$33,'Paramètre DIVERS'!$A$33,"")))))))&amp;IF(D567='Paramètre DIVERS'!$B$36,'Paramètre DIVERS'!$A$36,IF(D567='Paramètre DIVERS'!$B$40,'Paramètre DIVERS'!$A$40,IF(D567='Paramètre DIVERS'!$B$41,'Paramètre DIVERS'!$A$41,IF(D567='Paramètre DIVERS'!$B$42,'Paramètre DIVERS'!$A$42,IF(D567='Paramètre DIVERS'!$B$43,'Paramètre DIVERS'!$A$43,IF(D567='Paramètre DIVERS'!$B$47,'Paramètre DIVERS'!$A$47,IF(D567='Paramètre DIVERS'!$B$48,'Paramètre DIVERS'!$A$48,"")))))))&amp;IF(D567='Paramètre DIVERS'!$B$49,'Paramètre DIVERS'!$A$49,IF(D567='Paramètre DIVERS'!$B$50,'Paramètre DIVERS'!$A$50,IF(D567='Paramètre DIVERS'!$B$51,'Paramètre DIVERS'!$A$51,IF(D567='Paramètre DIVERS'!$B$26,'Paramètre DIVERS'!$A$26,""))))&amp;IF(D567='Paramètre DIVERS'!$B$53,'Paramètre DIVERS'!$A$53,IF(D567='Paramètre DIVERS'!$B$54,'Paramètre DIVERS'!$A$53,IF(D567='Paramètre DIVERS'!$B$55,'Paramètre DIVERS'!$A$53,IF(D567='Paramètre DIVERS'!$B$56,'Paramètre DIVERS'!$A$53,IF(D567='Paramètre DIVERS'!$B$57,'Paramètre DIVERS'!$A$53,IF(D567='Paramètre DIVERS'!$B$58,'Paramètre DIVERS'!$A$53,""))))))</f>
        <v/>
      </c>
      <c r="H567" s="88">
        <f t="shared" si="251"/>
        <v>0</v>
      </c>
      <c r="I567" s="24" t="str">
        <f t="shared" si="267"/>
        <v/>
      </c>
      <c r="J567" s="24" t="str">
        <f t="shared" si="267"/>
        <v/>
      </c>
      <c r="K567" s="24" t="str">
        <f t="shared" si="267"/>
        <v>C</v>
      </c>
      <c r="L567" s="24" t="str">
        <f t="shared" si="267"/>
        <v>C</v>
      </c>
      <c r="M567" s="24" t="str">
        <f t="shared" si="267"/>
        <v/>
      </c>
      <c r="N567" s="24" t="str">
        <f t="shared" si="267"/>
        <v>C</v>
      </c>
      <c r="O567" s="24" t="str">
        <f t="shared" si="267"/>
        <v/>
      </c>
      <c r="P567" s="24" t="str">
        <f t="shared" si="267"/>
        <v/>
      </c>
      <c r="Q567" s="24" t="str">
        <f t="shared" si="267"/>
        <v/>
      </c>
      <c r="R567" s="24" t="str">
        <f t="shared" si="267"/>
        <v>C</v>
      </c>
      <c r="S567" s="24" t="str">
        <f t="shared" si="268"/>
        <v>C</v>
      </c>
      <c r="T567" s="24" t="str">
        <f t="shared" si="268"/>
        <v/>
      </c>
      <c r="U567" s="24" t="str">
        <f t="shared" si="268"/>
        <v>C</v>
      </c>
      <c r="V567" s="24" t="str">
        <f t="shared" si="268"/>
        <v/>
      </c>
      <c r="W567" s="24" t="str">
        <f t="shared" si="268"/>
        <v>C</v>
      </c>
      <c r="X567" s="24" t="str">
        <f t="shared" si="268"/>
        <v/>
      </c>
      <c r="Y567" s="24" t="str">
        <f t="shared" si="268"/>
        <v>C</v>
      </c>
      <c r="Z567" s="24" t="str">
        <f t="shared" si="268"/>
        <v>C</v>
      </c>
      <c r="AA567" s="24" t="str">
        <f t="shared" si="268"/>
        <v/>
      </c>
      <c r="AB567" s="24" t="str">
        <f t="shared" si="268"/>
        <v/>
      </c>
      <c r="AC567" s="24" t="str">
        <f t="shared" si="269"/>
        <v/>
      </c>
      <c r="AD567" s="24" t="str">
        <f t="shared" si="269"/>
        <v/>
      </c>
      <c r="AE567" s="24" t="str">
        <f t="shared" si="269"/>
        <v/>
      </c>
      <c r="AF567" s="24" t="str">
        <f t="shared" si="269"/>
        <v>C</v>
      </c>
      <c r="AG567" s="24" t="str">
        <f t="shared" si="269"/>
        <v>C</v>
      </c>
      <c r="AH567" s="24" t="str">
        <f t="shared" si="269"/>
        <v/>
      </c>
      <c r="AI567" s="24" t="str">
        <f t="shared" si="269"/>
        <v/>
      </c>
      <c r="AJ567" s="24" t="str">
        <f t="shared" si="269"/>
        <v/>
      </c>
      <c r="AK567" s="24" t="str">
        <f t="shared" si="269"/>
        <v/>
      </c>
      <c r="AL567" s="24" t="str">
        <f t="shared" si="269"/>
        <v/>
      </c>
      <c r="AM567" s="24" t="str">
        <f t="shared" si="270"/>
        <v>C</v>
      </c>
      <c r="AN567" s="24" t="str">
        <f t="shared" si="270"/>
        <v>C</v>
      </c>
      <c r="AO567" s="24" t="str">
        <f t="shared" si="270"/>
        <v/>
      </c>
      <c r="AP567" s="24" t="str">
        <f t="shared" si="270"/>
        <v/>
      </c>
      <c r="AQ567" s="24" t="str">
        <f t="shared" si="270"/>
        <v/>
      </c>
      <c r="AR567" s="24" t="str">
        <f t="shared" si="270"/>
        <v/>
      </c>
      <c r="AS567" s="24" t="str">
        <f t="shared" si="270"/>
        <v/>
      </c>
      <c r="AT567" s="24" t="str">
        <f t="shared" si="270"/>
        <v>C</v>
      </c>
      <c r="AU567" s="24" t="str">
        <f t="shared" si="270"/>
        <v>C</v>
      </c>
      <c r="AV567" s="24" t="str">
        <f t="shared" si="270"/>
        <v/>
      </c>
      <c r="AW567" s="24" t="str">
        <f t="shared" si="270"/>
        <v/>
      </c>
      <c r="AX567" s="89" t="str">
        <f t="shared" ca="1" si="252"/>
        <v/>
      </c>
      <c r="AY567" s="89" t="str">
        <f t="shared" si="253"/>
        <v/>
      </c>
    </row>
    <row r="568" spans="1:51" x14ac:dyDescent="0.3">
      <c r="A568" s="22" t="str">
        <f t="shared" si="258"/>
        <v/>
      </c>
      <c r="B568" s="25"/>
      <c r="C568" s="74"/>
      <c r="D568" s="26"/>
      <c r="E568" s="196"/>
      <c r="F568" s="197"/>
      <c r="G568" s="98" t="str">
        <f>IF(D568='Paramètre DIVERS'!$B$19,'Paramètre DIVERS'!$A$19,IF(D568='Paramètre DIVERS'!$B$20,'Paramètre DIVERS'!$A$20,IF(D568='Paramètre DIVERS'!$B$21,'Paramètre DIVERS'!$A$21,IF(D568='Paramètre DIVERS'!$B$22,'Paramètre DIVERS'!$A$22,IF(D568='Paramètre DIVERS'!$B$24,'Paramètre DIVERS'!$A$24,IF(D568='Paramètre DIVERS'!$B$25,'Paramètre DIVERS'!$A$25,""))))))&amp;IF(D568='Paramètre DIVERS'!$B$27,'Paramètre DIVERS'!$A$27,IF(D568='Paramètre DIVERS'!$B$28,'Paramètre DIVERS'!$A$28,IF(D568='Paramètre DIVERS'!$B$29,'Paramètre DIVERS'!$A$29,IF(D568='Paramètre DIVERS'!$B$30,'Paramètre DIVERS'!$A$30,IF(D568='Paramètre DIVERS'!$B$31,'Paramètre DIVERS'!$A$31,IF(D568='Paramètre DIVERS'!$B$32,'Paramètre DIVERS'!$A$32,IF(D568='Paramètre DIVERS'!$B$33,'Paramètre DIVERS'!$A$33,"")))))))&amp;IF(D568='Paramètre DIVERS'!$B$36,'Paramètre DIVERS'!$A$36,IF(D568='Paramètre DIVERS'!$B$40,'Paramètre DIVERS'!$A$40,IF(D568='Paramètre DIVERS'!$B$41,'Paramètre DIVERS'!$A$41,IF(D568='Paramètre DIVERS'!$B$42,'Paramètre DIVERS'!$A$42,IF(D568='Paramètre DIVERS'!$B$43,'Paramètre DIVERS'!$A$43,IF(D568='Paramètre DIVERS'!$B$47,'Paramètre DIVERS'!$A$47,IF(D568='Paramètre DIVERS'!$B$48,'Paramètre DIVERS'!$A$48,"")))))))&amp;IF(D568='Paramètre DIVERS'!$B$49,'Paramètre DIVERS'!$A$49,IF(D568='Paramètre DIVERS'!$B$50,'Paramètre DIVERS'!$A$50,IF(D568='Paramètre DIVERS'!$B$51,'Paramètre DIVERS'!$A$51,IF(D568='Paramètre DIVERS'!$B$26,'Paramètre DIVERS'!$A$26,""))))&amp;IF(D568='Paramètre DIVERS'!$B$53,'Paramètre DIVERS'!$A$53,IF(D568='Paramètre DIVERS'!$B$54,'Paramètre DIVERS'!$A$53,IF(D568='Paramètre DIVERS'!$B$55,'Paramètre DIVERS'!$A$53,IF(D568='Paramètre DIVERS'!$B$56,'Paramètre DIVERS'!$A$53,IF(D568='Paramètre DIVERS'!$B$57,'Paramètre DIVERS'!$A$53,IF(D568='Paramètre DIVERS'!$B$58,'Paramètre DIVERS'!$A$53,""))))))</f>
        <v/>
      </c>
      <c r="H568" s="88">
        <f t="shared" si="251"/>
        <v>0</v>
      </c>
      <c r="I568" s="24" t="str">
        <f t="shared" si="267"/>
        <v/>
      </c>
      <c r="J568" s="24" t="str">
        <f t="shared" si="267"/>
        <v/>
      </c>
      <c r="K568" s="24" t="str">
        <f t="shared" si="267"/>
        <v>C</v>
      </c>
      <c r="L568" s="24" t="str">
        <f t="shared" si="267"/>
        <v>C</v>
      </c>
      <c r="M568" s="24" t="str">
        <f t="shared" si="267"/>
        <v/>
      </c>
      <c r="N568" s="24" t="str">
        <f t="shared" si="267"/>
        <v>C</v>
      </c>
      <c r="O568" s="24" t="str">
        <f t="shared" si="267"/>
        <v/>
      </c>
      <c r="P568" s="24" t="str">
        <f t="shared" si="267"/>
        <v/>
      </c>
      <c r="Q568" s="24" t="str">
        <f t="shared" si="267"/>
        <v/>
      </c>
      <c r="R568" s="24" t="str">
        <f t="shared" si="267"/>
        <v>C</v>
      </c>
      <c r="S568" s="24" t="str">
        <f t="shared" si="268"/>
        <v>C</v>
      </c>
      <c r="T568" s="24" t="str">
        <f t="shared" si="268"/>
        <v/>
      </c>
      <c r="U568" s="24" t="str">
        <f t="shared" si="268"/>
        <v>C</v>
      </c>
      <c r="V568" s="24" t="str">
        <f t="shared" si="268"/>
        <v/>
      </c>
      <c r="W568" s="24" t="str">
        <f t="shared" si="268"/>
        <v>C</v>
      </c>
      <c r="X568" s="24" t="str">
        <f t="shared" si="268"/>
        <v/>
      </c>
      <c r="Y568" s="24" t="str">
        <f t="shared" si="268"/>
        <v>C</v>
      </c>
      <c r="Z568" s="24" t="str">
        <f t="shared" si="268"/>
        <v>C</v>
      </c>
      <c r="AA568" s="24" t="str">
        <f t="shared" si="268"/>
        <v/>
      </c>
      <c r="AB568" s="24" t="str">
        <f t="shared" si="268"/>
        <v/>
      </c>
      <c r="AC568" s="24" t="str">
        <f t="shared" si="269"/>
        <v/>
      </c>
      <c r="AD568" s="24" t="str">
        <f t="shared" si="269"/>
        <v/>
      </c>
      <c r="AE568" s="24" t="str">
        <f t="shared" si="269"/>
        <v/>
      </c>
      <c r="AF568" s="24" t="str">
        <f t="shared" si="269"/>
        <v>C</v>
      </c>
      <c r="AG568" s="24" t="str">
        <f t="shared" si="269"/>
        <v>C</v>
      </c>
      <c r="AH568" s="24" t="str">
        <f t="shared" si="269"/>
        <v/>
      </c>
      <c r="AI568" s="24" t="str">
        <f t="shared" si="269"/>
        <v/>
      </c>
      <c r="AJ568" s="24" t="str">
        <f t="shared" si="269"/>
        <v/>
      </c>
      <c r="AK568" s="24" t="str">
        <f t="shared" si="269"/>
        <v/>
      </c>
      <c r="AL568" s="24" t="str">
        <f t="shared" si="269"/>
        <v/>
      </c>
      <c r="AM568" s="24" t="str">
        <f t="shared" si="270"/>
        <v>C</v>
      </c>
      <c r="AN568" s="24" t="str">
        <f t="shared" si="270"/>
        <v>C</v>
      </c>
      <c r="AO568" s="24" t="str">
        <f t="shared" si="270"/>
        <v/>
      </c>
      <c r="AP568" s="24" t="str">
        <f t="shared" si="270"/>
        <v/>
      </c>
      <c r="AQ568" s="24" t="str">
        <f t="shared" si="270"/>
        <v/>
      </c>
      <c r="AR568" s="24" t="str">
        <f t="shared" si="270"/>
        <v/>
      </c>
      <c r="AS568" s="24" t="str">
        <f t="shared" si="270"/>
        <v/>
      </c>
      <c r="AT568" s="24" t="str">
        <f t="shared" si="270"/>
        <v>C</v>
      </c>
      <c r="AU568" s="24" t="str">
        <f t="shared" si="270"/>
        <v>C</v>
      </c>
      <c r="AV568" s="24" t="str">
        <f t="shared" si="270"/>
        <v/>
      </c>
      <c r="AW568" s="24" t="str">
        <f t="shared" si="270"/>
        <v/>
      </c>
      <c r="AX568" s="89" t="str">
        <f t="shared" ca="1" si="252"/>
        <v/>
      </c>
      <c r="AY568" s="89" t="str">
        <f t="shared" si="253"/>
        <v/>
      </c>
    </row>
    <row r="569" spans="1:51" x14ac:dyDescent="0.3">
      <c r="A569" s="22" t="str">
        <f t="shared" si="258"/>
        <v/>
      </c>
      <c r="B569" s="25"/>
      <c r="C569" s="74"/>
      <c r="D569" s="26"/>
      <c r="E569" s="196"/>
      <c r="F569" s="197"/>
      <c r="G569" s="98" t="str">
        <f>IF(D569='Paramètre DIVERS'!$B$19,'Paramètre DIVERS'!$A$19,IF(D569='Paramètre DIVERS'!$B$20,'Paramètre DIVERS'!$A$20,IF(D569='Paramètre DIVERS'!$B$21,'Paramètre DIVERS'!$A$21,IF(D569='Paramètre DIVERS'!$B$22,'Paramètre DIVERS'!$A$22,IF(D569='Paramètre DIVERS'!$B$24,'Paramètre DIVERS'!$A$24,IF(D569='Paramètre DIVERS'!$B$25,'Paramètre DIVERS'!$A$25,""))))))&amp;IF(D569='Paramètre DIVERS'!$B$27,'Paramètre DIVERS'!$A$27,IF(D569='Paramètre DIVERS'!$B$28,'Paramètre DIVERS'!$A$28,IF(D569='Paramètre DIVERS'!$B$29,'Paramètre DIVERS'!$A$29,IF(D569='Paramètre DIVERS'!$B$30,'Paramètre DIVERS'!$A$30,IF(D569='Paramètre DIVERS'!$B$31,'Paramètre DIVERS'!$A$31,IF(D569='Paramètre DIVERS'!$B$32,'Paramètre DIVERS'!$A$32,IF(D569='Paramètre DIVERS'!$B$33,'Paramètre DIVERS'!$A$33,"")))))))&amp;IF(D569='Paramètre DIVERS'!$B$36,'Paramètre DIVERS'!$A$36,IF(D569='Paramètre DIVERS'!$B$40,'Paramètre DIVERS'!$A$40,IF(D569='Paramètre DIVERS'!$B$41,'Paramètre DIVERS'!$A$41,IF(D569='Paramètre DIVERS'!$B$42,'Paramètre DIVERS'!$A$42,IF(D569='Paramètre DIVERS'!$B$43,'Paramètre DIVERS'!$A$43,IF(D569='Paramètre DIVERS'!$B$47,'Paramètre DIVERS'!$A$47,IF(D569='Paramètre DIVERS'!$B$48,'Paramètre DIVERS'!$A$48,"")))))))&amp;IF(D569='Paramètre DIVERS'!$B$49,'Paramètre DIVERS'!$A$49,IF(D569='Paramètre DIVERS'!$B$50,'Paramètre DIVERS'!$A$50,IF(D569='Paramètre DIVERS'!$B$51,'Paramètre DIVERS'!$A$51,IF(D569='Paramètre DIVERS'!$B$26,'Paramètre DIVERS'!$A$26,""))))&amp;IF(D569='Paramètre DIVERS'!$B$53,'Paramètre DIVERS'!$A$53,IF(D569='Paramètre DIVERS'!$B$54,'Paramètre DIVERS'!$A$53,IF(D569='Paramètre DIVERS'!$B$55,'Paramètre DIVERS'!$A$53,IF(D569='Paramètre DIVERS'!$B$56,'Paramètre DIVERS'!$A$53,IF(D569='Paramètre DIVERS'!$B$57,'Paramètre DIVERS'!$A$53,IF(D569='Paramètre DIVERS'!$B$58,'Paramètre DIVERS'!$A$53,""))))))</f>
        <v/>
      </c>
      <c r="H569" s="88">
        <f t="shared" si="251"/>
        <v>0</v>
      </c>
      <c r="I569" s="24" t="str">
        <f t="shared" ref="I569:R578" si="271">IF(OR(I$7="s",I$7="f",I$7="d"),"C",IF(AND(I$6&gt;=$E569,I$6&lt;=$F569,$G569="ZCP"),$G569,IF(AND(I$6&gt;=$E569,I$6&lt;=$F569,$G569="ZPM"),$G569,IF(AND(I$6&gt;=$E569,I$6&lt;=$F569,$G569="ZMA"),$G569,IF(AND(I$6&gt;=$E569,I$6&lt;=$F569,$G569="ZMP"),$G569,IF(AND(I$6&gt;=$E569,I$6&lt;=$F569,$G569="ZMT"),$G569,IF(AND(I$6&gt;=$E569,I$6&lt;=$F569,$G569="ZFO"),$G569,IF(AND(I$6&gt;=$E569,I$6&lt;=$F569,$G569="ZRJ"),$G569,IF(AND(I$6&gt;=$E569,I$6&lt;=$F569,$G569="ZAT"),$G569,IF(AND(I$6&gt;=$E569,I$6&lt;=$F569,$G569="TPT"),$G569,""))))))))))</f>
        <v/>
      </c>
      <c r="J569" s="24" t="str">
        <f t="shared" si="271"/>
        <v/>
      </c>
      <c r="K569" s="24" t="str">
        <f t="shared" si="271"/>
        <v>C</v>
      </c>
      <c r="L569" s="24" t="str">
        <f t="shared" si="271"/>
        <v>C</v>
      </c>
      <c r="M569" s="24" t="str">
        <f t="shared" si="271"/>
        <v/>
      </c>
      <c r="N569" s="24" t="str">
        <f t="shared" si="271"/>
        <v>C</v>
      </c>
      <c r="O569" s="24" t="str">
        <f t="shared" si="271"/>
        <v/>
      </c>
      <c r="P569" s="24" t="str">
        <f t="shared" si="271"/>
        <v/>
      </c>
      <c r="Q569" s="24" t="str">
        <f t="shared" si="271"/>
        <v/>
      </c>
      <c r="R569" s="24" t="str">
        <f t="shared" si="271"/>
        <v>C</v>
      </c>
      <c r="S569" s="24" t="str">
        <f t="shared" ref="S569:AB578" si="272">IF(OR(S$7="s",S$7="f",S$7="d"),"C",IF(AND(S$6&gt;=$E569,S$6&lt;=$F569,$G569="ZCP"),$G569,IF(AND(S$6&gt;=$E569,S$6&lt;=$F569,$G569="ZPM"),$G569,IF(AND(S$6&gt;=$E569,S$6&lt;=$F569,$G569="ZMA"),$G569,IF(AND(S$6&gt;=$E569,S$6&lt;=$F569,$G569="ZMP"),$G569,IF(AND(S$6&gt;=$E569,S$6&lt;=$F569,$G569="ZMT"),$G569,IF(AND(S$6&gt;=$E569,S$6&lt;=$F569,$G569="ZFO"),$G569,IF(AND(S$6&gt;=$E569,S$6&lt;=$F569,$G569="ZRJ"),$G569,IF(AND(S$6&gt;=$E569,S$6&lt;=$F569,$G569="ZAT"),$G569,IF(AND(S$6&gt;=$E569,S$6&lt;=$F569,$G569="TPT"),$G569,""))))))))))</f>
        <v>C</v>
      </c>
      <c r="T569" s="24" t="str">
        <f t="shared" si="272"/>
        <v/>
      </c>
      <c r="U569" s="24" t="str">
        <f t="shared" si="272"/>
        <v>C</v>
      </c>
      <c r="V569" s="24" t="str">
        <f t="shared" si="272"/>
        <v/>
      </c>
      <c r="W569" s="24" t="str">
        <f t="shared" si="272"/>
        <v>C</v>
      </c>
      <c r="X569" s="24" t="str">
        <f t="shared" si="272"/>
        <v/>
      </c>
      <c r="Y569" s="24" t="str">
        <f t="shared" si="272"/>
        <v>C</v>
      </c>
      <c r="Z569" s="24" t="str">
        <f t="shared" si="272"/>
        <v>C</v>
      </c>
      <c r="AA569" s="24" t="str">
        <f t="shared" si="272"/>
        <v/>
      </c>
      <c r="AB569" s="24" t="str">
        <f t="shared" si="272"/>
        <v/>
      </c>
      <c r="AC569" s="24" t="str">
        <f t="shared" ref="AC569:AL578" si="273">IF(OR(AC$7="s",AC$7="f",AC$7="d"),"C",IF(AND(AC$6&gt;=$E569,AC$6&lt;=$F569,$G569="ZCP"),$G569,IF(AND(AC$6&gt;=$E569,AC$6&lt;=$F569,$G569="ZPM"),$G569,IF(AND(AC$6&gt;=$E569,AC$6&lt;=$F569,$G569="ZMA"),$G569,IF(AND(AC$6&gt;=$E569,AC$6&lt;=$F569,$G569="ZMP"),$G569,IF(AND(AC$6&gt;=$E569,AC$6&lt;=$F569,$G569="ZMT"),$G569,IF(AND(AC$6&gt;=$E569,AC$6&lt;=$F569,$G569="ZFO"),$G569,IF(AND(AC$6&gt;=$E569,AC$6&lt;=$F569,$G569="ZRJ"),$G569,IF(AND(AC$6&gt;=$E569,AC$6&lt;=$F569,$G569="ZAT"),$G569,IF(AND(AC$6&gt;=$E569,AC$6&lt;=$F569,$G569="TPT"),$G569,""))))))))))</f>
        <v/>
      </c>
      <c r="AD569" s="24" t="str">
        <f t="shared" si="273"/>
        <v/>
      </c>
      <c r="AE569" s="24" t="str">
        <f t="shared" si="273"/>
        <v/>
      </c>
      <c r="AF569" s="24" t="str">
        <f t="shared" si="273"/>
        <v>C</v>
      </c>
      <c r="AG569" s="24" t="str">
        <f t="shared" si="273"/>
        <v>C</v>
      </c>
      <c r="AH569" s="24" t="str">
        <f t="shared" si="273"/>
        <v/>
      </c>
      <c r="AI569" s="24" t="str">
        <f t="shared" si="273"/>
        <v/>
      </c>
      <c r="AJ569" s="24" t="str">
        <f t="shared" si="273"/>
        <v/>
      </c>
      <c r="AK569" s="24" t="str">
        <f t="shared" si="273"/>
        <v/>
      </c>
      <c r="AL569" s="24" t="str">
        <f t="shared" si="273"/>
        <v/>
      </c>
      <c r="AM569" s="24" t="str">
        <f t="shared" ref="AM569:AW578" si="274">IF(OR(AM$7="s",AM$7="f",AM$7="d"),"C",IF(AND(AM$6&gt;=$E569,AM$6&lt;=$F569,$G569="ZCP"),$G569,IF(AND(AM$6&gt;=$E569,AM$6&lt;=$F569,$G569="ZPM"),$G569,IF(AND(AM$6&gt;=$E569,AM$6&lt;=$F569,$G569="ZMA"),$G569,IF(AND(AM$6&gt;=$E569,AM$6&lt;=$F569,$G569="ZMP"),$G569,IF(AND(AM$6&gt;=$E569,AM$6&lt;=$F569,$G569="ZMT"),$G569,IF(AND(AM$6&gt;=$E569,AM$6&lt;=$F569,$G569="ZFO"),$G569,IF(AND(AM$6&gt;=$E569,AM$6&lt;=$F569,$G569="ZRJ"),$G569,IF(AND(AM$6&gt;=$E569,AM$6&lt;=$F569,$G569="ZAT"),$G569,IF(AND(AM$6&gt;=$E569,AM$6&lt;=$F569,$G569="TPT"),$G569,""))))))))))</f>
        <v>C</v>
      </c>
      <c r="AN569" s="24" t="str">
        <f t="shared" si="274"/>
        <v>C</v>
      </c>
      <c r="AO569" s="24" t="str">
        <f t="shared" si="274"/>
        <v/>
      </c>
      <c r="AP569" s="24" t="str">
        <f t="shared" si="274"/>
        <v/>
      </c>
      <c r="AQ569" s="24" t="str">
        <f t="shared" si="274"/>
        <v/>
      </c>
      <c r="AR569" s="24" t="str">
        <f t="shared" si="274"/>
        <v/>
      </c>
      <c r="AS569" s="24" t="str">
        <f t="shared" si="274"/>
        <v/>
      </c>
      <c r="AT569" s="24" t="str">
        <f t="shared" si="274"/>
        <v>C</v>
      </c>
      <c r="AU569" s="24" t="str">
        <f t="shared" si="274"/>
        <v>C</v>
      </c>
      <c r="AV569" s="24" t="str">
        <f t="shared" si="274"/>
        <v/>
      </c>
      <c r="AW569" s="24" t="str">
        <f t="shared" si="274"/>
        <v/>
      </c>
      <c r="AX569" s="89" t="str">
        <f t="shared" ca="1" si="252"/>
        <v/>
      </c>
      <c r="AY569" s="89" t="str">
        <f t="shared" si="253"/>
        <v/>
      </c>
    </row>
    <row r="570" spans="1:51" x14ac:dyDescent="0.3">
      <c r="A570" s="22" t="str">
        <f t="shared" si="258"/>
        <v/>
      </c>
      <c r="B570" s="25"/>
      <c r="C570" s="74"/>
      <c r="D570" s="26"/>
      <c r="E570" s="196"/>
      <c r="F570" s="197"/>
      <c r="G570" s="98" t="str">
        <f>IF(D570='Paramètre DIVERS'!$B$19,'Paramètre DIVERS'!$A$19,IF(D570='Paramètre DIVERS'!$B$20,'Paramètre DIVERS'!$A$20,IF(D570='Paramètre DIVERS'!$B$21,'Paramètre DIVERS'!$A$21,IF(D570='Paramètre DIVERS'!$B$22,'Paramètre DIVERS'!$A$22,IF(D570='Paramètre DIVERS'!$B$24,'Paramètre DIVERS'!$A$24,IF(D570='Paramètre DIVERS'!$B$25,'Paramètre DIVERS'!$A$25,""))))))&amp;IF(D570='Paramètre DIVERS'!$B$27,'Paramètre DIVERS'!$A$27,IF(D570='Paramètre DIVERS'!$B$28,'Paramètre DIVERS'!$A$28,IF(D570='Paramètre DIVERS'!$B$29,'Paramètre DIVERS'!$A$29,IF(D570='Paramètre DIVERS'!$B$30,'Paramètre DIVERS'!$A$30,IF(D570='Paramètre DIVERS'!$B$31,'Paramètre DIVERS'!$A$31,IF(D570='Paramètre DIVERS'!$B$32,'Paramètre DIVERS'!$A$32,IF(D570='Paramètre DIVERS'!$B$33,'Paramètre DIVERS'!$A$33,"")))))))&amp;IF(D570='Paramètre DIVERS'!$B$36,'Paramètre DIVERS'!$A$36,IF(D570='Paramètre DIVERS'!$B$40,'Paramètre DIVERS'!$A$40,IF(D570='Paramètre DIVERS'!$B$41,'Paramètre DIVERS'!$A$41,IF(D570='Paramètre DIVERS'!$B$42,'Paramètre DIVERS'!$A$42,IF(D570='Paramètre DIVERS'!$B$43,'Paramètre DIVERS'!$A$43,IF(D570='Paramètre DIVERS'!$B$47,'Paramètre DIVERS'!$A$47,IF(D570='Paramètre DIVERS'!$B$48,'Paramètre DIVERS'!$A$48,"")))))))&amp;IF(D570='Paramètre DIVERS'!$B$49,'Paramètre DIVERS'!$A$49,IF(D570='Paramètre DIVERS'!$B$50,'Paramètre DIVERS'!$A$50,IF(D570='Paramètre DIVERS'!$B$51,'Paramètre DIVERS'!$A$51,IF(D570='Paramètre DIVERS'!$B$26,'Paramètre DIVERS'!$A$26,""))))&amp;IF(D570='Paramètre DIVERS'!$B$53,'Paramètre DIVERS'!$A$53,IF(D570='Paramètre DIVERS'!$B$54,'Paramètre DIVERS'!$A$53,IF(D570='Paramètre DIVERS'!$B$55,'Paramètre DIVERS'!$A$53,IF(D570='Paramètre DIVERS'!$B$56,'Paramètre DIVERS'!$A$53,IF(D570='Paramètre DIVERS'!$B$57,'Paramètre DIVERS'!$A$53,IF(D570='Paramètre DIVERS'!$B$58,'Paramètre DIVERS'!$A$53,""))))))</f>
        <v/>
      </c>
      <c r="H570" s="88">
        <f t="shared" si="251"/>
        <v>0</v>
      </c>
      <c r="I570" s="24" t="str">
        <f t="shared" si="271"/>
        <v/>
      </c>
      <c r="J570" s="24" t="str">
        <f t="shared" si="271"/>
        <v/>
      </c>
      <c r="K570" s="24" t="str">
        <f t="shared" si="271"/>
        <v>C</v>
      </c>
      <c r="L570" s="24" t="str">
        <f t="shared" si="271"/>
        <v>C</v>
      </c>
      <c r="M570" s="24" t="str">
        <f t="shared" si="271"/>
        <v/>
      </c>
      <c r="N570" s="24" t="str">
        <f t="shared" si="271"/>
        <v>C</v>
      </c>
      <c r="O570" s="24" t="str">
        <f t="shared" si="271"/>
        <v/>
      </c>
      <c r="P570" s="24" t="str">
        <f t="shared" si="271"/>
        <v/>
      </c>
      <c r="Q570" s="24" t="str">
        <f t="shared" si="271"/>
        <v/>
      </c>
      <c r="R570" s="24" t="str">
        <f t="shared" si="271"/>
        <v>C</v>
      </c>
      <c r="S570" s="24" t="str">
        <f t="shared" si="272"/>
        <v>C</v>
      </c>
      <c r="T570" s="24" t="str">
        <f t="shared" si="272"/>
        <v/>
      </c>
      <c r="U570" s="24" t="str">
        <f t="shared" si="272"/>
        <v>C</v>
      </c>
      <c r="V570" s="24" t="str">
        <f t="shared" si="272"/>
        <v/>
      </c>
      <c r="W570" s="24" t="str">
        <f t="shared" si="272"/>
        <v>C</v>
      </c>
      <c r="X570" s="24" t="str">
        <f t="shared" si="272"/>
        <v/>
      </c>
      <c r="Y570" s="24" t="str">
        <f t="shared" si="272"/>
        <v>C</v>
      </c>
      <c r="Z570" s="24" t="str">
        <f t="shared" si="272"/>
        <v>C</v>
      </c>
      <c r="AA570" s="24" t="str">
        <f t="shared" si="272"/>
        <v/>
      </c>
      <c r="AB570" s="24" t="str">
        <f t="shared" si="272"/>
        <v/>
      </c>
      <c r="AC570" s="24" t="str">
        <f t="shared" si="273"/>
        <v/>
      </c>
      <c r="AD570" s="24" t="str">
        <f t="shared" si="273"/>
        <v/>
      </c>
      <c r="AE570" s="24" t="str">
        <f t="shared" si="273"/>
        <v/>
      </c>
      <c r="AF570" s="24" t="str">
        <f t="shared" si="273"/>
        <v>C</v>
      </c>
      <c r="AG570" s="24" t="str">
        <f t="shared" si="273"/>
        <v>C</v>
      </c>
      <c r="AH570" s="24" t="str">
        <f t="shared" si="273"/>
        <v/>
      </c>
      <c r="AI570" s="24" t="str">
        <f t="shared" si="273"/>
        <v/>
      </c>
      <c r="AJ570" s="24" t="str">
        <f t="shared" si="273"/>
        <v/>
      </c>
      <c r="AK570" s="24" t="str">
        <f t="shared" si="273"/>
        <v/>
      </c>
      <c r="AL570" s="24" t="str">
        <f t="shared" si="273"/>
        <v/>
      </c>
      <c r="AM570" s="24" t="str">
        <f t="shared" si="274"/>
        <v>C</v>
      </c>
      <c r="AN570" s="24" t="str">
        <f t="shared" si="274"/>
        <v>C</v>
      </c>
      <c r="AO570" s="24" t="str">
        <f t="shared" si="274"/>
        <v/>
      </c>
      <c r="AP570" s="24" t="str">
        <f t="shared" si="274"/>
        <v/>
      </c>
      <c r="AQ570" s="24" t="str">
        <f t="shared" si="274"/>
        <v/>
      </c>
      <c r="AR570" s="24" t="str">
        <f t="shared" si="274"/>
        <v/>
      </c>
      <c r="AS570" s="24" t="str">
        <f t="shared" si="274"/>
        <v/>
      </c>
      <c r="AT570" s="24" t="str">
        <f t="shared" si="274"/>
        <v>C</v>
      </c>
      <c r="AU570" s="24" t="str">
        <f t="shared" si="274"/>
        <v>C</v>
      </c>
      <c r="AV570" s="24" t="str">
        <f t="shared" si="274"/>
        <v/>
      </c>
      <c r="AW570" s="24" t="str">
        <f t="shared" si="274"/>
        <v/>
      </c>
      <c r="AX570" s="89" t="str">
        <f t="shared" ca="1" si="252"/>
        <v/>
      </c>
      <c r="AY570" s="89" t="str">
        <f t="shared" si="253"/>
        <v/>
      </c>
    </row>
    <row r="571" spans="1:51" x14ac:dyDescent="0.3">
      <c r="A571" s="22" t="str">
        <f t="shared" si="258"/>
        <v/>
      </c>
      <c r="B571" s="25"/>
      <c r="C571" s="74"/>
      <c r="D571" s="26"/>
      <c r="E571" s="196"/>
      <c r="F571" s="197"/>
      <c r="G571" s="98" t="str">
        <f>IF(D571='Paramètre DIVERS'!$B$19,'Paramètre DIVERS'!$A$19,IF(D571='Paramètre DIVERS'!$B$20,'Paramètre DIVERS'!$A$20,IF(D571='Paramètre DIVERS'!$B$21,'Paramètre DIVERS'!$A$21,IF(D571='Paramètre DIVERS'!$B$22,'Paramètre DIVERS'!$A$22,IF(D571='Paramètre DIVERS'!$B$24,'Paramètre DIVERS'!$A$24,IF(D571='Paramètre DIVERS'!$B$25,'Paramètre DIVERS'!$A$25,""))))))&amp;IF(D571='Paramètre DIVERS'!$B$27,'Paramètre DIVERS'!$A$27,IF(D571='Paramètre DIVERS'!$B$28,'Paramètre DIVERS'!$A$28,IF(D571='Paramètre DIVERS'!$B$29,'Paramètre DIVERS'!$A$29,IF(D571='Paramètre DIVERS'!$B$30,'Paramètre DIVERS'!$A$30,IF(D571='Paramètre DIVERS'!$B$31,'Paramètre DIVERS'!$A$31,IF(D571='Paramètre DIVERS'!$B$32,'Paramètre DIVERS'!$A$32,IF(D571='Paramètre DIVERS'!$B$33,'Paramètre DIVERS'!$A$33,"")))))))&amp;IF(D571='Paramètre DIVERS'!$B$36,'Paramètre DIVERS'!$A$36,IF(D571='Paramètre DIVERS'!$B$40,'Paramètre DIVERS'!$A$40,IF(D571='Paramètre DIVERS'!$B$41,'Paramètre DIVERS'!$A$41,IF(D571='Paramètre DIVERS'!$B$42,'Paramètre DIVERS'!$A$42,IF(D571='Paramètre DIVERS'!$B$43,'Paramètre DIVERS'!$A$43,IF(D571='Paramètre DIVERS'!$B$47,'Paramètre DIVERS'!$A$47,IF(D571='Paramètre DIVERS'!$B$48,'Paramètre DIVERS'!$A$48,"")))))))&amp;IF(D571='Paramètre DIVERS'!$B$49,'Paramètre DIVERS'!$A$49,IF(D571='Paramètre DIVERS'!$B$50,'Paramètre DIVERS'!$A$50,IF(D571='Paramètre DIVERS'!$B$51,'Paramètre DIVERS'!$A$51,IF(D571='Paramètre DIVERS'!$B$26,'Paramètre DIVERS'!$A$26,""))))&amp;IF(D571='Paramètre DIVERS'!$B$53,'Paramètre DIVERS'!$A$53,IF(D571='Paramètre DIVERS'!$B$54,'Paramètre DIVERS'!$A$53,IF(D571='Paramètre DIVERS'!$B$55,'Paramètre DIVERS'!$A$53,IF(D571='Paramètre DIVERS'!$B$56,'Paramètre DIVERS'!$A$53,IF(D571='Paramètre DIVERS'!$B$57,'Paramètre DIVERS'!$A$53,IF(D571='Paramètre DIVERS'!$B$58,'Paramètre DIVERS'!$A$53,""))))))</f>
        <v/>
      </c>
      <c r="H571" s="88">
        <f t="shared" si="251"/>
        <v>0</v>
      </c>
      <c r="I571" s="24" t="str">
        <f t="shared" si="271"/>
        <v/>
      </c>
      <c r="J571" s="24" t="str">
        <f t="shared" si="271"/>
        <v/>
      </c>
      <c r="K571" s="24" t="str">
        <f t="shared" si="271"/>
        <v>C</v>
      </c>
      <c r="L571" s="24" t="str">
        <f t="shared" si="271"/>
        <v>C</v>
      </c>
      <c r="M571" s="24" t="str">
        <f t="shared" si="271"/>
        <v/>
      </c>
      <c r="N571" s="24" t="str">
        <f t="shared" si="271"/>
        <v>C</v>
      </c>
      <c r="O571" s="24" t="str">
        <f t="shared" si="271"/>
        <v/>
      </c>
      <c r="P571" s="24" t="str">
        <f t="shared" si="271"/>
        <v/>
      </c>
      <c r="Q571" s="24" t="str">
        <f t="shared" si="271"/>
        <v/>
      </c>
      <c r="R571" s="24" t="str">
        <f t="shared" si="271"/>
        <v>C</v>
      </c>
      <c r="S571" s="24" t="str">
        <f t="shared" si="272"/>
        <v>C</v>
      </c>
      <c r="T571" s="24" t="str">
        <f t="shared" si="272"/>
        <v/>
      </c>
      <c r="U571" s="24" t="str">
        <f t="shared" si="272"/>
        <v>C</v>
      </c>
      <c r="V571" s="24" t="str">
        <f t="shared" si="272"/>
        <v/>
      </c>
      <c r="W571" s="24" t="str">
        <f t="shared" si="272"/>
        <v>C</v>
      </c>
      <c r="X571" s="24" t="str">
        <f t="shared" si="272"/>
        <v/>
      </c>
      <c r="Y571" s="24" t="str">
        <f t="shared" si="272"/>
        <v>C</v>
      </c>
      <c r="Z571" s="24" t="str">
        <f t="shared" si="272"/>
        <v>C</v>
      </c>
      <c r="AA571" s="24" t="str">
        <f t="shared" si="272"/>
        <v/>
      </c>
      <c r="AB571" s="24" t="str">
        <f t="shared" si="272"/>
        <v/>
      </c>
      <c r="AC571" s="24" t="str">
        <f t="shared" si="273"/>
        <v/>
      </c>
      <c r="AD571" s="24" t="str">
        <f t="shared" si="273"/>
        <v/>
      </c>
      <c r="AE571" s="24" t="str">
        <f t="shared" si="273"/>
        <v/>
      </c>
      <c r="AF571" s="24" t="str">
        <f t="shared" si="273"/>
        <v>C</v>
      </c>
      <c r="AG571" s="24" t="str">
        <f t="shared" si="273"/>
        <v>C</v>
      </c>
      <c r="AH571" s="24" t="str">
        <f t="shared" si="273"/>
        <v/>
      </c>
      <c r="AI571" s="24" t="str">
        <f t="shared" si="273"/>
        <v/>
      </c>
      <c r="AJ571" s="24" t="str">
        <f t="shared" si="273"/>
        <v/>
      </c>
      <c r="AK571" s="24" t="str">
        <f t="shared" si="273"/>
        <v/>
      </c>
      <c r="AL571" s="24" t="str">
        <f t="shared" si="273"/>
        <v/>
      </c>
      <c r="AM571" s="24" t="str">
        <f t="shared" si="274"/>
        <v>C</v>
      </c>
      <c r="AN571" s="24" t="str">
        <f t="shared" si="274"/>
        <v>C</v>
      </c>
      <c r="AO571" s="24" t="str">
        <f t="shared" si="274"/>
        <v/>
      </c>
      <c r="AP571" s="24" t="str">
        <f t="shared" si="274"/>
        <v/>
      </c>
      <c r="AQ571" s="24" t="str">
        <f t="shared" si="274"/>
        <v/>
      </c>
      <c r="AR571" s="24" t="str">
        <f t="shared" si="274"/>
        <v/>
      </c>
      <c r="AS571" s="24" t="str">
        <f t="shared" si="274"/>
        <v/>
      </c>
      <c r="AT571" s="24" t="str">
        <f t="shared" si="274"/>
        <v>C</v>
      </c>
      <c r="AU571" s="24" t="str">
        <f t="shared" si="274"/>
        <v>C</v>
      </c>
      <c r="AV571" s="24" t="str">
        <f t="shared" si="274"/>
        <v/>
      </c>
      <c r="AW571" s="24" t="str">
        <f t="shared" si="274"/>
        <v/>
      </c>
      <c r="AX571" s="89" t="str">
        <f t="shared" ca="1" si="252"/>
        <v/>
      </c>
      <c r="AY571" s="89" t="str">
        <f t="shared" si="253"/>
        <v/>
      </c>
    </row>
    <row r="572" spans="1:51" x14ac:dyDescent="0.3">
      <c r="A572" s="22" t="str">
        <f t="shared" si="258"/>
        <v/>
      </c>
      <c r="B572" s="25"/>
      <c r="C572" s="74"/>
      <c r="D572" s="26"/>
      <c r="E572" s="196"/>
      <c r="F572" s="197"/>
      <c r="G572" s="98" t="str">
        <f>IF(D572='Paramètre DIVERS'!$B$19,'Paramètre DIVERS'!$A$19,IF(D572='Paramètre DIVERS'!$B$20,'Paramètre DIVERS'!$A$20,IF(D572='Paramètre DIVERS'!$B$21,'Paramètre DIVERS'!$A$21,IF(D572='Paramètre DIVERS'!$B$22,'Paramètre DIVERS'!$A$22,IF(D572='Paramètre DIVERS'!$B$24,'Paramètre DIVERS'!$A$24,IF(D572='Paramètre DIVERS'!$B$25,'Paramètre DIVERS'!$A$25,""))))))&amp;IF(D572='Paramètre DIVERS'!$B$27,'Paramètre DIVERS'!$A$27,IF(D572='Paramètre DIVERS'!$B$28,'Paramètre DIVERS'!$A$28,IF(D572='Paramètre DIVERS'!$B$29,'Paramètre DIVERS'!$A$29,IF(D572='Paramètre DIVERS'!$B$30,'Paramètre DIVERS'!$A$30,IF(D572='Paramètre DIVERS'!$B$31,'Paramètre DIVERS'!$A$31,IF(D572='Paramètre DIVERS'!$B$32,'Paramètre DIVERS'!$A$32,IF(D572='Paramètre DIVERS'!$B$33,'Paramètre DIVERS'!$A$33,"")))))))&amp;IF(D572='Paramètre DIVERS'!$B$36,'Paramètre DIVERS'!$A$36,IF(D572='Paramètre DIVERS'!$B$40,'Paramètre DIVERS'!$A$40,IF(D572='Paramètre DIVERS'!$B$41,'Paramètre DIVERS'!$A$41,IF(D572='Paramètre DIVERS'!$B$42,'Paramètre DIVERS'!$A$42,IF(D572='Paramètre DIVERS'!$B$43,'Paramètre DIVERS'!$A$43,IF(D572='Paramètre DIVERS'!$B$47,'Paramètre DIVERS'!$A$47,IF(D572='Paramètre DIVERS'!$B$48,'Paramètre DIVERS'!$A$48,"")))))))&amp;IF(D572='Paramètre DIVERS'!$B$49,'Paramètre DIVERS'!$A$49,IF(D572='Paramètre DIVERS'!$B$50,'Paramètre DIVERS'!$A$50,IF(D572='Paramètre DIVERS'!$B$51,'Paramètre DIVERS'!$A$51,IF(D572='Paramètre DIVERS'!$B$26,'Paramètre DIVERS'!$A$26,""))))&amp;IF(D572='Paramètre DIVERS'!$B$53,'Paramètre DIVERS'!$A$53,IF(D572='Paramètre DIVERS'!$B$54,'Paramètre DIVERS'!$A$53,IF(D572='Paramètre DIVERS'!$B$55,'Paramètre DIVERS'!$A$53,IF(D572='Paramètre DIVERS'!$B$56,'Paramètre DIVERS'!$A$53,IF(D572='Paramètre DIVERS'!$B$57,'Paramètre DIVERS'!$A$53,IF(D572='Paramètre DIVERS'!$B$58,'Paramètre DIVERS'!$A$53,""))))))</f>
        <v/>
      </c>
      <c r="H572" s="88">
        <f t="shared" si="251"/>
        <v>0</v>
      </c>
      <c r="I572" s="24" t="str">
        <f t="shared" si="271"/>
        <v/>
      </c>
      <c r="J572" s="24" t="str">
        <f t="shared" si="271"/>
        <v/>
      </c>
      <c r="K572" s="24" t="str">
        <f t="shared" si="271"/>
        <v>C</v>
      </c>
      <c r="L572" s="24" t="str">
        <f t="shared" si="271"/>
        <v>C</v>
      </c>
      <c r="M572" s="24" t="str">
        <f t="shared" si="271"/>
        <v/>
      </c>
      <c r="N572" s="24" t="str">
        <f t="shared" si="271"/>
        <v>C</v>
      </c>
      <c r="O572" s="24" t="str">
        <f t="shared" si="271"/>
        <v/>
      </c>
      <c r="P572" s="24" t="str">
        <f t="shared" si="271"/>
        <v/>
      </c>
      <c r="Q572" s="24" t="str">
        <f t="shared" si="271"/>
        <v/>
      </c>
      <c r="R572" s="24" t="str">
        <f t="shared" si="271"/>
        <v>C</v>
      </c>
      <c r="S572" s="24" t="str">
        <f t="shared" si="272"/>
        <v>C</v>
      </c>
      <c r="T572" s="24" t="str">
        <f t="shared" si="272"/>
        <v/>
      </c>
      <c r="U572" s="24" t="str">
        <f t="shared" si="272"/>
        <v>C</v>
      </c>
      <c r="V572" s="24" t="str">
        <f t="shared" si="272"/>
        <v/>
      </c>
      <c r="W572" s="24" t="str">
        <f t="shared" si="272"/>
        <v>C</v>
      </c>
      <c r="X572" s="24" t="str">
        <f t="shared" si="272"/>
        <v/>
      </c>
      <c r="Y572" s="24" t="str">
        <f t="shared" si="272"/>
        <v>C</v>
      </c>
      <c r="Z572" s="24" t="str">
        <f t="shared" si="272"/>
        <v>C</v>
      </c>
      <c r="AA572" s="24" t="str">
        <f t="shared" si="272"/>
        <v/>
      </c>
      <c r="AB572" s="24" t="str">
        <f t="shared" si="272"/>
        <v/>
      </c>
      <c r="AC572" s="24" t="str">
        <f t="shared" si="273"/>
        <v/>
      </c>
      <c r="AD572" s="24" t="str">
        <f t="shared" si="273"/>
        <v/>
      </c>
      <c r="AE572" s="24" t="str">
        <f t="shared" si="273"/>
        <v/>
      </c>
      <c r="AF572" s="24" t="str">
        <f t="shared" si="273"/>
        <v>C</v>
      </c>
      <c r="AG572" s="24" t="str">
        <f t="shared" si="273"/>
        <v>C</v>
      </c>
      <c r="AH572" s="24" t="str">
        <f t="shared" si="273"/>
        <v/>
      </c>
      <c r="AI572" s="24" t="str">
        <f t="shared" si="273"/>
        <v/>
      </c>
      <c r="AJ572" s="24" t="str">
        <f t="shared" si="273"/>
        <v/>
      </c>
      <c r="AK572" s="24" t="str">
        <f t="shared" si="273"/>
        <v/>
      </c>
      <c r="AL572" s="24" t="str">
        <f t="shared" si="273"/>
        <v/>
      </c>
      <c r="AM572" s="24" t="str">
        <f t="shared" si="274"/>
        <v>C</v>
      </c>
      <c r="AN572" s="24" t="str">
        <f t="shared" si="274"/>
        <v>C</v>
      </c>
      <c r="AO572" s="24" t="str">
        <f t="shared" si="274"/>
        <v/>
      </c>
      <c r="AP572" s="24" t="str">
        <f t="shared" si="274"/>
        <v/>
      </c>
      <c r="AQ572" s="24" t="str">
        <f t="shared" si="274"/>
        <v/>
      </c>
      <c r="AR572" s="24" t="str">
        <f t="shared" si="274"/>
        <v/>
      </c>
      <c r="AS572" s="24" t="str">
        <f t="shared" si="274"/>
        <v/>
      </c>
      <c r="AT572" s="24" t="str">
        <f t="shared" si="274"/>
        <v>C</v>
      </c>
      <c r="AU572" s="24" t="str">
        <f t="shared" si="274"/>
        <v>C</v>
      </c>
      <c r="AV572" s="24" t="str">
        <f t="shared" si="274"/>
        <v/>
      </c>
      <c r="AW572" s="24" t="str">
        <f t="shared" si="274"/>
        <v/>
      </c>
      <c r="AX572" s="89" t="str">
        <f t="shared" ca="1" si="252"/>
        <v/>
      </c>
      <c r="AY572" s="89" t="str">
        <f t="shared" si="253"/>
        <v/>
      </c>
    </row>
    <row r="573" spans="1:51" x14ac:dyDescent="0.3">
      <c r="A573" s="22" t="str">
        <f t="shared" si="258"/>
        <v/>
      </c>
      <c r="B573" s="25"/>
      <c r="C573" s="74"/>
      <c r="D573" s="26"/>
      <c r="E573" s="196"/>
      <c r="F573" s="197"/>
      <c r="G573" s="98" t="str">
        <f>IF(D573='Paramètre DIVERS'!$B$19,'Paramètre DIVERS'!$A$19,IF(D573='Paramètre DIVERS'!$B$20,'Paramètre DIVERS'!$A$20,IF(D573='Paramètre DIVERS'!$B$21,'Paramètre DIVERS'!$A$21,IF(D573='Paramètre DIVERS'!$B$22,'Paramètre DIVERS'!$A$22,IF(D573='Paramètre DIVERS'!$B$24,'Paramètre DIVERS'!$A$24,IF(D573='Paramètre DIVERS'!$B$25,'Paramètre DIVERS'!$A$25,""))))))&amp;IF(D573='Paramètre DIVERS'!$B$27,'Paramètre DIVERS'!$A$27,IF(D573='Paramètre DIVERS'!$B$28,'Paramètre DIVERS'!$A$28,IF(D573='Paramètre DIVERS'!$B$29,'Paramètre DIVERS'!$A$29,IF(D573='Paramètre DIVERS'!$B$30,'Paramètre DIVERS'!$A$30,IF(D573='Paramètre DIVERS'!$B$31,'Paramètre DIVERS'!$A$31,IF(D573='Paramètre DIVERS'!$B$32,'Paramètre DIVERS'!$A$32,IF(D573='Paramètre DIVERS'!$B$33,'Paramètre DIVERS'!$A$33,"")))))))&amp;IF(D573='Paramètre DIVERS'!$B$36,'Paramètre DIVERS'!$A$36,IF(D573='Paramètre DIVERS'!$B$40,'Paramètre DIVERS'!$A$40,IF(D573='Paramètre DIVERS'!$B$41,'Paramètre DIVERS'!$A$41,IF(D573='Paramètre DIVERS'!$B$42,'Paramètre DIVERS'!$A$42,IF(D573='Paramètre DIVERS'!$B$43,'Paramètre DIVERS'!$A$43,IF(D573='Paramètre DIVERS'!$B$47,'Paramètre DIVERS'!$A$47,IF(D573='Paramètre DIVERS'!$B$48,'Paramètre DIVERS'!$A$48,"")))))))&amp;IF(D573='Paramètre DIVERS'!$B$49,'Paramètre DIVERS'!$A$49,IF(D573='Paramètre DIVERS'!$B$50,'Paramètre DIVERS'!$A$50,IF(D573='Paramètre DIVERS'!$B$51,'Paramètre DIVERS'!$A$51,IF(D573='Paramètre DIVERS'!$B$26,'Paramètre DIVERS'!$A$26,""))))&amp;IF(D573='Paramètre DIVERS'!$B$53,'Paramètre DIVERS'!$A$53,IF(D573='Paramètre DIVERS'!$B$54,'Paramètre DIVERS'!$A$53,IF(D573='Paramètre DIVERS'!$B$55,'Paramètre DIVERS'!$A$53,IF(D573='Paramètre DIVERS'!$B$56,'Paramètre DIVERS'!$A$53,IF(D573='Paramètre DIVERS'!$B$57,'Paramètre DIVERS'!$A$53,IF(D573='Paramètre DIVERS'!$B$58,'Paramètre DIVERS'!$A$53,""))))))</f>
        <v/>
      </c>
      <c r="H573" s="88">
        <f t="shared" si="251"/>
        <v>0</v>
      </c>
      <c r="I573" s="24" t="str">
        <f t="shared" si="271"/>
        <v/>
      </c>
      <c r="J573" s="24" t="str">
        <f t="shared" si="271"/>
        <v/>
      </c>
      <c r="K573" s="24" t="str">
        <f t="shared" si="271"/>
        <v>C</v>
      </c>
      <c r="L573" s="24" t="str">
        <f t="shared" si="271"/>
        <v>C</v>
      </c>
      <c r="M573" s="24" t="str">
        <f t="shared" si="271"/>
        <v/>
      </c>
      <c r="N573" s="24" t="str">
        <f t="shared" si="271"/>
        <v>C</v>
      </c>
      <c r="O573" s="24" t="str">
        <f t="shared" si="271"/>
        <v/>
      </c>
      <c r="P573" s="24" t="str">
        <f t="shared" si="271"/>
        <v/>
      </c>
      <c r="Q573" s="24" t="str">
        <f t="shared" si="271"/>
        <v/>
      </c>
      <c r="R573" s="24" t="str">
        <f t="shared" si="271"/>
        <v>C</v>
      </c>
      <c r="S573" s="24" t="str">
        <f t="shared" si="272"/>
        <v>C</v>
      </c>
      <c r="T573" s="24" t="str">
        <f t="shared" si="272"/>
        <v/>
      </c>
      <c r="U573" s="24" t="str">
        <f t="shared" si="272"/>
        <v>C</v>
      </c>
      <c r="V573" s="24" t="str">
        <f t="shared" si="272"/>
        <v/>
      </c>
      <c r="W573" s="24" t="str">
        <f t="shared" si="272"/>
        <v>C</v>
      </c>
      <c r="X573" s="24" t="str">
        <f t="shared" si="272"/>
        <v/>
      </c>
      <c r="Y573" s="24" t="str">
        <f t="shared" si="272"/>
        <v>C</v>
      </c>
      <c r="Z573" s="24" t="str">
        <f t="shared" si="272"/>
        <v>C</v>
      </c>
      <c r="AA573" s="24" t="str">
        <f t="shared" si="272"/>
        <v/>
      </c>
      <c r="AB573" s="24" t="str">
        <f t="shared" si="272"/>
        <v/>
      </c>
      <c r="AC573" s="24" t="str">
        <f t="shared" si="273"/>
        <v/>
      </c>
      <c r="AD573" s="24" t="str">
        <f t="shared" si="273"/>
        <v/>
      </c>
      <c r="AE573" s="24" t="str">
        <f t="shared" si="273"/>
        <v/>
      </c>
      <c r="AF573" s="24" t="str">
        <f t="shared" si="273"/>
        <v>C</v>
      </c>
      <c r="AG573" s="24" t="str">
        <f t="shared" si="273"/>
        <v>C</v>
      </c>
      <c r="AH573" s="24" t="str">
        <f t="shared" si="273"/>
        <v/>
      </c>
      <c r="AI573" s="24" t="str">
        <f t="shared" si="273"/>
        <v/>
      </c>
      <c r="AJ573" s="24" t="str">
        <f t="shared" si="273"/>
        <v/>
      </c>
      <c r="AK573" s="24" t="str">
        <f t="shared" si="273"/>
        <v/>
      </c>
      <c r="AL573" s="24" t="str">
        <f t="shared" si="273"/>
        <v/>
      </c>
      <c r="AM573" s="24" t="str">
        <f t="shared" si="274"/>
        <v>C</v>
      </c>
      <c r="AN573" s="24" t="str">
        <f t="shared" si="274"/>
        <v>C</v>
      </c>
      <c r="AO573" s="24" t="str">
        <f t="shared" si="274"/>
        <v/>
      </c>
      <c r="AP573" s="24" t="str">
        <f t="shared" si="274"/>
        <v/>
      </c>
      <c r="AQ573" s="24" t="str">
        <f t="shared" si="274"/>
        <v/>
      </c>
      <c r="AR573" s="24" t="str">
        <f t="shared" si="274"/>
        <v/>
      </c>
      <c r="AS573" s="24" t="str">
        <f t="shared" si="274"/>
        <v/>
      </c>
      <c r="AT573" s="24" t="str">
        <f t="shared" si="274"/>
        <v>C</v>
      </c>
      <c r="AU573" s="24" t="str">
        <f t="shared" si="274"/>
        <v>C</v>
      </c>
      <c r="AV573" s="24" t="str">
        <f t="shared" si="274"/>
        <v/>
      </c>
      <c r="AW573" s="24" t="str">
        <f t="shared" si="274"/>
        <v/>
      </c>
      <c r="AX573" s="89" t="str">
        <f t="shared" ca="1" si="252"/>
        <v/>
      </c>
      <c r="AY573" s="89" t="str">
        <f t="shared" si="253"/>
        <v/>
      </c>
    </row>
    <row r="574" spans="1:51" x14ac:dyDescent="0.3">
      <c r="A574" s="22" t="str">
        <f t="shared" si="258"/>
        <v/>
      </c>
      <c r="B574" s="25"/>
      <c r="C574" s="74"/>
      <c r="D574" s="26"/>
      <c r="E574" s="196"/>
      <c r="F574" s="197"/>
      <c r="G574" s="98" t="str">
        <f>IF(D574='Paramètre DIVERS'!$B$19,'Paramètre DIVERS'!$A$19,IF(D574='Paramètre DIVERS'!$B$20,'Paramètre DIVERS'!$A$20,IF(D574='Paramètre DIVERS'!$B$21,'Paramètre DIVERS'!$A$21,IF(D574='Paramètre DIVERS'!$B$22,'Paramètre DIVERS'!$A$22,IF(D574='Paramètre DIVERS'!$B$24,'Paramètre DIVERS'!$A$24,IF(D574='Paramètre DIVERS'!$B$25,'Paramètre DIVERS'!$A$25,""))))))&amp;IF(D574='Paramètre DIVERS'!$B$27,'Paramètre DIVERS'!$A$27,IF(D574='Paramètre DIVERS'!$B$28,'Paramètre DIVERS'!$A$28,IF(D574='Paramètre DIVERS'!$B$29,'Paramètre DIVERS'!$A$29,IF(D574='Paramètre DIVERS'!$B$30,'Paramètre DIVERS'!$A$30,IF(D574='Paramètre DIVERS'!$B$31,'Paramètre DIVERS'!$A$31,IF(D574='Paramètre DIVERS'!$B$32,'Paramètre DIVERS'!$A$32,IF(D574='Paramètre DIVERS'!$B$33,'Paramètre DIVERS'!$A$33,"")))))))&amp;IF(D574='Paramètre DIVERS'!$B$36,'Paramètre DIVERS'!$A$36,IF(D574='Paramètre DIVERS'!$B$40,'Paramètre DIVERS'!$A$40,IF(D574='Paramètre DIVERS'!$B$41,'Paramètre DIVERS'!$A$41,IF(D574='Paramètre DIVERS'!$B$42,'Paramètre DIVERS'!$A$42,IF(D574='Paramètre DIVERS'!$B$43,'Paramètre DIVERS'!$A$43,IF(D574='Paramètre DIVERS'!$B$47,'Paramètre DIVERS'!$A$47,IF(D574='Paramètre DIVERS'!$B$48,'Paramètre DIVERS'!$A$48,"")))))))&amp;IF(D574='Paramètre DIVERS'!$B$49,'Paramètre DIVERS'!$A$49,IF(D574='Paramètre DIVERS'!$B$50,'Paramètre DIVERS'!$A$50,IF(D574='Paramètre DIVERS'!$B$51,'Paramètre DIVERS'!$A$51,IF(D574='Paramètre DIVERS'!$B$26,'Paramètre DIVERS'!$A$26,""))))&amp;IF(D574='Paramètre DIVERS'!$B$53,'Paramètre DIVERS'!$A$53,IF(D574='Paramètre DIVERS'!$B$54,'Paramètre DIVERS'!$A$53,IF(D574='Paramètre DIVERS'!$B$55,'Paramètre DIVERS'!$A$53,IF(D574='Paramètre DIVERS'!$B$56,'Paramètre DIVERS'!$A$53,IF(D574='Paramètre DIVERS'!$B$57,'Paramètre DIVERS'!$A$53,IF(D574='Paramètre DIVERS'!$B$58,'Paramètre DIVERS'!$A$53,""))))))</f>
        <v/>
      </c>
      <c r="H574" s="88">
        <f t="shared" si="251"/>
        <v>0</v>
      </c>
      <c r="I574" s="24" t="str">
        <f t="shared" si="271"/>
        <v/>
      </c>
      <c r="J574" s="24" t="str">
        <f t="shared" si="271"/>
        <v/>
      </c>
      <c r="K574" s="24" t="str">
        <f t="shared" si="271"/>
        <v>C</v>
      </c>
      <c r="L574" s="24" t="str">
        <f t="shared" si="271"/>
        <v>C</v>
      </c>
      <c r="M574" s="24" t="str">
        <f t="shared" si="271"/>
        <v/>
      </c>
      <c r="N574" s="24" t="str">
        <f t="shared" si="271"/>
        <v>C</v>
      </c>
      <c r="O574" s="24" t="str">
        <f t="shared" si="271"/>
        <v/>
      </c>
      <c r="P574" s="24" t="str">
        <f t="shared" si="271"/>
        <v/>
      </c>
      <c r="Q574" s="24" t="str">
        <f t="shared" si="271"/>
        <v/>
      </c>
      <c r="R574" s="24" t="str">
        <f t="shared" si="271"/>
        <v>C</v>
      </c>
      <c r="S574" s="24" t="str">
        <f t="shared" si="272"/>
        <v>C</v>
      </c>
      <c r="T574" s="24" t="str">
        <f t="shared" si="272"/>
        <v/>
      </c>
      <c r="U574" s="24" t="str">
        <f t="shared" si="272"/>
        <v>C</v>
      </c>
      <c r="V574" s="24" t="str">
        <f t="shared" si="272"/>
        <v/>
      </c>
      <c r="W574" s="24" t="str">
        <f t="shared" si="272"/>
        <v>C</v>
      </c>
      <c r="X574" s="24" t="str">
        <f t="shared" si="272"/>
        <v/>
      </c>
      <c r="Y574" s="24" t="str">
        <f t="shared" si="272"/>
        <v>C</v>
      </c>
      <c r="Z574" s="24" t="str">
        <f t="shared" si="272"/>
        <v>C</v>
      </c>
      <c r="AA574" s="24" t="str">
        <f t="shared" si="272"/>
        <v/>
      </c>
      <c r="AB574" s="24" t="str">
        <f t="shared" si="272"/>
        <v/>
      </c>
      <c r="AC574" s="24" t="str">
        <f t="shared" si="273"/>
        <v/>
      </c>
      <c r="AD574" s="24" t="str">
        <f t="shared" si="273"/>
        <v/>
      </c>
      <c r="AE574" s="24" t="str">
        <f t="shared" si="273"/>
        <v/>
      </c>
      <c r="AF574" s="24" t="str">
        <f t="shared" si="273"/>
        <v>C</v>
      </c>
      <c r="AG574" s="24" t="str">
        <f t="shared" si="273"/>
        <v>C</v>
      </c>
      <c r="AH574" s="24" t="str">
        <f t="shared" si="273"/>
        <v/>
      </c>
      <c r="AI574" s="24" t="str">
        <f t="shared" si="273"/>
        <v/>
      </c>
      <c r="AJ574" s="24" t="str">
        <f t="shared" si="273"/>
        <v/>
      </c>
      <c r="AK574" s="24" t="str">
        <f t="shared" si="273"/>
        <v/>
      </c>
      <c r="AL574" s="24" t="str">
        <f t="shared" si="273"/>
        <v/>
      </c>
      <c r="AM574" s="24" t="str">
        <f t="shared" si="274"/>
        <v>C</v>
      </c>
      <c r="AN574" s="24" t="str">
        <f t="shared" si="274"/>
        <v>C</v>
      </c>
      <c r="AO574" s="24" t="str">
        <f t="shared" si="274"/>
        <v/>
      </c>
      <c r="AP574" s="24" t="str">
        <f t="shared" si="274"/>
        <v/>
      </c>
      <c r="AQ574" s="24" t="str">
        <f t="shared" si="274"/>
        <v/>
      </c>
      <c r="AR574" s="24" t="str">
        <f t="shared" si="274"/>
        <v/>
      </c>
      <c r="AS574" s="24" t="str">
        <f t="shared" si="274"/>
        <v/>
      </c>
      <c r="AT574" s="24" t="str">
        <f t="shared" si="274"/>
        <v>C</v>
      </c>
      <c r="AU574" s="24" t="str">
        <f t="shared" si="274"/>
        <v>C</v>
      </c>
      <c r="AV574" s="24" t="str">
        <f t="shared" si="274"/>
        <v/>
      </c>
      <c r="AW574" s="24" t="str">
        <f t="shared" si="274"/>
        <v/>
      </c>
      <c r="AX574" s="89" t="str">
        <f t="shared" ca="1" si="252"/>
        <v/>
      </c>
      <c r="AY574" s="89" t="str">
        <f t="shared" si="253"/>
        <v/>
      </c>
    </row>
    <row r="575" spans="1:51" x14ac:dyDescent="0.3">
      <c r="A575" s="22" t="str">
        <f t="shared" si="258"/>
        <v/>
      </c>
      <c r="B575" s="25"/>
      <c r="C575" s="74"/>
      <c r="D575" s="26"/>
      <c r="E575" s="196"/>
      <c r="F575" s="197"/>
      <c r="G575" s="98" t="str">
        <f>IF(D575='Paramètre DIVERS'!$B$19,'Paramètre DIVERS'!$A$19,IF(D575='Paramètre DIVERS'!$B$20,'Paramètre DIVERS'!$A$20,IF(D575='Paramètre DIVERS'!$B$21,'Paramètre DIVERS'!$A$21,IF(D575='Paramètre DIVERS'!$B$22,'Paramètre DIVERS'!$A$22,IF(D575='Paramètre DIVERS'!$B$24,'Paramètre DIVERS'!$A$24,IF(D575='Paramètre DIVERS'!$B$25,'Paramètre DIVERS'!$A$25,""))))))&amp;IF(D575='Paramètre DIVERS'!$B$27,'Paramètre DIVERS'!$A$27,IF(D575='Paramètre DIVERS'!$B$28,'Paramètre DIVERS'!$A$28,IF(D575='Paramètre DIVERS'!$B$29,'Paramètre DIVERS'!$A$29,IF(D575='Paramètre DIVERS'!$B$30,'Paramètre DIVERS'!$A$30,IF(D575='Paramètre DIVERS'!$B$31,'Paramètre DIVERS'!$A$31,IF(D575='Paramètre DIVERS'!$B$32,'Paramètre DIVERS'!$A$32,IF(D575='Paramètre DIVERS'!$B$33,'Paramètre DIVERS'!$A$33,"")))))))&amp;IF(D575='Paramètre DIVERS'!$B$36,'Paramètre DIVERS'!$A$36,IF(D575='Paramètre DIVERS'!$B$40,'Paramètre DIVERS'!$A$40,IF(D575='Paramètre DIVERS'!$B$41,'Paramètre DIVERS'!$A$41,IF(D575='Paramètre DIVERS'!$B$42,'Paramètre DIVERS'!$A$42,IF(D575='Paramètre DIVERS'!$B$43,'Paramètre DIVERS'!$A$43,IF(D575='Paramètre DIVERS'!$B$47,'Paramètre DIVERS'!$A$47,IF(D575='Paramètre DIVERS'!$B$48,'Paramètre DIVERS'!$A$48,"")))))))&amp;IF(D575='Paramètre DIVERS'!$B$49,'Paramètre DIVERS'!$A$49,IF(D575='Paramètre DIVERS'!$B$50,'Paramètre DIVERS'!$A$50,IF(D575='Paramètre DIVERS'!$B$51,'Paramètre DIVERS'!$A$51,IF(D575='Paramètre DIVERS'!$B$26,'Paramètre DIVERS'!$A$26,""))))&amp;IF(D575='Paramètre DIVERS'!$B$53,'Paramètre DIVERS'!$A$53,IF(D575='Paramètre DIVERS'!$B$54,'Paramètre DIVERS'!$A$53,IF(D575='Paramètre DIVERS'!$B$55,'Paramètre DIVERS'!$A$53,IF(D575='Paramètre DIVERS'!$B$56,'Paramètre DIVERS'!$A$53,IF(D575='Paramètre DIVERS'!$B$57,'Paramètre DIVERS'!$A$53,IF(D575='Paramètre DIVERS'!$B$58,'Paramètre DIVERS'!$A$53,""))))))</f>
        <v/>
      </c>
      <c r="H575" s="88">
        <f t="shared" si="251"/>
        <v>0</v>
      </c>
      <c r="I575" s="24" t="str">
        <f t="shared" si="271"/>
        <v/>
      </c>
      <c r="J575" s="24" t="str">
        <f t="shared" si="271"/>
        <v/>
      </c>
      <c r="K575" s="24" t="str">
        <f t="shared" si="271"/>
        <v>C</v>
      </c>
      <c r="L575" s="24" t="str">
        <f t="shared" si="271"/>
        <v>C</v>
      </c>
      <c r="M575" s="24" t="str">
        <f t="shared" si="271"/>
        <v/>
      </c>
      <c r="N575" s="24" t="str">
        <f t="shared" si="271"/>
        <v>C</v>
      </c>
      <c r="O575" s="24" t="str">
        <f t="shared" si="271"/>
        <v/>
      </c>
      <c r="P575" s="24" t="str">
        <f t="shared" si="271"/>
        <v/>
      </c>
      <c r="Q575" s="24" t="str">
        <f t="shared" si="271"/>
        <v/>
      </c>
      <c r="R575" s="24" t="str">
        <f t="shared" si="271"/>
        <v>C</v>
      </c>
      <c r="S575" s="24" t="str">
        <f t="shared" si="272"/>
        <v>C</v>
      </c>
      <c r="T575" s="24" t="str">
        <f t="shared" si="272"/>
        <v/>
      </c>
      <c r="U575" s="24" t="str">
        <f t="shared" si="272"/>
        <v>C</v>
      </c>
      <c r="V575" s="24" t="str">
        <f t="shared" si="272"/>
        <v/>
      </c>
      <c r="W575" s="24" t="str">
        <f t="shared" si="272"/>
        <v>C</v>
      </c>
      <c r="X575" s="24" t="str">
        <f t="shared" si="272"/>
        <v/>
      </c>
      <c r="Y575" s="24" t="str">
        <f t="shared" si="272"/>
        <v>C</v>
      </c>
      <c r="Z575" s="24" t="str">
        <f t="shared" si="272"/>
        <v>C</v>
      </c>
      <c r="AA575" s="24" t="str">
        <f t="shared" si="272"/>
        <v/>
      </c>
      <c r="AB575" s="24" t="str">
        <f t="shared" si="272"/>
        <v/>
      </c>
      <c r="AC575" s="24" t="str">
        <f t="shared" si="273"/>
        <v/>
      </c>
      <c r="AD575" s="24" t="str">
        <f t="shared" si="273"/>
        <v/>
      </c>
      <c r="AE575" s="24" t="str">
        <f t="shared" si="273"/>
        <v/>
      </c>
      <c r="AF575" s="24" t="str">
        <f t="shared" si="273"/>
        <v>C</v>
      </c>
      <c r="AG575" s="24" t="str">
        <f t="shared" si="273"/>
        <v>C</v>
      </c>
      <c r="AH575" s="24" t="str">
        <f t="shared" si="273"/>
        <v/>
      </c>
      <c r="AI575" s="24" t="str">
        <f t="shared" si="273"/>
        <v/>
      </c>
      <c r="AJ575" s="24" t="str">
        <f t="shared" si="273"/>
        <v/>
      </c>
      <c r="AK575" s="24" t="str">
        <f t="shared" si="273"/>
        <v/>
      </c>
      <c r="AL575" s="24" t="str">
        <f t="shared" si="273"/>
        <v/>
      </c>
      <c r="AM575" s="24" t="str">
        <f t="shared" si="274"/>
        <v>C</v>
      </c>
      <c r="AN575" s="24" t="str">
        <f t="shared" si="274"/>
        <v>C</v>
      </c>
      <c r="AO575" s="24" t="str">
        <f t="shared" si="274"/>
        <v/>
      </c>
      <c r="AP575" s="24" t="str">
        <f t="shared" si="274"/>
        <v/>
      </c>
      <c r="AQ575" s="24" t="str">
        <f t="shared" si="274"/>
        <v/>
      </c>
      <c r="AR575" s="24" t="str">
        <f t="shared" si="274"/>
        <v/>
      </c>
      <c r="AS575" s="24" t="str">
        <f t="shared" si="274"/>
        <v/>
      </c>
      <c r="AT575" s="24" t="str">
        <f t="shared" si="274"/>
        <v>C</v>
      </c>
      <c r="AU575" s="24" t="str">
        <f t="shared" si="274"/>
        <v>C</v>
      </c>
      <c r="AV575" s="24" t="str">
        <f t="shared" si="274"/>
        <v/>
      </c>
      <c r="AW575" s="24" t="str">
        <f t="shared" si="274"/>
        <v/>
      </c>
      <c r="AX575" s="89" t="str">
        <f t="shared" ca="1" si="252"/>
        <v/>
      </c>
      <c r="AY575" s="89" t="str">
        <f t="shared" si="253"/>
        <v/>
      </c>
    </row>
    <row r="576" spans="1:51" x14ac:dyDescent="0.3">
      <c r="A576" s="22" t="str">
        <f t="shared" si="258"/>
        <v/>
      </c>
      <c r="B576" s="25"/>
      <c r="C576" s="74"/>
      <c r="D576" s="26"/>
      <c r="E576" s="196"/>
      <c r="F576" s="197"/>
      <c r="G576" s="98" t="str">
        <f>IF(D576='Paramètre DIVERS'!$B$19,'Paramètre DIVERS'!$A$19,IF(D576='Paramètre DIVERS'!$B$20,'Paramètre DIVERS'!$A$20,IF(D576='Paramètre DIVERS'!$B$21,'Paramètre DIVERS'!$A$21,IF(D576='Paramètre DIVERS'!$B$22,'Paramètre DIVERS'!$A$22,IF(D576='Paramètre DIVERS'!$B$24,'Paramètre DIVERS'!$A$24,IF(D576='Paramètre DIVERS'!$B$25,'Paramètre DIVERS'!$A$25,""))))))&amp;IF(D576='Paramètre DIVERS'!$B$27,'Paramètre DIVERS'!$A$27,IF(D576='Paramètre DIVERS'!$B$28,'Paramètre DIVERS'!$A$28,IF(D576='Paramètre DIVERS'!$B$29,'Paramètre DIVERS'!$A$29,IF(D576='Paramètre DIVERS'!$B$30,'Paramètre DIVERS'!$A$30,IF(D576='Paramètre DIVERS'!$B$31,'Paramètre DIVERS'!$A$31,IF(D576='Paramètre DIVERS'!$B$32,'Paramètre DIVERS'!$A$32,IF(D576='Paramètre DIVERS'!$B$33,'Paramètre DIVERS'!$A$33,"")))))))&amp;IF(D576='Paramètre DIVERS'!$B$36,'Paramètre DIVERS'!$A$36,IF(D576='Paramètre DIVERS'!$B$40,'Paramètre DIVERS'!$A$40,IF(D576='Paramètre DIVERS'!$B$41,'Paramètre DIVERS'!$A$41,IF(D576='Paramètre DIVERS'!$B$42,'Paramètre DIVERS'!$A$42,IF(D576='Paramètre DIVERS'!$B$43,'Paramètre DIVERS'!$A$43,IF(D576='Paramètre DIVERS'!$B$47,'Paramètre DIVERS'!$A$47,IF(D576='Paramètre DIVERS'!$B$48,'Paramètre DIVERS'!$A$48,"")))))))&amp;IF(D576='Paramètre DIVERS'!$B$49,'Paramètre DIVERS'!$A$49,IF(D576='Paramètre DIVERS'!$B$50,'Paramètre DIVERS'!$A$50,IF(D576='Paramètre DIVERS'!$B$51,'Paramètre DIVERS'!$A$51,IF(D576='Paramètre DIVERS'!$B$26,'Paramètre DIVERS'!$A$26,""))))&amp;IF(D576='Paramètre DIVERS'!$B$53,'Paramètre DIVERS'!$A$53,IF(D576='Paramètre DIVERS'!$B$54,'Paramètre DIVERS'!$A$53,IF(D576='Paramètre DIVERS'!$B$55,'Paramètre DIVERS'!$A$53,IF(D576='Paramètre DIVERS'!$B$56,'Paramètre DIVERS'!$A$53,IF(D576='Paramètre DIVERS'!$B$57,'Paramètre DIVERS'!$A$53,IF(D576='Paramètre DIVERS'!$B$58,'Paramètre DIVERS'!$A$53,""))))))</f>
        <v/>
      </c>
      <c r="H576" s="88">
        <f t="shared" si="251"/>
        <v>0</v>
      </c>
      <c r="I576" s="24" t="str">
        <f t="shared" si="271"/>
        <v/>
      </c>
      <c r="J576" s="24" t="str">
        <f t="shared" si="271"/>
        <v/>
      </c>
      <c r="K576" s="24" t="str">
        <f t="shared" si="271"/>
        <v>C</v>
      </c>
      <c r="L576" s="24" t="str">
        <f t="shared" si="271"/>
        <v>C</v>
      </c>
      <c r="M576" s="24" t="str">
        <f t="shared" si="271"/>
        <v/>
      </c>
      <c r="N576" s="24" t="str">
        <f t="shared" si="271"/>
        <v>C</v>
      </c>
      <c r="O576" s="24" t="str">
        <f t="shared" si="271"/>
        <v/>
      </c>
      <c r="P576" s="24" t="str">
        <f t="shared" si="271"/>
        <v/>
      </c>
      <c r="Q576" s="24" t="str">
        <f t="shared" si="271"/>
        <v/>
      </c>
      <c r="R576" s="24" t="str">
        <f t="shared" si="271"/>
        <v>C</v>
      </c>
      <c r="S576" s="24" t="str">
        <f t="shared" si="272"/>
        <v>C</v>
      </c>
      <c r="T576" s="24" t="str">
        <f t="shared" si="272"/>
        <v/>
      </c>
      <c r="U576" s="24" t="str">
        <f t="shared" si="272"/>
        <v>C</v>
      </c>
      <c r="V576" s="24" t="str">
        <f t="shared" si="272"/>
        <v/>
      </c>
      <c r="W576" s="24" t="str">
        <f t="shared" si="272"/>
        <v>C</v>
      </c>
      <c r="X576" s="24" t="str">
        <f t="shared" si="272"/>
        <v/>
      </c>
      <c r="Y576" s="24" t="str">
        <f t="shared" si="272"/>
        <v>C</v>
      </c>
      <c r="Z576" s="24" t="str">
        <f t="shared" si="272"/>
        <v>C</v>
      </c>
      <c r="AA576" s="24" t="str">
        <f t="shared" si="272"/>
        <v/>
      </c>
      <c r="AB576" s="24" t="str">
        <f t="shared" si="272"/>
        <v/>
      </c>
      <c r="AC576" s="24" t="str">
        <f t="shared" si="273"/>
        <v/>
      </c>
      <c r="AD576" s="24" t="str">
        <f t="shared" si="273"/>
        <v/>
      </c>
      <c r="AE576" s="24" t="str">
        <f t="shared" si="273"/>
        <v/>
      </c>
      <c r="AF576" s="24" t="str">
        <f t="shared" si="273"/>
        <v>C</v>
      </c>
      <c r="AG576" s="24" t="str">
        <f t="shared" si="273"/>
        <v>C</v>
      </c>
      <c r="AH576" s="24" t="str">
        <f t="shared" si="273"/>
        <v/>
      </c>
      <c r="AI576" s="24" t="str">
        <f t="shared" si="273"/>
        <v/>
      </c>
      <c r="AJ576" s="24" t="str">
        <f t="shared" si="273"/>
        <v/>
      </c>
      <c r="AK576" s="24" t="str">
        <f t="shared" si="273"/>
        <v/>
      </c>
      <c r="AL576" s="24" t="str">
        <f t="shared" si="273"/>
        <v/>
      </c>
      <c r="AM576" s="24" t="str">
        <f t="shared" si="274"/>
        <v>C</v>
      </c>
      <c r="AN576" s="24" t="str">
        <f t="shared" si="274"/>
        <v>C</v>
      </c>
      <c r="AO576" s="24" t="str">
        <f t="shared" si="274"/>
        <v/>
      </c>
      <c r="AP576" s="24" t="str">
        <f t="shared" si="274"/>
        <v/>
      </c>
      <c r="AQ576" s="24" t="str">
        <f t="shared" si="274"/>
        <v/>
      </c>
      <c r="AR576" s="24" t="str">
        <f t="shared" si="274"/>
        <v/>
      </c>
      <c r="AS576" s="24" t="str">
        <f t="shared" si="274"/>
        <v/>
      </c>
      <c r="AT576" s="24" t="str">
        <f t="shared" si="274"/>
        <v>C</v>
      </c>
      <c r="AU576" s="24" t="str">
        <f t="shared" si="274"/>
        <v>C</v>
      </c>
      <c r="AV576" s="24" t="str">
        <f t="shared" si="274"/>
        <v/>
      </c>
      <c r="AW576" s="24" t="str">
        <f t="shared" si="274"/>
        <v/>
      </c>
      <c r="AX576" s="89" t="str">
        <f t="shared" ca="1" si="252"/>
        <v/>
      </c>
      <c r="AY576" s="89" t="str">
        <f t="shared" si="253"/>
        <v/>
      </c>
    </row>
    <row r="577" spans="1:51" x14ac:dyDescent="0.3">
      <c r="A577" s="22" t="str">
        <f t="shared" si="258"/>
        <v/>
      </c>
      <c r="B577" s="25"/>
      <c r="C577" s="74"/>
      <c r="D577" s="26"/>
      <c r="E577" s="196"/>
      <c r="F577" s="197"/>
      <c r="G577" s="98" t="str">
        <f>IF(D577='Paramètre DIVERS'!$B$19,'Paramètre DIVERS'!$A$19,IF(D577='Paramètre DIVERS'!$B$20,'Paramètre DIVERS'!$A$20,IF(D577='Paramètre DIVERS'!$B$21,'Paramètre DIVERS'!$A$21,IF(D577='Paramètre DIVERS'!$B$22,'Paramètre DIVERS'!$A$22,IF(D577='Paramètre DIVERS'!$B$24,'Paramètre DIVERS'!$A$24,IF(D577='Paramètre DIVERS'!$B$25,'Paramètre DIVERS'!$A$25,""))))))&amp;IF(D577='Paramètre DIVERS'!$B$27,'Paramètre DIVERS'!$A$27,IF(D577='Paramètre DIVERS'!$B$28,'Paramètre DIVERS'!$A$28,IF(D577='Paramètre DIVERS'!$B$29,'Paramètre DIVERS'!$A$29,IF(D577='Paramètre DIVERS'!$B$30,'Paramètre DIVERS'!$A$30,IF(D577='Paramètre DIVERS'!$B$31,'Paramètre DIVERS'!$A$31,IF(D577='Paramètre DIVERS'!$B$32,'Paramètre DIVERS'!$A$32,IF(D577='Paramètre DIVERS'!$B$33,'Paramètre DIVERS'!$A$33,"")))))))&amp;IF(D577='Paramètre DIVERS'!$B$36,'Paramètre DIVERS'!$A$36,IF(D577='Paramètre DIVERS'!$B$40,'Paramètre DIVERS'!$A$40,IF(D577='Paramètre DIVERS'!$B$41,'Paramètre DIVERS'!$A$41,IF(D577='Paramètre DIVERS'!$B$42,'Paramètre DIVERS'!$A$42,IF(D577='Paramètre DIVERS'!$B$43,'Paramètre DIVERS'!$A$43,IF(D577='Paramètre DIVERS'!$B$47,'Paramètre DIVERS'!$A$47,IF(D577='Paramètre DIVERS'!$B$48,'Paramètre DIVERS'!$A$48,"")))))))&amp;IF(D577='Paramètre DIVERS'!$B$49,'Paramètre DIVERS'!$A$49,IF(D577='Paramètre DIVERS'!$B$50,'Paramètre DIVERS'!$A$50,IF(D577='Paramètre DIVERS'!$B$51,'Paramètre DIVERS'!$A$51,IF(D577='Paramètre DIVERS'!$B$26,'Paramètre DIVERS'!$A$26,""))))&amp;IF(D577='Paramètre DIVERS'!$B$53,'Paramètre DIVERS'!$A$53,IF(D577='Paramètre DIVERS'!$B$54,'Paramètre DIVERS'!$A$53,IF(D577='Paramètre DIVERS'!$B$55,'Paramètre DIVERS'!$A$53,IF(D577='Paramètre DIVERS'!$B$56,'Paramètre DIVERS'!$A$53,IF(D577='Paramètre DIVERS'!$B$57,'Paramètre DIVERS'!$A$53,IF(D577='Paramètre DIVERS'!$B$58,'Paramètre DIVERS'!$A$53,""))))))</f>
        <v/>
      </c>
      <c r="H577" s="88">
        <f t="shared" si="251"/>
        <v>0</v>
      </c>
      <c r="I577" s="24" t="str">
        <f t="shared" si="271"/>
        <v/>
      </c>
      <c r="J577" s="24" t="str">
        <f t="shared" si="271"/>
        <v/>
      </c>
      <c r="K577" s="24" t="str">
        <f t="shared" si="271"/>
        <v>C</v>
      </c>
      <c r="L577" s="24" t="str">
        <f t="shared" si="271"/>
        <v>C</v>
      </c>
      <c r="M577" s="24" t="str">
        <f t="shared" si="271"/>
        <v/>
      </c>
      <c r="N577" s="24" t="str">
        <f t="shared" si="271"/>
        <v>C</v>
      </c>
      <c r="O577" s="24" t="str">
        <f t="shared" si="271"/>
        <v/>
      </c>
      <c r="P577" s="24" t="str">
        <f t="shared" si="271"/>
        <v/>
      </c>
      <c r="Q577" s="24" t="str">
        <f t="shared" si="271"/>
        <v/>
      </c>
      <c r="R577" s="24" t="str">
        <f t="shared" si="271"/>
        <v>C</v>
      </c>
      <c r="S577" s="24" t="str">
        <f t="shared" si="272"/>
        <v>C</v>
      </c>
      <c r="T577" s="24" t="str">
        <f t="shared" si="272"/>
        <v/>
      </c>
      <c r="U577" s="24" t="str">
        <f t="shared" si="272"/>
        <v>C</v>
      </c>
      <c r="V577" s="24" t="str">
        <f t="shared" si="272"/>
        <v/>
      </c>
      <c r="W577" s="24" t="str">
        <f t="shared" si="272"/>
        <v>C</v>
      </c>
      <c r="X577" s="24" t="str">
        <f t="shared" si="272"/>
        <v/>
      </c>
      <c r="Y577" s="24" t="str">
        <f t="shared" si="272"/>
        <v>C</v>
      </c>
      <c r="Z577" s="24" t="str">
        <f t="shared" si="272"/>
        <v>C</v>
      </c>
      <c r="AA577" s="24" t="str">
        <f t="shared" si="272"/>
        <v/>
      </c>
      <c r="AB577" s="24" t="str">
        <f t="shared" si="272"/>
        <v/>
      </c>
      <c r="AC577" s="24" t="str">
        <f t="shared" si="273"/>
        <v/>
      </c>
      <c r="AD577" s="24" t="str">
        <f t="shared" si="273"/>
        <v/>
      </c>
      <c r="AE577" s="24" t="str">
        <f t="shared" si="273"/>
        <v/>
      </c>
      <c r="AF577" s="24" t="str">
        <f t="shared" si="273"/>
        <v>C</v>
      </c>
      <c r="AG577" s="24" t="str">
        <f t="shared" si="273"/>
        <v>C</v>
      </c>
      <c r="AH577" s="24" t="str">
        <f t="shared" si="273"/>
        <v/>
      </c>
      <c r="AI577" s="24" t="str">
        <f t="shared" si="273"/>
        <v/>
      </c>
      <c r="AJ577" s="24" t="str">
        <f t="shared" si="273"/>
        <v/>
      </c>
      <c r="AK577" s="24" t="str">
        <f t="shared" si="273"/>
        <v/>
      </c>
      <c r="AL577" s="24" t="str">
        <f t="shared" si="273"/>
        <v/>
      </c>
      <c r="AM577" s="24" t="str">
        <f t="shared" si="274"/>
        <v>C</v>
      </c>
      <c r="AN577" s="24" t="str">
        <f t="shared" si="274"/>
        <v>C</v>
      </c>
      <c r="AO577" s="24" t="str">
        <f t="shared" si="274"/>
        <v/>
      </c>
      <c r="AP577" s="24" t="str">
        <f t="shared" si="274"/>
        <v/>
      </c>
      <c r="AQ577" s="24" t="str">
        <f t="shared" si="274"/>
        <v/>
      </c>
      <c r="AR577" s="24" t="str">
        <f t="shared" si="274"/>
        <v/>
      </c>
      <c r="AS577" s="24" t="str">
        <f t="shared" si="274"/>
        <v/>
      </c>
      <c r="AT577" s="24" t="str">
        <f t="shared" si="274"/>
        <v>C</v>
      </c>
      <c r="AU577" s="24" t="str">
        <f t="shared" si="274"/>
        <v>C</v>
      </c>
      <c r="AV577" s="24" t="str">
        <f t="shared" si="274"/>
        <v/>
      </c>
      <c r="AW577" s="24" t="str">
        <f t="shared" si="274"/>
        <v/>
      </c>
      <c r="AX577" s="89" t="str">
        <f t="shared" ca="1" si="252"/>
        <v/>
      </c>
      <c r="AY577" s="89" t="str">
        <f t="shared" si="253"/>
        <v/>
      </c>
    </row>
    <row r="578" spans="1:51" x14ac:dyDescent="0.3">
      <c r="A578" s="22" t="str">
        <f t="shared" si="258"/>
        <v/>
      </c>
      <c r="B578" s="25"/>
      <c r="C578" s="74"/>
      <c r="D578" s="26"/>
      <c r="E578" s="196"/>
      <c r="F578" s="197"/>
      <c r="G578" s="98" t="str">
        <f>IF(D578='Paramètre DIVERS'!$B$19,'Paramètre DIVERS'!$A$19,IF(D578='Paramètre DIVERS'!$B$20,'Paramètre DIVERS'!$A$20,IF(D578='Paramètre DIVERS'!$B$21,'Paramètre DIVERS'!$A$21,IF(D578='Paramètre DIVERS'!$B$22,'Paramètre DIVERS'!$A$22,IF(D578='Paramètre DIVERS'!$B$24,'Paramètre DIVERS'!$A$24,IF(D578='Paramètre DIVERS'!$B$25,'Paramètre DIVERS'!$A$25,""))))))&amp;IF(D578='Paramètre DIVERS'!$B$27,'Paramètre DIVERS'!$A$27,IF(D578='Paramètre DIVERS'!$B$28,'Paramètre DIVERS'!$A$28,IF(D578='Paramètre DIVERS'!$B$29,'Paramètre DIVERS'!$A$29,IF(D578='Paramètre DIVERS'!$B$30,'Paramètre DIVERS'!$A$30,IF(D578='Paramètre DIVERS'!$B$31,'Paramètre DIVERS'!$A$31,IF(D578='Paramètre DIVERS'!$B$32,'Paramètre DIVERS'!$A$32,IF(D578='Paramètre DIVERS'!$B$33,'Paramètre DIVERS'!$A$33,"")))))))&amp;IF(D578='Paramètre DIVERS'!$B$36,'Paramètre DIVERS'!$A$36,IF(D578='Paramètre DIVERS'!$B$40,'Paramètre DIVERS'!$A$40,IF(D578='Paramètre DIVERS'!$B$41,'Paramètre DIVERS'!$A$41,IF(D578='Paramètre DIVERS'!$B$42,'Paramètre DIVERS'!$A$42,IF(D578='Paramètre DIVERS'!$B$43,'Paramètre DIVERS'!$A$43,IF(D578='Paramètre DIVERS'!$B$47,'Paramètre DIVERS'!$A$47,IF(D578='Paramètre DIVERS'!$B$48,'Paramètre DIVERS'!$A$48,"")))))))&amp;IF(D578='Paramètre DIVERS'!$B$49,'Paramètre DIVERS'!$A$49,IF(D578='Paramètre DIVERS'!$B$50,'Paramètre DIVERS'!$A$50,IF(D578='Paramètre DIVERS'!$B$51,'Paramètre DIVERS'!$A$51,IF(D578='Paramètre DIVERS'!$B$26,'Paramètre DIVERS'!$A$26,""))))&amp;IF(D578='Paramètre DIVERS'!$B$53,'Paramètre DIVERS'!$A$53,IF(D578='Paramètre DIVERS'!$B$54,'Paramètre DIVERS'!$A$53,IF(D578='Paramètre DIVERS'!$B$55,'Paramètre DIVERS'!$A$53,IF(D578='Paramètre DIVERS'!$B$56,'Paramètre DIVERS'!$A$53,IF(D578='Paramètre DIVERS'!$B$57,'Paramètre DIVERS'!$A$53,IF(D578='Paramètre DIVERS'!$B$58,'Paramètre DIVERS'!$A$53,""))))))</f>
        <v/>
      </c>
      <c r="H578" s="88">
        <f t="shared" si="251"/>
        <v>0</v>
      </c>
      <c r="I578" s="24" t="str">
        <f t="shared" si="271"/>
        <v/>
      </c>
      <c r="J578" s="24" t="str">
        <f t="shared" si="271"/>
        <v/>
      </c>
      <c r="K578" s="24" t="str">
        <f t="shared" si="271"/>
        <v>C</v>
      </c>
      <c r="L578" s="24" t="str">
        <f t="shared" si="271"/>
        <v>C</v>
      </c>
      <c r="M578" s="24" t="str">
        <f t="shared" si="271"/>
        <v/>
      </c>
      <c r="N578" s="24" t="str">
        <f t="shared" si="271"/>
        <v>C</v>
      </c>
      <c r="O578" s="24" t="str">
        <f t="shared" si="271"/>
        <v/>
      </c>
      <c r="P578" s="24" t="str">
        <f t="shared" si="271"/>
        <v/>
      </c>
      <c r="Q578" s="24" t="str">
        <f t="shared" si="271"/>
        <v/>
      </c>
      <c r="R578" s="24" t="str">
        <f t="shared" si="271"/>
        <v>C</v>
      </c>
      <c r="S578" s="24" t="str">
        <f t="shared" si="272"/>
        <v>C</v>
      </c>
      <c r="T578" s="24" t="str">
        <f t="shared" si="272"/>
        <v/>
      </c>
      <c r="U578" s="24" t="str">
        <f t="shared" si="272"/>
        <v>C</v>
      </c>
      <c r="V578" s="24" t="str">
        <f t="shared" si="272"/>
        <v/>
      </c>
      <c r="W578" s="24" t="str">
        <f t="shared" si="272"/>
        <v>C</v>
      </c>
      <c r="X578" s="24" t="str">
        <f t="shared" si="272"/>
        <v/>
      </c>
      <c r="Y578" s="24" t="str">
        <f t="shared" si="272"/>
        <v>C</v>
      </c>
      <c r="Z578" s="24" t="str">
        <f t="shared" si="272"/>
        <v>C</v>
      </c>
      <c r="AA578" s="24" t="str">
        <f t="shared" si="272"/>
        <v/>
      </c>
      <c r="AB578" s="24" t="str">
        <f t="shared" si="272"/>
        <v/>
      </c>
      <c r="AC578" s="24" t="str">
        <f t="shared" si="273"/>
        <v/>
      </c>
      <c r="AD578" s="24" t="str">
        <f t="shared" si="273"/>
        <v/>
      </c>
      <c r="AE578" s="24" t="str">
        <f t="shared" si="273"/>
        <v/>
      </c>
      <c r="AF578" s="24" t="str">
        <f t="shared" si="273"/>
        <v>C</v>
      </c>
      <c r="AG578" s="24" t="str">
        <f t="shared" si="273"/>
        <v>C</v>
      </c>
      <c r="AH578" s="24" t="str">
        <f t="shared" si="273"/>
        <v/>
      </c>
      <c r="AI578" s="24" t="str">
        <f t="shared" si="273"/>
        <v/>
      </c>
      <c r="AJ578" s="24" t="str">
        <f t="shared" si="273"/>
        <v/>
      </c>
      <c r="AK578" s="24" t="str">
        <f t="shared" si="273"/>
        <v/>
      </c>
      <c r="AL578" s="24" t="str">
        <f t="shared" si="273"/>
        <v/>
      </c>
      <c r="AM578" s="24" t="str">
        <f t="shared" si="274"/>
        <v>C</v>
      </c>
      <c r="AN578" s="24" t="str">
        <f t="shared" si="274"/>
        <v>C</v>
      </c>
      <c r="AO578" s="24" t="str">
        <f t="shared" si="274"/>
        <v/>
      </c>
      <c r="AP578" s="24" t="str">
        <f t="shared" si="274"/>
        <v/>
      </c>
      <c r="AQ578" s="24" t="str">
        <f t="shared" si="274"/>
        <v/>
      </c>
      <c r="AR578" s="24" t="str">
        <f t="shared" si="274"/>
        <v/>
      </c>
      <c r="AS578" s="24" t="str">
        <f t="shared" si="274"/>
        <v/>
      </c>
      <c r="AT578" s="24" t="str">
        <f t="shared" si="274"/>
        <v>C</v>
      </c>
      <c r="AU578" s="24" t="str">
        <f t="shared" si="274"/>
        <v>C</v>
      </c>
      <c r="AV578" s="24" t="str">
        <f t="shared" si="274"/>
        <v/>
      </c>
      <c r="AW578" s="24" t="str">
        <f t="shared" si="274"/>
        <v/>
      </c>
      <c r="AX578" s="89" t="str">
        <f t="shared" ca="1" si="252"/>
        <v/>
      </c>
      <c r="AY578" s="89" t="str">
        <f t="shared" si="253"/>
        <v/>
      </c>
    </row>
    <row r="579" spans="1:51" x14ac:dyDescent="0.3">
      <c r="A579" s="22" t="str">
        <f t="shared" si="258"/>
        <v/>
      </c>
      <c r="B579" s="25"/>
      <c r="C579" s="74"/>
      <c r="D579" s="26"/>
      <c r="E579" s="196"/>
      <c r="F579" s="197"/>
      <c r="G579" s="98" t="str">
        <f>IF(D579='Paramètre DIVERS'!$B$19,'Paramètre DIVERS'!$A$19,IF(D579='Paramètre DIVERS'!$B$20,'Paramètre DIVERS'!$A$20,IF(D579='Paramètre DIVERS'!$B$21,'Paramètre DIVERS'!$A$21,IF(D579='Paramètre DIVERS'!$B$22,'Paramètre DIVERS'!$A$22,IF(D579='Paramètre DIVERS'!$B$24,'Paramètre DIVERS'!$A$24,IF(D579='Paramètre DIVERS'!$B$25,'Paramètre DIVERS'!$A$25,""))))))&amp;IF(D579='Paramètre DIVERS'!$B$27,'Paramètre DIVERS'!$A$27,IF(D579='Paramètre DIVERS'!$B$28,'Paramètre DIVERS'!$A$28,IF(D579='Paramètre DIVERS'!$B$29,'Paramètre DIVERS'!$A$29,IF(D579='Paramètre DIVERS'!$B$30,'Paramètre DIVERS'!$A$30,IF(D579='Paramètre DIVERS'!$B$31,'Paramètre DIVERS'!$A$31,IF(D579='Paramètre DIVERS'!$B$32,'Paramètre DIVERS'!$A$32,IF(D579='Paramètre DIVERS'!$B$33,'Paramètre DIVERS'!$A$33,"")))))))&amp;IF(D579='Paramètre DIVERS'!$B$36,'Paramètre DIVERS'!$A$36,IF(D579='Paramètre DIVERS'!$B$40,'Paramètre DIVERS'!$A$40,IF(D579='Paramètre DIVERS'!$B$41,'Paramètre DIVERS'!$A$41,IF(D579='Paramètre DIVERS'!$B$42,'Paramètre DIVERS'!$A$42,IF(D579='Paramètre DIVERS'!$B$43,'Paramètre DIVERS'!$A$43,IF(D579='Paramètre DIVERS'!$B$47,'Paramètre DIVERS'!$A$47,IF(D579='Paramètre DIVERS'!$B$48,'Paramètre DIVERS'!$A$48,"")))))))&amp;IF(D579='Paramètre DIVERS'!$B$49,'Paramètre DIVERS'!$A$49,IF(D579='Paramètre DIVERS'!$B$50,'Paramètre DIVERS'!$A$50,IF(D579='Paramètre DIVERS'!$B$51,'Paramètre DIVERS'!$A$51,IF(D579='Paramètre DIVERS'!$B$26,'Paramètre DIVERS'!$A$26,""))))&amp;IF(D579='Paramètre DIVERS'!$B$53,'Paramètre DIVERS'!$A$53,IF(D579='Paramètre DIVERS'!$B$54,'Paramètre DIVERS'!$A$53,IF(D579='Paramètre DIVERS'!$B$55,'Paramètre DIVERS'!$A$53,IF(D579='Paramètre DIVERS'!$B$56,'Paramètre DIVERS'!$A$53,IF(D579='Paramètre DIVERS'!$B$57,'Paramètre DIVERS'!$A$53,IF(D579='Paramètre DIVERS'!$B$58,'Paramètre DIVERS'!$A$53,""))))))</f>
        <v/>
      </c>
      <c r="H579" s="88">
        <f t="shared" si="251"/>
        <v>0</v>
      </c>
      <c r="I579" s="24" t="str">
        <f t="shared" ref="I579:R586" si="275">IF(OR(I$7="s",I$7="f",I$7="d"),"C",IF(AND(I$6&gt;=$E579,I$6&lt;=$F579,$G579="ZCP"),$G579,IF(AND(I$6&gt;=$E579,I$6&lt;=$F579,$G579="ZPM"),$G579,IF(AND(I$6&gt;=$E579,I$6&lt;=$F579,$G579="ZMA"),$G579,IF(AND(I$6&gt;=$E579,I$6&lt;=$F579,$G579="ZMP"),$G579,IF(AND(I$6&gt;=$E579,I$6&lt;=$F579,$G579="ZMT"),$G579,IF(AND(I$6&gt;=$E579,I$6&lt;=$F579,$G579="ZFO"),$G579,IF(AND(I$6&gt;=$E579,I$6&lt;=$F579,$G579="ZRJ"),$G579,IF(AND(I$6&gt;=$E579,I$6&lt;=$F579,$G579="ZAT"),$G579,IF(AND(I$6&gt;=$E579,I$6&lt;=$F579,$G579="TPT"),$G579,""))))))))))</f>
        <v/>
      </c>
      <c r="J579" s="24" t="str">
        <f t="shared" si="275"/>
        <v/>
      </c>
      <c r="K579" s="24" t="str">
        <f t="shared" si="275"/>
        <v>C</v>
      </c>
      <c r="L579" s="24" t="str">
        <f t="shared" si="275"/>
        <v>C</v>
      </c>
      <c r="M579" s="24" t="str">
        <f t="shared" si="275"/>
        <v/>
      </c>
      <c r="N579" s="24" t="str">
        <f t="shared" si="275"/>
        <v>C</v>
      </c>
      <c r="O579" s="24" t="str">
        <f t="shared" si="275"/>
        <v/>
      </c>
      <c r="P579" s="24" t="str">
        <f t="shared" si="275"/>
        <v/>
      </c>
      <c r="Q579" s="24" t="str">
        <f t="shared" si="275"/>
        <v/>
      </c>
      <c r="R579" s="24" t="str">
        <f t="shared" si="275"/>
        <v>C</v>
      </c>
      <c r="S579" s="24" t="str">
        <f t="shared" ref="S579:AB586" si="276">IF(OR(S$7="s",S$7="f",S$7="d"),"C",IF(AND(S$6&gt;=$E579,S$6&lt;=$F579,$G579="ZCP"),$G579,IF(AND(S$6&gt;=$E579,S$6&lt;=$F579,$G579="ZPM"),$G579,IF(AND(S$6&gt;=$E579,S$6&lt;=$F579,$G579="ZMA"),$G579,IF(AND(S$6&gt;=$E579,S$6&lt;=$F579,$G579="ZMP"),$G579,IF(AND(S$6&gt;=$E579,S$6&lt;=$F579,$G579="ZMT"),$G579,IF(AND(S$6&gt;=$E579,S$6&lt;=$F579,$G579="ZFO"),$G579,IF(AND(S$6&gt;=$E579,S$6&lt;=$F579,$G579="ZRJ"),$G579,IF(AND(S$6&gt;=$E579,S$6&lt;=$F579,$G579="ZAT"),$G579,IF(AND(S$6&gt;=$E579,S$6&lt;=$F579,$G579="TPT"),$G579,""))))))))))</f>
        <v>C</v>
      </c>
      <c r="T579" s="24" t="str">
        <f t="shared" si="276"/>
        <v/>
      </c>
      <c r="U579" s="24" t="str">
        <f t="shared" si="276"/>
        <v>C</v>
      </c>
      <c r="V579" s="24" t="str">
        <f t="shared" si="276"/>
        <v/>
      </c>
      <c r="W579" s="24" t="str">
        <f t="shared" si="276"/>
        <v>C</v>
      </c>
      <c r="X579" s="24" t="str">
        <f t="shared" si="276"/>
        <v/>
      </c>
      <c r="Y579" s="24" t="str">
        <f t="shared" si="276"/>
        <v>C</v>
      </c>
      <c r="Z579" s="24" t="str">
        <f t="shared" si="276"/>
        <v>C</v>
      </c>
      <c r="AA579" s="24" t="str">
        <f t="shared" si="276"/>
        <v/>
      </c>
      <c r="AB579" s="24" t="str">
        <f t="shared" si="276"/>
        <v/>
      </c>
      <c r="AC579" s="24" t="str">
        <f t="shared" ref="AC579:AL586" si="277">IF(OR(AC$7="s",AC$7="f",AC$7="d"),"C",IF(AND(AC$6&gt;=$E579,AC$6&lt;=$F579,$G579="ZCP"),$G579,IF(AND(AC$6&gt;=$E579,AC$6&lt;=$F579,$G579="ZPM"),$G579,IF(AND(AC$6&gt;=$E579,AC$6&lt;=$F579,$G579="ZMA"),$G579,IF(AND(AC$6&gt;=$E579,AC$6&lt;=$F579,$G579="ZMP"),$G579,IF(AND(AC$6&gt;=$E579,AC$6&lt;=$F579,$G579="ZMT"),$G579,IF(AND(AC$6&gt;=$E579,AC$6&lt;=$F579,$G579="ZFO"),$G579,IF(AND(AC$6&gt;=$E579,AC$6&lt;=$F579,$G579="ZRJ"),$G579,IF(AND(AC$6&gt;=$E579,AC$6&lt;=$F579,$G579="ZAT"),$G579,IF(AND(AC$6&gt;=$E579,AC$6&lt;=$F579,$G579="TPT"),$G579,""))))))))))</f>
        <v/>
      </c>
      <c r="AD579" s="24" t="str">
        <f t="shared" si="277"/>
        <v/>
      </c>
      <c r="AE579" s="24" t="str">
        <f t="shared" si="277"/>
        <v/>
      </c>
      <c r="AF579" s="24" t="str">
        <f t="shared" si="277"/>
        <v>C</v>
      </c>
      <c r="AG579" s="24" t="str">
        <f t="shared" si="277"/>
        <v>C</v>
      </c>
      <c r="AH579" s="24" t="str">
        <f t="shared" si="277"/>
        <v/>
      </c>
      <c r="AI579" s="24" t="str">
        <f t="shared" si="277"/>
        <v/>
      </c>
      <c r="AJ579" s="24" t="str">
        <f t="shared" si="277"/>
        <v/>
      </c>
      <c r="AK579" s="24" t="str">
        <f t="shared" si="277"/>
        <v/>
      </c>
      <c r="AL579" s="24" t="str">
        <f t="shared" si="277"/>
        <v/>
      </c>
      <c r="AM579" s="24" t="str">
        <f t="shared" ref="AM579:AW586" si="278">IF(OR(AM$7="s",AM$7="f",AM$7="d"),"C",IF(AND(AM$6&gt;=$E579,AM$6&lt;=$F579,$G579="ZCP"),$G579,IF(AND(AM$6&gt;=$E579,AM$6&lt;=$F579,$G579="ZPM"),$G579,IF(AND(AM$6&gt;=$E579,AM$6&lt;=$F579,$G579="ZMA"),$G579,IF(AND(AM$6&gt;=$E579,AM$6&lt;=$F579,$G579="ZMP"),$G579,IF(AND(AM$6&gt;=$E579,AM$6&lt;=$F579,$G579="ZMT"),$G579,IF(AND(AM$6&gt;=$E579,AM$6&lt;=$F579,$G579="ZFO"),$G579,IF(AND(AM$6&gt;=$E579,AM$6&lt;=$F579,$G579="ZRJ"),$G579,IF(AND(AM$6&gt;=$E579,AM$6&lt;=$F579,$G579="ZAT"),$G579,IF(AND(AM$6&gt;=$E579,AM$6&lt;=$F579,$G579="TPT"),$G579,""))))))))))</f>
        <v>C</v>
      </c>
      <c r="AN579" s="24" t="str">
        <f t="shared" si="278"/>
        <v>C</v>
      </c>
      <c r="AO579" s="24" t="str">
        <f t="shared" si="278"/>
        <v/>
      </c>
      <c r="AP579" s="24" t="str">
        <f t="shared" si="278"/>
        <v/>
      </c>
      <c r="AQ579" s="24" t="str">
        <f t="shared" si="278"/>
        <v/>
      </c>
      <c r="AR579" s="24" t="str">
        <f t="shared" si="278"/>
        <v/>
      </c>
      <c r="AS579" s="24" t="str">
        <f t="shared" si="278"/>
        <v/>
      </c>
      <c r="AT579" s="24" t="str">
        <f t="shared" si="278"/>
        <v>C</v>
      </c>
      <c r="AU579" s="24" t="str">
        <f t="shared" si="278"/>
        <v>C</v>
      </c>
      <c r="AV579" s="24" t="str">
        <f t="shared" si="278"/>
        <v/>
      </c>
      <c r="AW579" s="24" t="str">
        <f t="shared" si="278"/>
        <v/>
      </c>
      <c r="AX579" s="89" t="str">
        <f t="shared" ca="1" si="252"/>
        <v/>
      </c>
      <c r="AY579" s="89" t="str">
        <f t="shared" si="253"/>
        <v/>
      </c>
    </row>
    <row r="580" spans="1:51" x14ac:dyDescent="0.3">
      <c r="A580" s="22" t="str">
        <f t="shared" si="258"/>
        <v/>
      </c>
      <c r="B580" s="25"/>
      <c r="C580" s="74"/>
      <c r="D580" s="26"/>
      <c r="E580" s="196"/>
      <c r="F580" s="197"/>
      <c r="G580" s="98" t="str">
        <f>IF(D580='Paramètre DIVERS'!$B$19,'Paramètre DIVERS'!$A$19,IF(D580='Paramètre DIVERS'!$B$20,'Paramètre DIVERS'!$A$20,IF(D580='Paramètre DIVERS'!$B$21,'Paramètre DIVERS'!$A$21,IF(D580='Paramètre DIVERS'!$B$22,'Paramètre DIVERS'!$A$22,IF(D580='Paramètre DIVERS'!$B$24,'Paramètre DIVERS'!$A$24,IF(D580='Paramètre DIVERS'!$B$25,'Paramètre DIVERS'!$A$25,""))))))&amp;IF(D580='Paramètre DIVERS'!$B$27,'Paramètre DIVERS'!$A$27,IF(D580='Paramètre DIVERS'!$B$28,'Paramètre DIVERS'!$A$28,IF(D580='Paramètre DIVERS'!$B$29,'Paramètre DIVERS'!$A$29,IF(D580='Paramètre DIVERS'!$B$30,'Paramètre DIVERS'!$A$30,IF(D580='Paramètre DIVERS'!$B$31,'Paramètre DIVERS'!$A$31,IF(D580='Paramètre DIVERS'!$B$32,'Paramètre DIVERS'!$A$32,IF(D580='Paramètre DIVERS'!$B$33,'Paramètre DIVERS'!$A$33,"")))))))&amp;IF(D580='Paramètre DIVERS'!$B$36,'Paramètre DIVERS'!$A$36,IF(D580='Paramètre DIVERS'!$B$40,'Paramètre DIVERS'!$A$40,IF(D580='Paramètre DIVERS'!$B$41,'Paramètre DIVERS'!$A$41,IF(D580='Paramètre DIVERS'!$B$42,'Paramètre DIVERS'!$A$42,IF(D580='Paramètre DIVERS'!$B$43,'Paramètre DIVERS'!$A$43,IF(D580='Paramètre DIVERS'!$B$47,'Paramètre DIVERS'!$A$47,IF(D580='Paramètre DIVERS'!$B$48,'Paramètre DIVERS'!$A$48,"")))))))&amp;IF(D580='Paramètre DIVERS'!$B$49,'Paramètre DIVERS'!$A$49,IF(D580='Paramètre DIVERS'!$B$50,'Paramètre DIVERS'!$A$50,IF(D580='Paramètre DIVERS'!$B$51,'Paramètre DIVERS'!$A$51,IF(D580='Paramètre DIVERS'!$B$26,'Paramètre DIVERS'!$A$26,""))))&amp;IF(D580='Paramètre DIVERS'!$B$53,'Paramètre DIVERS'!$A$53,IF(D580='Paramètre DIVERS'!$B$54,'Paramètre DIVERS'!$A$53,IF(D580='Paramètre DIVERS'!$B$55,'Paramètre DIVERS'!$A$53,IF(D580='Paramètre DIVERS'!$B$56,'Paramètre DIVERS'!$A$53,IF(D580='Paramètre DIVERS'!$B$57,'Paramètre DIVERS'!$A$53,IF(D580='Paramètre DIVERS'!$B$58,'Paramètre DIVERS'!$A$53,""))))))</f>
        <v/>
      </c>
      <c r="H580" s="88">
        <f t="shared" si="251"/>
        <v>0</v>
      </c>
      <c r="I580" s="24" t="str">
        <f t="shared" si="275"/>
        <v/>
      </c>
      <c r="J580" s="24" t="str">
        <f t="shared" si="275"/>
        <v/>
      </c>
      <c r="K580" s="24" t="str">
        <f t="shared" si="275"/>
        <v>C</v>
      </c>
      <c r="L580" s="24" t="str">
        <f t="shared" si="275"/>
        <v>C</v>
      </c>
      <c r="M580" s="24" t="str">
        <f t="shared" si="275"/>
        <v/>
      </c>
      <c r="N580" s="24" t="str">
        <f t="shared" si="275"/>
        <v>C</v>
      </c>
      <c r="O580" s="24" t="str">
        <f t="shared" si="275"/>
        <v/>
      </c>
      <c r="P580" s="24" t="str">
        <f t="shared" si="275"/>
        <v/>
      </c>
      <c r="Q580" s="24" t="str">
        <f t="shared" si="275"/>
        <v/>
      </c>
      <c r="R580" s="24" t="str">
        <f t="shared" si="275"/>
        <v>C</v>
      </c>
      <c r="S580" s="24" t="str">
        <f t="shared" si="276"/>
        <v>C</v>
      </c>
      <c r="T580" s="24" t="str">
        <f t="shared" si="276"/>
        <v/>
      </c>
      <c r="U580" s="24" t="str">
        <f t="shared" si="276"/>
        <v>C</v>
      </c>
      <c r="V580" s="24" t="str">
        <f t="shared" si="276"/>
        <v/>
      </c>
      <c r="W580" s="24" t="str">
        <f t="shared" si="276"/>
        <v>C</v>
      </c>
      <c r="X580" s="24" t="str">
        <f t="shared" si="276"/>
        <v/>
      </c>
      <c r="Y580" s="24" t="str">
        <f t="shared" si="276"/>
        <v>C</v>
      </c>
      <c r="Z580" s="24" t="str">
        <f t="shared" si="276"/>
        <v>C</v>
      </c>
      <c r="AA580" s="24" t="str">
        <f t="shared" si="276"/>
        <v/>
      </c>
      <c r="AB580" s="24" t="str">
        <f t="shared" si="276"/>
        <v/>
      </c>
      <c r="AC580" s="24" t="str">
        <f t="shared" si="277"/>
        <v/>
      </c>
      <c r="AD580" s="24" t="str">
        <f t="shared" si="277"/>
        <v/>
      </c>
      <c r="AE580" s="24" t="str">
        <f t="shared" si="277"/>
        <v/>
      </c>
      <c r="AF580" s="24" t="str">
        <f t="shared" si="277"/>
        <v>C</v>
      </c>
      <c r="AG580" s="24" t="str">
        <f t="shared" si="277"/>
        <v>C</v>
      </c>
      <c r="AH580" s="24" t="str">
        <f t="shared" si="277"/>
        <v/>
      </c>
      <c r="AI580" s="24" t="str">
        <f t="shared" si="277"/>
        <v/>
      </c>
      <c r="AJ580" s="24" t="str">
        <f t="shared" si="277"/>
        <v/>
      </c>
      <c r="AK580" s="24" t="str">
        <f t="shared" si="277"/>
        <v/>
      </c>
      <c r="AL580" s="24" t="str">
        <f t="shared" si="277"/>
        <v/>
      </c>
      <c r="AM580" s="24" t="str">
        <f t="shared" si="278"/>
        <v>C</v>
      </c>
      <c r="AN580" s="24" t="str">
        <f t="shared" si="278"/>
        <v>C</v>
      </c>
      <c r="AO580" s="24" t="str">
        <f t="shared" si="278"/>
        <v/>
      </c>
      <c r="AP580" s="24" t="str">
        <f t="shared" si="278"/>
        <v/>
      </c>
      <c r="AQ580" s="24" t="str">
        <f t="shared" si="278"/>
        <v/>
      </c>
      <c r="AR580" s="24" t="str">
        <f t="shared" si="278"/>
        <v/>
      </c>
      <c r="AS580" s="24" t="str">
        <f t="shared" si="278"/>
        <v/>
      </c>
      <c r="AT580" s="24" t="str">
        <f t="shared" si="278"/>
        <v>C</v>
      </c>
      <c r="AU580" s="24" t="str">
        <f t="shared" si="278"/>
        <v>C</v>
      </c>
      <c r="AV580" s="24" t="str">
        <f t="shared" si="278"/>
        <v/>
      </c>
      <c r="AW580" s="24" t="str">
        <f t="shared" si="278"/>
        <v/>
      </c>
      <c r="AX580" s="89" t="str">
        <f t="shared" ca="1" si="252"/>
        <v/>
      </c>
      <c r="AY580" s="89" t="str">
        <f t="shared" si="253"/>
        <v/>
      </c>
    </row>
    <row r="581" spans="1:51" x14ac:dyDescent="0.3">
      <c r="A581" s="22" t="str">
        <f t="shared" si="258"/>
        <v/>
      </c>
      <c r="B581" s="25"/>
      <c r="C581" s="74"/>
      <c r="D581" s="26"/>
      <c r="E581" s="196"/>
      <c r="F581" s="197"/>
      <c r="G581" s="98" t="str">
        <f>IF(D581='Paramètre DIVERS'!$B$19,'Paramètre DIVERS'!$A$19,IF(D581='Paramètre DIVERS'!$B$20,'Paramètre DIVERS'!$A$20,IF(D581='Paramètre DIVERS'!$B$21,'Paramètre DIVERS'!$A$21,IF(D581='Paramètre DIVERS'!$B$22,'Paramètre DIVERS'!$A$22,IF(D581='Paramètre DIVERS'!$B$24,'Paramètre DIVERS'!$A$24,IF(D581='Paramètre DIVERS'!$B$25,'Paramètre DIVERS'!$A$25,""))))))&amp;IF(D581='Paramètre DIVERS'!$B$27,'Paramètre DIVERS'!$A$27,IF(D581='Paramètre DIVERS'!$B$28,'Paramètre DIVERS'!$A$28,IF(D581='Paramètre DIVERS'!$B$29,'Paramètre DIVERS'!$A$29,IF(D581='Paramètre DIVERS'!$B$30,'Paramètre DIVERS'!$A$30,IF(D581='Paramètre DIVERS'!$B$31,'Paramètre DIVERS'!$A$31,IF(D581='Paramètre DIVERS'!$B$32,'Paramètre DIVERS'!$A$32,IF(D581='Paramètre DIVERS'!$B$33,'Paramètre DIVERS'!$A$33,"")))))))&amp;IF(D581='Paramètre DIVERS'!$B$36,'Paramètre DIVERS'!$A$36,IF(D581='Paramètre DIVERS'!$B$40,'Paramètre DIVERS'!$A$40,IF(D581='Paramètre DIVERS'!$B$41,'Paramètre DIVERS'!$A$41,IF(D581='Paramètre DIVERS'!$B$42,'Paramètre DIVERS'!$A$42,IF(D581='Paramètre DIVERS'!$B$43,'Paramètre DIVERS'!$A$43,IF(D581='Paramètre DIVERS'!$B$47,'Paramètre DIVERS'!$A$47,IF(D581='Paramètre DIVERS'!$B$48,'Paramètre DIVERS'!$A$48,"")))))))&amp;IF(D581='Paramètre DIVERS'!$B$49,'Paramètre DIVERS'!$A$49,IF(D581='Paramètre DIVERS'!$B$50,'Paramètre DIVERS'!$A$50,IF(D581='Paramètre DIVERS'!$B$51,'Paramètre DIVERS'!$A$51,IF(D581='Paramètre DIVERS'!$B$26,'Paramètre DIVERS'!$A$26,""))))&amp;IF(D581='Paramètre DIVERS'!$B$53,'Paramètre DIVERS'!$A$53,IF(D581='Paramètre DIVERS'!$B$54,'Paramètre DIVERS'!$A$53,IF(D581='Paramètre DIVERS'!$B$55,'Paramètre DIVERS'!$A$53,IF(D581='Paramètre DIVERS'!$B$56,'Paramètre DIVERS'!$A$53,IF(D581='Paramètre DIVERS'!$B$57,'Paramètre DIVERS'!$A$53,IF(D581='Paramètre DIVERS'!$B$58,'Paramètre DIVERS'!$A$53,""))))))</f>
        <v/>
      </c>
      <c r="H581" s="88">
        <f t="shared" si="251"/>
        <v>0</v>
      </c>
      <c r="I581" s="24" t="str">
        <f t="shared" si="275"/>
        <v/>
      </c>
      <c r="J581" s="24" t="str">
        <f t="shared" si="275"/>
        <v/>
      </c>
      <c r="K581" s="24" t="str">
        <f t="shared" si="275"/>
        <v>C</v>
      </c>
      <c r="L581" s="24" t="str">
        <f t="shared" si="275"/>
        <v>C</v>
      </c>
      <c r="M581" s="24" t="str">
        <f t="shared" si="275"/>
        <v/>
      </c>
      <c r="N581" s="24" t="str">
        <f t="shared" si="275"/>
        <v>C</v>
      </c>
      <c r="O581" s="24" t="str">
        <f t="shared" si="275"/>
        <v/>
      </c>
      <c r="P581" s="24" t="str">
        <f t="shared" si="275"/>
        <v/>
      </c>
      <c r="Q581" s="24" t="str">
        <f t="shared" si="275"/>
        <v/>
      </c>
      <c r="R581" s="24" t="str">
        <f t="shared" si="275"/>
        <v>C</v>
      </c>
      <c r="S581" s="24" t="str">
        <f t="shared" si="276"/>
        <v>C</v>
      </c>
      <c r="T581" s="24" t="str">
        <f t="shared" si="276"/>
        <v/>
      </c>
      <c r="U581" s="24" t="str">
        <f t="shared" si="276"/>
        <v>C</v>
      </c>
      <c r="V581" s="24" t="str">
        <f t="shared" si="276"/>
        <v/>
      </c>
      <c r="W581" s="24" t="str">
        <f t="shared" si="276"/>
        <v>C</v>
      </c>
      <c r="X581" s="24" t="str">
        <f t="shared" si="276"/>
        <v/>
      </c>
      <c r="Y581" s="24" t="str">
        <f t="shared" si="276"/>
        <v>C</v>
      </c>
      <c r="Z581" s="24" t="str">
        <f t="shared" si="276"/>
        <v>C</v>
      </c>
      <c r="AA581" s="24" t="str">
        <f t="shared" si="276"/>
        <v/>
      </c>
      <c r="AB581" s="24" t="str">
        <f t="shared" si="276"/>
        <v/>
      </c>
      <c r="AC581" s="24" t="str">
        <f t="shared" si="277"/>
        <v/>
      </c>
      <c r="AD581" s="24" t="str">
        <f t="shared" si="277"/>
        <v/>
      </c>
      <c r="AE581" s="24" t="str">
        <f t="shared" si="277"/>
        <v/>
      </c>
      <c r="AF581" s="24" t="str">
        <f t="shared" si="277"/>
        <v>C</v>
      </c>
      <c r="AG581" s="24" t="str">
        <f t="shared" si="277"/>
        <v>C</v>
      </c>
      <c r="AH581" s="24" t="str">
        <f t="shared" si="277"/>
        <v/>
      </c>
      <c r="AI581" s="24" t="str">
        <f t="shared" si="277"/>
        <v/>
      </c>
      <c r="AJ581" s="24" t="str">
        <f t="shared" si="277"/>
        <v/>
      </c>
      <c r="AK581" s="24" t="str">
        <f t="shared" si="277"/>
        <v/>
      </c>
      <c r="AL581" s="24" t="str">
        <f t="shared" si="277"/>
        <v/>
      </c>
      <c r="AM581" s="24" t="str">
        <f t="shared" si="278"/>
        <v>C</v>
      </c>
      <c r="AN581" s="24" t="str">
        <f t="shared" si="278"/>
        <v>C</v>
      </c>
      <c r="AO581" s="24" t="str">
        <f t="shared" si="278"/>
        <v/>
      </c>
      <c r="AP581" s="24" t="str">
        <f t="shared" si="278"/>
        <v/>
      </c>
      <c r="AQ581" s="24" t="str">
        <f t="shared" si="278"/>
        <v/>
      </c>
      <c r="AR581" s="24" t="str">
        <f t="shared" si="278"/>
        <v/>
      </c>
      <c r="AS581" s="24" t="str">
        <f t="shared" si="278"/>
        <v/>
      </c>
      <c r="AT581" s="24" t="str">
        <f t="shared" si="278"/>
        <v>C</v>
      </c>
      <c r="AU581" s="24" t="str">
        <f t="shared" si="278"/>
        <v>C</v>
      </c>
      <c r="AV581" s="24" t="str">
        <f t="shared" si="278"/>
        <v/>
      </c>
      <c r="AW581" s="24" t="str">
        <f t="shared" si="278"/>
        <v/>
      </c>
      <c r="AX581" s="89" t="str">
        <f t="shared" ca="1" si="252"/>
        <v/>
      </c>
      <c r="AY581" s="89" t="str">
        <f t="shared" si="253"/>
        <v/>
      </c>
    </row>
    <row r="582" spans="1:51" x14ac:dyDescent="0.3">
      <c r="A582" s="22" t="str">
        <f t="shared" si="258"/>
        <v/>
      </c>
      <c r="B582" s="25"/>
      <c r="C582" s="74"/>
      <c r="D582" s="26"/>
      <c r="E582" s="196"/>
      <c r="F582" s="197"/>
      <c r="G582" s="98" t="str">
        <f>IF(D582='Paramètre DIVERS'!$B$19,'Paramètre DIVERS'!$A$19,IF(D582='Paramètre DIVERS'!$B$20,'Paramètre DIVERS'!$A$20,IF(D582='Paramètre DIVERS'!$B$21,'Paramètre DIVERS'!$A$21,IF(D582='Paramètre DIVERS'!$B$22,'Paramètre DIVERS'!$A$22,IF(D582='Paramètre DIVERS'!$B$24,'Paramètre DIVERS'!$A$24,IF(D582='Paramètre DIVERS'!$B$25,'Paramètre DIVERS'!$A$25,""))))))&amp;IF(D582='Paramètre DIVERS'!$B$27,'Paramètre DIVERS'!$A$27,IF(D582='Paramètre DIVERS'!$B$28,'Paramètre DIVERS'!$A$28,IF(D582='Paramètre DIVERS'!$B$29,'Paramètre DIVERS'!$A$29,IF(D582='Paramètre DIVERS'!$B$30,'Paramètre DIVERS'!$A$30,IF(D582='Paramètre DIVERS'!$B$31,'Paramètre DIVERS'!$A$31,IF(D582='Paramètre DIVERS'!$B$32,'Paramètre DIVERS'!$A$32,IF(D582='Paramètre DIVERS'!$B$33,'Paramètre DIVERS'!$A$33,"")))))))&amp;IF(D582='Paramètre DIVERS'!$B$36,'Paramètre DIVERS'!$A$36,IF(D582='Paramètre DIVERS'!$B$40,'Paramètre DIVERS'!$A$40,IF(D582='Paramètre DIVERS'!$B$41,'Paramètre DIVERS'!$A$41,IF(D582='Paramètre DIVERS'!$B$42,'Paramètre DIVERS'!$A$42,IF(D582='Paramètre DIVERS'!$B$43,'Paramètre DIVERS'!$A$43,IF(D582='Paramètre DIVERS'!$B$47,'Paramètre DIVERS'!$A$47,IF(D582='Paramètre DIVERS'!$B$48,'Paramètre DIVERS'!$A$48,"")))))))&amp;IF(D582='Paramètre DIVERS'!$B$49,'Paramètre DIVERS'!$A$49,IF(D582='Paramètre DIVERS'!$B$50,'Paramètre DIVERS'!$A$50,IF(D582='Paramètre DIVERS'!$B$51,'Paramètre DIVERS'!$A$51,IF(D582='Paramètre DIVERS'!$B$26,'Paramètre DIVERS'!$A$26,""))))&amp;IF(D582='Paramètre DIVERS'!$B$53,'Paramètre DIVERS'!$A$53,IF(D582='Paramètre DIVERS'!$B$54,'Paramètre DIVERS'!$A$53,IF(D582='Paramètre DIVERS'!$B$55,'Paramètre DIVERS'!$A$53,IF(D582='Paramètre DIVERS'!$B$56,'Paramètre DIVERS'!$A$53,IF(D582='Paramètre DIVERS'!$B$57,'Paramètre DIVERS'!$A$53,IF(D582='Paramètre DIVERS'!$B$58,'Paramètre DIVERS'!$A$53,""))))))</f>
        <v/>
      </c>
      <c r="H582" s="88">
        <f t="shared" si="251"/>
        <v>0</v>
      </c>
      <c r="I582" s="24" t="str">
        <f t="shared" si="275"/>
        <v/>
      </c>
      <c r="J582" s="24" t="str">
        <f t="shared" si="275"/>
        <v/>
      </c>
      <c r="K582" s="24" t="str">
        <f t="shared" si="275"/>
        <v>C</v>
      </c>
      <c r="L582" s="24" t="str">
        <f t="shared" si="275"/>
        <v>C</v>
      </c>
      <c r="M582" s="24" t="str">
        <f t="shared" si="275"/>
        <v/>
      </c>
      <c r="N582" s="24" t="str">
        <f t="shared" si="275"/>
        <v>C</v>
      </c>
      <c r="O582" s="24" t="str">
        <f t="shared" si="275"/>
        <v/>
      </c>
      <c r="P582" s="24" t="str">
        <f t="shared" si="275"/>
        <v/>
      </c>
      <c r="Q582" s="24" t="str">
        <f t="shared" si="275"/>
        <v/>
      </c>
      <c r="R582" s="24" t="str">
        <f t="shared" si="275"/>
        <v>C</v>
      </c>
      <c r="S582" s="24" t="str">
        <f t="shared" si="276"/>
        <v>C</v>
      </c>
      <c r="T582" s="24" t="str">
        <f t="shared" si="276"/>
        <v/>
      </c>
      <c r="U582" s="24" t="str">
        <f t="shared" si="276"/>
        <v>C</v>
      </c>
      <c r="V582" s="24" t="str">
        <f t="shared" si="276"/>
        <v/>
      </c>
      <c r="W582" s="24" t="str">
        <f t="shared" si="276"/>
        <v>C</v>
      </c>
      <c r="X582" s="24" t="str">
        <f t="shared" si="276"/>
        <v/>
      </c>
      <c r="Y582" s="24" t="str">
        <f t="shared" si="276"/>
        <v>C</v>
      </c>
      <c r="Z582" s="24" t="str">
        <f t="shared" si="276"/>
        <v>C</v>
      </c>
      <c r="AA582" s="24" t="str">
        <f t="shared" si="276"/>
        <v/>
      </c>
      <c r="AB582" s="24" t="str">
        <f t="shared" si="276"/>
        <v/>
      </c>
      <c r="AC582" s="24" t="str">
        <f t="shared" si="277"/>
        <v/>
      </c>
      <c r="AD582" s="24" t="str">
        <f t="shared" si="277"/>
        <v/>
      </c>
      <c r="AE582" s="24" t="str">
        <f t="shared" si="277"/>
        <v/>
      </c>
      <c r="AF582" s="24" t="str">
        <f t="shared" si="277"/>
        <v>C</v>
      </c>
      <c r="AG582" s="24" t="str">
        <f t="shared" si="277"/>
        <v>C</v>
      </c>
      <c r="AH582" s="24" t="str">
        <f t="shared" si="277"/>
        <v/>
      </c>
      <c r="AI582" s="24" t="str">
        <f t="shared" si="277"/>
        <v/>
      </c>
      <c r="AJ582" s="24" t="str">
        <f t="shared" si="277"/>
        <v/>
      </c>
      <c r="AK582" s="24" t="str">
        <f t="shared" si="277"/>
        <v/>
      </c>
      <c r="AL582" s="24" t="str">
        <f t="shared" si="277"/>
        <v/>
      </c>
      <c r="AM582" s="24" t="str">
        <f t="shared" si="278"/>
        <v>C</v>
      </c>
      <c r="AN582" s="24" t="str">
        <f t="shared" si="278"/>
        <v>C</v>
      </c>
      <c r="AO582" s="24" t="str">
        <f t="shared" si="278"/>
        <v/>
      </c>
      <c r="AP582" s="24" t="str">
        <f t="shared" si="278"/>
        <v/>
      </c>
      <c r="AQ582" s="24" t="str">
        <f t="shared" si="278"/>
        <v/>
      </c>
      <c r="AR582" s="24" t="str">
        <f t="shared" si="278"/>
        <v/>
      </c>
      <c r="AS582" s="24" t="str">
        <f t="shared" si="278"/>
        <v/>
      </c>
      <c r="AT582" s="24" t="str">
        <f t="shared" si="278"/>
        <v>C</v>
      </c>
      <c r="AU582" s="24" t="str">
        <f t="shared" si="278"/>
        <v>C</v>
      </c>
      <c r="AV582" s="24" t="str">
        <f t="shared" si="278"/>
        <v/>
      </c>
      <c r="AW582" s="24" t="str">
        <f t="shared" si="278"/>
        <v/>
      </c>
      <c r="AX582" s="89" t="str">
        <f t="shared" ca="1" si="252"/>
        <v/>
      </c>
      <c r="AY582" s="89" t="str">
        <f t="shared" si="253"/>
        <v/>
      </c>
    </row>
    <row r="583" spans="1:51" x14ac:dyDescent="0.3">
      <c r="A583" s="22" t="str">
        <f t="shared" si="258"/>
        <v/>
      </c>
      <c r="B583" s="25"/>
      <c r="C583" s="74"/>
      <c r="D583" s="26"/>
      <c r="E583" s="196"/>
      <c r="F583" s="197"/>
      <c r="G583" s="98" t="str">
        <f>IF(D583='Paramètre DIVERS'!$B$19,'Paramètre DIVERS'!$A$19,IF(D583='Paramètre DIVERS'!$B$20,'Paramètre DIVERS'!$A$20,IF(D583='Paramètre DIVERS'!$B$21,'Paramètre DIVERS'!$A$21,IF(D583='Paramètre DIVERS'!$B$22,'Paramètre DIVERS'!$A$22,IF(D583='Paramètre DIVERS'!$B$24,'Paramètre DIVERS'!$A$24,IF(D583='Paramètre DIVERS'!$B$25,'Paramètre DIVERS'!$A$25,""))))))&amp;IF(D583='Paramètre DIVERS'!$B$27,'Paramètre DIVERS'!$A$27,IF(D583='Paramètre DIVERS'!$B$28,'Paramètre DIVERS'!$A$28,IF(D583='Paramètre DIVERS'!$B$29,'Paramètre DIVERS'!$A$29,IF(D583='Paramètre DIVERS'!$B$30,'Paramètre DIVERS'!$A$30,IF(D583='Paramètre DIVERS'!$B$31,'Paramètre DIVERS'!$A$31,IF(D583='Paramètre DIVERS'!$B$32,'Paramètre DIVERS'!$A$32,IF(D583='Paramètre DIVERS'!$B$33,'Paramètre DIVERS'!$A$33,"")))))))&amp;IF(D583='Paramètre DIVERS'!$B$36,'Paramètre DIVERS'!$A$36,IF(D583='Paramètre DIVERS'!$B$40,'Paramètre DIVERS'!$A$40,IF(D583='Paramètre DIVERS'!$B$41,'Paramètre DIVERS'!$A$41,IF(D583='Paramètre DIVERS'!$B$42,'Paramètre DIVERS'!$A$42,IF(D583='Paramètre DIVERS'!$B$43,'Paramètre DIVERS'!$A$43,IF(D583='Paramètre DIVERS'!$B$47,'Paramètre DIVERS'!$A$47,IF(D583='Paramètre DIVERS'!$B$48,'Paramètre DIVERS'!$A$48,"")))))))&amp;IF(D583='Paramètre DIVERS'!$B$49,'Paramètre DIVERS'!$A$49,IF(D583='Paramètre DIVERS'!$B$50,'Paramètre DIVERS'!$A$50,IF(D583='Paramètre DIVERS'!$B$51,'Paramètre DIVERS'!$A$51,IF(D583='Paramètre DIVERS'!$B$26,'Paramètre DIVERS'!$A$26,""))))&amp;IF(D583='Paramètre DIVERS'!$B$53,'Paramètre DIVERS'!$A$53,IF(D583='Paramètre DIVERS'!$B$54,'Paramètre DIVERS'!$A$53,IF(D583='Paramètre DIVERS'!$B$55,'Paramètre DIVERS'!$A$53,IF(D583='Paramètre DIVERS'!$B$56,'Paramètre DIVERS'!$A$53,IF(D583='Paramètre DIVERS'!$B$57,'Paramètre DIVERS'!$A$53,IF(D583='Paramètre DIVERS'!$B$58,'Paramètre DIVERS'!$A$53,""))))))</f>
        <v/>
      </c>
      <c r="H583" s="88">
        <f t="shared" si="251"/>
        <v>0</v>
      </c>
      <c r="I583" s="24" t="str">
        <f t="shared" si="275"/>
        <v/>
      </c>
      <c r="J583" s="24" t="str">
        <f t="shared" si="275"/>
        <v/>
      </c>
      <c r="K583" s="24" t="str">
        <f t="shared" si="275"/>
        <v>C</v>
      </c>
      <c r="L583" s="24" t="str">
        <f t="shared" si="275"/>
        <v>C</v>
      </c>
      <c r="M583" s="24" t="str">
        <f t="shared" si="275"/>
        <v/>
      </c>
      <c r="N583" s="24" t="str">
        <f t="shared" si="275"/>
        <v>C</v>
      </c>
      <c r="O583" s="24" t="str">
        <f t="shared" si="275"/>
        <v/>
      </c>
      <c r="P583" s="24" t="str">
        <f t="shared" si="275"/>
        <v/>
      </c>
      <c r="Q583" s="24" t="str">
        <f t="shared" si="275"/>
        <v/>
      </c>
      <c r="R583" s="24" t="str">
        <f t="shared" si="275"/>
        <v>C</v>
      </c>
      <c r="S583" s="24" t="str">
        <f t="shared" si="276"/>
        <v>C</v>
      </c>
      <c r="T583" s="24" t="str">
        <f t="shared" si="276"/>
        <v/>
      </c>
      <c r="U583" s="24" t="str">
        <f t="shared" si="276"/>
        <v>C</v>
      </c>
      <c r="V583" s="24" t="str">
        <f t="shared" si="276"/>
        <v/>
      </c>
      <c r="W583" s="24" t="str">
        <f t="shared" si="276"/>
        <v>C</v>
      </c>
      <c r="X583" s="24" t="str">
        <f t="shared" si="276"/>
        <v/>
      </c>
      <c r="Y583" s="24" t="str">
        <f t="shared" si="276"/>
        <v>C</v>
      </c>
      <c r="Z583" s="24" t="str">
        <f t="shared" si="276"/>
        <v>C</v>
      </c>
      <c r="AA583" s="24" t="str">
        <f t="shared" si="276"/>
        <v/>
      </c>
      <c r="AB583" s="24" t="str">
        <f t="shared" si="276"/>
        <v/>
      </c>
      <c r="AC583" s="24" t="str">
        <f t="shared" si="277"/>
        <v/>
      </c>
      <c r="AD583" s="24" t="str">
        <f t="shared" si="277"/>
        <v/>
      </c>
      <c r="AE583" s="24" t="str">
        <f t="shared" si="277"/>
        <v/>
      </c>
      <c r="AF583" s="24" t="str">
        <f t="shared" si="277"/>
        <v>C</v>
      </c>
      <c r="AG583" s="24" t="str">
        <f t="shared" si="277"/>
        <v>C</v>
      </c>
      <c r="AH583" s="24" t="str">
        <f t="shared" si="277"/>
        <v/>
      </c>
      <c r="AI583" s="24" t="str">
        <f t="shared" si="277"/>
        <v/>
      </c>
      <c r="AJ583" s="24" t="str">
        <f t="shared" si="277"/>
        <v/>
      </c>
      <c r="AK583" s="24" t="str">
        <f t="shared" si="277"/>
        <v/>
      </c>
      <c r="AL583" s="24" t="str">
        <f t="shared" si="277"/>
        <v/>
      </c>
      <c r="AM583" s="24" t="str">
        <f t="shared" si="278"/>
        <v>C</v>
      </c>
      <c r="AN583" s="24" t="str">
        <f t="shared" si="278"/>
        <v>C</v>
      </c>
      <c r="AO583" s="24" t="str">
        <f t="shared" si="278"/>
        <v/>
      </c>
      <c r="AP583" s="24" t="str">
        <f t="shared" si="278"/>
        <v/>
      </c>
      <c r="AQ583" s="24" t="str">
        <f t="shared" si="278"/>
        <v/>
      </c>
      <c r="AR583" s="24" t="str">
        <f t="shared" si="278"/>
        <v/>
      </c>
      <c r="AS583" s="24" t="str">
        <f t="shared" si="278"/>
        <v/>
      </c>
      <c r="AT583" s="24" t="str">
        <f t="shared" si="278"/>
        <v>C</v>
      </c>
      <c r="AU583" s="24" t="str">
        <f t="shared" si="278"/>
        <v>C</v>
      </c>
      <c r="AV583" s="24" t="str">
        <f t="shared" si="278"/>
        <v/>
      </c>
      <c r="AW583" s="24" t="str">
        <f t="shared" si="278"/>
        <v/>
      </c>
      <c r="AX583" s="89" t="str">
        <f t="shared" ca="1" si="252"/>
        <v/>
      </c>
      <c r="AY583" s="89" t="str">
        <f t="shared" si="253"/>
        <v/>
      </c>
    </row>
    <row r="584" spans="1:51" x14ac:dyDescent="0.3">
      <c r="A584" s="22" t="str">
        <f t="shared" si="258"/>
        <v/>
      </c>
      <c r="B584" s="25"/>
      <c r="C584" s="74"/>
      <c r="D584" s="26"/>
      <c r="E584" s="196"/>
      <c r="F584" s="197"/>
      <c r="G584" s="98" t="str">
        <f>IF(D584='Paramètre DIVERS'!$B$19,'Paramètre DIVERS'!$A$19,IF(D584='Paramètre DIVERS'!$B$20,'Paramètre DIVERS'!$A$20,IF(D584='Paramètre DIVERS'!$B$21,'Paramètre DIVERS'!$A$21,IF(D584='Paramètre DIVERS'!$B$22,'Paramètre DIVERS'!$A$22,IF(D584='Paramètre DIVERS'!$B$24,'Paramètre DIVERS'!$A$24,IF(D584='Paramètre DIVERS'!$B$25,'Paramètre DIVERS'!$A$25,""))))))&amp;IF(D584='Paramètre DIVERS'!$B$27,'Paramètre DIVERS'!$A$27,IF(D584='Paramètre DIVERS'!$B$28,'Paramètre DIVERS'!$A$28,IF(D584='Paramètre DIVERS'!$B$29,'Paramètre DIVERS'!$A$29,IF(D584='Paramètre DIVERS'!$B$30,'Paramètre DIVERS'!$A$30,IF(D584='Paramètre DIVERS'!$B$31,'Paramètre DIVERS'!$A$31,IF(D584='Paramètre DIVERS'!$B$32,'Paramètre DIVERS'!$A$32,IF(D584='Paramètre DIVERS'!$B$33,'Paramètre DIVERS'!$A$33,"")))))))&amp;IF(D584='Paramètre DIVERS'!$B$36,'Paramètre DIVERS'!$A$36,IF(D584='Paramètre DIVERS'!$B$40,'Paramètre DIVERS'!$A$40,IF(D584='Paramètre DIVERS'!$B$41,'Paramètre DIVERS'!$A$41,IF(D584='Paramètre DIVERS'!$B$42,'Paramètre DIVERS'!$A$42,IF(D584='Paramètre DIVERS'!$B$43,'Paramètre DIVERS'!$A$43,IF(D584='Paramètre DIVERS'!$B$47,'Paramètre DIVERS'!$A$47,IF(D584='Paramètre DIVERS'!$B$48,'Paramètre DIVERS'!$A$48,"")))))))&amp;IF(D584='Paramètre DIVERS'!$B$49,'Paramètre DIVERS'!$A$49,IF(D584='Paramètre DIVERS'!$B$50,'Paramètre DIVERS'!$A$50,IF(D584='Paramètre DIVERS'!$B$51,'Paramètre DIVERS'!$A$51,IF(D584='Paramètre DIVERS'!$B$26,'Paramètre DIVERS'!$A$26,""))))&amp;IF(D584='Paramètre DIVERS'!$B$53,'Paramètre DIVERS'!$A$53,IF(D584='Paramètre DIVERS'!$B$54,'Paramètre DIVERS'!$A$53,IF(D584='Paramètre DIVERS'!$B$55,'Paramètre DIVERS'!$A$53,IF(D584='Paramètre DIVERS'!$B$56,'Paramètre DIVERS'!$A$53,IF(D584='Paramètre DIVERS'!$B$57,'Paramètre DIVERS'!$A$53,IF(D584='Paramètre DIVERS'!$B$58,'Paramètre DIVERS'!$A$53,""))))))</f>
        <v/>
      </c>
      <c r="H584" s="88">
        <f t="shared" si="251"/>
        <v>0</v>
      </c>
      <c r="I584" s="24" t="str">
        <f t="shared" si="275"/>
        <v/>
      </c>
      <c r="J584" s="24" t="str">
        <f t="shared" si="275"/>
        <v/>
      </c>
      <c r="K584" s="24" t="str">
        <f t="shared" si="275"/>
        <v>C</v>
      </c>
      <c r="L584" s="24" t="str">
        <f t="shared" si="275"/>
        <v>C</v>
      </c>
      <c r="M584" s="24" t="str">
        <f t="shared" si="275"/>
        <v/>
      </c>
      <c r="N584" s="24" t="str">
        <f t="shared" si="275"/>
        <v>C</v>
      </c>
      <c r="O584" s="24" t="str">
        <f t="shared" si="275"/>
        <v/>
      </c>
      <c r="P584" s="24" t="str">
        <f t="shared" si="275"/>
        <v/>
      </c>
      <c r="Q584" s="24" t="str">
        <f t="shared" si="275"/>
        <v/>
      </c>
      <c r="R584" s="24" t="str">
        <f t="shared" si="275"/>
        <v>C</v>
      </c>
      <c r="S584" s="24" t="str">
        <f t="shared" si="276"/>
        <v>C</v>
      </c>
      <c r="T584" s="24" t="str">
        <f t="shared" si="276"/>
        <v/>
      </c>
      <c r="U584" s="24" t="str">
        <f t="shared" si="276"/>
        <v>C</v>
      </c>
      <c r="V584" s="24" t="str">
        <f t="shared" si="276"/>
        <v/>
      </c>
      <c r="W584" s="24" t="str">
        <f t="shared" si="276"/>
        <v>C</v>
      </c>
      <c r="X584" s="24" t="str">
        <f t="shared" si="276"/>
        <v/>
      </c>
      <c r="Y584" s="24" t="str">
        <f t="shared" si="276"/>
        <v>C</v>
      </c>
      <c r="Z584" s="24" t="str">
        <f t="shared" si="276"/>
        <v>C</v>
      </c>
      <c r="AA584" s="24" t="str">
        <f t="shared" si="276"/>
        <v/>
      </c>
      <c r="AB584" s="24" t="str">
        <f t="shared" si="276"/>
        <v/>
      </c>
      <c r="AC584" s="24" t="str">
        <f t="shared" si="277"/>
        <v/>
      </c>
      <c r="AD584" s="24" t="str">
        <f t="shared" si="277"/>
        <v/>
      </c>
      <c r="AE584" s="24" t="str">
        <f t="shared" si="277"/>
        <v/>
      </c>
      <c r="AF584" s="24" t="str">
        <f t="shared" si="277"/>
        <v>C</v>
      </c>
      <c r="AG584" s="24" t="str">
        <f t="shared" si="277"/>
        <v>C</v>
      </c>
      <c r="AH584" s="24" t="str">
        <f t="shared" si="277"/>
        <v/>
      </c>
      <c r="AI584" s="24" t="str">
        <f t="shared" si="277"/>
        <v/>
      </c>
      <c r="AJ584" s="24" t="str">
        <f t="shared" si="277"/>
        <v/>
      </c>
      <c r="AK584" s="24" t="str">
        <f t="shared" si="277"/>
        <v/>
      </c>
      <c r="AL584" s="24" t="str">
        <f t="shared" si="277"/>
        <v/>
      </c>
      <c r="AM584" s="24" t="str">
        <f t="shared" si="278"/>
        <v>C</v>
      </c>
      <c r="AN584" s="24" t="str">
        <f t="shared" si="278"/>
        <v>C</v>
      </c>
      <c r="AO584" s="24" t="str">
        <f t="shared" si="278"/>
        <v/>
      </c>
      <c r="AP584" s="24" t="str">
        <f t="shared" si="278"/>
        <v/>
      </c>
      <c r="AQ584" s="24" t="str">
        <f t="shared" si="278"/>
        <v/>
      </c>
      <c r="AR584" s="24" t="str">
        <f t="shared" si="278"/>
        <v/>
      </c>
      <c r="AS584" s="24" t="str">
        <f t="shared" si="278"/>
        <v/>
      </c>
      <c r="AT584" s="24" t="str">
        <f t="shared" si="278"/>
        <v>C</v>
      </c>
      <c r="AU584" s="24" t="str">
        <f t="shared" si="278"/>
        <v>C</v>
      </c>
      <c r="AV584" s="24" t="str">
        <f t="shared" si="278"/>
        <v/>
      </c>
      <c r="AW584" s="24" t="str">
        <f t="shared" si="278"/>
        <v/>
      </c>
      <c r="AX584" s="89" t="str">
        <f t="shared" ca="1" si="252"/>
        <v/>
      </c>
      <c r="AY584" s="89" t="str">
        <f t="shared" si="253"/>
        <v/>
      </c>
    </row>
    <row r="585" spans="1:51" x14ac:dyDescent="0.3">
      <c r="A585" s="22" t="str">
        <f t="shared" si="258"/>
        <v/>
      </c>
      <c r="B585" s="25"/>
      <c r="C585" s="74"/>
      <c r="D585" s="26"/>
      <c r="E585" s="196"/>
      <c r="F585" s="197"/>
      <c r="G585" s="98" t="str">
        <f>IF(D585='Paramètre DIVERS'!$B$19,'Paramètre DIVERS'!$A$19,IF(D585='Paramètre DIVERS'!$B$20,'Paramètre DIVERS'!$A$20,IF(D585='Paramètre DIVERS'!$B$21,'Paramètre DIVERS'!$A$21,IF(D585='Paramètre DIVERS'!$B$22,'Paramètre DIVERS'!$A$22,IF(D585='Paramètre DIVERS'!$B$24,'Paramètre DIVERS'!$A$24,IF(D585='Paramètre DIVERS'!$B$25,'Paramètre DIVERS'!$A$25,""))))))&amp;IF(D585='Paramètre DIVERS'!$B$27,'Paramètre DIVERS'!$A$27,IF(D585='Paramètre DIVERS'!$B$28,'Paramètre DIVERS'!$A$28,IF(D585='Paramètre DIVERS'!$B$29,'Paramètre DIVERS'!$A$29,IF(D585='Paramètre DIVERS'!$B$30,'Paramètre DIVERS'!$A$30,IF(D585='Paramètre DIVERS'!$B$31,'Paramètre DIVERS'!$A$31,IF(D585='Paramètre DIVERS'!$B$32,'Paramètre DIVERS'!$A$32,IF(D585='Paramètre DIVERS'!$B$33,'Paramètre DIVERS'!$A$33,"")))))))&amp;IF(D585='Paramètre DIVERS'!$B$36,'Paramètre DIVERS'!$A$36,IF(D585='Paramètre DIVERS'!$B$40,'Paramètre DIVERS'!$A$40,IF(D585='Paramètre DIVERS'!$B$41,'Paramètre DIVERS'!$A$41,IF(D585='Paramètre DIVERS'!$B$42,'Paramètre DIVERS'!$A$42,IF(D585='Paramètre DIVERS'!$B$43,'Paramètre DIVERS'!$A$43,IF(D585='Paramètre DIVERS'!$B$47,'Paramètre DIVERS'!$A$47,IF(D585='Paramètre DIVERS'!$B$48,'Paramètre DIVERS'!$A$48,"")))))))&amp;IF(D585='Paramètre DIVERS'!$B$49,'Paramètre DIVERS'!$A$49,IF(D585='Paramètre DIVERS'!$B$50,'Paramètre DIVERS'!$A$50,IF(D585='Paramètre DIVERS'!$B$51,'Paramètre DIVERS'!$A$51,IF(D585='Paramètre DIVERS'!$B$26,'Paramètre DIVERS'!$A$26,""))))&amp;IF(D585='Paramètre DIVERS'!$B$53,'Paramètre DIVERS'!$A$53,IF(D585='Paramètre DIVERS'!$B$54,'Paramètre DIVERS'!$A$53,IF(D585='Paramètre DIVERS'!$B$55,'Paramètre DIVERS'!$A$53,IF(D585='Paramètre DIVERS'!$B$56,'Paramètre DIVERS'!$A$53,IF(D585='Paramètre DIVERS'!$B$57,'Paramètre DIVERS'!$A$53,IF(D585='Paramètre DIVERS'!$B$58,'Paramètre DIVERS'!$A$53,""))))))</f>
        <v/>
      </c>
      <c r="H585" s="88">
        <f t="shared" si="251"/>
        <v>0</v>
      </c>
      <c r="I585" s="24" t="str">
        <f t="shared" si="275"/>
        <v/>
      </c>
      <c r="J585" s="24" t="str">
        <f t="shared" si="275"/>
        <v/>
      </c>
      <c r="K585" s="24" t="str">
        <f t="shared" si="275"/>
        <v>C</v>
      </c>
      <c r="L585" s="24" t="str">
        <f t="shared" si="275"/>
        <v>C</v>
      </c>
      <c r="M585" s="24" t="str">
        <f t="shared" si="275"/>
        <v/>
      </c>
      <c r="N585" s="24" t="str">
        <f t="shared" si="275"/>
        <v>C</v>
      </c>
      <c r="O585" s="24" t="str">
        <f t="shared" si="275"/>
        <v/>
      </c>
      <c r="P585" s="24" t="str">
        <f t="shared" si="275"/>
        <v/>
      </c>
      <c r="Q585" s="24" t="str">
        <f t="shared" si="275"/>
        <v/>
      </c>
      <c r="R585" s="24" t="str">
        <f t="shared" si="275"/>
        <v>C</v>
      </c>
      <c r="S585" s="24" t="str">
        <f t="shared" si="276"/>
        <v>C</v>
      </c>
      <c r="T585" s="24" t="str">
        <f t="shared" si="276"/>
        <v/>
      </c>
      <c r="U585" s="24" t="str">
        <f t="shared" si="276"/>
        <v>C</v>
      </c>
      <c r="V585" s="24" t="str">
        <f t="shared" si="276"/>
        <v/>
      </c>
      <c r="W585" s="24" t="str">
        <f t="shared" si="276"/>
        <v>C</v>
      </c>
      <c r="X585" s="24" t="str">
        <f t="shared" si="276"/>
        <v/>
      </c>
      <c r="Y585" s="24" t="str">
        <f t="shared" si="276"/>
        <v>C</v>
      </c>
      <c r="Z585" s="24" t="str">
        <f t="shared" si="276"/>
        <v>C</v>
      </c>
      <c r="AA585" s="24" t="str">
        <f t="shared" si="276"/>
        <v/>
      </c>
      <c r="AB585" s="24" t="str">
        <f t="shared" si="276"/>
        <v/>
      </c>
      <c r="AC585" s="24" t="str">
        <f t="shared" si="277"/>
        <v/>
      </c>
      <c r="AD585" s="24" t="str">
        <f t="shared" si="277"/>
        <v/>
      </c>
      <c r="AE585" s="24" t="str">
        <f t="shared" si="277"/>
        <v/>
      </c>
      <c r="AF585" s="24" t="str">
        <f t="shared" si="277"/>
        <v>C</v>
      </c>
      <c r="AG585" s="24" t="str">
        <f t="shared" si="277"/>
        <v>C</v>
      </c>
      <c r="AH585" s="24" t="str">
        <f t="shared" si="277"/>
        <v/>
      </c>
      <c r="AI585" s="24" t="str">
        <f t="shared" si="277"/>
        <v/>
      </c>
      <c r="AJ585" s="24" t="str">
        <f t="shared" si="277"/>
        <v/>
      </c>
      <c r="AK585" s="24" t="str">
        <f t="shared" si="277"/>
        <v/>
      </c>
      <c r="AL585" s="24" t="str">
        <f t="shared" si="277"/>
        <v/>
      </c>
      <c r="AM585" s="24" t="str">
        <f t="shared" si="278"/>
        <v>C</v>
      </c>
      <c r="AN585" s="24" t="str">
        <f t="shared" si="278"/>
        <v>C</v>
      </c>
      <c r="AO585" s="24" t="str">
        <f t="shared" si="278"/>
        <v/>
      </c>
      <c r="AP585" s="24" t="str">
        <f t="shared" si="278"/>
        <v/>
      </c>
      <c r="AQ585" s="24" t="str">
        <f t="shared" si="278"/>
        <v/>
      </c>
      <c r="AR585" s="24" t="str">
        <f t="shared" si="278"/>
        <v/>
      </c>
      <c r="AS585" s="24" t="str">
        <f t="shared" si="278"/>
        <v/>
      </c>
      <c r="AT585" s="24" t="str">
        <f t="shared" si="278"/>
        <v>C</v>
      </c>
      <c r="AU585" s="24" t="str">
        <f t="shared" si="278"/>
        <v>C</v>
      </c>
      <c r="AV585" s="24" t="str">
        <f t="shared" si="278"/>
        <v/>
      </c>
      <c r="AW585" s="24" t="str">
        <f t="shared" si="278"/>
        <v/>
      </c>
      <c r="AX585" s="89" t="str">
        <f t="shared" ca="1" si="252"/>
        <v/>
      </c>
      <c r="AY585" s="89" t="str">
        <f t="shared" si="253"/>
        <v/>
      </c>
    </row>
    <row r="586" spans="1:51" x14ac:dyDescent="0.3">
      <c r="A586" s="22" t="str">
        <f t="shared" si="258"/>
        <v>ZMA</v>
      </c>
      <c r="B586" s="25"/>
      <c r="C586" s="74" t="s">
        <v>31</v>
      </c>
      <c r="D586" s="26" t="s">
        <v>48</v>
      </c>
      <c r="E586" s="196">
        <v>42972</v>
      </c>
      <c r="F586" s="197">
        <v>42997</v>
      </c>
      <c r="G586" s="98" t="str">
        <f>IF(D586='Paramètre DIVERS'!$B$19,'Paramètre DIVERS'!$A$19,IF(D586='Paramètre DIVERS'!$B$20,'Paramètre DIVERS'!$A$20,IF(D586='Paramètre DIVERS'!$B$21,'Paramètre DIVERS'!$A$21,IF(D586='Paramètre DIVERS'!$B$22,'Paramètre DIVERS'!$A$22,IF(D586='Paramètre DIVERS'!$B$24,'Paramètre DIVERS'!$A$24,IF(D586='Paramètre DIVERS'!$B$25,'Paramètre DIVERS'!$A$25,""))))))&amp;IF(D586='Paramètre DIVERS'!$B$27,'Paramètre DIVERS'!$A$27,IF(D586='Paramètre DIVERS'!$B$28,'Paramètre DIVERS'!$A$28,IF(D586='Paramètre DIVERS'!$B$29,'Paramètre DIVERS'!$A$29,IF(D586='Paramètre DIVERS'!$B$30,'Paramètre DIVERS'!$A$30,IF(D586='Paramètre DIVERS'!$B$31,'Paramètre DIVERS'!$A$31,IF(D586='Paramètre DIVERS'!$B$32,'Paramètre DIVERS'!$A$32,IF(D586='Paramètre DIVERS'!$B$33,'Paramètre DIVERS'!$A$33,"")))))))&amp;IF(D586='Paramètre DIVERS'!$B$36,'Paramètre DIVERS'!$A$36,IF(D586='Paramètre DIVERS'!$B$40,'Paramètre DIVERS'!$A$40,IF(D586='Paramètre DIVERS'!$B$41,'Paramètre DIVERS'!$A$41,IF(D586='Paramètre DIVERS'!$B$42,'Paramètre DIVERS'!$A$42,IF(D586='Paramètre DIVERS'!$B$43,'Paramètre DIVERS'!$A$43,IF(D586='Paramètre DIVERS'!$B$47,'Paramètre DIVERS'!$A$47,IF(D586='Paramètre DIVERS'!$B$48,'Paramètre DIVERS'!$A$48,"")))))))&amp;IF(D586='Paramètre DIVERS'!$B$49,'Paramètre DIVERS'!$A$49,IF(D586='Paramètre DIVERS'!$B$50,'Paramètre DIVERS'!$A$50,IF(D586='Paramètre DIVERS'!$B$51,'Paramètre DIVERS'!$A$51,IF(D586='Paramètre DIVERS'!$B$26,'Paramètre DIVERS'!$A$26,""))))&amp;IF(D586='Paramètre DIVERS'!$B$53,'Paramètre DIVERS'!$A$53,IF(D586='Paramètre DIVERS'!$B$54,'Paramètre DIVERS'!$A$53,IF(D586='Paramètre DIVERS'!$B$55,'Paramètre DIVERS'!$A$53,IF(D586='Paramètre DIVERS'!$B$56,'Paramètre DIVERS'!$A$53,IF(D586='Paramètre DIVERS'!$B$57,'Paramètre DIVERS'!$A$53,IF(D586='Paramètre DIVERS'!$B$58,'Paramètre DIVERS'!$A$53,""))))))</f>
        <v>ZMA</v>
      </c>
      <c r="H586" s="88">
        <f t="shared" si="251"/>
        <v>18</v>
      </c>
      <c r="I586" s="24" t="str">
        <f t="shared" si="275"/>
        <v/>
      </c>
      <c r="J586" s="24" t="str">
        <f t="shared" si="275"/>
        <v/>
      </c>
      <c r="K586" s="24" t="str">
        <f t="shared" si="275"/>
        <v>C</v>
      </c>
      <c r="L586" s="24" t="str">
        <f t="shared" si="275"/>
        <v>C</v>
      </c>
      <c r="M586" s="24" t="str">
        <f t="shared" si="275"/>
        <v/>
      </c>
      <c r="N586" s="24" t="str">
        <f t="shared" si="275"/>
        <v>C</v>
      </c>
      <c r="O586" s="24" t="str">
        <f t="shared" si="275"/>
        <v/>
      </c>
      <c r="P586" s="24" t="str">
        <f t="shared" si="275"/>
        <v/>
      </c>
      <c r="Q586" s="24" t="str">
        <f t="shared" si="275"/>
        <v/>
      </c>
      <c r="R586" s="24" t="str">
        <f t="shared" si="275"/>
        <v>C</v>
      </c>
      <c r="S586" s="24" t="str">
        <f t="shared" si="276"/>
        <v>C</v>
      </c>
      <c r="T586" s="24" t="str">
        <f t="shared" si="276"/>
        <v/>
      </c>
      <c r="U586" s="24" t="str">
        <f t="shared" si="276"/>
        <v>C</v>
      </c>
      <c r="V586" s="24" t="str">
        <f t="shared" si="276"/>
        <v/>
      </c>
      <c r="W586" s="24" t="str">
        <f t="shared" si="276"/>
        <v>C</v>
      </c>
      <c r="X586" s="24" t="str">
        <f t="shared" si="276"/>
        <v/>
      </c>
      <c r="Y586" s="24" t="str">
        <f t="shared" si="276"/>
        <v>C</v>
      </c>
      <c r="Z586" s="24" t="str">
        <f t="shared" si="276"/>
        <v>C</v>
      </c>
      <c r="AA586" s="24" t="str">
        <f t="shared" si="276"/>
        <v/>
      </c>
      <c r="AB586" s="24" t="str">
        <f t="shared" si="276"/>
        <v/>
      </c>
      <c r="AC586" s="24" t="str">
        <f t="shared" si="277"/>
        <v/>
      </c>
      <c r="AD586" s="24" t="str">
        <f t="shared" si="277"/>
        <v/>
      </c>
      <c r="AE586" s="24" t="str">
        <f t="shared" si="277"/>
        <v/>
      </c>
      <c r="AF586" s="24" t="str">
        <f t="shared" si="277"/>
        <v>C</v>
      </c>
      <c r="AG586" s="24" t="str">
        <f t="shared" si="277"/>
        <v>C</v>
      </c>
      <c r="AH586" s="24" t="str">
        <f t="shared" si="277"/>
        <v/>
      </c>
      <c r="AI586" s="24" t="str">
        <f t="shared" si="277"/>
        <v/>
      </c>
      <c r="AJ586" s="24" t="str">
        <f t="shared" si="277"/>
        <v/>
      </c>
      <c r="AK586" s="24" t="str">
        <f t="shared" si="277"/>
        <v/>
      </c>
      <c r="AL586" s="24" t="str">
        <f t="shared" si="277"/>
        <v/>
      </c>
      <c r="AM586" s="24" t="str">
        <f t="shared" si="278"/>
        <v>C</v>
      </c>
      <c r="AN586" s="24" t="str">
        <f t="shared" si="278"/>
        <v>C</v>
      </c>
      <c r="AO586" s="24" t="str">
        <f t="shared" si="278"/>
        <v/>
      </c>
      <c r="AP586" s="24" t="str">
        <f t="shared" si="278"/>
        <v/>
      </c>
      <c r="AQ586" s="24" t="str">
        <f t="shared" si="278"/>
        <v/>
      </c>
      <c r="AR586" s="24" t="str">
        <f t="shared" si="278"/>
        <v/>
      </c>
      <c r="AS586" s="24" t="str">
        <f t="shared" si="278"/>
        <v/>
      </c>
      <c r="AT586" s="24" t="str">
        <f t="shared" si="278"/>
        <v>C</v>
      </c>
      <c r="AU586" s="24" t="str">
        <f t="shared" si="278"/>
        <v>C</v>
      </c>
      <c r="AV586" s="24" t="str">
        <f t="shared" si="278"/>
        <v/>
      </c>
      <c r="AW586" s="24" t="str">
        <f t="shared" si="278"/>
        <v/>
      </c>
      <c r="AX586" s="89">
        <f t="shared" ca="1" si="252"/>
        <v>22</v>
      </c>
      <c r="AY586" s="89">
        <f t="shared" si="253"/>
        <v>26</v>
      </c>
    </row>
    <row r="587" spans="1:51" x14ac:dyDescent="0.3">
      <c r="D587" s="210" t="s">
        <v>130</v>
      </c>
      <c r="E587" s="210"/>
      <c r="F587" s="210"/>
      <c r="G587" s="211"/>
      <c r="H587" s="148">
        <f>SUBTOTAL(9,H47:H586)</f>
        <v>3235</v>
      </c>
      <c r="AX587" s="148">
        <f ca="1">SUBTOTAL(9,AX47:AX586)</f>
        <v>3722</v>
      </c>
      <c r="AY587" s="188"/>
    </row>
    <row r="589" spans="1:51" ht="23.25" x14ac:dyDescent="0.3">
      <c r="C589" s="10" t="s">
        <v>160</v>
      </c>
    </row>
    <row r="590" spans="1:51" ht="23.25" x14ac:dyDescent="0.3">
      <c r="B590" s="10"/>
    </row>
  </sheetData>
  <autoFilter ref="A7:BC586"/>
  <sortState ref="A8:AW585">
    <sortCondition ref="D8:D585"/>
    <sortCondition ref="B8:B585"/>
    <sortCondition ref="E8:E585"/>
  </sortState>
  <mergeCells count="7">
    <mergeCell ref="D587:G587"/>
    <mergeCell ref="AS5:AW5"/>
    <mergeCell ref="G1:J1"/>
    <mergeCell ref="N1:S1"/>
    <mergeCell ref="E5:F5"/>
    <mergeCell ref="I5:M5"/>
    <mergeCell ref="N5:AR5"/>
  </mergeCells>
  <conditionalFormatting sqref="H187:H203 H209:H210 H182 H155:H156 H184 H175:H180 H205:H206 H583:H585 AX79:AY89 H79:H89 H91:H113 AX91:AY113 H115:H117 AX115:AY117 H158:H173 H119:H153 H8:H75 AX8:AY75 AX77:AY77 H77 AX119:AY312 H212:H312 H314:H441 AX314:AY585">
    <cfRule type="cellIs" dxfId="240" priority="276" stopIfTrue="1" operator="equal">
      <formula>0</formula>
    </cfRule>
  </conditionalFormatting>
  <conditionalFormatting sqref="I6:AW6">
    <cfRule type="cellIs" dxfId="239" priority="277" stopIfTrue="1" operator="equal">
      <formula>$N$1</formula>
    </cfRule>
  </conditionalFormatting>
  <conditionalFormatting sqref="I7:AW7">
    <cfRule type="expression" dxfId="238" priority="278" stopIfTrue="1">
      <formula>IF(OR(I$7="S",I$7="d",I$7="f"),TRUE,"")</formula>
    </cfRule>
  </conditionalFormatting>
  <conditionalFormatting sqref="I187:AW203 I209:AW210 I182:AW182 I155:AW156 I184:AW184 I175:AW180 I205:AW206 I583:AW585 I79:AW89 I91:AW113 I115:AW117 I158:AW173 I119:AW153 I8:AW75 I77:AW77 I212:AW312 I314:AW441">
    <cfRule type="cellIs" dxfId="237" priority="270" stopIfTrue="1" operator="equal">
      <formula>"C"</formula>
    </cfRule>
    <cfRule type="cellIs" dxfId="236" priority="271" stopIfTrue="1" operator="equal">
      <formula>"ZAT"</formula>
    </cfRule>
    <cfRule type="cellIs" dxfId="235" priority="272" stopIfTrue="1" operator="equal">
      <formula>"ZRJ"</formula>
    </cfRule>
    <cfRule type="cellIs" dxfId="234" priority="273" stopIfTrue="1" operator="equal">
      <formula>"ZFO"</formula>
    </cfRule>
    <cfRule type="cellIs" dxfId="233" priority="274" stopIfTrue="1" operator="equal">
      <formula>"ZMT"</formula>
    </cfRule>
    <cfRule type="cellIs" dxfId="232" priority="275" stopIfTrue="1" operator="equal">
      <formula>"ZMP"</formula>
    </cfRule>
    <cfRule type="cellIs" dxfId="231" priority="279" stopIfTrue="1" operator="equal">
      <formula>"ZMA"</formula>
    </cfRule>
    <cfRule type="cellIs" dxfId="230" priority="280" stopIfTrue="1" operator="equal">
      <formula>"ZCP"</formula>
    </cfRule>
    <cfRule type="cellIs" dxfId="229" priority="281" stopIfTrue="1" operator="equal">
      <formula>"ZPM"</formula>
    </cfRule>
  </conditionalFormatting>
  <conditionalFormatting sqref="I187:AW203 I209:AW210 I182:AW182 I155:AW156 I184:AW184 I175:AW180 I205:AW206 I583:AW585 I79:AW89 I91:AW113 I115:AW117 I158:AW173 I119:AW153 I8:AW75 I77:AW77 I212:AW312 I314:AW441">
    <cfRule type="cellIs" dxfId="228" priority="269" operator="equal">
      <formula>"TPT"</formula>
    </cfRule>
  </conditionalFormatting>
  <conditionalFormatting sqref="H185">
    <cfRule type="cellIs" dxfId="227" priority="265" stopIfTrue="1" operator="equal">
      <formula>0</formula>
    </cfRule>
  </conditionalFormatting>
  <conditionalFormatting sqref="I185:AW185">
    <cfRule type="cellIs" dxfId="226" priority="259" stopIfTrue="1" operator="equal">
      <formula>"C"</formula>
    </cfRule>
    <cfRule type="cellIs" dxfId="225" priority="260" stopIfTrue="1" operator="equal">
      <formula>"ZAT"</formula>
    </cfRule>
    <cfRule type="cellIs" dxfId="224" priority="261" stopIfTrue="1" operator="equal">
      <formula>"ZRJ"</formula>
    </cfRule>
    <cfRule type="cellIs" dxfId="223" priority="262" stopIfTrue="1" operator="equal">
      <formula>"ZFO"</formula>
    </cfRule>
    <cfRule type="cellIs" dxfId="222" priority="263" stopIfTrue="1" operator="equal">
      <formula>"ZMT"</formula>
    </cfRule>
    <cfRule type="cellIs" dxfId="221" priority="264" stopIfTrue="1" operator="equal">
      <formula>"ZMP"</formula>
    </cfRule>
    <cfRule type="cellIs" dxfId="220" priority="266" stopIfTrue="1" operator="equal">
      <formula>"ZMA"</formula>
    </cfRule>
    <cfRule type="cellIs" dxfId="219" priority="267" stopIfTrue="1" operator="equal">
      <formula>"ZCP"</formula>
    </cfRule>
    <cfRule type="cellIs" dxfId="218" priority="268" stopIfTrue="1" operator="equal">
      <formula>"ZPM"</formula>
    </cfRule>
  </conditionalFormatting>
  <conditionalFormatting sqref="I185:AW185">
    <cfRule type="cellIs" dxfId="217" priority="258" operator="equal">
      <formula>"TPT"</formula>
    </cfRule>
  </conditionalFormatting>
  <conditionalFormatting sqref="H207">
    <cfRule type="cellIs" dxfId="216" priority="254" stopIfTrue="1" operator="equal">
      <formula>0</formula>
    </cfRule>
  </conditionalFormatting>
  <conditionalFormatting sqref="I207:AW207">
    <cfRule type="cellIs" dxfId="215" priority="248" stopIfTrue="1" operator="equal">
      <formula>"C"</formula>
    </cfRule>
    <cfRule type="cellIs" dxfId="214" priority="249" stopIfTrue="1" operator="equal">
      <formula>"ZAT"</formula>
    </cfRule>
    <cfRule type="cellIs" dxfId="213" priority="250" stopIfTrue="1" operator="equal">
      <formula>"ZRJ"</formula>
    </cfRule>
    <cfRule type="cellIs" dxfId="212" priority="251" stopIfTrue="1" operator="equal">
      <formula>"ZFO"</formula>
    </cfRule>
    <cfRule type="cellIs" dxfId="211" priority="252" stopIfTrue="1" operator="equal">
      <formula>"ZMT"</formula>
    </cfRule>
    <cfRule type="cellIs" dxfId="210" priority="253" stopIfTrue="1" operator="equal">
      <formula>"ZMP"</formula>
    </cfRule>
    <cfRule type="cellIs" dxfId="209" priority="255" stopIfTrue="1" operator="equal">
      <formula>"ZMA"</formula>
    </cfRule>
    <cfRule type="cellIs" dxfId="208" priority="256" stopIfTrue="1" operator="equal">
      <formula>"ZCP"</formula>
    </cfRule>
    <cfRule type="cellIs" dxfId="207" priority="257" stopIfTrue="1" operator="equal">
      <formula>"ZPM"</formula>
    </cfRule>
  </conditionalFormatting>
  <conditionalFormatting sqref="I207:AW207">
    <cfRule type="cellIs" dxfId="206" priority="247" operator="equal">
      <formula>"TPT"</formula>
    </cfRule>
  </conditionalFormatting>
  <conditionalFormatting sqref="H208">
    <cfRule type="cellIs" dxfId="205" priority="243" stopIfTrue="1" operator="equal">
      <formula>0</formula>
    </cfRule>
  </conditionalFormatting>
  <conditionalFormatting sqref="I208:AW208">
    <cfRule type="cellIs" dxfId="204" priority="237" stopIfTrue="1" operator="equal">
      <formula>"C"</formula>
    </cfRule>
    <cfRule type="cellIs" dxfId="203" priority="238" stopIfTrue="1" operator="equal">
      <formula>"ZAT"</formula>
    </cfRule>
    <cfRule type="cellIs" dxfId="202" priority="239" stopIfTrue="1" operator="equal">
      <formula>"ZRJ"</formula>
    </cfRule>
    <cfRule type="cellIs" dxfId="201" priority="240" stopIfTrue="1" operator="equal">
      <formula>"ZFO"</formula>
    </cfRule>
    <cfRule type="cellIs" dxfId="200" priority="241" stopIfTrue="1" operator="equal">
      <formula>"ZMT"</formula>
    </cfRule>
    <cfRule type="cellIs" dxfId="199" priority="242" stopIfTrue="1" operator="equal">
      <formula>"ZMP"</formula>
    </cfRule>
    <cfRule type="cellIs" dxfId="198" priority="244" stopIfTrue="1" operator="equal">
      <formula>"ZMA"</formula>
    </cfRule>
    <cfRule type="cellIs" dxfId="197" priority="245" stopIfTrue="1" operator="equal">
      <formula>"ZCP"</formula>
    </cfRule>
    <cfRule type="cellIs" dxfId="196" priority="246" stopIfTrue="1" operator="equal">
      <formula>"ZPM"</formula>
    </cfRule>
  </conditionalFormatting>
  <conditionalFormatting sqref="I208:AW208">
    <cfRule type="cellIs" dxfId="195" priority="236" operator="equal">
      <formula>"TPT"</formula>
    </cfRule>
  </conditionalFormatting>
  <conditionalFormatting sqref="H181">
    <cfRule type="cellIs" dxfId="194" priority="232" stopIfTrue="1" operator="equal">
      <formula>0</formula>
    </cfRule>
  </conditionalFormatting>
  <conditionalFormatting sqref="I181:AW181">
    <cfRule type="cellIs" dxfId="193" priority="226" stopIfTrue="1" operator="equal">
      <formula>"C"</formula>
    </cfRule>
    <cfRule type="cellIs" dxfId="192" priority="227" stopIfTrue="1" operator="equal">
      <formula>"ZAT"</formula>
    </cfRule>
    <cfRule type="cellIs" dxfId="191" priority="228" stopIfTrue="1" operator="equal">
      <formula>"ZRJ"</formula>
    </cfRule>
    <cfRule type="cellIs" dxfId="190" priority="229" stopIfTrue="1" operator="equal">
      <formula>"ZFO"</formula>
    </cfRule>
    <cfRule type="cellIs" dxfId="189" priority="230" stopIfTrue="1" operator="equal">
      <formula>"ZMT"</formula>
    </cfRule>
    <cfRule type="cellIs" dxfId="188" priority="231" stopIfTrue="1" operator="equal">
      <formula>"ZMP"</formula>
    </cfRule>
    <cfRule type="cellIs" dxfId="187" priority="233" stopIfTrue="1" operator="equal">
      <formula>"ZMA"</formula>
    </cfRule>
    <cfRule type="cellIs" dxfId="186" priority="234" stopIfTrue="1" operator="equal">
      <formula>"ZCP"</formula>
    </cfRule>
    <cfRule type="cellIs" dxfId="185" priority="235" stopIfTrue="1" operator="equal">
      <formula>"ZPM"</formula>
    </cfRule>
  </conditionalFormatting>
  <conditionalFormatting sqref="I181:AW181">
    <cfRule type="cellIs" dxfId="184" priority="225" operator="equal">
      <formula>"TPT"</formula>
    </cfRule>
  </conditionalFormatting>
  <conditionalFormatting sqref="H154">
    <cfRule type="cellIs" dxfId="183" priority="221" stopIfTrue="1" operator="equal">
      <formula>0</formula>
    </cfRule>
  </conditionalFormatting>
  <conditionalFormatting sqref="I154:AW154">
    <cfRule type="cellIs" dxfId="182" priority="215" stopIfTrue="1" operator="equal">
      <formula>"C"</formula>
    </cfRule>
    <cfRule type="cellIs" dxfId="181" priority="216" stopIfTrue="1" operator="equal">
      <formula>"ZAT"</formula>
    </cfRule>
    <cfRule type="cellIs" dxfId="180" priority="217" stopIfTrue="1" operator="equal">
      <formula>"ZRJ"</formula>
    </cfRule>
    <cfRule type="cellIs" dxfId="179" priority="218" stopIfTrue="1" operator="equal">
      <formula>"ZFO"</formula>
    </cfRule>
    <cfRule type="cellIs" dxfId="178" priority="219" stopIfTrue="1" operator="equal">
      <formula>"ZMT"</formula>
    </cfRule>
    <cfRule type="cellIs" dxfId="177" priority="220" stopIfTrue="1" operator="equal">
      <formula>"ZMP"</formula>
    </cfRule>
    <cfRule type="cellIs" dxfId="176" priority="222" stopIfTrue="1" operator="equal">
      <formula>"ZMA"</formula>
    </cfRule>
    <cfRule type="cellIs" dxfId="175" priority="223" stopIfTrue="1" operator="equal">
      <formula>"ZCP"</formula>
    </cfRule>
    <cfRule type="cellIs" dxfId="174" priority="224" stopIfTrue="1" operator="equal">
      <formula>"ZPM"</formula>
    </cfRule>
  </conditionalFormatting>
  <conditionalFormatting sqref="I154:AW154">
    <cfRule type="cellIs" dxfId="173" priority="214" operator="equal">
      <formula>"TPT"</formula>
    </cfRule>
  </conditionalFormatting>
  <conditionalFormatting sqref="H183">
    <cfRule type="cellIs" dxfId="172" priority="210" stopIfTrue="1" operator="equal">
      <formula>0</formula>
    </cfRule>
  </conditionalFormatting>
  <conditionalFormatting sqref="I183:AW183">
    <cfRule type="cellIs" dxfId="171" priority="204" stopIfTrue="1" operator="equal">
      <formula>"C"</formula>
    </cfRule>
    <cfRule type="cellIs" dxfId="170" priority="205" stopIfTrue="1" operator="equal">
      <formula>"ZAT"</formula>
    </cfRule>
    <cfRule type="cellIs" dxfId="169" priority="206" stopIfTrue="1" operator="equal">
      <formula>"ZRJ"</formula>
    </cfRule>
    <cfRule type="cellIs" dxfId="168" priority="207" stopIfTrue="1" operator="equal">
      <formula>"ZFO"</formula>
    </cfRule>
    <cfRule type="cellIs" dxfId="167" priority="208" stopIfTrue="1" operator="equal">
      <formula>"ZMT"</formula>
    </cfRule>
    <cfRule type="cellIs" dxfId="166" priority="209" stopIfTrue="1" operator="equal">
      <formula>"ZMP"</formula>
    </cfRule>
    <cfRule type="cellIs" dxfId="165" priority="211" stopIfTrue="1" operator="equal">
      <formula>"ZMA"</formula>
    </cfRule>
    <cfRule type="cellIs" dxfId="164" priority="212" stopIfTrue="1" operator="equal">
      <formula>"ZCP"</formula>
    </cfRule>
    <cfRule type="cellIs" dxfId="163" priority="213" stopIfTrue="1" operator="equal">
      <formula>"ZPM"</formula>
    </cfRule>
  </conditionalFormatting>
  <conditionalFormatting sqref="I183:AW183">
    <cfRule type="cellIs" dxfId="162" priority="203" operator="equal">
      <formula>"TPT"</formula>
    </cfRule>
  </conditionalFormatting>
  <conditionalFormatting sqref="H174">
    <cfRule type="cellIs" dxfId="161" priority="199" stopIfTrue="1" operator="equal">
      <formula>0</formula>
    </cfRule>
  </conditionalFormatting>
  <conditionalFormatting sqref="I174:AW174">
    <cfRule type="cellIs" dxfId="160" priority="193" stopIfTrue="1" operator="equal">
      <formula>"C"</formula>
    </cfRule>
    <cfRule type="cellIs" dxfId="159" priority="194" stopIfTrue="1" operator="equal">
      <formula>"ZAT"</formula>
    </cfRule>
    <cfRule type="cellIs" dxfId="158" priority="195" stopIfTrue="1" operator="equal">
      <formula>"ZRJ"</formula>
    </cfRule>
    <cfRule type="cellIs" dxfId="157" priority="196" stopIfTrue="1" operator="equal">
      <formula>"ZFO"</formula>
    </cfRule>
    <cfRule type="cellIs" dxfId="156" priority="197" stopIfTrue="1" operator="equal">
      <formula>"ZMT"</formula>
    </cfRule>
    <cfRule type="cellIs" dxfId="155" priority="198" stopIfTrue="1" operator="equal">
      <formula>"ZMP"</formula>
    </cfRule>
    <cfRule type="cellIs" dxfId="154" priority="200" stopIfTrue="1" operator="equal">
      <formula>"ZMA"</formula>
    </cfRule>
    <cfRule type="cellIs" dxfId="153" priority="201" stopIfTrue="1" operator="equal">
      <formula>"ZCP"</formula>
    </cfRule>
    <cfRule type="cellIs" dxfId="152" priority="202" stopIfTrue="1" operator="equal">
      <formula>"ZPM"</formula>
    </cfRule>
  </conditionalFormatting>
  <conditionalFormatting sqref="I174:AW174">
    <cfRule type="cellIs" dxfId="151" priority="192" operator="equal">
      <formula>"TPT"</formula>
    </cfRule>
  </conditionalFormatting>
  <conditionalFormatting sqref="H186">
    <cfRule type="cellIs" dxfId="150" priority="188" stopIfTrue="1" operator="equal">
      <formula>0</formula>
    </cfRule>
  </conditionalFormatting>
  <conditionalFormatting sqref="I186:AW186">
    <cfRule type="cellIs" dxfId="149" priority="182" stopIfTrue="1" operator="equal">
      <formula>"C"</formula>
    </cfRule>
    <cfRule type="cellIs" dxfId="148" priority="183" stopIfTrue="1" operator="equal">
      <formula>"ZAT"</formula>
    </cfRule>
    <cfRule type="cellIs" dxfId="147" priority="184" stopIfTrue="1" operator="equal">
      <formula>"ZRJ"</formula>
    </cfRule>
    <cfRule type="cellIs" dxfId="146" priority="185" stopIfTrue="1" operator="equal">
      <formula>"ZFO"</formula>
    </cfRule>
    <cfRule type="cellIs" dxfId="145" priority="186" stopIfTrue="1" operator="equal">
      <formula>"ZMT"</formula>
    </cfRule>
    <cfRule type="cellIs" dxfId="144" priority="187" stopIfTrue="1" operator="equal">
      <formula>"ZMP"</formula>
    </cfRule>
    <cfRule type="cellIs" dxfId="143" priority="189" stopIfTrue="1" operator="equal">
      <formula>"ZMA"</formula>
    </cfRule>
    <cfRule type="cellIs" dxfId="142" priority="190" stopIfTrue="1" operator="equal">
      <formula>"ZCP"</formula>
    </cfRule>
    <cfRule type="cellIs" dxfId="141" priority="191" stopIfTrue="1" operator="equal">
      <formula>"ZPM"</formula>
    </cfRule>
  </conditionalFormatting>
  <conditionalFormatting sqref="I186:AW186">
    <cfRule type="cellIs" dxfId="140" priority="181" operator="equal">
      <formula>"TPT"</formula>
    </cfRule>
  </conditionalFormatting>
  <conditionalFormatting sqref="H157">
    <cfRule type="cellIs" dxfId="139" priority="177" stopIfTrue="1" operator="equal">
      <formula>0</formula>
    </cfRule>
  </conditionalFormatting>
  <conditionalFormatting sqref="I157:AW157">
    <cfRule type="cellIs" dxfId="138" priority="171" stopIfTrue="1" operator="equal">
      <formula>"C"</formula>
    </cfRule>
    <cfRule type="cellIs" dxfId="137" priority="172" stopIfTrue="1" operator="equal">
      <formula>"ZAT"</formula>
    </cfRule>
    <cfRule type="cellIs" dxfId="136" priority="173" stopIfTrue="1" operator="equal">
      <formula>"ZRJ"</formula>
    </cfRule>
    <cfRule type="cellIs" dxfId="135" priority="174" stopIfTrue="1" operator="equal">
      <formula>"ZFO"</formula>
    </cfRule>
    <cfRule type="cellIs" dxfId="134" priority="175" stopIfTrue="1" operator="equal">
      <formula>"ZMT"</formula>
    </cfRule>
    <cfRule type="cellIs" dxfId="133" priority="176" stopIfTrue="1" operator="equal">
      <formula>"ZMP"</formula>
    </cfRule>
    <cfRule type="cellIs" dxfId="132" priority="178" stopIfTrue="1" operator="equal">
      <formula>"ZMA"</formula>
    </cfRule>
    <cfRule type="cellIs" dxfId="131" priority="179" stopIfTrue="1" operator="equal">
      <formula>"ZCP"</formula>
    </cfRule>
    <cfRule type="cellIs" dxfId="130" priority="180" stopIfTrue="1" operator="equal">
      <formula>"ZPM"</formula>
    </cfRule>
  </conditionalFormatting>
  <conditionalFormatting sqref="I157:AW157">
    <cfRule type="cellIs" dxfId="129" priority="170" operator="equal">
      <formula>"TPT"</formula>
    </cfRule>
  </conditionalFormatting>
  <conditionalFormatting sqref="H204">
    <cfRule type="cellIs" dxfId="128" priority="166" stopIfTrue="1" operator="equal">
      <formula>0</formula>
    </cfRule>
  </conditionalFormatting>
  <conditionalFormatting sqref="I204:AW204">
    <cfRule type="cellIs" dxfId="127" priority="160" stopIfTrue="1" operator="equal">
      <formula>"C"</formula>
    </cfRule>
    <cfRule type="cellIs" dxfId="126" priority="161" stopIfTrue="1" operator="equal">
      <formula>"ZAT"</formula>
    </cfRule>
    <cfRule type="cellIs" dxfId="125" priority="162" stopIfTrue="1" operator="equal">
      <formula>"ZRJ"</formula>
    </cfRule>
    <cfRule type="cellIs" dxfId="124" priority="163" stopIfTrue="1" operator="equal">
      <formula>"ZFO"</formula>
    </cfRule>
    <cfRule type="cellIs" dxfId="123" priority="164" stopIfTrue="1" operator="equal">
      <formula>"ZMT"</formula>
    </cfRule>
    <cfRule type="cellIs" dxfId="122" priority="165" stopIfTrue="1" operator="equal">
      <formula>"ZMP"</formula>
    </cfRule>
    <cfRule type="cellIs" dxfId="121" priority="167" stopIfTrue="1" operator="equal">
      <formula>"ZMA"</formula>
    </cfRule>
    <cfRule type="cellIs" dxfId="120" priority="168" stopIfTrue="1" operator="equal">
      <formula>"ZCP"</formula>
    </cfRule>
    <cfRule type="cellIs" dxfId="119" priority="169" stopIfTrue="1" operator="equal">
      <formula>"ZPM"</formula>
    </cfRule>
  </conditionalFormatting>
  <conditionalFormatting sqref="I204:AW204">
    <cfRule type="cellIs" dxfId="118" priority="159" operator="equal">
      <formula>"TPT"</formula>
    </cfRule>
  </conditionalFormatting>
  <conditionalFormatting sqref="H211">
    <cfRule type="cellIs" dxfId="117" priority="155" stopIfTrue="1" operator="equal">
      <formula>0</formula>
    </cfRule>
  </conditionalFormatting>
  <conditionalFormatting sqref="I211:AW211">
    <cfRule type="cellIs" dxfId="116" priority="149" stopIfTrue="1" operator="equal">
      <formula>"C"</formula>
    </cfRule>
    <cfRule type="cellIs" dxfId="115" priority="150" stopIfTrue="1" operator="equal">
      <formula>"ZAT"</formula>
    </cfRule>
    <cfRule type="cellIs" dxfId="114" priority="151" stopIfTrue="1" operator="equal">
      <formula>"ZRJ"</formula>
    </cfRule>
    <cfRule type="cellIs" dxfId="113" priority="152" stopIfTrue="1" operator="equal">
      <formula>"ZFO"</formula>
    </cfRule>
    <cfRule type="cellIs" dxfId="112" priority="153" stopIfTrue="1" operator="equal">
      <formula>"ZMT"</formula>
    </cfRule>
    <cfRule type="cellIs" dxfId="111" priority="154" stopIfTrue="1" operator="equal">
      <formula>"ZMP"</formula>
    </cfRule>
    <cfRule type="cellIs" dxfId="110" priority="156" stopIfTrue="1" operator="equal">
      <formula>"ZMA"</formula>
    </cfRule>
    <cfRule type="cellIs" dxfId="109" priority="157" stopIfTrue="1" operator="equal">
      <formula>"ZCP"</formula>
    </cfRule>
    <cfRule type="cellIs" dxfId="108" priority="158" stopIfTrue="1" operator="equal">
      <formula>"ZPM"</formula>
    </cfRule>
  </conditionalFormatting>
  <conditionalFormatting sqref="I211:AW211">
    <cfRule type="cellIs" dxfId="107" priority="148" operator="equal">
      <formula>"TPT"</formula>
    </cfRule>
  </conditionalFormatting>
  <conditionalFormatting sqref="H442:H570 H572:H582">
    <cfRule type="cellIs" dxfId="106" priority="144" stopIfTrue="1" operator="equal">
      <formula>0</formula>
    </cfRule>
  </conditionalFormatting>
  <conditionalFormatting sqref="I442:AW570 I572:AW582">
    <cfRule type="cellIs" dxfId="105" priority="138" stopIfTrue="1" operator="equal">
      <formula>"C"</formula>
    </cfRule>
    <cfRule type="cellIs" dxfId="104" priority="139" stopIfTrue="1" operator="equal">
      <formula>"ZAT"</formula>
    </cfRule>
    <cfRule type="cellIs" dxfId="103" priority="140" stopIfTrue="1" operator="equal">
      <formula>"ZRJ"</formula>
    </cfRule>
    <cfRule type="cellIs" dxfId="102" priority="141" stopIfTrue="1" operator="equal">
      <formula>"ZFO"</formula>
    </cfRule>
    <cfRule type="cellIs" dxfId="101" priority="142" stopIfTrue="1" operator="equal">
      <formula>"ZMT"</formula>
    </cfRule>
    <cfRule type="cellIs" dxfId="100" priority="143" stopIfTrue="1" operator="equal">
      <formula>"ZMP"</formula>
    </cfRule>
    <cfRule type="cellIs" dxfId="99" priority="145" stopIfTrue="1" operator="equal">
      <formula>"ZMA"</formula>
    </cfRule>
    <cfRule type="cellIs" dxfId="98" priority="146" stopIfTrue="1" operator="equal">
      <formula>"ZCP"</formula>
    </cfRule>
    <cfRule type="cellIs" dxfId="97" priority="147" stopIfTrue="1" operator="equal">
      <formula>"ZPM"</formula>
    </cfRule>
  </conditionalFormatting>
  <conditionalFormatting sqref="I442:AW570 I572:AW582">
    <cfRule type="cellIs" dxfId="96" priority="137" operator="equal">
      <formula>"TPT"</formula>
    </cfRule>
  </conditionalFormatting>
  <conditionalFormatting sqref="H571">
    <cfRule type="cellIs" dxfId="95" priority="122" stopIfTrue="1" operator="equal">
      <formula>0</formula>
    </cfRule>
  </conditionalFormatting>
  <conditionalFormatting sqref="I571:AW571">
    <cfRule type="cellIs" dxfId="94" priority="116" stopIfTrue="1" operator="equal">
      <formula>"C"</formula>
    </cfRule>
    <cfRule type="cellIs" dxfId="93" priority="117" stopIfTrue="1" operator="equal">
      <formula>"ZAT"</formula>
    </cfRule>
    <cfRule type="cellIs" dxfId="92" priority="118" stopIfTrue="1" operator="equal">
      <formula>"ZRJ"</formula>
    </cfRule>
    <cfRule type="cellIs" dxfId="91" priority="119" stopIfTrue="1" operator="equal">
      <formula>"ZFO"</formula>
    </cfRule>
    <cfRule type="cellIs" dxfId="90" priority="120" stopIfTrue="1" operator="equal">
      <formula>"ZMT"</formula>
    </cfRule>
    <cfRule type="cellIs" dxfId="89" priority="121" stopIfTrue="1" operator="equal">
      <formula>"ZMP"</formula>
    </cfRule>
    <cfRule type="cellIs" dxfId="88" priority="123" stopIfTrue="1" operator="equal">
      <formula>"ZMA"</formula>
    </cfRule>
    <cfRule type="cellIs" dxfId="87" priority="124" stopIfTrue="1" operator="equal">
      <formula>"ZCP"</formula>
    </cfRule>
    <cfRule type="cellIs" dxfId="86" priority="125" stopIfTrue="1" operator="equal">
      <formula>"ZPM"</formula>
    </cfRule>
  </conditionalFormatting>
  <conditionalFormatting sqref="I571:AW571">
    <cfRule type="cellIs" dxfId="85" priority="115" operator="equal">
      <formula>"TPT"</formula>
    </cfRule>
  </conditionalFormatting>
  <conditionalFormatting sqref="AX78:AY78 H78">
    <cfRule type="cellIs" dxfId="84" priority="96" stopIfTrue="1" operator="equal">
      <formula>0</formula>
    </cfRule>
  </conditionalFormatting>
  <conditionalFormatting sqref="I78:AW78">
    <cfRule type="cellIs" dxfId="83" priority="90" stopIfTrue="1" operator="equal">
      <formula>"C"</formula>
    </cfRule>
    <cfRule type="cellIs" dxfId="82" priority="91" stopIfTrue="1" operator="equal">
      <formula>"ZAT"</formula>
    </cfRule>
    <cfRule type="cellIs" dxfId="81" priority="92" stopIfTrue="1" operator="equal">
      <formula>"ZRJ"</formula>
    </cfRule>
    <cfRule type="cellIs" dxfId="80" priority="93" stopIfTrue="1" operator="equal">
      <formula>"ZFO"</formula>
    </cfRule>
    <cfRule type="cellIs" dxfId="79" priority="94" stopIfTrue="1" operator="equal">
      <formula>"ZMT"</formula>
    </cfRule>
    <cfRule type="cellIs" dxfId="78" priority="95" stopIfTrue="1" operator="equal">
      <formula>"ZMP"</formula>
    </cfRule>
    <cfRule type="cellIs" dxfId="77" priority="97" stopIfTrue="1" operator="equal">
      <formula>"ZMA"</formula>
    </cfRule>
    <cfRule type="cellIs" dxfId="76" priority="98" stopIfTrue="1" operator="equal">
      <formula>"ZCP"</formula>
    </cfRule>
    <cfRule type="cellIs" dxfId="75" priority="99" stopIfTrue="1" operator="equal">
      <formula>"ZPM"</formula>
    </cfRule>
  </conditionalFormatting>
  <conditionalFormatting sqref="I78:AW78">
    <cfRule type="cellIs" dxfId="74" priority="89" operator="equal">
      <formula>"TPT"</formula>
    </cfRule>
  </conditionalFormatting>
  <conditionalFormatting sqref="H90 AX90:AY90">
    <cfRule type="cellIs" dxfId="73" priority="85" stopIfTrue="1" operator="equal">
      <formula>0</formula>
    </cfRule>
  </conditionalFormatting>
  <conditionalFormatting sqref="I90:AW90">
    <cfRule type="cellIs" dxfId="72" priority="79" stopIfTrue="1" operator="equal">
      <formula>"C"</formula>
    </cfRule>
    <cfRule type="cellIs" dxfId="71" priority="80" stopIfTrue="1" operator="equal">
      <formula>"ZAT"</formula>
    </cfRule>
    <cfRule type="cellIs" dxfId="70" priority="81" stopIfTrue="1" operator="equal">
      <formula>"ZRJ"</formula>
    </cfRule>
    <cfRule type="cellIs" dxfId="69" priority="82" stopIfTrue="1" operator="equal">
      <formula>"ZFO"</formula>
    </cfRule>
    <cfRule type="cellIs" dxfId="68" priority="83" stopIfTrue="1" operator="equal">
      <formula>"ZMT"</formula>
    </cfRule>
    <cfRule type="cellIs" dxfId="67" priority="84" stopIfTrue="1" operator="equal">
      <formula>"ZMP"</formula>
    </cfRule>
    <cfRule type="cellIs" dxfId="66" priority="86" stopIfTrue="1" operator="equal">
      <formula>"ZMA"</formula>
    </cfRule>
    <cfRule type="cellIs" dxfId="65" priority="87" stopIfTrue="1" operator="equal">
      <formula>"ZCP"</formula>
    </cfRule>
    <cfRule type="cellIs" dxfId="64" priority="88" stopIfTrue="1" operator="equal">
      <formula>"ZPM"</formula>
    </cfRule>
  </conditionalFormatting>
  <conditionalFormatting sqref="I90:AW90">
    <cfRule type="cellIs" dxfId="63" priority="78" operator="equal">
      <formula>"TPT"</formula>
    </cfRule>
  </conditionalFormatting>
  <conditionalFormatting sqref="AX114:AY114 H114">
    <cfRule type="cellIs" dxfId="62" priority="74" stopIfTrue="1" operator="equal">
      <formula>0</formula>
    </cfRule>
  </conditionalFormatting>
  <conditionalFormatting sqref="I114:AW114">
    <cfRule type="cellIs" dxfId="61" priority="68" stopIfTrue="1" operator="equal">
      <formula>"C"</formula>
    </cfRule>
    <cfRule type="cellIs" dxfId="60" priority="69" stopIfTrue="1" operator="equal">
      <formula>"ZAT"</formula>
    </cfRule>
    <cfRule type="cellIs" dxfId="59" priority="70" stopIfTrue="1" operator="equal">
      <formula>"ZRJ"</formula>
    </cfRule>
    <cfRule type="cellIs" dxfId="58" priority="71" stopIfTrue="1" operator="equal">
      <formula>"ZFO"</formula>
    </cfRule>
    <cfRule type="cellIs" dxfId="57" priority="72" stopIfTrue="1" operator="equal">
      <formula>"ZMT"</formula>
    </cfRule>
    <cfRule type="cellIs" dxfId="56" priority="73" stopIfTrue="1" operator="equal">
      <formula>"ZMP"</formula>
    </cfRule>
    <cfRule type="cellIs" dxfId="55" priority="75" stopIfTrue="1" operator="equal">
      <formula>"ZMA"</formula>
    </cfRule>
    <cfRule type="cellIs" dxfId="54" priority="76" stopIfTrue="1" operator="equal">
      <formula>"ZCP"</formula>
    </cfRule>
    <cfRule type="cellIs" dxfId="53" priority="77" stopIfTrue="1" operator="equal">
      <formula>"ZPM"</formula>
    </cfRule>
  </conditionalFormatting>
  <conditionalFormatting sqref="I114:AW114">
    <cfRule type="cellIs" dxfId="52" priority="67" operator="equal">
      <formula>"TPT"</formula>
    </cfRule>
  </conditionalFormatting>
  <conditionalFormatting sqref="AX118:AY118 H118">
    <cfRule type="cellIs" dxfId="51" priority="41" stopIfTrue="1" operator="equal">
      <formula>0</formula>
    </cfRule>
  </conditionalFormatting>
  <conditionalFormatting sqref="I118:AW118">
    <cfRule type="cellIs" dxfId="50" priority="35" stopIfTrue="1" operator="equal">
      <formula>"C"</formula>
    </cfRule>
    <cfRule type="cellIs" dxfId="49" priority="36" stopIfTrue="1" operator="equal">
      <formula>"ZAT"</formula>
    </cfRule>
    <cfRule type="cellIs" dxfId="48" priority="37" stopIfTrue="1" operator="equal">
      <formula>"ZRJ"</formula>
    </cfRule>
    <cfRule type="cellIs" dxfId="47" priority="38" stopIfTrue="1" operator="equal">
      <formula>"ZFO"</formula>
    </cfRule>
    <cfRule type="cellIs" dxfId="46" priority="39" stopIfTrue="1" operator="equal">
      <formula>"ZMT"</formula>
    </cfRule>
    <cfRule type="cellIs" dxfId="45" priority="40" stopIfTrue="1" operator="equal">
      <formula>"ZMP"</formula>
    </cfRule>
    <cfRule type="cellIs" dxfId="44" priority="42" stopIfTrue="1" operator="equal">
      <formula>"ZMA"</formula>
    </cfRule>
    <cfRule type="cellIs" dxfId="43" priority="43" stopIfTrue="1" operator="equal">
      <formula>"ZCP"</formula>
    </cfRule>
    <cfRule type="cellIs" dxfId="42" priority="44" stopIfTrue="1" operator="equal">
      <formula>"ZPM"</formula>
    </cfRule>
  </conditionalFormatting>
  <conditionalFormatting sqref="I118:AW118">
    <cfRule type="cellIs" dxfId="41" priority="34" operator="equal">
      <formula>"TPT"</formula>
    </cfRule>
  </conditionalFormatting>
  <conditionalFormatting sqref="AX76:AY76 H76">
    <cfRule type="cellIs" dxfId="40" priority="30" stopIfTrue="1" operator="equal">
      <formula>0</formula>
    </cfRule>
  </conditionalFormatting>
  <conditionalFormatting sqref="I76:AW76">
    <cfRule type="cellIs" dxfId="39" priority="24" stopIfTrue="1" operator="equal">
      <formula>"C"</formula>
    </cfRule>
    <cfRule type="cellIs" dxfId="38" priority="25" stopIfTrue="1" operator="equal">
      <formula>"ZAT"</formula>
    </cfRule>
    <cfRule type="cellIs" dxfId="37" priority="26" stopIfTrue="1" operator="equal">
      <formula>"ZRJ"</formula>
    </cfRule>
    <cfRule type="cellIs" dxfId="36" priority="27" stopIfTrue="1" operator="equal">
      <formula>"ZFO"</formula>
    </cfRule>
    <cfRule type="cellIs" dxfId="35" priority="28" stopIfTrue="1" operator="equal">
      <formula>"ZMT"</formula>
    </cfRule>
    <cfRule type="cellIs" dxfId="34" priority="29" stopIfTrue="1" operator="equal">
      <formula>"ZMP"</formula>
    </cfRule>
    <cfRule type="cellIs" dxfId="33" priority="31" stopIfTrue="1" operator="equal">
      <formula>"ZMA"</formula>
    </cfRule>
    <cfRule type="cellIs" dxfId="32" priority="32" stopIfTrue="1" operator="equal">
      <formula>"ZCP"</formula>
    </cfRule>
    <cfRule type="cellIs" dxfId="31" priority="33" stopIfTrue="1" operator="equal">
      <formula>"ZPM"</formula>
    </cfRule>
  </conditionalFormatting>
  <conditionalFormatting sqref="I76:AW76">
    <cfRule type="cellIs" dxfId="30" priority="23" operator="equal">
      <formula>"TPT"</formula>
    </cfRule>
  </conditionalFormatting>
  <conditionalFormatting sqref="H313 AX313:AY313">
    <cfRule type="cellIs" dxfId="29" priority="19" stopIfTrue="1" operator="equal">
      <formula>0</formula>
    </cfRule>
  </conditionalFormatting>
  <conditionalFormatting sqref="I313:AW313">
    <cfRule type="cellIs" dxfId="28" priority="13" stopIfTrue="1" operator="equal">
      <formula>"C"</formula>
    </cfRule>
    <cfRule type="cellIs" dxfId="27" priority="14" stopIfTrue="1" operator="equal">
      <formula>"ZAT"</formula>
    </cfRule>
    <cfRule type="cellIs" dxfId="26" priority="15" stopIfTrue="1" operator="equal">
      <formula>"ZRJ"</formula>
    </cfRule>
    <cfRule type="cellIs" dxfId="25" priority="16" stopIfTrue="1" operator="equal">
      <formula>"ZFO"</formula>
    </cfRule>
    <cfRule type="cellIs" dxfId="24" priority="17" stopIfTrue="1" operator="equal">
      <formula>"ZMT"</formula>
    </cfRule>
    <cfRule type="cellIs" dxfId="23" priority="18" stopIfTrue="1" operator="equal">
      <formula>"ZMP"</formula>
    </cfRule>
    <cfRule type="cellIs" dxfId="22" priority="20" stopIfTrue="1" operator="equal">
      <formula>"ZMA"</formula>
    </cfRule>
    <cfRule type="cellIs" dxfId="21" priority="21" stopIfTrue="1" operator="equal">
      <formula>"ZCP"</formula>
    </cfRule>
    <cfRule type="cellIs" dxfId="20" priority="22" stopIfTrue="1" operator="equal">
      <formula>"ZPM"</formula>
    </cfRule>
  </conditionalFormatting>
  <conditionalFormatting sqref="I313:AW313">
    <cfRule type="cellIs" dxfId="19" priority="12" operator="equal">
      <formula>"TPT"</formula>
    </cfRule>
  </conditionalFormatting>
  <conditionalFormatting sqref="H586 AX586:AY586">
    <cfRule type="cellIs" dxfId="18" priority="8" stopIfTrue="1" operator="equal">
      <formula>0</formula>
    </cfRule>
  </conditionalFormatting>
  <conditionalFormatting sqref="I586:AW586">
    <cfRule type="cellIs" dxfId="17" priority="2" stopIfTrue="1" operator="equal">
      <formula>"C"</formula>
    </cfRule>
    <cfRule type="cellIs" dxfId="16" priority="3" stopIfTrue="1" operator="equal">
      <formula>"ZAT"</formula>
    </cfRule>
    <cfRule type="cellIs" dxfId="15" priority="4" stopIfTrue="1" operator="equal">
      <formula>"ZRJ"</formula>
    </cfRule>
    <cfRule type="cellIs" dxfId="14" priority="5" stopIfTrue="1" operator="equal">
      <formula>"ZFO"</formula>
    </cfRule>
    <cfRule type="cellIs" dxfId="13" priority="6" stopIfTrue="1" operator="equal">
      <formula>"ZMT"</formula>
    </cfRule>
    <cfRule type="cellIs" dxfId="12" priority="7" stopIfTrue="1" operator="equal">
      <formula>"ZMP"</formula>
    </cfRule>
    <cfRule type="cellIs" dxfId="11" priority="9" stopIfTrue="1" operator="equal">
      <formula>"ZMA"</formula>
    </cfRule>
    <cfRule type="cellIs" dxfId="10" priority="10" stopIfTrue="1" operator="equal">
      <formula>"ZCP"</formula>
    </cfRule>
    <cfRule type="cellIs" dxfId="9" priority="11" stopIfTrue="1" operator="equal">
      <formula>"ZPM"</formula>
    </cfRule>
  </conditionalFormatting>
  <conditionalFormatting sqref="I586:AW586">
    <cfRule type="cellIs" dxfId="8" priority="1" operator="equal">
      <formula>"TPT"</formula>
    </cfRule>
  </conditionalFormatting>
  <dataValidations count="4">
    <dataValidation type="list" allowBlank="1" showInputMessage="1" showErrorMessage="1" sqref="C8:C586">
      <formula1>Catégorie_d_absence</formula1>
    </dataValidation>
    <dataValidation type="list" allowBlank="1" showInputMessage="1" sqref="B8:B586">
      <formula1>IF(B8&lt;&gt;"",OFFSET(f_sal,MATCH(B8&amp;"*",f_sal,0)-1,,COUNTIF(f_sal,B8&amp;"*"),1),f_sal)</formula1>
    </dataValidation>
    <dataValidation type="list" allowBlank="1" showInputMessage="1" sqref="E8:F586">
      <formula1>JJMM</formula1>
    </dataValidation>
    <dataValidation type="list" allowBlank="1" showInputMessage="1" sqref="D8:D586">
      <formula1>INDIRECT($C8)</formula1>
    </dataValidation>
  </dataValidations>
  <printOptions horizontalCentered="1"/>
  <pageMargins left="0.59027777777777779" right="0.59027777777777779" top="0.47222222222222221" bottom="0.78749999999999998" header="0.51180555555555551" footer="0.27569444444444446"/>
  <pageSetup paperSize="9" firstPageNumber="0" fitToHeight="100" orientation="landscape" horizontalDpi="300" verticalDpi="300" r:id="rId1"/>
  <headerFooter alignWithMargins="0">
    <oddFooter>&amp;L&amp;F&amp;C&amp;N&amp;R&amp;D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pinner 196">
              <controlPr defaultSize="0" print="0" autoFill="0" autoLine="0" autoPict="0" macro="[0]!Spinner196_QuandChangement">
                <anchor moveWithCells="1" sizeWithCells="1">
                  <from>
                    <xdr:col>10</xdr:col>
                    <xdr:colOff>114300</xdr:colOff>
                    <xdr:row>0</xdr:row>
                    <xdr:rowOff>276225</xdr:rowOff>
                  </from>
                  <to>
                    <xdr:col>13</xdr:col>
                    <xdr:colOff>38100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indexed="21"/>
    <pageSetUpPr fitToPage="1"/>
  </sheetPr>
  <dimension ref="B1:N110"/>
  <sheetViews>
    <sheetView showGridLines="0" zoomScaleNormal="100" workbookViewId="0">
      <selection activeCell="C10" sqref="C10"/>
    </sheetView>
  </sheetViews>
  <sheetFormatPr baseColWidth="10" defaultRowHeight="18" x14ac:dyDescent="0.35"/>
  <cols>
    <col min="1" max="1" width="11.42578125" style="29"/>
    <col min="2" max="2" width="4.140625" style="29" customWidth="1"/>
    <col min="3" max="3" width="30.28515625" style="30" customWidth="1"/>
    <col min="4" max="4" width="9.28515625" style="30" hidden="1" customWidth="1"/>
    <col min="5" max="5" width="5.140625" style="30" hidden="1" customWidth="1"/>
    <col min="6" max="6" width="6.140625" style="30" hidden="1" customWidth="1"/>
    <col min="7" max="7" width="1.5703125" style="30" customWidth="1"/>
    <col min="8" max="8" width="10.7109375" style="30" bestFit="1" customWidth="1"/>
    <col min="9" max="9" width="10.5703125" style="30" hidden="1" customWidth="1"/>
    <col min="10" max="10" width="10.42578125" style="30" hidden="1" customWidth="1"/>
    <col min="11" max="11" width="12.140625" style="29" customWidth="1"/>
    <col min="12" max="12" width="11.42578125" style="29"/>
    <col min="13" max="13" width="15.42578125" style="29" bestFit="1" customWidth="1"/>
    <col min="14" max="16384" width="11.42578125" style="29"/>
  </cols>
  <sheetData>
    <row r="1" spans="2:14" ht="25.5" customHeight="1" x14ac:dyDescent="0.35">
      <c r="B1" s="219"/>
      <c r="C1" s="219"/>
      <c r="L1" s="31"/>
    </row>
    <row r="2" spans="2:14" ht="10.5" customHeight="1" x14ac:dyDescent="0.35">
      <c r="I2" s="117"/>
    </row>
    <row r="3" spans="2:14" s="32" customFormat="1" ht="21" x14ac:dyDescent="0.35">
      <c r="B3" s="220" t="s">
        <v>6</v>
      </c>
      <c r="C3" s="220"/>
      <c r="D3" s="33">
        <f>+Planning!G1</f>
        <v>43221</v>
      </c>
      <c r="E3" s="33"/>
      <c r="F3" s="33"/>
      <c r="G3" s="33"/>
      <c r="H3" s="33"/>
      <c r="I3" s="34"/>
      <c r="J3" s="35"/>
      <c r="K3" s="35"/>
      <c r="M3" s="221" t="s">
        <v>156</v>
      </c>
      <c r="N3" s="221"/>
    </row>
    <row r="4" spans="2:14" s="30" customFormat="1" ht="12" customHeight="1" x14ac:dyDescent="0.35">
      <c r="D4" s="36"/>
      <c r="E4" s="36"/>
      <c r="F4" s="36"/>
      <c r="G4" s="36"/>
      <c r="H4" s="36"/>
      <c r="I4" s="36"/>
      <c r="J4" s="36"/>
      <c r="K4" s="36"/>
      <c r="L4" s="36"/>
      <c r="M4" s="36"/>
    </row>
    <row r="5" spans="2:14" s="37" customFormat="1" ht="33" x14ac:dyDescent="0.2">
      <c r="B5" s="38" t="s">
        <v>7</v>
      </c>
      <c r="C5" s="39" t="s">
        <v>27</v>
      </c>
      <c r="D5" s="39" t="s">
        <v>8</v>
      </c>
      <c r="E5" s="203" t="s">
        <v>152</v>
      </c>
      <c r="F5" s="203" t="s">
        <v>149</v>
      </c>
      <c r="G5" s="203"/>
      <c r="H5" s="40" t="s">
        <v>9</v>
      </c>
      <c r="I5" s="40" t="s">
        <v>10</v>
      </c>
      <c r="J5" s="40" t="s">
        <v>11</v>
      </c>
      <c r="M5" s="37" t="s">
        <v>155</v>
      </c>
    </row>
    <row r="6" spans="2:14" ht="2.25" customHeight="1" x14ac:dyDescent="0.35">
      <c r="B6" s="41">
        <v>1</v>
      </c>
      <c r="C6" s="239"/>
      <c r="D6" s="46">
        <v>25</v>
      </c>
      <c r="E6" s="46"/>
      <c r="F6" s="46"/>
      <c r="G6" s="46"/>
      <c r="H6" s="47">
        <f ca="1">SUMIF(Planning!$A$8:$H$586,'Gestion Absences'!C6&amp;"ZCP",Planning!$H$8:$H$586)</f>
        <v>1494</v>
      </c>
      <c r="I6" s="43">
        <f t="shared" ref="I6:I37" ca="1" si="0">IF(H6=0,D6,D6-H6)</f>
        <v>-1469</v>
      </c>
      <c r="J6" s="47">
        <f ca="1">SUMIF(Planning!$A$8:$H$586,'Gestion Absences'!C9&amp;"A",Planning!$H$8:$H$586)</f>
        <v>0</v>
      </c>
      <c r="K6" s="44"/>
      <c r="L6" s="45"/>
    </row>
    <row r="7" spans="2:14" x14ac:dyDescent="0.35">
      <c r="B7" s="41">
        <v>1</v>
      </c>
      <c r="C7" s="240" t="s">
        <v>162</v>
      </c>
      <c r="D7" s="46">
        <v>25</v>
      </c>
      <c r="E7" s="204">
        <v>25061</v>
      </c>
      <c r="F7" s="46" t="s">
        <v>150</v>
      </c>
      <c r="G7" s="46"/>
      <c r="H7" s="124">
        <f ca="1">SUMIF(Planning!$A$8:$H$586,'Gestion Absences'!C7&amp;"ZCP",Planning!$H$8:$H$586)</f>
        <v>0</v>
      </c>
      <c r="I7" s="43">
        <f t="shared" ca="1" si="0"/>
        <v>25</v>
      </c>
      <c r="J7" s="47">
        <f ca="1">SUMIF(Planning!$A$8:$H$586,'Gestion Absences'!C9&amp;"A",Planning!$H$8:$H$586)</f>
        <v>0</v>
      </c>
      <c r="K7" s="44">
        <f>IF(C7="","",DATEDIF(E7,Calendrier!$B$374,"m"))</f>
        <v>592</v>
      </c>
      <c r="L7" s="45"/>
      <c r="M7" s="29" t="s">
        <v>153</v>
      </c>
      <c r="N7" s="205">
        <f>COUNTIF(F7:F110,"F")</f>
        <v>50</v>
      </c>
    </row>
    <row r="8" spans="2:14" x14ac:dyDescent="0.35">
      <c r="B8" s="41">
        <v>2</v>
      </c>
      <c r="C8" s="241" t="s">
        <v>163</v>
      </c>
      <c r="D8" s="46">
        <v>25</v>
      </c>
      <c r="E8" s="204">
        <v>28725</v>
      </c>
      <c r="F8" s="46" t="s">
        <v>150</v>
      </c>
      <c r="G8" s="46"/>
      <c r="H8" s="124">
        <f ca="1">SUMIF(Planning!$A$8:$H$586,'Gestion Absences'!C8&amp;"ZCP",Planning!$H$8:$H$586)</f>
        <v>0</v>
      </c>
      <c r="I8" s="43">
        <f t="shared" ca="1" si="0"/>
        <v>25</v>
      </c>
      <c r="J8" s="47">
        <f ca="1">SUMIF(Planning!$A$8:$H$586,'Gestion Absences'!C10&amp;"A",Planning!$H$8:$H$586)</f>
        <v>0</v>
      </c>
      <c r="K8" s="44">
        <f>IF(C8="","",DATEDIF(E8,Calendrier!$B$374,"m"))</f>
        <v>472</v>
      </c>
      <c r="L8" s="45"/>
      <c r="M8" s="29" t="s">
        <v>154</v>
      </c>
      <c r="N8" s="205">
        <f>COUNTIF(F7:F110,"M")</f>
        <v>36</v>
      </c>
    </row>
    <row r="9" spans="2:14" ht="18" customHeight="1" x14ac:dyDescent="0.35">
      <c r="B9" s="41">
        <v>3</v>
      </c>
      <c r="C9" s="239" t="s">
        <v>164</v>
      </c>
      <c r="D9" s="46">
        <v>25</v>
      </c>
      <c r="E9" s="204">
        <v>24289</v>
      </c>
      <c r="F9" s="46" t="s">
        <v>150</v>
      </c>
      <c r="G9" s="46"/>
      <c r="H9" s="124">
        <f ca="1">SUMIF(Planning!$A$8:$H$586,'Gestion Absences'!C9&amp;"ZCP",Planning!$H$8:$H$586)</f>
        <v>0</v>
      </c>
      <c r="I9" s="43">
        <f t="shared" ca="1" si="0"/>
        <v>25</v>
      </c>
      <c r="J9" s="47">
        <f ca="1">SUMIF(Planning!$A$8:$H$586,'Gestion Absences'!C11&amp;"A",Planning!$H$8:$H$586)</f>
        <v>0</v>
      </c>
      <c r="K9" s="44">
        <f>IF(C9="","",DATEDIF(E9,Calendrier!$B$374,"m"))</f>
        <v>617</v>
      </c>
      <c r="L9" s="45"/>
    </row>
    <row r="10" spans="2:14" ht="18" customHeight="1" x14ac:dyDescent="0.35">
      <c r="B10" s="41">
        <v>4</v>
      </c>
      <c r="C10" s="239" t="s">
        <v>170</v>
      </c>
      <c r="D10" s="46">
        <v>25</v>
      </c>
      <c r="E10" s="204">
        <v>26616</v>
      </c>
      <c r="F10" s="46" t="s">
        <v>150</v>
      </c>
      <c r="G10" s="46"/>
      <c r="H10" s="124">
        <f ca="1">SUMIF(Planning!$A$8:$H$586,'Gestion Absences'!C10&amp;"ZCP",Planning!$H$8:$H$586)</f>
        <v>0</v>
      </c>
      <c r="I10" s="43">
        <f t="shared" ca="1" si="0"/>
        <v>25</v>
      </c>
      <c r="J10" s="47">
        <f ca="1">SUMIF(Planning!$A$8:$H$586,'Gestion Absences'!C12&amp;"A",Planning!$H$8:$H$586)</f>
        <v>0</v>
      </c>
      <c r="K10" s="44">
        <f>IF(C10="","",DATEDIF(E10,Calendrier!$B$374,"m"))</f>
        <v>541</v>
      </c>
      <c r="L10" s="45"/>
      <c r="M10" s="29" t="s">
        <v>157</v>
      </c>
      <c r="N10" s="206">
        <f>MEDIAN(K7:K110)/12</f>
        <v>47.208333333333336</v>
      </c>
    </row>
    <row r="11" spans="2:14" ht="18" customHeight="1" x14ac:dyDescent="0.35">
      <c r="B11" s="41">
        <v>5</v>
      </c>
      <c r="C11" s="239"/>
      <c r="D11" s="46">
        <f>25-1</f>
        <v>24</v>
      </c>
      <c r="E11" s="204">
        <v>22743</v>
      </c>
      <c r="F11" s="46" t="s">
        <v>150</v>
      </c>
      <c r="G11" s="46"/>
      <c r="H11" s="124">
        <f ca="1">SUMIF(Planning!$A$8:$H$586,'Gestion Absences'!C11&amp;"ZCP",Planning!$H$8:$H$586)</f>
        <v>1494</v>
      </c>
      <c r="I11" s="43">
        <f t="shared" ca="1" si="0"/>
        <v>-1470</v>
      </c>
      <c r="J11" s="47">
        <f ca="1">SUMIF(Planning!$A$8:$H$586,'Gestion Absences'!C13&amp;"A",Planning!$H$8:$H$586)</f>
        <v>0</v>
      </c>
      <c r="K11" s="44" t="str">
        <f>IF(C11="","",DATEDIF(E11,Calendrier!$B$374,"m"))</f>
        <v/>
      </c>
      <c r="L11" s="45"/>
    </row>
    <row r="12" spans="2:14" ht="18" customHeight="1" x14ac:dyDescent="0.35">
      <c r="B12" s="41">
        <v>6</v>
      </c>
      <c r="C12" s="239"/>
      <c r="D12" s="46">
        <v>25</v>
      </c>
      <c r="E12" s="204">
        <v>25295</v>
      </c>
      <c r="F12" s="46" t="s">
        <v>151</v>
      </c>
      <c r="G12" s="46"/>
      <c r="H12" s="124">
        <f ca="1">SUMIF(Planning!$A$8:$H$586,'Gestion Absences'!C12&amp;"ZCP",Planning!$H$8:$H$586)</f>
        <v>1494</v>
      </c>
      <c r="I12" s="43">
        <f t="shared" ca="1" si="0"/>
        <v>-1469</v>
      </c>
      <c r="J12" s="47">
        <f ca="1">SUMIF(Planning!$A$8:$H$586,'Gestion Absences'!C15&amp;"A",Planning!$H$8:$H$586)</f>
        <v>0</v>
      </c>
      <c r="K12" s="44" t="str">
        <f>IF(C12="","",DATEDIF(E12,Calendrier!$B$374,"m"))</f>
        <v/>
      </c>
      <c r="L12" s="45"/>
    </row>
    <row r="13" spans="2:14" ht="18" customHeight="1" x14ac:dyDescent="0.35">
      <c r="B13" s="41">
        <v>7</v>
      </c>
      <c r="C13" s="239"/>
      <c r="D13" s="46">
        <v>25</v>
      </c>
      <c r="E13" s="204">
        <v>22952</v>
      </c>
      <c r="F13" s="46" t="s">
        <v>151</v>
      </c>
      <c r="G13" s="46"/>
      <c r="H13" s="124">
        <f ca="1">SUMIF(Planning!$A$8:$H$586,'Gestion Absences'!C13&amp;"ZCP",Planning!$H$8:$H$586)</f>
        <v>1494</v>
      </c>
      <c r="I13" s="43">
        <f t="shared" ca="1" si="0"/>
        <v>-1469</v>
      </c>
      <c r="J13" s="47">
        <f ca="1">SUMIF(Planning!$A$8:$H$586,'Gestion Absences'!C16&amp;"A",Planning!$H$8:$H$586)</f>
        <v>0</v>
      </c>
      <c r="K13" s="44" t="str">
        <f>IF(C13="","",DATEDIF(E13,Calendrier!$B$374,"m"))</f>
        <v/>
      </c>
    </row>
    <row r="14" spans="2:14" ht="18" customHeight="1" x14ac:dyDescent="0.35">
      <c r="B14" s="41">
        <v>8</v>
      </c>
      <c r="C14" s="242"/>
      <c r="D14" s="46"/>
      <c r="E14" s="204">
        <v>29493</v>
      </c>
      <c r="F14" s="46" t="s">
        <v>151</v>
      </c>
      <c r="G14" s="46"/>
      <c r="H14" s="124">
        <f ca="1">SUMIF(Planning!$A$8:$H$586,'Gestion Absences'!C14&amp;"ZCP",Planning!$H$8:$H$586)</f>
        <v>1494</v>
      </c>
      <c r="I14" s="43">
        <f t="shared" ca="1" si="0"/>
        <v>-1494</v>
      </c>
      <c r="J14" s="47">
        <f ca="1">SUMIF(Planning!$A$8:$H$586,'Gestion Absences'!C16&amp;"A",Planning!$H$8:$H$586)</f>
        <v>0</v>
      </c>
      <c r="K14" s="44" t="str">
        <f>IF(C14="","",DATEDIF(E14,Calendrier!$B$374,"m"))</f>
        <v/>
      </c>
    </row>
    <row r="15" spans="2:14" ht="18" customHeight="1" x14ac:dyDescent="0.35">
      <c r="B15" s="41">
        <v>9</v>
      </c>
      <c r="C15" s="239"/>
      <c r="D15" s="46">
        <f>25+6</f>
        <v>31</v>
      </c>
      <c r="E15" s="204">
        <v>26569</v>
      </c>
      <c r="F15" s="46" t="s">
        <v>150</v>
      </c>
      <c r="G15" s="46"/>
      <c r="H15" s="124">
        <f ca="1">SUMIF(Planning!$A$8:$H$586,'Gestion Absences'!C15&amp;"ZCP",Planning!$H$8:$H$586)</f>
        <v>1494</v>
      </c>
      <c r="I15" s="43">
        <f t="shared" ca="1" si="0"/>
        <v>-1463</v>
      </c>
      <c r="J15" s="47">
        <f ca="1">SUMIF(Planning!$A$8:$H$586,'Gestion Absences'!C17&amp;"A",Planning!$H$8:$H$586)</f>
        <v>0</v>
      </c>
      <c r="K15" s="44" t="str">
        <f>IF(C15="","",DATEDIF(E15,Calendrier!$B$374,"m"))</f>
        <v/>
      </c>
    </row>
    <row r="16" spans="2:14" ht="18" customHeight="1" x14ac:dyDescent="0.35">
      <c r="B16" s="41">
        <v>10</v>
      </c>
      <c r="C16" s="239"/>
      <c r="D16" s="46">
        <v>25</v>
      </c>
      <c r="E16" s="204">
        <v>25406</v>
      </c>
      <c r="F16" s="46" t="s">
        <v>151</v>
      </c>
      <c r="G16" s="46"/>
      <c r="H16" s="124">
        <f ca="1">SUMIF(Planning!$A$8:$H$586,'Gestion Absences'!C16&amp;"ZCP",Planning!$H$8:$H$586)</f>
        <v>1494</v>
      </c>
      <c r="I16" s="43">
        <f t="shared" ca="1" si="0"/>
        <v>-1469</v>
      </c>
      <c r="J16" s="47">
        <f ca="1">SUMIF(Planning!$A$8:$H$586,'Gestion Absences'!C18&amp;"A",Planning!$H$8:$H$586)</f>
        <v>0</v>
      </c>
      <c r="K16" s="44" t="str">
        <f>IF(C16="","",DATEDIF(E16,Calendrier!$B$374,"m"))</f>
        <v/>
      </c>
    </row>
    <row r="17" spans="2:11" ht="18" customHeight="1" x14ac:dyDescent="0.35">
      <c r="B17" s="41">
        <v>11</v>
      </c>
      <c r="C17" s="243"/>
      <c r="D17" s="46"/>
      <c r="E17" s="204">
        <v>35203</v>
      </c>
      <c r="F17" s="46" t="s">
        <v>151</v>
      </c>
      <c r="G17" s="46"/>
      <c r="H17" s="124">
        <f ca="1">SUMIF(Planning!$A$8:$H$586,'Gestion Absences'!C17&amp;"ZCP",Planning!$H$8:$H$586)</f>
        <v>1494</v>
      </c>
      <c r="I17" s="43">
        <f t="shared" ca="1" si="0"/>
        <v>-1494</v>
      </c>
      <c r="J17" s="47">
        <f ca="1">SUMIF(Planning!$A$8:$H$586,'Gestion Absences'!C19&amp;"A",Planning!$H$8:$H$586)</f>
        <v>0</v>
      </c>
      <c r="K17" s="44" t="str">
        <f>IF(C17="","",DATEDIF(E17,Calendrier!$B$374,"m"))</f>
        <v/>
      </c>
    </row>
    <row r="18" spans="2:11" ht="18" customHeight="1" x14ac:dyDescent="0.35">
      <c r="B18" s="41">
        <v>12</v>
      </c>
      <c r="C18" s="239"/>
      <c r="D18" s="46">
        <v>25</v>
      </c>
      <c r="E18" s="204">
        <v>22092</v>
      </c>
      <c r="F18" s="46" t="s">
        <v>150</v>
      </c>
      <c r="G18" s="46"/>
      <c r="H18" s="124">
        <f ca="1">SUMIF(Planning!$A$8:$H$586,'Gestion Absences'!C18&amp;"ZCP",Planning!$H$8:$H$586)</f>
        <v>1494</v>
      </c>
      <c r="I18" s="43">
        <f t="shared" ca="1" si="0"/>
        <v>-1469</v>
      </c>
      <c r="J18" s="47">
        <f ca="1">SUMIF(Planning!$A$8:$H$586,'Gestion Absences'!C20&amp;"A",Planning!$H$8:$H$586)</f>
        <v>0</v>
      </c>
      <c r="K18" s="44" t="str">
        <f>IF(C18="","",DATEDIF(E18,Calendrier!$B$374,"m"))</f>
        <v/>
      </c>
    </row>
    <row r="19" spans="2:11" ht="18" customHeight="1" x14ac:dyDescent="0.35">
      <c r="B19" s="41">
        <v>13</v>
      </c>
      <c r="C19" s="239"/>
      <c r="D19" s="46">
        <v>25</v>
      </c>
      <c r="E19" s="204">
        <v>20924</v>
      </c>
      <c r="F19" s="46" t="s">
        <v>150</v>
      </c>
      <c r="G19" s="46"/>
      <c r="H19" s="124">
        <f ca="1">SUMIF(Planning!$A$8:$H$586,'Gestion Absences'!C19&amp;"ZCP",Planning!$H$8:$H$586)</f>
        <v>1494</v>
      </c>
      <c r="I19" s="43">
        <f t="shared" ca="1" si="0"/>
        <v>-1469</v>
      </c>
      <c r="J19" s="47">
        <f ca="1">SUMIF(Planning!$A$8:$H$586,'Gestion Absences'!C21&amp;"A",Planning!$H$8:$H$586)</f>
        <v>0</v>
      </c>
      <c r="K19" s="44" t="str">
        <f>IF(C19="","",DATEDIF(E19,Calendrier!$B$374,"m"))</f>
        <v/>
      </c>
    </row>
    <row r="20" spans="2:11" x14ac:dyDescent="0.35">
      <c r="B20" s="41">
        <v>14</v>
      </c>
      <c r="C20" s="239"/>
      <c r="D20" s="46">
        <v>25</v>
      </c>
      <c r="E20" s="204">
        <v>31916</v>
      </c>
      <c r="F20" s="46" t="s">
        <v>151</v>
      </c>
      <c r="G20" s="46"/>
      <c r="H20" s="124">
        <f ca="1">SUMIF(Planning!$A$8:$H$586,'Gestion Absences'!C20&amp;"ZCP",Planning!$H$8:$H$586)</f>
        <v>1494</v>
      </c>
      <c r="I20" s="43">
        <f t="shared" ca="1" si="0"/>
        <v>-1469</v>
      </c>
      <c r="J20" s="47">
        <f ca="1">SUMIF(Planning!$A$8:$H$586,'Gestion Absences'!C22&amp;"A",Planning!$H$8:$H$586)</f>
        <v>0</v>
      </c>
      <c r="K20" s="44" t="str">
        <f>IF(C20="","",DATEDIF(E20,Calendrier!$B$374,"m"))</f>
        <v/>
      </c>
    </row>
    <row r="21" spans="2:11" x14ac:dyDescent="0.35">
      <c r="B21" s="41">
        <v>15</v>
      </c>
      <c r="C21" s="244"/>
      <c r="D21" s="46">
        <f>25+9</f>
        <v>34</v>
      </c>
      <c r="E21" s="204">
        <v>35464</v>
      </c>
      <c r="F21" s="46" t="s">
        <v>151</v>
      </c>
      <c r="G21" s="46"/>
      <c r="H21" s="124">
        <f ca="1">SUMIF(Planning!$A$8:$H$586,'Gestion Absences'!C21&amp;"ZCP",Planning!$H$8:$H$586)</f>
        <v>1494</v>
      </c>
      <c r="I21" s="43">
        <f t="shared" ca="1" si="0"/>
        <v>-1460</v>
      </c>
      <c r="J21" s="47">
        <f ca="1">SUMIF(Planning!$A$8:$H$586,'Gestion Absences'!C23&amp;"A",Planning!$H$8:$H$586)</f>
        <v>0</v>
      </c>
      <c r="K21" s="44" t="str">
        <f>IF(C21="","",DATEDIF(E21,Calendrier!$B$374,"m"))</f>
        <v/>
      </c>
    </row>
    <row r="22" spans="2:11" x14ac:dyDescent="0.35">
      <c r="B22" s="41">
        <v>16</v>
      </c>
      <c r="C22" s="239"/>
      <c r="D22" s="46"/>
      <c r="E22" s="204">
        <v>34489</v>
      </c>
      <c r="F22" s="46" t="s">
        <v>150</v>
      </c>
      <c r="G22" s="46"/>
      <c r="H22" s="124">
        <f ca="1">SUMIF(Planning!$A$8:$H$586,'Gestion Absences'!C22&amp;"ZCP",Planning!$H$8:$H$586)</f>
        <v>1494</v>
      </c>
      <c r="I22" s="43">
        <f t="shared" ca="1" si="0"/>
        <v>-1494</v>
      </c>
      <c r="J22" s="47">
        <f ca="1">SUMIF(Planning!$A$8:$H$586,'Gestion Absences'!C24&amp;"A",Planning!$H$8:$H$586)</f>
        <v>0</v>
      </c>
      <c r="K22" s="44" t="str">
        <f>IF(C22="","",DATEDIF(E22,Calendrier!$B$374,"m"))</f>
        <v/>
      </c>
    </row>
    <row r="23" spans="2:11" x14ac:dyDescent="0.35">
      <c r="B23" s="41">
        <v>17</v>
      </c>
      <c r="C23" s="239"/>
      <c r="D23" s="46">
        <f>25+6</f>
        <v>31</v>
      </c>
      <c r="E23" s="204">
        <v>23449</v>
      </c>
      <c r="F23" s="46" t="s">
        <v>150</v>
      </c>
      <c r="G23" s="46"/>
      <c r="H23" s="124">
        <f ca="1">SUMIF(Planning!$A$8:$H$586,'Gestion Absences'!C23&amp;"ZCP",Planning!$H$8:$H$586)</f>
        <v>1494</v>
      </c>
      <c r="I23" s="43">
        <f t="shared" ca="1" si="0"/>
        <v>-1463</v>
      </c>
      <c r="J23" s="47">
        <f ca="1">SUMIF(Planning!$A$8:$H$586,'Gestion Absences'!C25&amp;"A",Planning!$H$8:$H$586)</f>
        <v>0</v>
      </c>
      <c r="K23" s="44" t="str">
        <f>IF(C23="","",DATEDIF(E23,Calendrier!$B$374,"m"))</f>
        <v/>
      </c>
    </row>
    <row r="24" spans="2:11" x14ac:dyDescent="0.35">
      <c r="B24" s="41">
        <v>18</v>
      </c>
      <c r="C24" s="239"/>
      <c r="D24" s="46">
        <v>25</v>
      </c>
      <c r="E24" s="204">
        <v>23930</v>
      </c>
      <c r="F24" s="46" t="s">
        <v>151</v>
      </c>
      <c r="G24" s="46"/>
      <c r="H24" s="124">
        <f ca="1">SUMIF(Planning!$A$8:$H$586,'Gestion Absences'!C24&amp;"ZCP",Planning!$H$8:$H$586)</f>
        <v>1494</v>
      </c>
      <c r="I24" s="43">
        <f t="shared" ca="1" si="0"/>
        <v>-1469</v>
      </c>
      <c r="J24" s="47">
        <f ca="1">SUMIF(Planning!$A$8:$H$586,'Gestion Absences'!C26&amp;"A",Planning!$H$8:$H$586)</f>
        <v>0</v>
      </c>
      <c r="K24" s="44" t="str">
        <f>IF(C24="","",DATEDIF(E24,Calendrier!$B$374,"m"))</f>
        <v/>
      </c>
    </row>
    <row r="25" spans="2:11" x14ac:dyDescent="0.35">
      <c r="B25" s="41">
        <v>19</v>
      </c>
      <c r="C25" s="239"/>
      <c r="D25" s="46">
        <v>25</v>
      </c>
      <c r="E25" s="204">
        <v>19539</v>
      </c>
      <c r="F25" s="46" t="s">
        <v>150</v>
      </c>
      <c r="G25" s="46"/>
      <c r="H25" s="124">
        <f ca="1">SUMIF(Planning!$A$8:$H$586,'Gestion Absences'!C25&amp;"ZCP",Planning!$H$8:$H$586)</f>
        <v>1494</v>
      </c>
      <c r="I25" s="43">
        <f t="shared" ca="1" si="0"/>
        <v>-1469</v>
      </c>
      <c r="J25" s="47">
        <f ca="1">SUMIF(Planning!$A$8:$H$586,'Gestion Absences'!C27&amp;"A",Planning!$H$8:$H$586)</f>
        <v>0</v>
      </c>
      <c r="K25" s="44" t="str">
        <f>IF(C25="","",DATEDIF(E25,Calendrier!$B$374,"m"))</f>
        <v/>
      </c>
    </row>
    <row r="26" spans="2:11" x14ac:dyDescent="0.35">
      <c r="B26" s="41">
        <v>20</v>
      </c>
      <c r="C26" s="242"/>
      <c r="D26" s="46"/>
      <c r="E26" s="204">
        <v>25671</v>
      </c>
      <c r="F26" s="46" t="s">
        <v>151</v>
      </c>
      <c r="G26" s="46"/>
      <c r="H26" s="124">
        <f ca="1">SUMIF(Planning!$A$8:$H$586,'Gestion Absences'!C26&amp;"ZCP",Planning!$H$8:$H$586)</f>
        <v>1494</v>
      </c>
      <c r="I26" s="43">
        <f t="shared" ca="1" si="0"/>
        <v>-1494</v>
      </c>
      <c r="J26" s="47">
        <f ca="1">SUMIF(Planning!$A$8:$H$586,'Gestion Absences'!C28&amp;"A",Planning!$H$8:$H$586)</f>
        <v>0</v>
      </c>
      <c r="K26" s="44" t="str">
        <f>IF(C26="","",DATEDIF(E26,Calendrier!$B$374,"m"))</f>
        <v/>
      </c>
    </row>
    <row r="27" spans="2:11" x14ac:dyDescent="0.35">
      <c r="B27" s="41">
        <v>21</v>
      </c>
      <c r="C27" s="245"/>
      <c r="D27" s="46">
        <v>4</v>
      </c>
      <c r="E27" s="204">
        <v>32345</v>
      </c>
      <c r="F27" s="46" t="s">
        <v>151</v>
      </c>
      <c r="G27" s="46"/>
      <c r="H27" s="124">
        <f ca="1">SUMIF(Planning!$A$8:$H$586,'Gestion Absences'!C27&amp;"ZCP",Planning!$H$8:$H$586)</f>
        <v>1494</v>
      </c>
      <c r="I27" s="43">
        <f t="shared" ca="1" si="0"/>
        <v>-1490</v>
      </c>
      <c r="J27" s="47">
        <f ca="1">SUMIF(Planning!$A$8:$H$586,'Gestion Absences'!C29&amp;"A",Planning!$H$8:$H$586)</f>
        <v>0</v>
      </c>
      <c r="K27" s="44" t="str">
        <f>IF(C27="","",DATEDIF(E27,Calendrier!$B$374,"m"))</f>
        <v/>
      </c>
    </row>
    <row r="28" spans="2:11" x14ac:dyDescent="0.35">
      <c r="B28" s="41">
        <v>22</v>
      </c>
      <c r="C28" s="242"/>
      <c r="D28" s="46"/>
      <c r="E28" s="204">
        <v>25254</v>
      </c>
      <c r="F28" s="46" t="s">
        <v>151</v>
      </c>
      <c r="G28" s="46"/>
      <c r="H28" s="124">
        <f ca="1">SUMIF(Planning!$A$8:$H$586,'Gestion Absences'!C28&amp;"ZCP",Planning!$H$8:$H$586)</f>
        <v>1494</v>
      </c>
      <c r="I28" s="43">
        <f t="shared" ca="1" si="0"/>
        <v>-1494</v>
      </c>
      <c r="J28" s="47">
        <f ca="1">SUMIF(Planning!$A$8:$H$586,'Gestion Absences'!C30&amp;"A",Planning!$H$8:$H$586)</f>
        <v>0</v>
      </c>
      <c r="K28" s="44" t="str">
        <f>IF(C28="","",DATEDIF(E28,Calendrier!$B$374,"m"))</f>
        <v/>
      </c>
    </row>
    <row r="29" spans="2:11" x14ac:dyDescent="0.35">
      <c r="B29" s="41">
        <v>23</v>
      </c>
      <c r="C29" s="239"/>
      <c r="D29" s="46">
        <v>25</v>
      </c>
      <c r="E29" s="204">
        <v>25433</v>
      </c>
      <c r="F29" s="46" t="s">
        <v>151</v>
      </c>
      <c r="G29" s="46"/>
      <c r="H29" s="124">
        <f ca="1">SUMIF(Planning!$A$8:$H$586,'Gestion Absences'!C29&amp;"ZCP",Planning!$H$8:$H$586)</f>
        <v>1494</v>
      </c>
      <c r="I29" s="43">
        <f t="shared" ca="1" si="0"/>
        <v>-1469</v>
      </c>
      <c r="J29" s="47">
        <f ca="1">SUMIF(Planning!$A$8:$H$586,'Gestion Absences'!C31&amp;"A",Planning!$H$8:$H$586)</f>
        <v>0</v>
      </c>
      <c r="K29" s="44" t="str">
        <f>IF(C29="","",DATEDIF(E29,Calendrier!$B$374,"m"))</f>
        <v/>
      </c>
    </row>
    <row r="30" spans="2:11" x14ac:dyDescent="0.35">
      <c r="B30" s="41">
        <v>24</v>
      </c>
      <c r="C30" s="239"/>
      <c r="D30" s="46">
        <v>25</v>
      </c>
      <c r="E30" s="204">
        <v>31547</v>
      </c>
      <c r="F30" s="46" t="s">
        <v>151</v>
      </c>
      <c r="G30" s="46"/>
      <c r="H30" s="124">
        <f ca="1">SUMIF(Planning!$A$8:$H$586,'Gestion Absences'!C30&amp;"ZCP",Planning!$H$8:$H$586)</f>
        <v>1494</v>
      </c>
      <c r="I30" s="43">
        <f t="shared" ca="1" si="0"/>
        <v>-1469</v>
      </c>
      <c r="J30" s="47">
        <f ca="1">SUMIF(Planning!$A$8:$H$586,'Gestion Absences'!C32&amp;"A",Planning!$H$8:$H$586)</f>
        <v>0</v>
      </c>
      <c r="K30" s="44" t="str">
        <f>IF(C30="","",DATEDIF(E30,Calendrier!$B$374,"m"))</f>
        <v/>
      </c>
    </row>
    <row r="31" spans="2:11" x14ac:dyDescent="0.35">
      <c r="B31" s="41">
        <v>25</v>
      </c>
      <c r="C31" s="239"/>
      <c r="D31" s="46">
        <v>25</v>
      </c>
      <c r="E31" s="204">
        <v>25968</v>
      </c>
      <c r="F31" s="46" t="s">
        <v>150</v>
      </c>
      <c r="G31" s="46"/>
      <c r="H31" s="124">
        <f ca="1">SUMIF(Planning!$A$8:$H$586,'Gestion Absences'!C31&amp;"ZCP",Planning!$H$8:$H$586)</f>
        <v>1494</v>
      </c>
      <c r="I31" s="43">
        <f t="shared" ca="1" si="0"/>
        <v>-1469</v>
      </c>
      <c r="J31" s="47">
        <f ca="1">SUMIF(Planning!$A$8:$H$586,'Gestion Absences'!C33&amp;"A",Planning!$H$8:$H$586)</f>
        <v>0</v>
      </c>
      <c r="K31" s="44" t="str">
        <f>IF(C31="","",DATEDIF(E31,Calendrier!$B$374,"m"))</f>
        <v/>
      </c>
    </row>
    <row r="32" spans="2:11" x14ac:dyDescent="0.35">
      <c r="B32" s="41">
        <v>26</v>
      </c>
      <c r="C32" s="239"/>
      <c r="D32" s="46"/>
      <c r="E32" s="204">
        <v>35038</v>
      </c>
      <c r="F32" s="46" t="s">
        <v>151</v>
      </c>
      <c r="G32" s="46"/>
      <c r="H32" s="124">
        <f ca="1">SUMIF(Planning!$A$8:$H$586,'Gestion Absences'!C32&amp;"ZCP",Planning!$H$8:$H$586)</f>
        <v>1494</v>
      </c>
      <c r="I32" s="43">
        <f t="shared" ca="1" si="0"/>
        <v>-1494</v>
      </c>
      <c r="J32" s="47">
        <f ca="1">SUMIF(Planning!$A$8:$H$586,'Gestion Absences'!C34&amp;"A",Planning!$H$8:$H$586)</f>
        <v>0</v>
      </c>
      <c r="K32" s="44" t="str">
        <f>IF(C32="","",DATEDIF(E32,Calendrier!$B$374,"m"))</f>
        <v/>
      </c>
    </row>
    <row r="33" spans="2:11" x14ac:dyDescent="0.35">
      <c r="B33" s="41">
        <v>27</v>
      </c>
      <c r="C33" s="242"/>
      <c r="D33" s="46"/>
      <c r="E33" s="204">
        <v>24251</v>
      </c>
      <c r="F33" s="46" t="s">
        <v>151</v>
      </c>
      <c r="G33" s="46"/>
      <c r="H33" s="124">
        <f ca="1">SUMIF(Planning!$A$8:$H$586,'Gestion Absences'!C33&amp;"ZCP",Planning!$H$8:$H$586)</f>
        <v>1494</v>
      </c>
      <c r="I33" s="43">
        <f t="shared" ca="1" si="0"/>
        <v>-1494</v>
      </c>
      <c r="J33" s="47">
        <f ca="1">SUMIF(Planning!$A$8:$H$586,'Gestion Absences'!C35&amp;"A",Planning!$H$8:$H$586)</f>
        <v>0</v>
      </c>
      <c r="K33" s="44" t="str">
        <f>IF(C33="","",DATEDIF(E33,Calendrier!$B$374,"m"))</f>
        <v/>
      </c>
    </row>
    <row r="34" spans="2:11" x14ac:dyDescent="0.35">
      <c r="B34" s="41">
        <v>28</v>
      </c>
      <c r="C34" s="239"/>
      <c r="D34" s="46">
        <f>25+4</f>
        <v>29</v>
      </c>
      <c r="E34" s="204">
        <v>20608</v>
      </c>
      <c r="F34" s="46" t="s">
        <v>150</v>
      </c>
      <c r="G34" s="46"/>
      <c r="H34" s="124">
        <f ca="1">SUMIF(Planning!$A$8:$H$586,'Gestion Absences'!C34&amp;"ZCP",Planning!$H$8:$H$586)</f>
        <v>1494</v>
      </c>
      <c r="I34" s="43">
        <f t="shared" ca="1" si="0"/>
        <v>-1465</v>
      </c>
      <c r="J34" s="47">
        <f ca="1">SUMIF(Planning!$A$8:$H$586,'Gestion Absences'!C36&amp;"A",Planning!$H$8:$H$586)</f>
        <v>0</v>
      </c>
      <c r="K34" s="44" t="str">
        <f>IF(C34="","",DATEDIF(E34,Calendrier!$B$374,"m"))</f>
        <v/>
      </c>
    </row>
    <row r="35" spans="2:11" x14ac:dyDescent="0.35">
      <c r="B35" s="41">
        <v>29</v>
      </c>
      <c r="C35" s="244"/>
      <c r="D35" s="46"/>
      <c r="E35" s="204">
        <v>35382</v>
      </c>
      <c r="F35" s="46" t="s">
        <v>151</v>
      </c>
      <c r="G35" s="46"/>
      <c r="H35" s="124">
        <f ca="1">SUMIF(Planning!$A$8:$H$586,'Gestion Absences'!C35&amp;"ZCP",Planning!$H$8:$H$586)</f>
        <v>1494</v>
      </c>
      <c r="I35" s="43">
        <f t="shared" ca="1" si="0"/>
        <v>-1494</v>
      </c>
      <c r="J35" s="47">
        <f ca="1">SUMIF(Planning!$A$8:$H$586,'Gestion Absences'!C37&amp;"A",Planning!$H$8:$H$586)</f>
        <v>0</v>
      </c>
      <c r="K35" s="44" t="str">
        <f>IF(C35="","",DATEDIF(E35,Calendrier!$B$374,"m"))</f>
        <v/>
      </c>
    </row>
    <row r="36" spans="2:11" x14ac:dyDescent="0.35">
      <c r="B36" s="41">
        <v>30</v>
      </c>
      <c r="C36" s="245"/>
      <c r="D36" s="46">
        <v>25</v>
      </c>
      <c r="E36" s="204">
        <v>35222</v>
      </c>
      <c r="F36" s="46" t="s">
        <v>151</v>
      </c>
      <c r="G36" s="46"/>
      <c r="H36" s="124">
        <f ca="1">SUMIF(Planning!$A$8:$H$586,'Gestion Absences'!C36&amp;"ZCP",Planning!$H$8:$H$586)</f>
        <v>1494</v>
      </c>
      <c r="I36" s="43">
        <f t="shared" ca="1" si="0"/>
        <v>-1469</v>
      </c>
      <c r="J36" s="47">
        <f ca="1">SUMIF(Planning!$A$8:$H$586,'Gestion Absences'!C38&amp;"A",Planning!$H$8:$H$586)</f>
        <v>0</v>
      </c>
      <c r="K36" s="44" t="str">
        <f>IF(C36="","",DATEDIF(E36,Calendrier!$B$374,"m"))</f>
        <v/>
      </c>
    </row>
    <row r="37" spans="2:11" x14ac:dyDescent="0.35">
      <c r="B37" s="41">
        <v>31</v>
      </c>
      <c r="C37" s="242"/>
      <c r="D37" s="46"/>
      <c r="E37" s="204">
        <v>23037</v>
      </c>
      <c r="F37" s="46" t="s">
        <v>150</v>
      </c>
      <c r="G37" s="46"/>
      <c r="H37" s="124">
        <f ca="1">SUMIF(Planning!$A$8:$H$586,'Gestion Absences'!C37&amp;"ZCP",Planning!$H$8:$H$586)</f>
        <v>1494</v>
      </c>
      <c r="I37" s="43">
        <f t="shared" ca="1" si="0"/>
        <v>-1494</v>
      </c>
      <c r="J37" s="47">
        <f ca="1">SUMIF(Planning!$A$8:$H$586,'Gestion Absences'!C39&amp;"A",Planning!$H$8:$H$586)</f>
        <v>0</v>
      </c>
      <c r="K37" s="44" t="str">
        <f>IF(C37="","",DATEDIF(E37,Calendrier!$B$374,"m"))</f>
        <v/>
      </c>
    </row>
    <row r="38" spans="2:11" x14ac:dyDescent="0.35">
      <c r="B38" s="41">
        <v>32</v>
      </c>
      <c r="C38" s="243"/>
      <c r="D38" s="46"/>
      <c r="E38" s="204">
        <v>35333</v>
      </c>
      <c r="F38" s="46" t="s">
        <v>151</v>
      </c>
      <c r="G38" s="46"/>
      <c r="H38" s="124">
        <f ca="1">SUMIF(Planning!$A$8:$H$586,'Gestion Absences'!C38&amp;"ZCP",Planning!$H$8:$H$586)</f>
        <v>1494</v>
      </c>
      <c r="I38" s="43">
        <f t="shared" ref="I38:I69" ca="1" si="1">IF(H38=0,D38,D38-H38)</f>
        <v>-1494</v>
      </c>
      <c r="J38" s="47">
        <f ca="1">SUMIF(Planning!$A$8:$H$586,'Gestion Absences'!C40&amp;"A",Planning!$H$8:$H$586)</f>
        <v>0</v>
      </c>
      <c r="K38" s="44" t="str">
        <f>IF(C38="","",DATEDIF(E38,Calendrier!$B$374,"m"))</f>
        <v/>
      </c>
    </row>
    <row r="39" spans="2:11" x14ac:dyDescent="0.35">
      <c r="B39" s="41">
        <v>33</v>
      </c>
      <c r="C39" s="239"/>
      <c r="D39" s="46">
        <f>25+31</f>
        <v>56</v>
      </c>
      <c r="E39" s="204">
        <v>21915</v>
      </c>
      <c r="F39" s="46" t="s">
        <v>150</v>
      </c>
      <c r="G39" s="46"/>
      <c r="H39" s="124">
        <f ca="1">SUMIF(Planning!$A$8:$H$586,'Gestion Absences'!C39&amp;"ZCP",Planning!$H$8:$H$586)</f>
        <v>1494</v>
      </c>
      <c r="I39" s="43">
        <f t="shared" ca="1" si="1"/>
        <v>-1438</v>
      </c>
      <c r="J39" s="47">
        <f ca="1">SUMIF(Planning!$A$8:$H$586,'Gestion Absences'!C41&amp;"A",Planning!$H$8:$H$586)</f>
        <v>0</v>
      </c>
      <c r="K39" s="44" t="str">
        <f>IF(C39="","",DATEDIF(E39,Calendrier!$B$374,"m"))</f>
        <v/>
      </c>
    </row>
    <row r="40" spans="2:11" x14ac:dyDescent="0.35">
      <c r="B40" s="41">
        <v>34</v>
      </c>
      <c r="C40" s="246"/>
      <c r="D40" s="46" t="s">
        <v>148</v>
      </c>
      <c r="E40" s="204">
        <v>21210</v>
      </c>
      <c r="F40" s="46" t="s">
        <v>150</v>
      </c>
      <c r="G40" s="46"/>
      <c r="H40" s="124">
        <f ca="1">SUMIF(Planning!$A$8:$H$586,'Gestion Absences'!C40&amp;"ZCP",Planning!$H$8:$H$586)</f>
        <v>1494</v>
      </c>
      <c r="I40" s="43" t="e">
        <f t="shared" ca="1" si="1"/>
        <v>#VALUE!</v>
      </c>
      <c r="J40" s="47">
        <f ca="1">SUMIF(Planning!$A$8:$H$586,'Gestion Absences'!C42&amp;"A",Planning!$H$8:$H$586)</f>
        <v>0</v>
      </c>
      <c r="K40" s="44" t="str">
        <f>IF(C40="","",DATEDIF(E40,Calendrier!$B$374,"m"))</f>
        <v/>
      </c>
    </row>
    <row r="41" spans="2:11" x14ac:dyDescent="0.35">
      <c r="B41" s="41">
        <v>35</v>
      </c>
      <c r="C41" s="239"/>
      <c r="D41" s="46">
        <v>25</v>
      </c>
      <c r="E41" s="204">
        <v>30116</v>
      </c>
      <c r="F41" s="46" t="s">
        <v>150</v>
      </c>
      <c r="G41" s="46"/>
      <c r="H41" s="124">
        <f ca="1">SUMIF(Planning!$A$8:$H$586,'Gestion Absences'!C41&amp;"ZCP",Planning!$H$8:$H$586)</f>
        <v>1494</v>
      </c>
      <c r="I41" s="43">
        <f t="shared" ca="1" si="1"/>
        <v>-1469</v>
      </c>
      <c r="J41" s="47">
        <f ca="1">SUMIF(Planning!$A$8:$H$586,'Gestion Absences'!C43&amp;"A",Planning!$H$8:$H$586)</f>
        <v>0</v>
      </c>
      <c r="K41" s="44" t="str">
        <f>IF(C41="","",DATEDIF(E41,Calendrier!$B$374,"m"))</f>
        <v/>
      </c>
    </row>
    <row r="42" spans="2:11" x14ac:dyDescent="0.35">
      <c r="B42" s="41">
        <v>36</v>
      </c>
      <c r="C42" s="239"/>
      <c r="D42" s="46">
        <f>16+16</f>
        <v>32</v>
      </c>
      <c r="E42" s="204">
        <v>22700</v>
      </c>
      <c r="F42" s="46" t="s">
        <v>150</v>
      </c>
      <c r="G42" s="46"/>
      <c r="H42" s="124">
        <f ca="1">SUMIF(Planning!$A$8:$H$586,'Gestion Absences'!C42&amp;"ZCP",Planning!$H$8:$H$586)</f>
        <v>1494</v>
      </c>
      <c r="I42" s="43">
        <f t="shared" ca="1" si="1"/>
        <v>-1462</v>
      </c>
      <c r="J42" s="47">
        <f ca="1">SUMIF(Planning!$A$8:$H$586,'Gestion Absences'!C44&amp;"A",Planning!$H$8:$H$586)</f>
        <v>0</v>
      </c>
      <c r="K42" s="44" t="str">
        <f>IF(C42="","",DATEDIF(E42,Calendrier!$B$374,"m"))</f>
        <v/>
      </c>
    </row>
    <row r="43" spans="2:11" x14ac:dyDescent="0.35">
      <c r="B43" s="41">
        <v>37</v>
      </c>
      <c r="C43" s="239"/>
      <c r="D43" s="46">
        <f>25+6</f>
        <v>31</v>
      </c>
      <c r="E43" s="204">
        <v>20963</v>
      </c>
      <c r="F43" s="46" t="s">
        <v>150</v>
      </c>
      <c r="G43" s="46"/>
      <c r="H43" s="124">
        <f ca="1">SUMIF(Planning!$A$8:$H$586,'Gestion Absences'!C43&amp;"ZCP",Planning!$H$8:$H$586)</f>
        <v>1494</v>
      </c>
      <c r="I43" s="43">
        <f t="shared" ca="1" si="1"/>
        <v>-1463</v>
      </c>
      <c r="J43" s="47">
        <f ca="1">SUMIF(Planning!$A$8:$H$586,'Gestion Absences'!C45&amp;"A",Planning!$H$8:$H$586)</f>
        <v>0</v>
      </c>
      <c r="K43" s="44" t="str">
        <f>IF(C43="","",DATEDIF(E43,Calendrier!$B$374,"m"))</f>
        <v/>
      </c>
    </row>
    <row r="44" spans="2:11" x14ac:dyDescent="0.35">
      <c r="B44" s="41">
        <v>38</v>
      </c>
      <c r="C44" s="239"/>
      <c r="D44" s="46">
        <v>25</v>
      </c>
      <c r="E44" s="204">
        <v>24917</v>
      </c>
      <c r="F44" s="46" t="s">
        <v>150</v>
      </c>
      <c r="G44" s="46"/>
      <c r="H44" s="124">
        <f ca="1">SUMIF(Planning!$A$8:$H$586,'Gestion Absences'!C44&amp;"ZCP",Planning!$H$8:$H$586)</f>
        <v>1494</v>
      </c>
      <c r="I44" s="43">
        <f t="shared" ca="1" si="1"/>
        <v>-1469</v>
      </c>
      <c r="J44" s="47">
        <f ca="1">SUMIF(Planning!$A$8:$H$586,'Gestion Absences'!C46&amp;"A",Planning!$H$8:$H$586)</f>
        <v>0</v>
      </c>
      <c r="K44" s="44" t="str">
        <f>IF(C44="","",DATEDIF(E44,Calendrier!$B$374,"m"))</f>
        <v/>
      </c>
    </row>
    <row r="45" spans="2:11" x14ac:dyDescent="0.35">
      <c r="B45" s="41">
        <v>39</v>
      </c>
      <c r="C45" s="243"/>
      <c r="D45" s="46"/>
      <c r="E45" s="204">
        <v>26994</v>
      </c>
      <c r="F45" s="46" t="s">
        <v>151</v>
      </c>
      <c r="G45" s="46"/>
      <c r="H45" s="124">
        <f ca="1">SUMIF(Planning!$A$8:$H$586,'Gestion Absences'!C45&amp;"ZCP",Planning!$H$8:$H$586)</f>
        <v>1494</v>
      </c>
      <c r="I45" s="43">
        <f t="shared" ca="1" si="1"/>
        <v>-1494</v>
      </c>
      <c r="J45" s="47">
        <f ca="1">SUMIF(Planning!$A$8:$H$586,'Gestion Absences'!C47&amp;"A",Planning!$H$8:$H$586)</f>
        <v>0</v>
      </c>
      <c r="K45" s="44" t="str">
        <f>IF(C45="","",DATEDIF(E45,Calendrier!$B$374,"m"))</f>
        <v/>
      </c>
    </row>
    <row r="46" spans="2:11" x14ac:dyDescent="0.35">
      <c r="B46" s="41">
        <v>40</v>
      </c>
      <c r="C46" s="239"/>
      <c r="D46" s="46">
        <v>25</v>
      </c>
      <c r="E46" s="204">
        <v>25633</v>
      </c>
      <c r="F46" s="46" t="s">
        <v>150</v>
      </c>
      <c r="G46" s="46"/>
      <c r="H46" s="124">
        <f ca="1">SUMIF(Planning!$A$8:$H$586,'Gestion Absences'!C46&amp;"ZCP",Planning!$H$8:$H$586)</f>
        <v>1494</v>
      </c>
      <c r="I46" s="43">
        <f t="shared" ca="1" si="1"/>
        <v>-1469</v>
      </c>
      <c r="J46" s="47">
        <f ca="1">SUMIF(Planning!$A$8:$H$586,'Gestion Absences'!C48&amp;"A",Planning!$H$8:$H$586)</f>
        <v>0</v>
      </c>
      <c r="K46" s="44" t="str">
        <f>IF(C46="","",DATEDIF(E46,Calendrier!$B$374,"m"))</f>
        <v/>
      </c>
    </row>
    <row r="47" spans="2:11" x14ac:dyDescent="0.35">
      <c r="B47" s="41">
        <v>41</v>
      </c>
      <c r="C47" s="239"/>
      <c r="D47" s="46">
        <f>25-4</f>
        <v>21</v>
      </c>
      <c r="E47" s="204">
        <v>33149</v>
      </c>
      <c r="F47" s="46" t="s">
        <v>151</v>
      </c>
      <c r="G47" s="46"/>
      <c r="H47" s="124">
        <f ca="1">SUMIF(Planning!$A$8:$H$586,'Gestion Absences'!C47&amp;"ZCP",Planning!$H$8:$H$586)</f>
        <v>1494</v>
      </c>
      <c r="I47" s="43">
        <f t="shared" ca="1" si="1"/>
        <v>-1473</v>
      </c>
      <c r="J47" s="47">
        <f ca="1">SUMIF(Planning!$A$8:$H$586,'Gestion Absences'!C49&amp;"A",Planning!$H$8:$H$586)</f>
        <v>0</v>
      </c>
      <c r="K47" s="44" t="str">
        <f>IF(C47="","",DATEDIF(E47,Calendrier!$B$374,"m"))</f>
        <v/>
      </c>
    </row>
    <row r="48" spans="2:11" x14ac:dyDescent="0.35">
      <c r="B48" s="41">
        <v>42</v>
      </c>
      <c r="C48" s="245"/>
      <c r="D48" s="46">
        <v>25</v>
      </c>
      <c r="E48" s="204">
        <v>23021</v>
      </c>
      <c r="F48" s="46" t="s">
        <v>151</v>
      </c>
      <c r="G48" s="46"/>
      <c r="H48" s="124">
        <f ca="1">SUMIF(Planning!$A$8:$H$586,'Gestion Absences'!C48&amp;"ZCP",Planning!$H$8:$H$586)</f>
        <v>1494</v>
      </c>
      <c r="I48" s="43">
        <f t="shared" ca="1" si="1"/>
        <v>-1469</v>
      </c>
      <c r="J48" s="47">
        <f ca="1">SUMIF(Planning!$A$8:$H$586,'Gestion Absences'!C50&amp;"A",Planning!$H$8:$H$586)</f>
        <v>0</v>
      </c>
      <c r="K48" s="44" t="str">
        <f>IF(C48="","",DATEDIF(E48,Calendrier!$B$374,"m"))</f>
        <v/>
      </c>
    </row>
    <row r="49" spans="2:11" x14ac:dyDescent="0.35">
      <c r="B49" s="41">
        <v>43</v>
      </c>
      <c r="C49" s="239"/>
      <c r="D49" s="46">
        <f>25+6</f>
        <v>31</v>
      </c>
      <c r="E49" s="204">
        <v>21093</v>
      </c>
      <c r="F49" s="46" t="s">
        <v>150</v>
      </c>
      <c r="G49" s="46"/>
      <c r="H49" s="124">
        <f ca="1">SUMIF(Planning!$A$8:$H$586,'Gestion Absences'!C49&amp;"ZCP",Planning!$H$8:$H$586)</f>
        <v>1494</v>
      </c>
      <c r="I49" s="43">
        <f t="shared" ca="1" si="1"/>
        <v>-1463</v>
      </c>
      <c r="J49" s="47">
        <f ca="1">SUMIF(Planning!$A$8:$H$586,'Gestion Absences'!C51&amp;"A",Planning!$H$8:$H$586)</f>
        <v>0</v>
      </c>
      <c r="K49" s="44" t="str">
        <f>IF(C49="","",DATEDIF(E49,Calendrier!$B$374,"m"))</f>
        <v/>
      </c>
    </row>
    <row r="50" spans="2:11" x14ac:dyDescent="0.35">
      <c r="B50" s="41">
        <v>44</v>
      </c>
      <c r="C50" s="239"/>
      <c r="D50" s="46">
        <v>25</v>
      </c>
      <c r="E50" s="204">
        <v>25985</v>
      </c>
      <c r="F50" s="46" t="s">
        <v>151</v>
      </c>
      <c r="G50" s="46"/>
      <c r="H50" s="124">
        <f ca="1">SUMIF(Planning!$A$8:$H$586,'Gestion Absences'!C50&amp;"ZCP",Planning!$H$8:$H$586)</f>
        <v>1494</v>
      </c>
      <c r="I50" s="43">
        <f t="shared" ca="1" si="1"/>
        <v>-1469</v>
      </c>
      <c r="J50" s="47">
        <f ca="1">SUMIF(Planning!$A$8:$H$586,'Gestion Absences'!C52&amp;"A",Planning!$H$8:$H$586)</f>
        <v>0</v>
      </c>
      <c r="K50" s="44" t="str">
        <f>IF(C50="","",DATEDIF(E50,Calendrier!$B$374,"m"))</f>
        <v/>
      </c>
    </row>
    <row r="51" spans="2:11" x14ac:dyDescent="0.35">
      <c r="B51" s="41">
        <v>45</v>
      </c>
      <c r="C51" s="239"/>
      <c r="D51" s="46">
        <v>25</v>
      </c>
      <c r="E51" s="204">
        <v>27513</v>
      </c>
      <c r="F51" s="46" t="s">
        <v>150</v>
      </c>
      <c r="G51" s="46"/>
      <c r="H51" s="124">
        <f ca="1">SUMIF(Planning!$A$8:$H$586,'Gestion Absences'!C51&amp;"ZCP",Planning!$H$8:$H$586)</f>
        <v>1494</v>
      </c>
      <c r="I51" s="43">
        <f t="shared" ca="1" si="1"/>
        <v>-1469</v>
      </c>
      <c r="J51" s="47">
        <f ca="1">SUMIF(Planning!$A$8:$H$586,'Gestion Absences'!C53&amp;"A",Planning!$H$8:$H$586)</f>
        <v>0</v>
      </c>
      <c r="K51" s="44" t="str">
        <f>IF(C51="","",DATEDIF(E51,Calendrier!$B$374,"m"))</f>
        <v/>
      </c>
    </row>
    <row r="52" spans="2:11" x14ac:dyDescent="0.35">
      <c r="B52" s="41">
        <v>46</v>
      </c>
      <c r="C52" s="242"/>
      <c r="D52" s="46"/>
      <c r="E52" s="204">
        <v>24353</v>
      </c>
      <c r="F52" s="46" t="s">
        <v>150</v>
      </c>
      <c r="G52" s="46"/>
      <c r="H52" s="124">
        <f ca="1">SUMIF(Planning!$A$8:$H$586,'Gestion Absences'!C52&amp;"ZCP",Planning!$H$8:$H$586)</f>
        <v>1494</v>
      </c>
      <c r="I52" s="43">
        <f t="shared" ca="1" si="1"/>
        <v>-1494</v>
      </c>
      <c r="J52" s="47">
        <f ca="1">SUMIF(Planning!$A$8:$H$586,'Gestion Absences'!C54&amp;"A",Planning!$H$8:$H$586)</f>
        <v>0</v>
      </c>
      <c r="K52" s="44" t="str">
        <f>IF(C52="","",DATEDIF(E52,Calendrier!$B$374,"m"))</f>
        <v/>
      </c>
    </row>
    <row r="53" spans="2:11" x14ac:dyDescent="0.35">
      <c r="B53" s="41">
        <v>47</v>
      </c>
      <c r="C53" s="239"/>
      <c r="D53" s="46">
        <v>25</v>
      </c>
      <c r="E53" s="204">
        <v>23908</v>
      </c>
      <c r="F53" s="46" t="s">
        <v>150</v>
      </c>
      <c r="G53" s="46"/>
      <c r="H53" s="124">
        <f ca="1">SUMIF(Planning!$A$8:$H$586,'Gestion Absences'!C53&amp;"ZCP",Planning!$H$8:$H$586)</f>
        <v>1494</v>
      </c>
      <c r="I53" s="43">
        <f t="shared" ca="1" si="1"/>
        <v>-1469</v>
      </c>
      <c r="J53" s="47">
        <f ca="1">SUMIF(Planning!$A$8:$H$586,'Gestion Absences'!C55&amp;"A",Planning!$H$8:$H$586)</f>
        <v>0</v>
      </c>
      <c r="K53" s="44" t="str">
        <f>IF(C53="","",DATEDIF(E53,Calendrier!$B$374,"m"))</f>
        <v/>
      </c>
    </row>
    <row r="54" spans="2:11" x14ac:dyDescent="0.35">
      <c r="B54" s="41">
        <v>48</v>
      </c>
      <c r="C54" s="242"/>
      <c r="D54" s="46"/>
      <c r="E54" s="204">
        <v>28857</v>
      </c>
      <c r="F54" s="46" t="s">
        <v>150</v>
      </c>
      <c r="G54" s="46"/>
      <c r="H54" s="124">
        <f ca="1">SUMIF(Planning!$A$8:$H$586,'Gestion Absences'!C54&amp;"ZCP",Planning!$H$8:$H$586)</f>
        <v>1494</v>
      </c>
      <c r="I54" s="43">
        <f t="shared" ca="1" si="1"/>
        <v>-1494</v>
      </c>
      <c r="J54" s="47">
        <f ca="1">SUMIF(Planning!$A$8:$H$586,'Gestion Absences'!C56&amp;"A",Planning!$H$8:$H$586)</f>
        <v>0</v>
      </c>
      <c r="K54" s="44" t="str">
        <f>IF(C54="","",DATEDIF(E54,Calendrier!$B$374,"m"))</f>
        <v/>
      </c>
    </row>
    <row r="55" spans="2:11" x14ac:dyDescent="0.35">
      <c r="B55" s="41">
        <v>49</v>
      </c>
      <c r="C55" s="245"/>
      <c r="D55" s="46">
        <f>25-10</f>
        <v>15</v>
      </c>
      <c r="E55" s="204">
        <v>31440</v>
      </c>
      <c r="F55" s="46" t="s">
        <v>150</v>
      </c>
      <c r="G55" s="46"/>
      <c r="H55" s="124">
        <f ca="1">SUMIF(Planning!$A$8:$H$586,'Gestion Absences'!C55&amp;"ZCP",Planning!$H$8:$H$586)</f>
        <v>1494</v>
      </c>
      <c r="I55" s="43">
        <f t="shared" ca="1" si="1"/>
        <v>-1479</v>
      </c>
      <c r="J55" s="47">
        <f ca="1">SUMIF(Planning!$A$8:$H$586,'Gestion Absences'!C57&amp;"A",Planning!$H$8:$H$586)</f>
        <v>0</v>
      </c>
      <c r="K55" s="44" t="str">
        <f>IF(C55="","",DATEDIF(E55,Calendrier!$B$374,"m"))</f>
        <v/>
      </c>
    </row>
    <row r="56" spans="2:11" x14ac:dyDescent="0.35">
      <c r="B56" s="41">
        <v>50</v>
      </c>
      <c r="C56" s="239"/>
      <c r="D56" s="46">
        <v>25</v>
      </c>
      <c r="E56" s="204">
        <v>29605</v>
      </c>
      <c r="F56" s="46" t="s">
        <v>150</v>
      </c>
      <c r="G56" s="46"/>
      <c r="H56" s="124">
        <f ca="1">SUMIF(Planning!$A$8:$H$586,'Gestion Absences'!C56&amp;"ZCP",Planning!$H$8:$H$586)</f>
        <v>1494</v>
      </c>
      <c r="I56" s="43">
        <f t="shared" ca="1" si="1"/>
        <v>-1469</v>
      </c>
      <c r="J56" s="47">
        <f ca="1">SUMIF(Planning!$A$8:$H$586,'Gestion Absences'!C58&amp;"A",Planning!$H$8:$H$586)</f>
        <v>0</v>
      </c>
      <c r="K56" s="44" t="str">
        <f>IF(C56="","",DATEDIF(E56,Calendrier!$B$374,"m"))</f>
        <v/>
      </c>
    </row>
    <row r="57" spans="2:11" x14ac:dyDescent="0.35">
      <c r="B57" s="41">
        <v>51</v>
      </c>
      <c r="C57" s="239"/>
      <c r="D57" s="46">
        <v>25</v>
      </c>
      <c r="E57" s="204">
        <v>34407</v>
      </c>
      <c r="F57" s="46" t="s">
        <v>151</v>
      </c>
      <c r="G57" s="46"/>
      <c r="H57" s="124">
        <f ca="1">SUMIF(Planning!$A$8:$H$586,'Gestion Absences'!C57&amp;"ZCP",Planning!$H$8:$H$586)</f>
        <v>1494</v>
      </c>
      <c r="I57" s="43">
        <f t="shared" ca="1" si="1"/>
        <v>-1469</v>
      </c>
      <c r="J57" s="47">
        <f ca="1">SUMIF(Planning!$A$8:$H$586,'Gestion Absences'!C59&amp;"A",Planning!$H$8:$H$586)</f>
        <v>0</v>
      </c>
      <c r="K57" s="44" t="str">
        <f>IF(C57="","",DATEDIF(E57,Calendrier!$B$374,"m"))</f>
        <v/>
      </c>
    </row>
    <row r="58" spans="2:11" x14ac:dyDescent="0.35">
      <c r="B58" s="41">
        <v>52</v>
      </c>
      <c r="C58" s="239"/>
      <c r="D58" s="46">
        <v>26</v>
      </c>
      <c r="E58" s="204">
        <v>24792</v>
      </c>
      <c r="F58" s="46" t="s">
        <v>150</v>
      </c>
      <c r="G58" s="46"/>
      <c r="H58" s="124">
        <f ca="1">SUMIF(Planning!$A$8:$H$586,'Gestion Absences'!C58&amp;"ZCP",Planning!$H$8:$H$586)</f>
        <v>1494</v>
      </c>
      <c r="I58" s="43">
        <f t="shared" ca="1" si="1"/>
        <v>-1468</v>
      </c>
      <c r="J58" s="47">
        <f ca="1">SUMIF(Planning!$A$8:$H$586,'Gestion Absences'!C60&amp;"A",Planning!$H$8:$H$586)</f>
        <v>0</v>
      </c>
      <c r="K58" s="44" t="str">
        <f>IF(C58="","",DATEDIF(E58,Calendrier!$B$374,"m"))</f>
        <v/>
      </c>
    </row>
    <row r="59" spans="2:11" x14ac:dyDescent="0.35">
      <c r="B59" s="41">
        <v>53</v>
      </c>
      <c r="C59" s="239"/>
      <c r="D59" s="46">
        <v>25</v>
      </c>
      <c r="E59" s="204">
        <v>32017</v>
      </c>
      <c r="F59" s="46" t="s">
        <v>150</v>
      </c>
      <c r="G59" s="46"/>
      <c r="H59" s="124">
        <f ca="1">SUMIF(Planning!$A$8:$H$586,'Gestion Absences'!C59&amp;"ZCP",Planning!$H$8:$H$586)</f>
        <v>1494</v>
      </c>
      <c r="I59" s="43">
        <f t="shared" ca="1" si="1"/>
        <v>-1469</v>
      </c>
      <c r="J59" s="47">
        <f ca="1">SUMIF(Planning!$A$8:$H$586,'Gestion Absences'!C61&amp;"A",Planning!$H$8:$H$586)</f>
        <v>0</v>
      </c>
      <c r="K59" s="44" t="str">
        <f>IF(C59="","",DATEDIF(E59,Calendrier!$B$374,"m"))</f>
        <v/>
      </c>
    </row>
    <row r="60" spans="2:11" x14ac:dyDescent="0.35">
      <c r="B60" s="41">
        <v>54</v>
      </c>
      <c r="C60" s="239"/>
      <c r="D60" s="46">
        <v>25</v>
      </c>
      <c r="E60" s="204">
        <v>21107</v>
      </c>
      <c r="F60" s="46" t="s">
        <v>150</v>
      </c>
      <c r="G60" s="46"/>
      <c r="H60" s="124">
        <f ca="1">SUMIF(Planning!$A$8:$H$586,'Gestion Absences'!C60&amp;"ZCP",Planning!$H$8:$H$586)</f>
        <v>1494</v>
      </c>
      <c r="I60" s="43">
        <f t="shared" ca="1" si="1"/>
        <v>-1469</v>
      </c>
      <c r="J60" s="47">
        <f ca="1">SUMIF(Planning!$A$8:$H$586,'Gestion Absences'!C62&amp;"A",Planning!$H$8:$H$586)</f>
        <v>0</v>
      </c>
      <c r="K60" s="44" t="str">
        <f>IF(C60="","",DATEDIF(E60,Calendrier!$B$374,"m"))</f>
        <v/>
      </c>
    </row>
    <row r="61" spans="2:11" x14ac:dyDescent="0.35">
      <c r="B61" s="41">
        <v>55</v>
      </c>
      <c r="C61" s="239"/>
      <c r="D61" s="46">
        <v>25</v>
      </c>
      <c r="E61" s="204">
        <v>24811</v>
      </c>
      <c r="F61" s="46" t="s">
        <v>151</v>
      </c>
      <c r="G61" s="46"/>
      <c r="H61" s="124">
        <f ca="1">SUMIF(Planning!$A$8:$H$586,'Gestion Absences'!C61&amp;"ZCP",Planning!$H$8:$H$586)</f>
        <v>1494</v>
      </c>
      <c r="I61" s="43">
        <f t="shared" ca="1" si="1"/>
        <v>-1469</v>
      </c>
      <c r="J61" s="47">
        <f ca="1">SUMIF(Planning!$A$8:$H$586,'Gestion Absences'!C63&amp;"A",Planning!$H$8:$H$586)</f>
        <v>0</v>
      </c>
      <c r="K61" s="44" t="str">
        <f>IF(C61="","",DATEDIF(E61,Calendrier!$B$374,"m"))</f>
        <v/>
      </c>
    </row>
    <row r="62" spans="2:11" x14ac:dyDescent="0.35">
      <c r="B62" s="41">
        <v>56</v>
      </c>
      <c r="C62" s="239"/>
      <c r="D62" s="46">
        <f>25+6</f>
        <v>31</v>
      </c>
      <c r="E62" s="204">
        <v>21977</v>
      </c>
      <c r="F62" s="46" t="s">
        <v>150</v>
      </c>
      <c r="G62" s="46"/>
      <c r="H62" s="124">
        <f ca="1">SUMIF(Planning!$A$8:$H$586,'Gestion Absences'!C62&amp;"ZCP",Planning!$H$8:$H$586)</f>
        <v>1494</v>
      </c>
      <c r="I62" s="43">
        <f t="shared" ca="1" si="1"/>
        <v>-1463</v>
      </c>
      <c r="J62" s="47">
        <f ca="1">SUMIF(Planning!$A$8:$H$586,'Gestion Absences'!C64&amp;"A",Planning!$H$8:$H$586)</f>
        <v>0</v>
      </c>
      <c r="K62" s="44" t="str">
        <f>IF(C62="","",DATEDIF(E62,Calendrier!$B$374,"m"))</f>
        <v/>
      </c>
    </row>
    <row r="63" spans="2:11" x14ac:dyDescent="0.35">
      <c r="B63" s="41">
        <v>57</v>
      </c>
      <c r="C63" s="243"/>
      <c r="D63" s="46"/>
      <c r="E63" s="204">
        <v>30901</v>
      </c>
      <c r="F63" s="46" t="s">
        <v>150</v>
      </c>
      <c r="G63" s="46"/>
      <c r="H63" s="124">
        <f ca="1">SUMIF(Planning!$A$8:$H$586,'Gestion Absences'!C63&amp;"ZCP",Planning!$H$8:$H$586)</f>
        <v>1494</v>
      </c>
      <c r="I63" s="43">
        <f t="shared" ca="1" si="1"/>
        <v>-1494</v>
      </c>
      <c r="J63" s="47">
        <f ca="1">SUMIF(Planning!$A$8:$H$586,'Gestion Absences'!C65&amp;"A",Planning!$H$8:$H$586)</f>
        <v>0</v>
      </c>
      <c r="K63" s="44" t="str">
        <f>IF(C63="","",DATEDIF(E63,Calendrier!$B$374,"m"))</f>
        <v/>
      </c>
    </row>
    <row r="64" spans="2:11" x14ac:dyDescent="0.35">
      <c r="B64" s="41">
        <v>58</v>
      </c>
      <c r="C64" s="239"/>
      <c r="D64" s="46">
        <f>25+3</f>
        <v>28</v>
      </c>
      <c r="E64" s="204">
        <v>22798</v>
      </c>
      <c r="F64" s="46" t="s">
        <v>150</v>
      </c>
      <c r="G64" s="46"/>
      <c r="H64" s="124">
        <f ca="1">SUMIF(Planning!$A$8:$H$586,'Gestion Absences'!C64&amp;"ZCP",Planning!$H$8:$H$586)</f>
        <v>1494</v>
      </c>
      <c r="I64" s="43">
        <f t="shared" ca="1" si="1"/>
        <v>-1466</v>
      </c>
      <c r="J64" s="47">
        <f ca="1">SUMIF(Planning!$A$8:$H$586,'Gestion Absences'!C66&amp;"A",Planning!$H$8:$H$586)</f>
        <v>0</v>
      </c>
      <c r="K64" s="44" t="str">
        <f>IF(C64="","",DATEDIF(E64,Calendrier!$B$374,"m"))</f>
        <v/>
      </c>
    </row>
    <row r="65" spans="2:11" x14ac:dyDescent="0.35">
      <c r="B65" s="41">
        <v>59</v>
      </c>
      <c r="C65" s="239"/>
      <c r="D65" s="46">
        <v>25</v>
      </c>
      <c r="E65" s="204">
        <v>27311</v>
      </c>
      <c r="F65" s="46" t="s">
        <v>150</v>
      </c>
      <c r="G65" s="46"/>
      <c r="H65" s="124">
        <f ca="1">SUMIF(Planning!$A$8:$H$586,'Gestion Absences'!C65&amp;"ZCP",Planning!$H$8:$H$586)</f>
        <v>1494</v>
      </c>
      <c r="I65" s="43">
        <f t="shared" ca="1" si="1"/>
        <v>-1469</v>
      </c>
      <c r="J65" s="47">
        <f ca="1">SUMIF(Planning!$A$8:$H$586,'Gestion Absences'!C67&amp;"A",Planning!$H$8:$H$586)</f>
        <v>0</v>
      </c>
      <c r="K65" s="44" t="str">
        <f>IF(C65="","",DATEDIF(E65,Calendrier!$B$374,"m"))</f>
        <v/>
      </c>
    </row>
    <row r="66" spans="2:11" x14ac:dyDescent="0.35">
      <c r="B66" s="41">
        <v>60</v>
      </c>
      <c r="C66" s="239"/>
      <c r="D66" s="46">
        <f>25-5</f>
        <v>20</v>
      </c>
      <c r="E66" s="204">
        <v>30178</v>
      </c>
      <c r="F66" s="46" t="s">
        <v>151</v>
      </c>
      <c r="G66" s="46"/>
      <c r="H66" s="124">
        <f ca="1">SUMIF(Planning!$A$8:$H$586,'Gestion Absences'!C66&amp;"ZCP",Planning!$H$8:$H$586)</f>
        <v>1494</v>
      </c>
      <c r="I66" s="43">
        <f t="shared" ca="1" si="1"/>
        <v>-1474</v>
      </c>
      <c r="J66" s="47">
        <f ca="1">SUMIF(Planning!$A$8:$H$586,'Gestion Absences'!C68&amp;"A",Planning!$H$8:$H$586)</f>
        <v>0</v>
      </c>
      <c r="K66" s="44" t="str">
        <f>IF(C66="","",DATEDIF(E66,Calendrier!$B$374,"m"))</f>
        <v/>
      </c>
    </row>
    <row r="67" spans="2:11" x14ac:dyDescent="0.35">
      <c r="B67" s="41">
        <v>61</v>
      </c>
      <c r="C67" s="239"/>
      <c r="D67" s="46">
        <f>25-25+21</f>
        <v>21</v>
      </c>
      <c r="E67" s="204">
        <v>21942</v>
      </c>
      <c r="F67" s="46" t="s">
        <v>150</v>
      </c>
      <c r="G67" s="46"/>
      <c r="H67" s="124">
        <f ca="1">SUMIF(Planning!$A$8:$H$586,'Gestion Absences'!C67&amp;"ZCP",Planning!$H$8:$H$586)</f>
        <v>1494</v>
      </c>
      <c r="I67" s="43">
        <f t="shared" ca="1" si="1"/>
        <v>-1473</v>
      </c>
      <c r="J67" s="47">
        <f ca="1">SUMIF(Planning!$A$8:$H$586,'Gestion Absences'!C69&amp;"A",Planning!$H$8:$H$586)</f>
        <v>0</v>
      </c>
      <c r="K67" s="44" t="str">
        <f>IF(C67="","",DATEDIF(E67,Calendrier!$B$374,"m"))</f>
        <v/>
      </c>
    </row>
    <row r="68" spans="2:11" x14ac:dyDescent="0.35">
      <c r="B68" s="41">
        <v>62</v>
      </c>
      <c r="C68" s="239"/>
      <c r="D68" s="46">
        <v>25</v>
      </c>
      <c r="E68" s="204">
        <v>21640</v>
      </c>
      <c r="F68" s="46" t="s">
        <v>150</v>
      </c>
      <c r="G68" s="46"/>
      <c r="H68" s="124">
        <f ca="1">SUMIF(Planning!$A$8:$H$586,'Gestion Absences'!C68&amp;"ZCP",Planning!$H$8:$H$586)</f>
        <v>1494</v>
      </c>
      <c r="I68" s="43">
        <f t="shared" ca="1" si="1"/>
        <v>-1469</v>
      </c>
      <c r="J68" s="47">
        <f ca="1">SUMIF(Planning!$A$8:$H$586,'Gestion Absences'!C70&amp;"A",Planning!$H$8:$H$586)</f>
        <v>0</v>
      </c>
      <c r="K68" s="44" t="str">
        <f>IF(C68="","",DATEDIF(E68,Calendrier!$B$374,"m"))</f>
        <v/>
      </c>
    </row>
    <row r="69" spans="2:11" x14ac:dyDescent="0.35">
      <c r="B69" s="41">
        <v>63</v>
      </c>
      <c r="C69" s="239"/>
      <c r="D69" s="46">
        <v>25</v>
      </c>
      <c r="E69" s="204">
        <v>23382</v>
      </c>
      <c r="F69" s="46" t="s">
        <v>150</v>
      </c>
      <c r="G69" s="46"/>
      <c r="H69" s="124">
        <f ca="1">SUMIF(Planning!$A$8:$H$586,'Gestion Absences'!C69&amp;"ZCP",Planning!$H$8:$H$586)</f>
        <v>1494</v>
      </c>
      <c r="I69" s="43">
        <f t="shared" ca="1" si="1"/>
        <v>-1469</v>
      </c>
      <c r="J69" s="47">
        <f ca="1">SUMIF(Planning!$A$8:$H$586,'Gestion Absences'!C71&amp;"A",Planning!$H$8:$H$586)</f>
        <v>0</v>
      </c>
      <c r="K69" s="44" t="str">
        <f>IF(C69="","",DATEDIF(E69,Calendrier!$B$374,"m"))</f>
        <v/>
      </c>
    </row>
    <row r="70" spans="2:11" x14ac:dyDescent="0.35">
      <c r="B70" s="41">
        <v>64</v>
      </c>
      <c r="C70" s="239"/>
      <c r="D70" s="46">
        <v>25</v>
      </c>
      <c r="E70" s="204">
        <v>32495</v>
      </c>
      <c r="F70" s="46" t="s">
        <v>150</v>
      </c>
      <c r="G70" s="46"/>
      <c r="H70" s="124">
        <f ca="1">SUMIF(Planning!$A$8:$H$586,'Gestion Absences'!C70&amp;"ZCP",Planning!$H$8:$H$586)</f>
        <v>1494</v>
      </c>
      <c r="I70" s="43">
        <f t="shared" ref="I70:I101" ca="1" si="2">IF(H70=0,D70,D70-H70)</f>
        <v>-1469</v>
      </c>
      <c r="J70" s="47">
        <f ca="1">SUMIF(Planning!$A$8:$H$586,'Gestion Absences'!C72&amp;"A",Planning!$H$8:$H$586)</f>
        <v>0</v>
      </c>
      <c r="K70" s="44" t="str">
        <f>IF(C70="","",DATEDIF(E70,Calendrier!$B$374,"m"))</f>
        <v/>
      </c>
    </row>
    <row r="71" spans="2:11" x14ac:dyDescent="0.35">
      <c r="B71" s="41">
        <v>65</v>
      </c>
      <c r="C71" s="242"/>
      <c r="D71" s="46"/>
      <c r="E71" s="204">
        <v>26800</v>
      </c>
      <c r="F71" s="46" t="s">
        <v>150</v>
      </c>
      <c r="G71" s="46"/>
      <c r="H71" s="124">
        <f ca="1">SUMIF(Planning!$A$8:$H$586,'Gestion Absences'!C71&amp;"ZCP",Planning!$H$8:$H$586)</f>
        <v>1494</v>
      </c>
      <c r="I71" s="43">
        <f t="shared" ca="1" si="2"/>
        <v>-1494</v>
      </c>
      <c r="J71" s="47">
        <f ca="1">SUMIF(Planning!$A$8:$H$586,'Gestion Absences'!C73&amp;"A",Planning!$H$8:$H$586)</f>
        <v>0</v>
      </c>
      <c r="K71" s="44" t="str">
        <f>IF(C71="","",DATEDIF(E71,Calendrier!$B$374,"m"))</f>
        <v/>
      </c>
    </row>
    <row r="72" spans="2:11" x14ac:dyDescent="0.35">
      <c r="B72" s="41">
        <v>66</v>
      </c>
      <c r="C72" s="243"/>
      <c r="D72" s="46"/>
      <c r="E72" s="204">
        <v>24111</v>
      </c>
      <c r="F72" s="46" t="s">
        <v>150</v>
      </c>
      <c r="G72" s="46"/>
      <c r="H72" s="124">
        <f ca="1">SUMIF(Planning!$A$8:$H$586,'Gestion Absences'!C72&amp;"ZCP",Planning!$H$8:$H$586)</f>
        <v>1494</v>
      </c>
      <c r="I72" s="43">
        <f t="shared" ca="1" si="2"/>
        <v>-1494</v>
      </c>
      <c r="J72" s="47">
        <f ca="1">SUMIF(Planning!$A$8:$H$586,'Gestion Absences'!C74&amp;"A",Planning!$H$8:$H$586)</f>
        <v>0</v>
      </c>
      <c r="K72" s="44" t="str">
        <f>IF(C72="","",DATEDIF(E72,Calendrier!$B$374,"m"))</f>
        <v/>
      </c>
    </row>
    <row r="73" spans="2:11" x14ac:dyDescent="0.35">
      <c r="B73" s="41">
        <v>67</v>
      </c>
      <c r="C73" s="239"/>
      <c r="D73" s="46">
        <v>25</v>
      </c>
      <c r="E73" s="204">
        <v>24439</v>
      </c>
      <c r="F73" s="46" t="s">
        <v>150</v>
      </c>
      <c r="G73" s="46"/>
      <c r="H73" s="124">
        <f ca="1">SUMIF(Planning!$A$8:$H$586,'Gestion Absences'!C73&amp;"ZCP",Planning!$H$8:$H$586)</f>
        <v>1494</v>
      </c>
      <c r="I73" s="43">
        <f t="shared" ca="1" si="2"/>
        <v>-1469</v>
      </c>
      <c r="J73" s="47">
        <f ca="1">SUMIF(Planning!$A$8:$H$586,'Gestion Absences'!C75&amp;"A",Planning!$H$8:$H$586)</f>
        <v>0</v>
      </c>
      <c r="K73" s="44" t="str">
        <f>IF(C73="","",DATEDIF(E73,Calendrier!$B$374,"m"))</f>
        <v/>
      </c>
    </row>
    <row r="74" spans="2:11" x14ac:dyDescent="0.35">
      <c r="B74" s="41">
        <v>68</v>
      </c>
      <c r="C74" s="242"/>
      <c r="D74" s="46"/>
      <c r="E74" s="204">
        <v>21775</v>
      </c>
      <c r="F74" s="46" t="s">
        <v>151</v>
      </c>
      <c r="G74" s="46"/>
      <c r="H74" s="124">
        <f ca="1">SUMIF(Planning!$A$8:$H$586,'Gestion Absences'!C74&amp;"ZCP",Planning!$H$8:$H$586)</f>
        <v>1494</v>
      </c>
      <c r="I74" s="43">
        <f t="shared" ca="1" si="2"/>
        <v>-1494</v>
      </c>
      <c r="J74" s="47">
        <f ca="1">SUMIF(Planning!$A$8:$H$586,'Gestion Absences'!C76&amp;"A",Planning!$H$8:$H$586)</f>
        <v>0</v>
      </c>
      <c r="K74" s="44" t="str">
        <f>IF(C74="","",DATEDIF(E74,Calendrier!$B$374,"m"))</f>
        <v/>
      </c>
    </row>
    <row r="75" spans="2:11" x14ac:dyDescent="0.35">
      <c r="B75" s="41">
        <v>69</v>
      </c>
      <c r="C75" s="239"/>
      <c r="D75" s="46"/>
      <c r="E75" s="204">
        <v>34529</v>
      </c>
      <c r="F75" s="46" t="s">
        <v>150</v>
      </c>
      <c r="G75" s="46"/>
      <c r="H75" s="124">
        <f ca="1">SUMIF(Planning!$A$8:$H$586,'Gestion Absences'!C75&amp;"ZCP",Planning!$H$8:$H$586)</f>
        <v>1494</v>
      </c>
      <c r="I75" s="43">
        <f t="shared" ca="1" si="2"/>
        <v>-1494</v>
      </c>
      <c r="J75" s="47">
        <f ca="1">SUMIF(Planning!$A$8:$H$586,'Gestion Absences'!C77&amp;"A",Planning!$H$8:$H$586)</f>
        <v>0</v>
      </c>
      <c r="K75" s="44" t="str">
        <f>IF(C75="","",DATEDIF(E75,Calendrier!$B$374,"m"))</f>
        <v/>
      </c>
    </row>
    <row r="76" spans="2:11" x14ac:dyDescent="0.35">
      <c r="B76" s="41">
        <v>70</v>
      </c>
      <c r="C76" s="239"/>
      <c r="D76" s="46">
        <v>25</v>
      </c>
      <c r="E76" s="204">
        <v>22791</v>
      </c>
      <c r="F76" s="46" t="s">
        <v>150</v>
      </c>
      <c r="G76" s="46"/>
      <c r="H76" s="124">
        <f ca="1">SUMIF(Planning!$A$8:$H$586,'Gestion Absences'!C76&amp;"ZCP",Planning!$H$8:$H$586)</f>
        <v>1494</v>
      </c>
      <c r="I76" s="43">
        <f t="shared" ca="1" si="2"/>
        <v>-1469</v>
      </c>
      <c r="J76" s="47">
        <f ca="1">SUMIF(Planning!$A$8:$H$586,'Gestion Absences'!C78&amp;"A",Planning!$H$8:$H$586)</f>
        <v>0</v>
      </c>
      <c r="K76" s="44" t="str">
        <f>IF(C76="","",DATEDIF(E76,Calendrier!$B$374,"m"))</f>
        <v/>
      </c>
    </row>
    <row r="77" spans="2:11" x14ac:dyDescent="0.35">
      <c r="B77" s="41">
        <v>71</v>
      </c>
      <c r="C77" s="239"/>
      <c r="D77" s="46">
        <f>25+6-3</f>
        <v>28</v>
      </c>
      <c r="E77" s="204">
        <v>22050</v>
      </c>
      <c r="F77" s="46" t="s">
        <v>151</v>
      </c>
      <c r="G77" s="46"/>
      <c r="H77" s="124">
        <f ca="1">SUMIF(Planning!$A$8:$H$586,'Gestion Absences'!C77&amp;"ZCP",Planning!$H$8:$H$586)</f>
        <v>1494</v>
      </c>
      <c r="I77" s="43">
        <f t="shared" ca="1" si="2"/>
        <v>-1466</v>
      </c>
      <c r="J77" s="47">
        <f ca="1">SUMIF(Planning!$A$8:$H$586,'Gestion Absences'!C79&amp;"A",Planning!$H$8:$H$586)</f>
        <v>0</v>
      </c>
      <c r="K77" s="44" t="str">
        <f>IF(C77="","",DATEDIF(E77,Calendrier!$B$374,"m"))</f>
        <v/>
      </c>
    </row>
    <row r="78" spans="2:11" x14ac:dyDescent="0.35">
      <c r="B78" s="41">
        <v>72</v>
      </c>
      <c r="C78" s="239"/>
      <c r="D78" s="46">
        <f>25+6</f>
        <v>31</v>
      </c>
      <c r="E78" s="204">
        <v>25026</v>
      </c>
      <c r="F78" s="46" t="s">
        <v>150</v>
      </c>
      <c r="G78" s="46"/>
      <c r="H78" s="124">
        <f ca="1">SUMIF(Planning!$A$8:$H$586,'Gestion Absences'!C78&amp;"ZCP",Planning!$H$8:$H$586)</f>
        <v>1494</v>
      </c>
      <c r="I78" s="43">
        <f t="shared" ca="1" si="2"/>
        <v>-1463</v>
      </c>
      <c r="J78" s="47">
        <f ca="1">SUMIF(Planning!$A$8:$H$586,'Gestion Absences'!C80&amp;"A",Planning!$H$8:$H$586)</f>
        <v>0</v>
      </c>
      <c r="K78" s="44" t="str">
        <f>IF(C78="","",DATEDIF(E78,Calendrier!$B$374,"m"))</f>
        <v/>
      </c>
    </row>
    <row r="79" spans="2:11" x14ac:dyDescent="0.35">
      <c r="B79" s="41">
        <v>73</v>
      </c>
      <c r="C79" s="242"/>
      <c r="D79" s="46"/>
      <c r="E79" s="204">
        <v>25546</v>
      </c>
      <c r="F79" s="46" t="s">
        <v>151</v>
      </c>
      <c r="G79" s="46"/>
      <c r="H79" s="124">
        <f ca="1">SUMIF(Planning!$A$8:$H$586,'Gestion Absences'!C79&amp;"ZCP",Planning!$H$8:$H$586)</f>
        <v>1494</v>
      </c>
      <c r="I79" s="43">
        <f t="shared" ca="1" si="2"/>
        <v>-1494</v>
      </c>
      <c r="J79" s="47">
        <f ca="1">SUMIF(Planning!$A$8:$H$586,'Gestion Absences'!C81&amp;"A",Planning!$H$8:$H$586)</f>
        <v>0</v>
      </c>
      <c r="K79" s="44" t="str">
        <f>IF(C79="","",DATEDIF(E79,Calendrier!$B$374,"m"))</f>
        <v/>
      </c>
    </row>
    <row r="80" spans="2:11" x14ac:dyDescent="0.35">
      <c r="B80" s="41">
        <v>74</v>
      </c>
      <c r="C80" s="239"/>
      <c r="D80" s="46">
        <f>25+1</f>
        <v>26</v>
      </c>
      <c r="E80" s="204">
        <v>35582</v>
      </c>
      <c r="F80" s="46" t="s">
        <v>151</v>
      </c>
      <c r="G80" s="46"/>
      <c r="H80" s="124">
        <f ca="1">SUMIF(Planning!$A$8:$H$586,'Gestion Absences'!C80&amp;"ZCP",Planning!$H$8:$H$586)</f>
        <v>1494</v>
      </c>
      <c r="I80" s="43">
        <f t="shared" ca="1" si="2"/>
        <v>-1468</v>
      </c>
      <c r="J80" s="47">
        <f ca="1">SUMIF(Planning!$A$8:$H$586,'Gestion Absences'!C82&amp;"A",Planning!$H$8:$H$586)</f>
        <v>0</v>
      </c>
      <c r="K80" s="44" t="str">
        <f>IF(C80="","",DATEDIF(E80,Calendrier!$B$374,"m"))</f>
        <v/>
      </c>
    </row>
    <row r="81" spans="2:11" x14ac:dyDescent="0.35">
      <c r="B81" s="41">
        <v>75</v>
      </c>
      <c r="C81" s="239"/>
      <c r="D81" s="46">
        <f>25-1</f>
        <v>24</v>
      </c>
      <c r="E81" s="204">
        <v>28274</v>
      </c>
      <c r="F81" s="46" t="s">
        <v>151</v>
      </c>
      <c r="G81" s="46"/>
      <c r="H81" s="124">
        <f ca="1">SUMIF(Planning!$A$8:$H$586,'Gestion Absences'!C81&amp;"ZCP",Planning!$H$8:$H$586)</f>
        <v>1494</v>
      </c>
      <c r="I81" s="43">
        <f t="shared" ca="1" si="2"/>
        <v>-1470</v>
      </c>
      <c r="J81" s="47">
        <f ca="1">SUMIF(Planning!$A$8:$H$586,'Gestion Absences'!C83&amp;"A",Planning!$H$8:$H$586)</f>
        <v>0</v>
      </c>
      <c r="K81" s="44" t="str">
        <f>IF(C81="","",DATEDIF(E81,Calendrier!$B$374,"m"))</f>
        <v/>
      </c>
    </row>
    <row r="82" spans="2:11" x14ac:dyDescent="0.35">
      <c r="B82" s="41">
        <v>76</v>
      </c>
      <c r="C82" s="239"/>
      <c r="D82" s="46">
        <f>25-2</f>
        <v>23</v>
      </c>
      <c r="E82" s="204">
        <v>25009</v>
      </c>
      <c r="F82" s="46" t="s">
        <v>150</v>
      </c>
      <c r="G82" s="46"/>
      <c r="H82" s="124">
        <f ca="1">SUMIF(Planning!$A$8:$H$586,'Gestion Absences'!C82&amp;"ZCP",Planning!$H$8:$H$586)</f>
        <v>1494</v>
      </c>
      <c r="I82" s="43">
        <f t="shared" ca="1" si="2"/>
        <v>-1471</v>
      </c>
      <c r="J82" s="47">
        <f ca="1">SUMIF(Planning!$A$8:$H$586,'Gestion Absences'!C84&amp;"A",Planning!$H$8:$H$586)</f>
        <v>0</v>
      </c>
      <c r="K82" s="44" t="str">
        <f>IF(C82="","",DATEDIF(E82,Calendrier!$B$374,"m"))</f>
        <v/>
      </c>
    </row>
    <row r="83" spans="2:11" x14ac:dyDescent="0.35">
      <c r="B83" s="41">
        <v>77</v>
      </c>
      <c r="C83" s="239"/>
      <c r="D83" s="46">
        <f>10+12</f>
        <v>22</v>
      </c>
      <c r="E83" s="204">
        <v>24494</v>
      </c>
      <c r="F83" s="46" t="s">
        <v>150</v>
      </c>
      <c r="G83" s="46"/>
      <c r="H83" s="124">
        <f ca="1">SUMIF(Planning!$A$8:$H$586,'Gestion Absences'!C83&amp;"ZCP",Planning!$H$8:$H$586)</f>
        <v>1494</v>
      </c>
      <c r="I83" s="43">
        <f t="shared" ca="1" si="2"/>
        <v>-1472</v>
      </c>
      <c r="J83" s="47">
        <f ca="1">SUMIF(Planning!$A$8:$H$586,'Gestion Absences'!C85&amp;"A",Planning!$H$8:$H$586)</f>
        <v>0</v>
      </c>
      <c r="K83" s="44" t="str">
        <f>IF(C83="","",DATEDIF(E83,Calendrier!$B$374,"m"))</f>
        <v/>
      </c>
    </row>
    <row r="84" spans="2:11" x14ac:dyDescent="0.35">
      <c r="B84" s="41">
        <v>78</v>
      </c>
      <c r="C84" s="242"/>
      <c r="D84" s="46"/>
      <c r="E84" s="204">
        <v>25397</v>
      </c>
      <c r="F84" s="46" t="s">
        <v>151</v>
      </c>
      <c r="G84" s="46"/>
      <c r="H84" s="124">
        <f ca="1">SUMIF(Planning!$A$8:$H$586,'Gestion Absences'!C84&amp;"ZCP",Planning!$H$8:$H$586)</f>
        <v>1494</v>
      </c>
      <c r="I84" s="43">
        <f t="shared" ca="1" si="2"/>
        <v>-1494</v>
      </c>
      <c r="J84" s="47">
        <f ca="1">SUMIF(Planning!$A$8:$H$586,'Gestion Absences'!C86&amp;"A",Planning!$H$8:$H$586)</f>
        <v>0</v>
      </c>
      <c r="K84" s="44" t="str">
        <f>IF(C84="","",DATEDIF(E84,Calendrier!$B$374,"m"))</f>
        <v/>
      </c>
    </row>
    <row r="85" spans="2:11" x14ac:dyDescent="0.35">
      <c r="B85" s="41">
        <v>79</v>
      </c>
      <c r="C85" s="239"/>
      <c r="D85" s="46">
        <v>25</v>
      </c>
      <c r="E85" s="204">
        <v>24208</v>
      </c>
      <c r="F85" s="46" t="s">
        <v>151</v>
      </c>
      <c r="G85" s="46"/>
      <c r="H85" s="124">
        <f ca="1">SUMIF(Planning!$A$8:$H$586,'Gestion Absences'!C85&amp;"ZCP",Planning!$H$8:$H$586)</f>
        <v>1494</v>
      </c>
      <c r="I85" s="43">
        <f t="shared" ca="1" si="2"/>
        <v>-1469</v>
      </c>
      <c r="J85" s="47">
        <f ca="1">SUMIF(Planning!$A$8:$H$586,'Gestion Absences'!C87&amp;"A",Planning!$H$8:$H$586)</f>
        <v>0</v>
      </c>
      <c r="K85" s="44" t="str">
        <f>IF(C85="","",DATEDIF(E85,Calendrier!$B$374,"m"))</f>
        <v/>
      </c>
    </row>
    <row r="86" spans="2:11" x14ac:dyDescent="0.35">
      <c r="B86" s="41">
        <v>80</v>
      </c>
      <c r="C86" s="239"/>
      <c r="D86" s="46">
        <f>25</f>
        <v>25</v>
      </c>
      <c r="E86" s="204">
        <v>26117</v>
      </c>
      <c r="F86" s="46" t="s">
        <v>150</v>
      </c>
      <c r="G86" s="46"/>
      <c r="H86" s="124">
        <f ca="1">SUMIF(Planning!$A$8:$H$586,'Gestion Absences'!C86&amp;"ZCP",Planning!$H$8:$H$586)</f>
        <v>1494</v>
      </c>
      <c r="I86" s="43">
        <f t="shared" ca="1" si="2"/>
        <v>-1469</v>
      </c>
      <c r="J86" s="47">
        <f ca="1">SUMIF(Planning!$A$8:$H$586,'Gestion Absences'!C88&amp;"A",Planning!$H$8:$H$586)</f>
        <v>0</v>
      </c>
      <c r="K86" s="44" t="str">
        <f>IF(C86="","",DATEDIF(E86,Calendrier!$B$374,"m"))</f>
        <v/>
      </c>
    </row>
    <row r="87" spans="2:11" x14ac:dyDescent="0.35">
      <c r="B87" s="41">
        <v>81</v>
      </c>
      <c r="C87" s="239"/>
      <c r="D87" s="46">
        <f>9+25</f>
        <v>34</v>
      </c>
      <c r="E87" s="204">
        <v>28898</v>
      </c>
      <c r="F87" s="46" t="s">
        <v>151</v>
      </c>
      <c r="G87" s="46"/>
      <c r="H87" s="124">
        <f ca="1">SUMIF(Planning!$A$8:$H$586,'Gestion Absences'!C87&amp;"ZCP",Planning!$H$8:$H$586)</f>
        <v>1494</v>
      </c>
      <c r="I87" s="43">
        <f t="shared" ca="1" si="2"/>
        <v>-1460</v>
      </c>
      <c r="J87" s="47">
        <f ca="1">SUMIF(Planning!$A$8:$H$586,'Gestion Absences'!C89&amp;"A",Planning!$H$8:$H$586)</f>
        <v>0</v>
      </c>
      <c r="K87" s="44" t="str">
        <f>IF(C87="","",DATEDIF(E87,Calendrier!$B$374,"m"))</f>
        <v/>
      </c>
    </row>
    <row r="88" spans="2:11" x14ac:dyDescent="0.35">
      <c r="B88" s="41">
        <v>82</v>
      </c>
      <c r="C88" s="239"/>
      <c r="D88" s="46">
        <v>25</v>
      </c>
      <c r="E88" s="204">
        <v>33917</v>
      </c>
      <c r="F88" s="46" t="s">
        <v>151</v>
      </c>
      <c r="G88" s="46"/>
      <c r="H88" s="124">
        <f ca="1">SUMIF(Planning!$A$8:$H$586,'Gestion Absences'!C88&amp;"ZCP",Planning!$H$8:$H$586)</f>
        <v>1494</v>
      </c>
      <c r="I88" s="43">
        <f t="shared" ca="1" si="2"/>
        <v>-1469</v>
      </c>
      <c r="J88" s="47">
        <f ca="1">SUMIF(Planning!$A$8:$H$586,'Gestion Absences'!C90&amp;"A",Planning!$H$8:$H$586)</f>
        <v>0</v>
      </c>
      <c r="K88" s="44" t="str">
        <f>IF(C88="","",DATEDIF(E88,Calendrier!$B$374,"m"))</f>
        <v/>
      </c>
    </row>
    <row r="89" spans="2:11" x14ac:dyDescent="0.35">
      <c r="B89" s="41">
        <v>83</v>
      </c>
      <c r="C89" s="239"/>
      <c r="D89" s="46">
        <v>25</v>
      </c>
      <c r="E89" s="204">
        <v>28786</v>
      </c>
      <c r="F89" s="46" t="s">
        <v>150</v>
      </c>
      <c r="G89" s="46"/>
      <c r="H89" s="124">
        <f ca="1">SUMIF(Planning!$A$8:$H$586,'Gestion Absences'!C89&amp;"ZCP",Planning!$H$8:$H$586)</f>
        <v>1494</v>
      </c>
      <c r="I89" s="43">
        <f t="shared" ca="1" si="2"/>
        <v>-1469</v>
      </c>
      <c r="J89" s="47">
        <f ca="1">SUMIF(Planning!$A$8:$H$586,'Gestion Absences'!C101&amp;"A",Planning!$H$8:$H$586)</f>
        <v>0</v>
      </c>
      <c r="K89" s="44" t="str">
        <f>IF(C89="","",DATEDIF(E89,Calendrier!$B$374,"m"))</f>
        <v/>
      </c>
    </row>
    <row r="90" spans="2:11" x14ac:dyDescent="0.35">
      <c r="B90" s="41">
        <v>84</v>
      </c>
      <c r="C90" s="239"/>
      <c r="D90" s="46">
        <v>25</v>
      </c>
      <c r="E90" s="204">
        <v>29354</v>
      </c>
      <c r="F90" s="46" t="s">
        <v>151</v>
      </c>
      <c r="G90" s="46"/>
      <c r="H90" s="124">
        <f ca="1">SUMIF(Planning!$A$8:$H$586,'Gestion Absences'!C90&amp;"ZCP",Planning!$H$8:$H$586)</f>
        <v>1494</v>
      </c>
      <c r="I90" s="43">
        <f t="shared" ca="1" si="2"/>
        <v>-1469</v>
      </c>
      <c r="J90" s="47">
        <f ca="1">SUMIF(Planning!$A$8:$H$586,'Gestion Absences'!C102&amp;"A",Planning!$H$8:$H$586)</f>
        <v>0</v>
      </c>
      <c r="K90" s="44" t="str">
        <f>IF(C90="","",DATEDIF(E90,Calendrier!$B$374,"m"))</f>
        <v/>
      </c>
    </row>
    <row r="91" spans="2:11" x14ac:dyDescent="0.35">
      <c r="B91" s="41">
        <v>85</v>
      </c>
      <c r="C91" s="239"/>
      <c r="D91" s="46">
        <v>25</v>
      </c>
      <c r="E91" s="204">
        <v>27021</v>
      </c>
      <c r="F91" s="46" t="s">
        <v>150</v>
      </c>
      <c r="G91" s="46"/>
      <c r="H91" s="124">
        <f ca="1">SUMIF(Planning!$A$8:$H$586,'Gestion Absences'!C91&amp;"ZCP",Planning!$H$8:$H$586)</f>
        <v>1494</v>
      </c>
      <c r="I91" s="43">
        <f t="shared" ca="1" si="2"/>
        <v>-1469</v>
      </c>
      <c r="J91" s="47">
        <f ca="1">SUMIF(Planning!$A$8:$H$586,'Gestion Absences'!C103&amp;"A",Planning!$H$8:$H$586)</f>
        <v>0</v>
      </c>
      <c r="K91" s="44" t="str">
        <f>IF(C91="","",DATEDIF(E91,Calendrier!$B$374,"m"))</f>
        <v/>
      </c>
    </row>
    <row r="92" spans="2:11" x14ac:dyDescent="0.35">
      <c r="B92" s="41">
        <v>86</v>
      </c>
      <c r="C92" s="239"/>
      <c r="D92" s="46"/>
      <c r="E92" s="204">
        <v>36162</v>
      </c>
      <c r="F92" s="46" t="s">
        <v>151</v>
      </c>
      <c r="G92" s="46"/>
      <c r="H92" s="124">
        <f ca="1">SUMIF(Planning!$A$8:$H$586,'Gestion Absences'!C92&amp;"ZCP",Planning!$H$8:$H$586)</f>
        <v>1494</v>
      </c>
      <c r="I92" s="43">
        <f t="shared" ca="1" si="2"/>
        <v>-1494</v>
      </c>
      <c r="J92" s="47">
        <f ca="1">SUMIF(Planning!$A$8:$H$586,'Gestion Absences'!C104&amp;"A",Planning!$H$8:$H$586)</f>
        <v>0</v>
      </c>
      <c r="K92" s="44" t="str">
        <f>IF(C92="","",DATEDIF(E92,Calendrier!$B$374,"m"))</f>
        <v/>
      </c>
    </row>
    <row r="93" spans="2:11" x14ac:dyDescent="0.35">
      <c r="B93" s="41">
        <v>87</v>
      </c>
      <c r="C93" s="239"/>
      <c r="D93" s="46"/>
      <c r="E93" s="204"/>
      <c r="F93" s="46"/>
      <c r="G93" s="46"/>
      <c r="H93" s="124">
        <f ca="1">SUMIF(Planning!$A$8:$H$586,'Gestion Absences'!C93&amp;"ZCP",Planning!$H$8:$H$586)</f>
        <v>1494</v>
      </c>
      <c r="I93" s="43">
        <f t="shared" ca="1" si="2"/>
        <v>-1494</v>
      </c>
      <c r="J93" s="47">
        <f ca="1">SUMIF(Planning!$A$8:$H$586,'Gestion Absences'!C105&amp;"A",Planning!$H$8:$H$586)</f>
        <v>0</v>
      </c>
      <c r="K93" s="44" t="str">
        <f>IF(C93="","",DATEDIF(E93,Calendrier!$B$374,"m"))</f>
        <v/>
      </c>
    </row>
    <row r="94" spans="2:11" x14ac:dyDescent="0.35">
      <c r="B94" s="41">
        <v>88</v>
      </c>
      <c r="C94" s="239"/>
      <c r="D94" s="46"/>
      <c r="E94" s="204"/>
      <c r="F94" s="46"/>
      <c r="G94" s="46"/>
      <c r="H94" s="124">
        <f ca="1">SUMIF(Planning!$A$8:$H$586,'Gestion Absences'!C94&amp;"ZCP",Planning!$H$8:$H$586)</f>
        <v>1494</v>
      </c>
      <c r="I94" s="43">
        <f t="shared" ca="1" si="2"/>
        <v>-1494</v>
      </c>
      <c r="J94" s="47">
        <f ca="1">SUMIF(Planning!$A$8:$H$586,'Gestion Absences'!C106&amp;"A",Planning!$H$8:$H$586)</f>
        <v>0</v>
      </c>
      <c r="K94" s="44" t="str">
        <f>IF(C94="","",DATEDIF(E94,Calendrier!$B$374,"m"))</f>
        <v/>
      </c>
    </row>
    <row r="95" spans="2:11" x14ac:dyDescent="0.35">
      <c r="B95" s="41">
        <v>89</v>
      </c>
      <c r="C95" s="239"/>
      <c r="D95" s="46"/>
      <c r="E95" s="204"/>
      <c r="F95" s="46"/>
      <c r="G95" s="46"/>
      <c r="H95" s="124">
        <f ca="1">SUMIF(Planning!$A$8:$H$586,'Gestion Absences'!C95&amp;"ZCP",Planning!$H$8:$H$586)</f>
        <v>1494</v>
      </c>
      <c r="I95" s="43">
        <f t="shared" ca="1" si="2"/>
        <v>-1494</v>
      </c>
      <c r="J95" s="47">
        <f ca="1">SUMIF(Planning!$A$8:$H$586,'Gestion Absences'!C107&amp;"A",Planning!$H$8:$H$586)</f>
        <v>0</v>
      </c>
      <c r="K95" s="44" t="str">
        <f>IF(C95="","",DATEDIF(E95,Calendrier!$B$374,"m"))</f>
        <v/>
      </c>
    </row>
    <row r="96" spans="2:11" x14ac:dyDescent="0.35">
      <c r="B96" s="41">
        <v>90</v>
      </c>
      <c r="C96" s="239"/>
      <c r="D96" s="46"/>
      <c r="E96" s="204"/>
      <c r="F96" s="46"/>
      <c r="G96" s="46"/>
      <c r="H96" s="124">
        <f ca="1">SUMIF(Planning!$A$8:$H$586,'Gestion Absences'!C96&amp;"ZCP",Planning!$H$8:$H$586)</f>
        <v>1494</v>
      </c>
      <c r="I96" s="43">
        <f t="shared" ca="1" si="2"/>
        <v>-1494</v>
      </c>
      <c r="J96" s="47">
        <f ca="1">SUMIF(Planning!$A$8:$H$586,'Gestion Absences'!C108&amp;"A",Planning!$H$8:$H$586)</f>
        <v>0</v>
      </c>
      <c r="K96" s="44" t="str">
        <f>IF(C96="","",DATEDIF(E96,Calendrier!$B$374,"m"))</f>
        <v/>
      </c>
    </row>
    <row r="97" spans="2:11" x14ac:dyDescent="0.35">
      <c r="B97" s="41">
        <v>91</v>
      </c>
      <c r="C97" s="239"/>
      <c r="D97" s="46"/>
      <c r="E97" s="204"/>
      <c r="F97" s="46"/>
      <c r="G97" s="46"/>
      <c r="H97" s="124">
        <f ca="1">SUMIF(Planning!$A$8:$H$586,'Gestion Absences'!C97&amp;"ZCP",Planning!$H$8:$H$586)</f>
        <v>1494</v>
      </c>
      <c r="I97" s="43">
        <f t="shared" ca="1" si="2"/>
        <v>-1494</v>
      </c>
      <c r="J97" s="47">
        <f ca="1">SUMIF(Planning!$A$8:$H$586,'Gestion Absences'!C109&amp;"A",Planning!$H$8:$H$586)</f>
        <v>0</v>
      </c>
      <c r="K97" s="44" t="str">
        <f>IF(C97="","",DATEDIF(E97,Calendrier!$B$374,"m"))</f>
        <v/>
      </c>
    </row>
    <row r="98" spans="2:11" x14ac:dyDescent="0.35">
      <c r="B98" s="41">
        <v>92</v>
      </c>
      <c r="C98" s="239"/>
      <c r="D98" s="46"/>
      <c r="E98" s="204"/>
      <c r="F98" s="46"/>
      <c r="G98" s="46"/>
      <c r="H98" s="124">
        <f ca="1">SUMIF(Planning!$A$8:$H$586,'Gestion Absences'!C98&amp;"ZCP",Planning!$H$8:$H$586)</f>
        <v>1494</v>
      </c>
      <c r="I98" s="43">
        <f t="shared" ca="1" si="2"/>
        <v>-1494</v>
      </c>
      <c r="J98" s="47">
        <f ca="1">SUMIF(Planning!$A$8:$H$586,'Gestion Absences'!C110&amp;"A",Planning!$H$8:$H$586)</f>
        <v>0</v>
      </c>
      <c r="K98" s="44" t="str">
        <f>IF(C98="","",DATEDIF(E98,Calendrier!$B$374,"m"))</f>
        <v/>
      </c>
    </row>
    <row r="99" spans="2:11" x14ac:dyDescent="0.35">
      <c r="B99" s="41">
        <v>93</v>
      </c>
      <c r="C99" s="247"/>
      <c r="D99" s="42"/>
      <c r="E99" s="204"/>
      <c r="F99" s="46"/>
      <c r="G99" s="46"/>
      <c r="H99" s="124">
        <f ca="1">SUMIF(Planning!$A$8:$H$586,'Gestion Absences'!C99&amp;"ZCP",Planning!$H$8:$H$586)</f>
        <v>1494</v>
      </c>
      <c r="I99" s="43">
        <f t="shared" ca="1" si="2"/>
        <v>-1494</v>
      </c>
      <c r="J99" s="47">
        <f ca="1">SUMIF(Planning!$A$8:$H$586,'Gestion Absences'!C111&amp;"A",Planning!$H$8:$H$586)</f>
        <v>0</v>
      </c>
      <c r="K99" s="44" t="str">
        <f>IF(C99="","",DATEDIF(E99,Calendrier!$B$374,"m"))</f>
        <v/>
      </c>
    </row>
    <row r="100" spans="2:11" x14ac:dyDescent="0.35">
      <c r="B100" s="41">
        <v>94</v>
      </c>
      <c r="C100" s="239"/>
      <c r="D100" s="46"/>
      <c r="E100" s="204"/>
      <c r="F100" s="46"/>
      <c r="G100" s="46"/>
      <c r="H100" s="124">
        <f ca="1">SUMIF(Planning!$A$8:$H$586,'Gestion Absences'!C100&amp;"ZCP",Planning!$H$8:$H$586)</f>
        <v>1494</v>
      </c>
      <c r="I100" s="43">
        <f t="shared" ca="1" si="2"/>
        <v>-1494</v>
      </c>
      <c r="J100" s="47">
        <f ca="1">SUMIF(Planning!$A$8:$H$586,'Gestion Absences'!C112&amp;"A",Planning!$H$8:$H$586)</f>
        <v>0</v>
      </c>
      <c r="K100" s="44" t="str">
        <f>IF(C100="","",DATEDIF(E100,Calendrier!$B$374,"m"))</f>
        <v/>
      </c>
    </row>
    <row r="101" spans="2:11" x14ac:dyDescent="0.35">
      <c r="B101" s="41">
        <v>95</v>
      </c>
      <c r="C101" s="239"/>
      <c r="D101" s="46"/>
      <c r="E101" s="204"/>
      <c r="F101" s="46"/>
      <c r="G101" s="46"/>
      <c r="H101" s="124">
        <f ca="1">SUMIF(Planning!$A$8:$H$586,'Gestion Absences'!C101&amp;"ZCP",Planning!$H$8:$H$586)</f>
        <v>1494</v>
      </c>
      <c r="I101" s="43">
        <f t="shared" ca="1" si="2"/>
        <v>-1494</v>
      </c>
      <c r="J101" s="47">
        <f ca="1">SUMIF(Planning!$A$8:$H$586,'Gestion Absences'!C113&amp;"A",Planning!$H$8:$H$586)</f>
        <v>0</v>
      </c>
      <c r="K101" s="44" t="str">
        <f>IF(C101="","",DATEDIF(E101,Calendrier!$B$374,"m"))</f>
        <v/>
      </c>
    </row>
    <row r="102" spans="2:11" x14ac:dyDescent="0.35">
      <c r="B102" s="41">
        <v>96</v>
      </c>
      <c r="C102" s="239"/>
      <c r="D102" s="46"/>
      <c r="E102" s="204"/>
      <c r="F102" s="46"/>
      <c r="G102" s="46"/>
      <c r="H102" s="124">
        <f ca="1">SUMIF(Planning!$A$8:$H$586,'Gestion Absences'!C102&amp;"ZCP",Planning!$H$8:$H$586)</f>
        <v>1494</v>
      </c>
      <c r="I102" s="43">
        <f t="shared" ref="I102:I110" ca="1" si="3">IF(H102=0,D102,D102-H102)</f>
        <v>-1494</v>
      </c>
      <c r="J102" s="47">
        <f ca="1">SUMIF(Planning!$A$8:$H$586,'Gestion Absences'!C114&amp;"A",Planning!$H$8:$H$586)</f>
        <v>0</v>
      </c>
      <c r="K102" s="44" t="str">
        <f>IF(C102="","",DATEDIF(E102,Calendrier!$B$374,"m"))</f>
        <v/>
      </c>
    </row>
    <row r="103" spans="2:11" x14ac:dyDescent="0.35">
      <c r="B103" s="41">
        <v>97</v>
      </c>
      <c r="C103" s="239"/>
      <c r="D103" s="46"/>
      <c r="E103" s="204"/>
      <c r="F103" s="46"/>
      <c r="G103" s="46"/>
      <c r="H103" s="124">
        <f ca="1">SUMIF(Planning!$A$8:$H$586,'Gestion Absences'!C103&amp;"ZCP",Planning!$H$8:$H$586)</f>
        <v>1494</v>
      </c>
      <c r="I103" s="43">
        <f t="shared" ca="1" si="3"/>
        <v>-1494</v>
      </c>
      <c r="J103" s="47">
        <f ca="1">SUMIF(Planning!$A$8:$H$586,'Gestion Absences'!C115&amp;"A",Planning!$H$8:$H$586)</f>
        <v>0</v>
      </c>
      <c r="K103" s="44" t="str">
        <f>IF(C103="","",DATEDIF(E103,Calendrier!$B$374,"m"))</f>
        <v/>
      </c>
    </row>
    <row r="104" spans="2:11" x14ac:dyDescent="0.35">
      <c r="B104" s="41">
        <v>98</v>
      </c>
      <c r="C104" s="239"/>
      <c r="D104" s="46"/>
      <c r="E104" s="204"/>
      <c r="F104" s="46"/>
      <c r="G104" s="46"/>
      <c r="H104" s="124">
        <f ca="1">SUMIF(Planning!$A$8:$H$586,'Gestion Absences'!C104&amp;"ZCP",Planning!$H$8:$H$586)</f>
        <v>1494</v>
      </c>
      <c r="I104" s="43">
        <f t="shared" ca="1" si="3"/>
        <v>-1494</v>
      </c>
      <c r="J104" s="47">
        <f ca="1">SUMIF(Planning!$A$8:$H$586,'Gestion Absences'!C116&amp;"A",Planning!$H$8:$H$586)</f>
        <v>0</v>
      </c>
      <c r="K104" s="44" t="str">
        <f>IF(C104="","",DATEDIF(E104,Calendrier!$B$374,"m"))</f>
        <v/>
      </c>
    </row>
    <row r="105" spans="2:11" x14ac:dyDescent="0.35">
      <c r="B105" s="41">
        <v>99</v>
      </c>
      <c r="C105" s="239"/>
      <c r="D105" s="46"/>
      <c r="E105" s="204"/>
      <c r="F105" s="46"/>
      <c r="G105" s="46"/>
      <c r="H105" s="124">
        <f ca="1">SUMIF(Planning!$A$8:$H$586,'Gestion Absences'!C105&amp;"ZCP",Planning!$H$8:$H$586)</f>
        <v>1494</v>
      </c>
      <c r="I105" s="43">
        <f t="shared" ca="1" si="3"/>
        <v>-1494</v>
      </c>
      <c r="J105" s="47">
        <f ca="1">SUMIF(Planning!$A$8:$H$586,'Gestion Absences'!C117&amp;"A",Planning!$H$8:$H$586)</f>
        <v>0</v>
      </c>
      <c r="K105" s="44" t="str">
        <f>IF(C105="","",DATEDIF(E105,Calendrier!$B$374,"m"))</f>
        <v/>
      </c>
    </row>
    <row r="106" spans="2:11" x14ac:dyDescent="0.35">
      <c r="B106" s="41">
        <v>100</v>
      </c>
      <c r="C106" s="239"/>
      <c r="D106" s="46"/>
      <c r="E106" s="204"/>
      <c r="F106" s="46"/>
      <c r="G106" s="46"/>
      <c r="H106" s="124">
        <f ca="1">SUMIF(Planning!$A$8:$H$586,'Gestion Absences'!C106&amp;"ZCP",Planning!$H$8:$H$586)</f>
        <v>1494</v>
      </c>
      <c r="I106" s="43">
        <f t="shared" ca="1" si="3"/>
        <v>-1494</v>
      </c>
      <c r="J106" s="47">
        <f ca="1">SUMIF(Planning!$A$8:$H$586,'Gestion Absences'!C118&amp;"A",Planning!$H$8:$H$586)</f>
        <v>0</v>
      </c>
      <c r="K106" s="44" t="str">
        <f>IF(C106="","",DATEDIF(E106,Calendrier!$B$374,"m"))</f>
        <v/>
      </c>
    </row>
    <row r="107" spans="2:11" x14ac:dyDescent="0.35">
      <c r="B107" s="41">
        <v>101</v>
      </c>
      <c r="C107" s="239"/>
      <c r="D107" s="46"/>
      <c r="E107" s="204"/>
      <c r="F107" s="46"/>
      <c r="G107" s="46"/>
      <c r="H107" s="124">
        <f ca="1">SUMIF(Planning!$A$8:$H$586,'Gestion Absences'!C107&amp;"ZCP",Planning!$H$8:$H$586)</f>
        <v>1494</v>
      </c>
      <c r="I107" s="43">
        <f t="shared" ca="1" si="3"/>
        <v>-1494</v>
      </c>
      <c r="J107" s="47">
        <f ca="1">SUMIF(Planning!$A$8:$H$586,'Gestion Absences'!C119&amp;"A",Planning!$H$8:$H$586)</f>
        <v>0</v>
      </c>
      <c r="K107" s="44" t="str">
        <f>IF(C107="","",DATEDIF(E107,Calendrier!$B$374,"m"))</f>
        <v/>
      </c>
    </row>
    <row r="108" spans="2:11" x14ac:dyDescent="0.35">
      <c r="B108" s="41">
        <v>102</v>
      </c>
      <c r="C108" s="239"/>
      <c r="D108" s="46"/>
      <c r="E108" s="204"/>
      <c r="F108" s="46"/>
      <c r="G108" s="46"/>
      <c r="H108" s="124">
        <f ca="1">SUMIF(Planning!$A$8:$H$586,'Gestion Absences'!C108&amp;"ZCP",Planning!$H$8:$H$586)</f>
        <v>1494</v>
      </c>
      <c r="I108" s="43">
        <f t="shared" ca="1" si="3"/>
        <v>-1494</v>
      </c>
      <c r="J108" s="47">
        <f ca="1">SUMIF(Planning!$A$8:$H$586,'Gestion Absences'!C120&amp;"A",Planning!$H$8:$H$586)</f>
        <v>0</v>
      </c>
      <c r="K108" s="44" t="str">
        <f>IF(C108="","",DATEDIF(E108,Calendrier!$B$374,"m"))</f>
        <v/>
      </c>
    </row>
    <row r="109" spans="2:11" x14ac:dyDescent="0.35">
      <c r="B109" s="41">
        <v>103</v>
      </c>
      <c r="C109" s="247"/>
      <c r="D109" s="42"/>
      <c r="E109" s="204"/>
      <c r="F109" s="46"/>
      <c r="G109" s="46"/>
      <c r="H109" s="124">
        <f ca="1">SUMIF(Planning!$A$8:$H$586,'Gestion Absences'!C109&amp;"ZCP",Planning!$H$8:$H$586)</f>
        <v>1494</v>
      </c>
      <c r="I109" s="43">
        <f t="shared" ca="1" si="3"/>
        <v>-1494</v>
      </c>
      <c r="J109" s="47">
        <f ca="1">SUMIF(Planning!$A$8:$H$586,'Gestion Absences'!C121&amp;"A",Planning!$H$8:$H$586)</f>
        <v>0</v>
      </c>
      <c r="K109" s="44" t="str">
        <f>IF(C109="","",DATEDIF(E109,Calendrier!$B$374,"m"))</f>
        <v/>
      </c>
    </row>
    <row r="110" spans="2:11" x14ac:dyDescent="0.35">
      <c r="B110" s="41">
        <v>104</v>
      </c>
      <c r="C110" s="239"/>
      <c r="D110" s="46"/>
      <c r="E110" s="204"/>
      <c r="F110" s="46"/>
      <c r="G110" s="46"/>
      <c r="H110" s="124">
        <f ca="1">SUMIF(Planning!$A$8:$H$586,'Gestion Absences'!C110&amp;"ZCP",Planning!$H$8:$H$586)</f>
        <v>1494</v>
      </c>
      <c r="I110" s="43">
        <f t="shared" ca="1" si="3"/>
        <v>-1494</v>
      </c>
      <c r="J110" s="47">
        <f ca="1">SUMIF(Planning!$A$8:$H$586,'Gestion Absences'!C122&amp;"A",Planning!$H$8:$H$586)</f>
        <v>0</v>
      </c>
      <c r="K110" s="44" t="str">
        <f>IF(C110="","",DATEDIF(E110,Calendrier!$B$374,"m"))</f>
        <v/>
      </c>
    </row>
  </sheetData>
  <sortState ref="C7:D91">
    <sortCondition ref="C7:C91"/>
  </sortState>
  <mergeCells count="3">
    <mergeCell ref="B1:C1"/>
    <mergeCell ref="B3:C3"/>
    <mergeCell ref="M3:N3"/>
  </mergeCells>
  <conditionalFormatting sqref="I7:I13 I15:I110">
    <cfRule type="cellIs" dxfId="7" priority="10" stopIfTrue="1" operator="lessThan">
      <formula>0</formula>
    </cfRule>
  </conditionalFormatting>
  <conditionalFormatting sqref="I6">
    <cfRule type="cellIs" dxfId="6" priority="11" stopIfTrue="1" operator="lessThan">
      <formula>0</formula>
    </cfRule>
    <cfRule type="cellIs" dxfId="5" priority="12" stopIfTrue="1" operator="equal">
      <formula>0</formula>
    </cfRule>
  </conditionalFormatting>
  <conditionalFormatting sqref="J6 H15:H110 H6:H13">
    <cfRule type="cellIs" dxfId="4" priority="13" stopIfTrue="1" operator="lessThan">
      <formula>0</formula>
    </cfRule>
    <cfRule type="cellIs" dxfId="3" priority="14" stopIfTrue="1" operator="equal">
      <formula>0</formula>
    </cfRule>
  </conditionalFormatting>
  <conditionalFormatting sqref="I14">
    <cfRule type="cellIs" dxfId="2" priority="5" stopIfTrue="1" operator="lessThan">
      <formula>0</formula>
    </cfRule>
  </conditionalFormatting>
  <conditionalFormatting sqref="H14">
    <cfRule type="cellIs" dxfId="1" priority="6" stopIfTrue="1" operator="lessThan">
      <formula>0</formula>
    </cfRule>
    <cfRule type="cellIs" dxfId="0" priority="7" stopIfTrue="1" operator="equal">
      <formula>0</formula>
    </cfRule>
  </conditionalFormatting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23"/>
  </sheetPr>
  <dimension ref="B2:T1099"/>
  <sheetViews>
    <sheetView showGridLines="0" topLeftCell="A157" zoomScale="98" zoomScaleNormal="98" workbookViewId="0">
      <selection activeCell="F1" sqref="F1"/>
    </sheetView>
  </sheetViews>
  <sheetFormatPr baseColWidth="10" defaultRowHeight="15" x14ac:dyDescent="0.3"/>
  <cols>
    <col min="1" max="1" width="15.28515625" style="48" customWidth="1"/>
    <col min="2" max="2" width="37.28515625" style="49" customWidth="1"/>
    <col min="3" max="3" width="11.42578125" style="48" customWidth="1"/>
    <col min="4" max="4" width="7.42578125" style="151" customWidth="1"/>
    <col min="5" max="5" width="9.140625" style="48" bestFit="1" customWidth="1"/>
    <col min="6" max="6" width="7" style="50" customWidth="1"/>
    <col min="7" max="7" width="11.42578125" style="48" customWidth="1"/>
    <col min="8" max="8" width="11.42578125" style="51" customWidth="1"/>
    <col min="9" max="9" width="6.5703125" style="48" customWidth="1"/>
    <col min="10" max="11" width="11.42578125" style="48" customWidth="1"/>
    <col min="12" max="12" width="6.5703125" style="48" customWidth="1"/>
    <col min="13" max="13" width="13.5703125" style="48" customWidth="1"/>
    <col min="14" max="14" width="20.42578125" style="48" customWidth="1"/>
    <col min="15" max="15" width="13.28515625" style="48" bestFit="1" customWidth="1"/>
    <col min="16" max="17" width="11.42578125" style="48"/>
    <col min="18" max="18" width="13.7109375" style="48" bestFit="1" customWidth="1"/>
    <col min="19" max="16384" width="11.42578125" style="48"/>
  </cols>
  <sheetData>
    <row r="2" spans="2:20" ht="38.25" customHeight="1" x14ac:dyDescent="0.3"/>
    <row r="3" spans="2:20" s="52" customFormat="1" ht="18.75" x14ac:dyDescent="0.3">
      <c r="B3" s="67">
        <f>DATE(An,1,1)</f>
        <v>42736</v>
      </c>
      <c r="C3" s="53"/>
      <c r="D3" s="152"/>
      <c r="F3" s="54"/>
      <c r="G3" s="55"/>
      <c r="H3" s="56"/>
    </row>
    <row r="4" spans="2:20" s="57" customFormat="1" ht="23.25" customHeight="1" x14ac:dyDescent="0.2">
      <c r="B4" s="68" t="s">
        <v>1</v>
      </c>
      <c r="C4" s="70" t="s">
        <v>12</v>
      </c>
      <c r="D4" s="153"/>
      <c r="E4" s="70" t="s">
        <v>13</v>
      </c>
      <c r="F4" s="70" t="s">
        <v>26</v>
      </c>
      <c r="G4" s="58"/>
      <c r="H4" s="59"/>
      <c r="M4" s="100">
        <v>2017</v>
      </c>
      <c r="N4" s="100" t="s">
        <v>100</v>
      </c>
    </row>
    <row r="5" spans="2:20" ht="15.75" x14ac:dyDescent="0.3">
      <c r="B5" s="69">
        <f>B3-5</f>
        <v>42731</v>
      </c>
      <c r="C5" s="71">
        <f>WEEKNUM(B5,21)</f>
        <v>52</v>
      </c>
      <c r="D5" s="154" t="str">
        <f t="shared" ref="D5:D68" si="0">IF(ISERROR(VLOOKUP(E5,jfdate,1,TRUE)),"",IF(VLOOKUP(E5,jfdate,1,TRUE)=B5,"f",""))</f>
        <v/>
      </c>
      <c r="E5" s="72">
        <f>B5</f>
        <v>42731</v>
      </c>
      <c r="F5" s="73" t="str">
        <f t="shared" ref="F5:F68" si="1">IF(D5="f","f",VLOOKUP(WEEKDAY(E5),jourabbrege,2,FALSE))</f>
        <v>m</v>
      </c>
      <c r="G5" s="60">
        <v>1</v>
      </c>
      <c r="H5" s="51">
        <f>DATE(YEAR($B$3),MONTH($B$3),1)</f>
        <v>42736</v>
      </c>
      <c r="J5" s="48">
        <v>2</v>
      </c>
      <c r="K5" s="48" t="s">
        <v>14</v>
      </c>
      <c r="M5" s="86">
        <f>DATE(An,1,1)</f>
        <v>42736</v>
      </c>
      <c r="N5" s="108" t="s">
        <v>15</v>
      </c>
    </row>
    <row r="6" spans="2:20" ht="15.75" x14ac:dyDescent="0.3">
      <c r="B6" s="69">
        <f>+B5+1</f>
        <v>42732</v>
      </c>
      <c r="C6" s="71">
        <f t="shared" ref="C6:C69" si="2">WEEKNUM(B6,21)</f>
        <v>52</v>
      </c>
      <c r="D6" s="154" t="str">
        <f t="shared" si="0"/>
        <v/>
      </c>
      <c r="E6" s="72">
        <f t="shared" ref="E6:E69" si="3">B6</f>
        <v>42732</v>
      </c>
      <c r="F6" s="73" t="str">
        <f t="shared" si="1"/>
        <v>m</v>
      </c>
      <c r="G6" s="60">
        <v>2</v>
      </c>
      <c r="H6" s="51">
        <f t="shared" ref="H6:H40" si="4">DATE(YEAR(H5),MONTH(H5)+1,1)</f>
        <v>42767</v>
      </c>
      <c r="J6" s="48">
        <v>3</v>
      </c>
      <c r="K6" s="48" t="s">
        <v>16</v>
      </c>
      <c r="M6" s="86">
        <f>$M$16+1</f>
        <v>42842</v>
      </c>
      <c r="N6" s="87" t="s">
        <v>95</v>
      </c>
    </row>
    <row r="7" spans="2:20" ht="15.75" x14ac:dyDescent="0.3">
      <c r="B7" s="69">
        <f t="shared" ref="B7:B70" si="5">+B6+1</f>
        <v>42733</v>
      </c>
      <c r="C7" s="71">
        <f t="shared" si="2"/>
        <v>52</v>
      </c>
      <c r="D7" s="154" t="str">
        <f t="shared" si="0"/>
        <v/>
      </c>
      <c r="E7" s="72">
        <f t="shared" si="3"/>
        <v>42733</v>
      </c>
      <c r="F7" s="73" t="str">
        <f t="shared" si="1"/>
        <v>j</v>
      </c>
      <c r="G7" s="60">
        <v>3</v>
      </c>
      <c r="H7" s="51">
        <f t="shared" si="4"/>
        <v>42795</v>
      </c>
      <c r="J7" s="48">
        <v>4</v>
      </c>
      <c r="K7" s="48" t="s">
        <v>16</v>
      </c>
      <c r="M7" s="86">
        <f>DATE(An,5,1)</f>
        <v>42856</v>
      </c>
      <c r="N7" s="87" t="s">
        <v>96</v>
      </c>
    </row>
    <row r="8" spans="2:20" ht="15.75" x14ac:dyDescent="0.3">
      <c r="B8" s="69">
        <f t="shared" si="5"/>
        <v>42734</v>
      </c>
      <c r="C8" s="71">
        <f t="shared" si="2"/>
        <v>52</v>
      </c>
      <c r="D8" s="154" t="str">
        <f t="shared" si="0"/>
        <v/>
      </c>
      <c r="E8" s="72">
        <f t="shared" si="3"/>
        <v>42734</v>
      </c>
      <c r="F8" s="73" t="str">
        <f t="shared" si="1"/>
        <v>v</v>
      </c>
      <c r="G8" s="60">
        <v>4</v>
      </c>
      <c r="H8" s="51">
        <f t="shared" si="4"/>
        <v>42826</v>
      </c>
      <c r="J8" s="48">
        <v>5</v>
      </c>
      <c r="K8" s="48" t="s">
        <v>17</v>
      </c>
      <c r="M8" s="86">
        <f>DATE(An,5,8)</f>
        <v>42863</v>
      </c>
      <c r="N8" s="87" t="s">
        <v>99</v>
      </c>
    </row>
    <row r="9" spans="2:20" ht="15.75" x14ac:dyDescent="0.3">
      <c r="B9" s="69">
        <f t="shared" si="5"/>
        <v>42735</v>
      </c>
      <c r="C9" s="71">
        <f t="shared" si="2"/>
        <v>52</v>
      </c>
      <c r="D9" s="154" t="str">
        <f t="shared" si="0"/>
        <v/>
      </c>
      <c r="E9" s="72">
        <f t="shared" si="3"/>
        <v>42735</v>
      </c>
      <c r="F9" s="73" t="str">
        <f t="shared" si="1"/>
        <v>s</v>
      </c>
      <c r="G9" s="60">
        <v>5</v>
      </c>
      <c r="H9" s="51">
        <f t="shared" si="4"/>
        <v>42856</v>
      </c>
      <c r="J9" s="48">
        <v>6</v>
      </c>
      <c r="K9" s="48" t="s">
        <v>18</v>
      </c>
      <c r="M9" s="86">
        <f>$M$16+39</f>
        <v>42880</v>
      </c>
      <c r="N9" s="87" t="s">
        <v>19</v>
      </c>
    </row>
    <row r="10" spans="2:20" ht="15.75" x14ac:dyDescent="0.3">
      <c r="B10" s="69">
        <f t="shared" si="5"/>
        <v>42736</v>
      </c>
      <c r="C10" s="71">
        <f t="shared" si="2"/>
        <v>52</v>
      </c>
      <c r="D10" s="154" t="str">
        <f t="shared" si="0"/>
        <v>f</v>
      </c>
      <c r="E10" s="72">
        <f t="shared" si="3"/>
        <v>42736</v>
      </c>
      <c r="F10" s="73" t="str">
        <f t="shared" si="1"/>
        <v>f</v>
      </c>
      <c r="G10" s="60">
        <v>6</v>
      </c>
      <c r="H10" s="51">
        <f t="shared" si="4"/>
        <v>42887</v>
      </c>
      <c r="J10" s="48">
        <v>7</v>
      </c>
      <c r="K10" s="48" t="s">
        <v>20</v>
      </c>
      <c r="M10" s="86"/>
      <c r="N10" s="87" t="s">
        <v>21</v>
      </c>
      <c r="O10" s="189">
        <f>$M$17+1</f>
        <v>42891</v>
      </c>
    </row>
    <row r="11" spans="2:20" ht="15.75" x14ac:dyDescent="0.3">
      <c r="B11" s="69">
        <f t="shared" si="5"/>
        <v>42737</v>
      </c>
      <c r="C11" s="71">
        <f t="shared" si="2"/>
        <v>1</v>
      </c>
      <c r="D11" s="154" t="str">
        <f t="shared" si="0"/>
        <v/>
      </c>
      <c r="E11" s="72">
        <f t="shared" si="3"/>
        <v>42737</v>
      </c>
      <c r="F11" s="73" t="str">
        <f t="shared" si="1"/>
        <v>l</v>
      </c>
      <c r="G11" s="60">
        <v>7</v>
      </c>
      <c r="H11" s="51">
        <f t="shared" si="4"/>
        <v>42917</v>
      </c>
      <c r="J11" s="48">
        <v>1</v>
      </c>
      <c r="K11" s="48" t="s">
        <v>22</v>
      </c>
      <c r="M11" s="86">
        <f>DATE(An,7,14)</f>
        <v>42930</v>
      </c>
      <c r="N11" s="87" t="s">
        <v>23</v>
      </c>
    </row>
    <row r="12" spans="2:20" ht="15.75" x14ac:dyDescent="0.3">
      <c r="B12" s="69">
        <f t="shared" si="5"/>
        <v>42738</v>
      </c>
      <c r="C12" s="71">
        <f t="shared" si="2"/>
        <v>1</v>
      </c>
      <c r="D12" s="154" t="str">
        <f t="shared" si="0"/>
        <v/>
      </c>
      <c r="E12" s="72">
        <f t="shared" si="3"/>
        <v>42738</v>
      </c>
      <c r="F12" s="73" t="str">
        <f t="shared" si="1"/>
        <v>m</v>
      </c>
      <c r="G12" s="60">
        <v>8</v>
      </c>
      <c r="H12" s="51">
        <f t="shared" si="4"/>
        <v>42948</v>
      </c>
      <c r="M12" s="86">
        <f>DATE(An,8,15)</f>
        <v>42962</v>
      </c>
      <c r="N12" s="87" t="s">
        <v>97</v>
      </c>
      <c r="Q12" s="101"/>
      <c r="R12" s="101"/>
      <c r="S12" s="101"/>
      <c r="T12" s="101"/>
    </row>
    <row r="13" spans="2:20" ht="15.75" x14ac:dyDescent="0.3">
      <c r="B13" s="69">
        <f t="shared" si="5"/>
        <v>42739</v>
      </c>
      <c r="C13" s="71">
        <f t="shared" si="2"/>
        <v>1</v>
      </c>
      <c r="D13" s="154" t="str">
        <f t="shared" si="0"/>
        <v/>
      </c>
      <c r="E13" s="72">
        <f t="shared" si="3"/>
        <v>42739</v>
      </c>
      <c r="F13" s="73" t="str">
        <f t="shared" si="1"/>
        <v>m</v>
      </c>
      <c r="G13" s="60">
        <v>9</v>
      </c>
      <c r="H13" s="51">
        <f t="shared" si="4"/>
        <v>42979</v>
      </c>
      <c r="M13" s="86">
        <f>DATE(An,11,1)</f>
        <v>43040</v>
      </c>
      <c r="N13" s="87" t="s">
        <v>98</v>
      </c>
      <c r="Q13" s="101"/>
      <c r="R13" s="101"/>
      <c r="S13" s="101"/>
      <c r="T13" s="101"/>
    </row>
    <row r="14" spans="2:20" ht="18.75" x14ac:dyDescent="0.3">
      <c r="B14" s="69">
        <f t="shared" si="5"/>
        <v>42740</v>
      </c>
      <c r="C14" s="71">
        <f t="shared" si="2"/>
        <v>1</v>
      </c>
      <c r="D14" s="154" t="str">
        <f t="shared" si="0"/>
        <v/>
      </c>
      <c r="E14" s="72">
        <f t="shared" si="3"/>
        <v>42740</v>
      </c>
      <c r="F14" s="73" t="str">
        <f t="shared" si="1"/>
        <v>j</v>
      </c>
      <c r="G14" s="60">
        <v>10</v>
      </c>
      <c r="H14" s="51">
        <f t="shared" si="4"/>
        <v>43009</v>
      </c>
      <c r="M14" s="86">
        <f>DATE(An,11,11)</f>
        <v>43050</v>
      </c>
      <c r="N14" s="87" t="s">
        <v>99</v>
      </c>
      <c r="Q14" s="101"/>
      <c r="R14" s="222"/>
      <c r="S14" s="222"/>
      <c r="T14" s="101"/>
    </row>
    <row r="15" spans="2:20" ht="15.75" x14ac:dyDescent="0.3">
      <c r="B15" s="69">
        <f t="shared" si="5"/>
        <v>42741</v>
      </c>
      <c r="C15" s="71">
        <f t="shared" si="2"/>
        <v>1</v>
      </c>
      <c r="D15" s="154" t="str">
        <f t="shared" si="0"/>
        <v/>
      </c>
      <c r="E15" s="72">
        <f t="shared" si="3"/>
        <v>42741</v>
      </c>
      <c r="F15" s="73" t="str">
        <f t="shared" si="1"/>
        <v>v</v>
      </c>
      <c r="G15" s="60">
        <v>11</v>
      </c>
      <c r="H15" s="51">
        <f t="shared" si="4"/>
        <v>43040</v>
      </c>
      <c r="M15" s="86">
        <f>DATE(An,12,25)</f>
        <v>43094</v>
      </c>
      <c r="N15" s="87" t="s">
        <v>24</v>
      </c>
      <c r="Q15" s="101"/>
      <c r="R15" s="102"/>
      <c r="S15" s="103"/>
      <c r="T15" s="101"/>
    </row>
    <row r="16" spans="2:20" ht="15.75" x14ac:dyDescent="0.3">
      <c r="B16" s="69">
        <f t="shared" si="5"/>
        <v>42742</v>
      </c>
      <c r="C16" s="71">
        <f t="shared" si="2"/>
        <v>1</v>
      </c>
      <c r="D16" s="154" t="str">
        <f t="shared" si="0"/>
        <v/>
      </c>
      <c r="E16" s="72">
        <f t="shared" si="3"/>
        <v>42742</v>
      </c>
      <c r="F16" s="73" t="str">
        <f t="shared" si="1"/>
        <v>s</v>
      </c>
      <c r="G16" s="60">
        <v>12</v>
      </c>
      <c r="H16" s="51">
        <f t="shared" si="4"/>
        <v>43070</v>
      </c>
      <c r="J16" s="61"/>
      <c r="M16" s="105">
        <f>FLOOR(DATE(An,5,DAY(MINUTE(An/38)/2+56)),7)-34+7*(An=2079)</f>
        <v>42841</v>
      </c>
      <c r="N16" s="87" t="s">
        <v>103</v>
      </c>
      <c r="Q16" s="101"/>
      <c r="R16" s="102"/>
      <c r="S16" s="103"/>
      <c r="T16" s="101"/>
    </row>
    <row r="17" spans="2:20" ht="16.5" thickBot="1" x14ac:dyDescent="0.35">
      <c r="B17" s="69">
        <f t="shared" si="5"/>
        <v>42743</v>
      </c>
      <c r="C17" s="71">
        <f t="shared" si="2"/>
        <v>1</v>
      </c>
      <c r="D17" s="154" t="str">
        <f t="shared" si="0"/>
        <v/>
      </c>
      <c r="E17" s="72">
        <f t="shared" si="3"/>
        <v>42743</v>
      </c>
      <c r="F17" s="73" t="str">
        <f t="shared" si="1"/>
        <v>d</v>
      </c>
      <c r="G17" s="60">
        <v>13</v>
      </c>
      <c r="H17" s="51">
        <f>DATE(YEAR($B$3)+1,MONTH($B$3),1)</f>
        <v>43101</v>
      </c>
      <c r="M17" s="110">
        <f>$M$16+49</f>
        <v>42890</v>
      </c>
      <c r="N17" s="109" t="s">
        <v>104</v>
      </c>
      <c r="Q17" s="101"/>
      <c r="R17" s="102"/>
      <c r="S17" s="103"/>
      <c r="T17" s="101"/>
    </row>
    <row r="18" spans="2:20" ht="16.5" thickTop="1" x14ac:dyDescent="0.3">
      <c r="B18" s="69">
        <f t="shared" si="5"/>
        <v>42744</v>
      </c>
      <c r="C18" s="71">
        <f t="shared" si="2"/>
        <v>2</v>
      </c>
      <c r="D18" s="154" t="str">
        <f t="shared" si="0"/>
        <v/>
      </c>
      <c r="E18" s="72">
        <f t="shared" si="3"/>
        <v>42744</v>
      </c>
      <c r="F18" s="73" t="str">
        <f t="shared" si="1"/>
        <v>l</v>
      </c>
      <c r="G18" s="60">
        <v>14</v>
      </c>
      <c r="H18" s="51">
        <f t="shared" si="4"/>
        <v>43132</v>
      </c>
      <c r="M18" s="107">
        <f>DATE(An+1,1,1)</f>
        <v>43101</v>
      </c>
      <c r="N18" s="87" t="s">
        <v>15</v>
      </c>
      <c r="Q18" s="101"/>
      <c r="R18" s="102"/>
      <c r="S18" s="103"/>
      <c r="T18" s="101"/>
    </row>
    <row r="19" spans="2:20" ht="15.75" x14ac:dyDescent="0.3">
      <c r="B19" s="69">
        <f t="shared" si="5"/>
        <v>42745</v>
      </c>
      <c r="C19" s="71">
        <f t="shared" si="2"/>
        <v>2</v>
      </c>
      <c r="D19" s="154" t="str">
        <f t="shared" si="0"/>
        <v/>
      </c>
      <c r="E19" s="72">
        <f t="shared" si="3"/>
        <v>42745</v>
      </c>
      <c r="F19" s="73" t="str">
        <f t="shared" si="1"/>
        <v>m</v>
      </c>
      <c r="G19" s="60">
        <v>15</v>
      </c>
      <c r="H19" s="51">
        <f t="shared" si="4"/>
        <v>43160</v>
      </c>
      <c r="M19" s="86">
        <f>$M$29+1</f>
        <v>43192</v>
      </c>
      <c r="N19" s="87" t="s">
        <v>95</v>
      </c>
      <c r="Q19" s="101"/>
      <c r="R19" s="102"/>
      <c r="S19" s="103"/>
      <c r="T19" s="101"/>
    </row>
    <row r="20" spans="2:20" ht="15.75" x14ac:dyDescent="0.3">
      <c r="B20" s="69">
        <f t="shared" si="5"/>
        <v>42746</v>
      </c>
      <c r="C20" s="71">
        <f t="shared" si="2"/>
        <v>2</v>
      </c>
      <c r="D20" s="154" t="str">
        <f t="shared" si="0"/>
        <v/>
      </c>
      <c r="E20" s="72">
        <f t="shared" si="3"/>
        <v>42746</v>
      </c>
      <c r="F20" s="73" t="str">
        <f t="shared" si="1"/>
        <v>m</v>
      </c>
      <c r="G20" s="60">
        <v>16</v>
      </c>
      <c r="H20" s="51">
        <f t="shared" si="4"/>
        <v>43191</v>
      </c>
      <c r="M20" s="86">
        <f>DATE(An+1,5,1)</f>
        <v>43221</v>
      </c>
      <c r="N20" s="87" t="s">
        <v>96</v>
      </c>
      <c r="Q20" s="101"/>
      <c r="R20" s="102"/>
      <c r="S20" s="103"/>
      <c r="T20" s="101"/>
    </row>
    <row r="21" spans="2:20" ht="15.75" x14ac:dyDescent="0.3">
      <c r="B21" s="69">
        <f t="shared" si="5"/>
        <v>42747</v>
      </c>
      <c r="C21" s="71">
        <f t="shared" si="2"/>
        <v>2</v>
      </c>
      <c r="D21" s="154" t="str">
        <f t="shared" si="0"/>
        <v/>
      </c>
      <c r="E21" s="72">
        <f t="shared" si="3"/>
        <v>42747</v>
      </c>
      <c r="F21" s="73" t="str">
        <f t="shared" si="1"/>
        <v>j</v>
      </c>
      <c r="G21" s="60">
        <v>17</v>
      </c>
      <c r="H21" s="51">
        <f t="shared" si="4"/>
        <v>43221</v>
      </c>
      <c r="M21" s="86">
        <f>DATE(An+1,5,8)</f>
        <v>43228</v>
      </c>
      <c r="N21" s="87" t="s">
        <v>99</v>
      </c>
      <c r="Q21" s="101"/>
      <c r="R21" s="102"/>
      <c r="S21" s="103"/>
      <c r="T21" s="101"/>
    </row>
    <row r="22" spans="2:20" ht="15.75" x14ac:dyDescent="0.3">
      <c r="B22" s="69">
        <f t="shared" si="5"/>
        <v>42748</v>
      </c>
      <c r="C22" s="71">
        <f t="shared" si="2"/>
        <v>2</v>
      </c>
      <c r="D22" s="154" t="str">
        <f t="shared" si="0"/>
        <v/>
      </c>
      <c r="E22" s="72">
        <f t="shared" si="3"/>
        <v>42748</v>
      </c>
      <c r="F22" s="73" t="str">
        <f t="shared" si="1"/>
        <v>v</v>
      </c>
      <c r="G22" s="60">
        <v>18</v>
      </c>
      <c r="H22" s="51">
        <f t="shared" si="4"/>
        <v>43252</v>
      </c>
      <c r="M22" s="86">
        <f>$M$29+39</f>
        <v>43230</v>
      </c>
      <c r="N22" s="87" t="s">
        <v>19</v>
      </c>
      <c r="Q22" s="101"/>
      <c r="R22" s="102"/>
      <c r="S22" s="103"/>
      <c r="T22" s="101"/>
    </row>
    <row r="23" spans="2:20" ht="15.75" x14ac:dyDescent="0.3">
      <c r="B23" s="69">
        <f t="shared" si="5"/>
        <v>42749</v>
      </c>
      <c r="C23" s="71">
        <f t="shared" si="2"/>
        <v>2</v>
      </c>
      <c r="D23" s="154" t="str">
        <f t="shared" si="0"/>
        <v/>
      </c>
      <c r="E23" s="72">
        <f t="shared" si="3"/>
        <v>42749</v>
      </c>
      <c r="F23" s="73" t="str">
        <f t="shared" si="1"/>
        <v>s</v>
      </c>
      <c r="G23" s="60">
        <v>19</v>
      </c>
      <c r="H23" s="51">
        <f t="shared" si="4"/>
        <v>43282</v>
      </c>
      <c r="M23" s="86"/>
      <c r="N23" s="87" t="s">
        <v>21</v>
      </c>
      <c r="O23" s="189">
        <f>$M$30+1</f>
        <v>43241</v>
      </c>
      <c r="Q23" s="101"/>
      <c r="R23" s="102"/>
      <c r="S23" s="103"/>
      <c r="T23" s="101"/>
    </row>
    <row r="24" spans="2:20" ht="15.75" x14ac:dyDescent="0.3">
      <c r="B24" s="69">
        <f t="shared" si="5"/>
        <v>42750</v>
      </c>
      <c r="C24" s="71">
        <f t="shared" si="2"/>
        <v>2</v>
      </c>
      <c r="D24" s="154" t="str">
        <f t="shared" si="0"/>
        <v/>
      </c>
      <c r="E24" s="72">
        <f t="shared" si="3"/>
        <v>42750</v>
      </c>
      <c r="F24" s="73" t="str">
        <f t="shared" si="1"/>
        <v>d</v>
      </c>
      <c r="G24" s="60">
        <v>20</v>
      </c>
      <c r="H24" s="51">
        <f t="shared" si="4"/>
        <v>43313</v>
      </c>
      <c r="M24" s="86">
        <f>DATE(An+1,7,14)</f>
        <v>43295</v>
      </c>
      <c r="N24" s="87" t="s">
        <v>23</v>
      </c>
      <c r="Q24" s="101"/>
      <c r="R24" s="102"/>
      <c r="S24" s="103"/>
      <c r="T24" s="101"/>
    </row>
    <row r="25" spans="2:20" ht="15.75" x14ac:dyDescent="0.3">
      <c r="B25" s="69">
        <f t="shared" si="5"/>
        <v>42751</v>
      </c>
      <c r="C25" s="71">
        <f t="shared" si="2"/>
        <v>3</v>
      </c>
      <c r="D25" s="154" t="str">
        <f t="shared" si="0"/>
        <v/>
      </c>
      <c r="E25" s="72">
        <f t="shared" si="3"/>
        <v>42751</v>
      </c>
      <c r="F25" s="73" t="str">
        <f t="shared" si="1"/>
        <v>l</v>
      </c>
      <c r="G25" s="60">
        <v>21</v>
      </c>
      <c r="H25" s="51">
        <f t="shared" si="4"/>
        <v>43344</v>
      </c>
      <c r="M25" s="86">
        <f>DATE(An+1,8,15)</f>
        <v>43327</v>
      </c>
      <c r="N25" s="87" t="s">
        <v>97</v>
      </c>
      <c r="Q25" s="101"/>
      <c r="R25" s="102"/>
      <c r="S25" s="103"/>
      <c r="T25" s="101"/>
    </row>
    <row r="26" spans="2:20" ht="15.75" x14ac:dyDescent="0.3">
      <c r="B26" s="69">
        <f t="shared" si="5"/>
        <v>42752</v>
      </c>
      <c r="C26" s="71">
        <f t="shared" si="2"/>
        <v>3</v>
      </c>
      <c r="D26" s="154" t="str">
        <f t="shared" si="0"/>
        <v/>
      </c>
      <c r="E26" s="72">
        <f t="shared" si="3"/>
        <v>42752</v>
      </c>
      <c r="F26" s="73" t="str">
        <f t="shared" si="1"/>
        <v>m</v>
      </c>
      <c r="G26" s="60">
        <v>22</v>
      </c>
      <c r="H26" s="51">
        <f t="shared" si="4"/>
        <v>43374</v>
      </c>
      <c r="M26" s="86">
        <f>DATE(An+1,11,1)</f>
        <v>43405</v>
      </c>
      <c r="N26" s="87" t="s">
        <v>98</v>
      </c>
      <c r="Q26" s="101"/>
      <c r="R26" s="102"/>
      <c r="S26" s="103"/>
      <c r="T26" s="101"/>
    </row>
    <row r="27" spans="2:20" ht="15.75" x14ac:dyDescent="0.3">
      <c r="B27" s="69">
        <f t="shared" si="5"/>
        <v>42753</v>
      </c>
      <c r="C27" s="71">
        <f t="shared" si="2"/>
        <v>3</v>
      </c>
      <c r="D27" s="154" t="str">
        <f t="shared" si="0"/>
        <v/>
      </c>
      <c r="E27" s="72">
        <f t="shared" si="3"/>
        <v>42753</v>
      </c>
      <c r="F27" s="73" t="str">
        <f t="shared" si="1"/>
        <v>m</v>
      </c>
      <c r="G27" s="60">
        <v>23</v>
      </c>
      <c r="H27" s="51">
        <f t="shared" si="4"/>
        <v>43405</v>
      </c>
      <c r="M27" s="86">
        <f>DATE(An+1,11,11)</f>
        <v>43415</v>
      </c>
      <c r="N27" s="87" t="s">
        <v>99</v>
      </c>
      <c r="Q27" s="101"/>
      <c r="R27" s="102"/>
      <c r="S27" s="103"/>
      <c r="T27" s="101"/>
    </row>
    <row r="28" spans="2:20" ht="15.75" x14ac:dyDescent="0.3">
      <c r="B28" s="69">
        <f t="shared" si="5"/>
        <v>42754</v>
      </c>
      <c r="C28" s="71">
        <f t="shared" si="2"/>
        <v>3</v>
      </c>
      <c r="D28" s="154" t="str">
        <f t="shared" si="0"/>
        <v/>
      </c>
      <c r="E28" s="72">
        <f t="shared" si="3"/>
        <v>42754</v>
      </c>
      <c r="F28" s="73" t="str">
        <f t="shared" si="1"/>
        <v>j</v>
      </c>
      <c r="G28" s="60">
        <v>24</v>
      </c>
      <c r="H28" s="51">
        <f t="shared" si="4"/>
        <v>43435</v>
      </c>
      <c r="M28" s="86">
        <f>DATE(An+1,12,25)</f>
        <v>43459</v>
      </c>
      <c r="N28" s="87" t="s">
        <v>24</v>
      </c>
      <c r="Q28" s="101"/>
      <c r="R28" s="102"/>
      <c r="S28" s="103"/>
      <c r="T28" s="101"/>
    </row>
    <row r="29" spans="2:20" ht="15.75" x14ac:dyDescent="0.3">
      <c r="B29" s="69">
        <f t="shared" si="5"/>
        <v>42755</v>
      </c>
      <c r="C29" s="71">
        <f t="shared" si="2"/>
        <v>3</v>
      </c>
      <c r="D29" s="154" t="str">
        <f t="shared" si="0"/>
        <v/>
      </c>
      <c r="E29" s="72">
        <f t="shared" si="3"/>
        <v>42755</v>
      </c>
      <c r="F29" s="73" t="str">
        <f t="shared" si="1"/>
        <v>v</v>
      </c>
      <c r="G29" s="60">
        <v>25</v>
      </c>
      <c r="H29" s="51">
        <f>DATE(YEAR($B$3)+2,MONTH($B$3),1)</f>
        <v>43466</v>
      </c>
      <c r="M29" s="104">
        <f>FLOOR(DATE((An+1),5,DAY(MINUTE((An+1)/38)/2+56)),7)-34+7*((An+1)=2079)</f>
        <v>43191</v>
      </c>
      <c r="N29" s="106" t="s">
        <v>103</v>
      </c>
      <c r="Q29" s="101"/>
      <c r="R29" s="101"/>
      <c r="S29" s="101"/>
      <c r="T29" s="101"/>
    </row>
    <row r="30" spans="2:20" ht="16.5" thickBot="1" x14ac:dyDescent="0.35">
      <c r="B30" s="69">
        <f t="shared" si="5"/>
        <v>42756</v>
      </c>
      <c r="C30" s="71">
        <f t="shared" si="2"/>
        <v>3</v>
      </c>
      <c r="D30" s="154" t="str">
        <f t="shared" si="0"/>
        <v/>
      </c>
      <c r="E30" s="72">
        <f t="shared" si="3"/>
        <v>42756</v>
      </c>
      <c r="F30" s="73" t="str">
        <f t="shared" si="1"/>
        <v>s</v>
      </c>
      <c r="G30" s="60">
        <v>26</v>
      </c>
      <c r="H30" s="51">
        <f t="shared" si="4"/>
        <v>43497</v>
      </c>
      <c r="M30" s="104">
        <f>$M$29+49</f>
        <v>43240</v>
      </c>
      <c r="N30" s="109" t="s">
        <v>104</v>
      </c>
      <c r="Q30" s="101"/>
      <c r="R30" s="101"/>
      <c r="S30" s="101"/>
      <c r="T30" s="101"/>
    </row>
    <row r="31" spans="2:20" ht="16.5" thickTop="1" x14ac:dyDescent="0.3">
      <c r="B31" s="69">
        <f t="shared" si="5"/>
        <v>42757</v>
      </c>
      <c r="C31" s="71">
        <f t="shared" si="2"/>
        <v>3</v>
      </c>
      <c r="D31" s="154" t="str">
        <f t="shared" si="0"/>
        <v/>
      </c>
      <c r="E31" s="72">
        <f t="shared" si="3"/>
        <v>42757</v>
      </c>
      <c r="F31" s="73" t="str">
        <f t="shared" si="1"/>
        <v>d</v>
      </c>
      <c r="G31" s="60">
        <v>27</v>
      </c>
      <c r="H31" s="51">
        <f t="shared" si="4"/>
        <v>43525</v>
      </c>
      <c r="M31" s="107">
        <f>DATE(An+2,1,1)</f>
        <v>43466</v>
      </c>
      <c r="N31" s="108" t="s">
        <v>15</v>
      </c>
    </row>
    <row r="32" spans="2:20" ht="15.75" x14ac:dyDescent="0.3">
      <c r="B32" s="69">
        <f t="shared" si="5"/>
        <v>42758</v>
      </c>
      <c r="C32" s="71">
        <f t="shared" si="2"/>
        <v>4</v>
      </c>
      <c r="D32" s="154" t="str">
        <f t="shared" si="0"/>
        <v/>
      </c>
      <c r="E32" s="72">
        <f t="shared" si="3"/>
        <v>42758</v>
      </c>
      <c r="F32" s="73" t="str">
        <f t="shared" si="1"/>
        <v>l</v>
      </c>
      <c r="G32" s="60">
        <v>28</v>
      </c>
      <c r="H32" s="51">
        <f t="shared" si="4"/>
        <v>43556</v>
      </c>
      <c r="M32" s="86">
        <f>$M$42+1</f>
        <v>43577</v>
      </c>
      <c r="N32" s="87" t="s">
        <v>95</v>
      </c>
    </row>
    <row r="33" spans="2:15" ht="15.75" x14ac:dyDescent="0.3">
      <c r="B33" s="69">
        <f t="shared" si="5"/>
        <v>42759</v>
      </c>
      <c r="C33" s="71">
        <f t="shared" si="2"/>
        <v>4</v>
      </c>
      <c r="D33" s="154" t="str">
        <f t="shared" si="0"/>
        <v/>
      </c>
      <c r="E33" s="72">
        <f t="shared" si="3"/>
        <v>42759</v>
      </c>
      <c r="F33" s="73" t="str">
        <f t="shared" si="1"/>
        <v>m</v>
      </c>
      <c r="G33" s="60">
        <v>29</v>
      </c>
      <c r="H33" s="51">
        <f t="shared" si="4"/>
        <v>43586</v>
      </c>
      <c r="M33" s="86">
        <f>DATE(An+2,5,1)</f>
        <v>43586</v>
      </c>
      <c r="N33" s="87" t="s">
        <v>96</v>
      </c>
    </row>
    <row r="34" spans="2:15" ht="15.75" x14ac:dyDescent="0.3">
      <c r="B34" s="69">
        <f t="shared" si="5"/>
        <v>42760</v>
      </c>
      <c r="C34" s="71">
        <f t="shared" si="2"/>
        <v>4</v>
      </c>
      <c r="D34" s="154" t="str">
        <f t="shared" si="0"/>
        <v/>
      </c>
      <c r="E34" s="72">
        <f t="shared" si="3"/>
        <v>42760</v>
      </c>
      <c r="F34" s="73" t="str">
        <f t="shared" si="1"/>
        <v>m</v>
      </c>
      <c r="G34" s="60">
        <v>30</v>
      </c>
      <c r="H34" s="51">
        <f t="shared" si="4"/>
        <v>43617</v>
      </c>
      <c r="M34" s="86">
        <f>DATE(An+2,5,8)</f>
        <v>43593</v>
      </c>
      <c r="N34" s="87" t="s">
        <v>99</v>
      </c>
    </row>
    <row r="35" spans="2:15" ht="15.75" x14ac:dyDescent="0.3">
      <c r="B35" s="69">
        <f t="shared" si="5"/>
        <v>42761</v>
      </c>
      <c r="C35" s="71">
        <f t="shared" si="2"/>
        <v>4</v>
      </c>
      <c r="D35" s="154" t="str">
        <f t="shared" si="0"/>
        <v/>
      </c>
      <c r="E35" s="72">
        <f t="shared" si="3"/>
        <v>42761</v>
      </c>
      <c r="F35" s="73" t="str">
        <f t="shared" si="1"/>
        <v>j</v>
      </c>
      <c r="G35" s="60">
        <v>31</v>
      </c>
      <c r="H35" s="51">
        <f t="shared" si="4"/>
        <v>43647</v>
      </c>
      <c r="M35" s="86">
        <f>$M$42+39</f>
        <v>43615</v>
      </c>
      <c r="N35" s="87" t="s">
        <v>19</v>
      </c>
    </row>
    <row r="36" spans="2:15" ht="15.75" x14ac:dyDescent="0.3">
      <c r="B36" s="69">
        <f t="shared" si="5"/>
        <v>42762</v>
      </c>
      <c r="C36" s="71">
        <f t="shared" si="2"/>
        <v>4</v>
      </c>
      <c r="D36" s="154" t="str">
        <f t="shared" si="0"/>
        <v/>
      </c>
      <c r="E36" s="72">
        <f t="shared" si="3"/>
        <v>42762</v>
      </c>
      <c r="F36" s="73" t="str">
        <f t="shared" si="1"/>
        <v>v</v>
      </c>
      <c r="G36" s="60">
        <v>32</v>
      </c>
      <c r="H36" s="51">
        <f t="shared" si="4"/>
        <v>43678</v>
      </c>
      <c r="M36" s="86"/>
      <c r="N36" s="87" t="s">
        <v>21</v>
      </c>
      <c r="O36" s="189">
        <f>$M$43+1</f>
        <v>43626</v>
      </c>
    </row>
    <row r="37" spans="2:15" ht="15.75" x14ac:dyDescent="0.3">
      <c r="B37" s="69">
        <f t="shared" si="5"/>
        <v>42763</v>
      </c>
      <c r="C37" s="71">
        <f t="shared" si="2"/>
        <v>4</v>
      </c>
      <c r="D37" s="154" t="str">
        <f t="shared" si="0"/>
        <v/>
      </c>
      <c r="E37" s="72">
        <f t="shared" si="3"/>
        <v>42763</v>
      </c>
      <c r="F37" s="73" t="str">
        <f t="shared" si="1"/>
        <v>s</v>
      </c>
      <c r="G37" s="60">
        <v>33</v>
      </c>
      <c r="H37" s="51">
        <f t="shared" si="4"/>
        <v>43709</v>
      </c>
      <c r="M37" s="86">
        <f>DATE(An+2,7,14)</f>
        <v>43660</v>
      </c>
      <c r="N37" s="87" t="s">
        <v>23</v>
      </c>
    </row>
    <row r="38" spans="2:15" ht="15.75" x14ac:dyDescent="0.3">
      <c r="B38" s="69">
        <f t="shared" si="5"/>
        <v>42764</v>
      </c>
      <c r="C38" s="71">
        <f t="shared" si="2"/>
        <v>4</v>
      </c>
      <c r="D38" s="154" t="str">
        <f t="shared" si="0"/>
        <v/>
      </c>
      <c r="E38" s="72">
        <f t="shared" si="3"/>
        <v>42764</v>
      </c>
      <c r="F38" s="73" t="str">
        <f t="shared" si="1"/>
        <v>d</v>
      </c>
      <c r="G38" s="60">
        <v>34</v>
      </c>
      <c r="H38" s="51">
        <f t="shared" si="4"/>
        <v>43739</v>
      </c>
      <c r="M38" s="86">
        <f>DATE(An+2,8,15)</f>
        <v>43692</v>
      </c>
      <c r="N38" s="87" t="s">
        <v>97</v>
      </c>
    </row>
    <row r="39" spans="2:15" ht="15.75" x14ac:dyDescent="0.3">
      <c r="B39" s="69">
        <f t="shared" si="5"/>
        <v>42765</v>
      </c>
      <c r="C39" s="71">
        <f t="shared" si="2"/>
        <v>5</v>
      </c>
      <c r="D39" s="154" t="str">
        <f t="shared" si="0"/>
        <v/>
      </c>
      <c r="E39" s="72">
        <f t="shared" si="3"/>
        <v>42765</v>
      </c>
      <c r="F39" s="73" t="str">
        <f t="shared" si="1"/>
        <v>l</v>
      </c>
      <c r="G39" s="60">
        <v>35</v>
      </c>
      <c r="H39" s="51">
        <f t="shared" si="4"/>
        <v>43770</v>
      </c>
      <c r="M39" s="86">
        <f>DATE(An+2,11,1)</f>
        <v>43770</v>
      </c>
      <c r="N39" s="87" t="s">
        <v>98</v>
      </c>
    </row>
    <row r="40" spans="2:15" ht="15.75" x14ac:dyDescent="0.3">
      <c r="B40" s="69">
        <f t="shared" si="5"/>
        <v>42766</v>
      </c>
      <c r="C40" s="71">
        <f t="shared" si="2"/>
        <v>5</v>
      </c>
      <c r="D40" s="154" t="str">
        <f t="shared" si="0"/>
        <v/>
      </c>
      <c r="E40" s="72">
        <f t="shared" si="3"/>
        <v>42766</v>
      </c>
      <c r="F40" s="73" t="str">
        <f t="shared" si="1"/>
        <v>m</v>
      </c>
      <c r="G40" s="60">
        <v>36</v>
      </c>
      <c r="H40" s="51">
        <f t="shared" si="4"/>
        <v>43800</v>
      </c>
      <c r="M40" s="86">
        <f>DATE(An+2,11,11)</f>
        <v>43780</v>
      </c>
      <c r="N40" s="87" t="s">
        <v>99</v>
      </c>
    </row>
    <row r="41" spans="2:15" ht="15.75" x14ac:dyDescent="0.3">
      <c r="B41" s="69">
        <f t="shared" si="5"/>
        <v>42767</v>
      </c>
      <c r="C41" s="71">
        <f t="shared" si="2"/>
        <v>5</v>
      </c>
      <c r="D41" s="154" t="str">
        <f t="shared" si="0"/>
        <v/>
      </c>
      <c r="E41" s="72">
        <f t="shared" si="3"/>
        <v>42767</v>
      </c>
      <c r="F41" s="73" t="str">
        <f t="shared" si="1"/>
        <v>m</v>
      </c>
      <c r="M41" s="86">
        <f>DATE(An+2,12,25)</f>
        <v>43824</v>
      </c>
      <c r="N41" s="87" t="s">
        <v>24</v>
      </c>
    </row>
    <row r="42" spans="2:15" ht="15.75" x14ac:dyDescent="0.3">
      <c r="B42" s="69">
        <f t="shared" si="5"/>
        <v>42768</v>
      </c>
      <c r="C42" s="71">
        <f t="shared" si="2"/>
        <v>5</v>
      </c>
      <c r="D42" s="154" t="str">
        <f t="shared" si="0"/>
        <v/>
      </c>
      <c r="E42" s="72">
        <f t="shared" si="3"/>
        <v>42768</v>
      </c>
      <c r="F42" s="73" t="str">
        <f t="shared" si="1"/>
        <v>j</v>
      </c>
      <c r="M42" s="104">
        <f>FLOOR(DATE((An+2),5,DAY(MINUTE((An+2)/38)/2+56)),7)-34+7*((An+2)=2079)</f>
        <v>43576</v>
      </c>
      <c r="N42" s="87" t="s">
        <v>103</v>
      </c>
    </row>
    <row r="43" spans="2:15" ht="15.75" x14ac:dyDescent="0.3">
      <c r="B43" s="69">
        <f t="shared" si="5"/>
        <v>42769</v>
      </c>
      <c r="C43" s="71">
        <f t="shared" si="2"/>
        <v>5</v>
      </c>
      <c r="D43" s="154" t="str">
        <f t="shared" si="0"/>
        <v/>
      </c>
      <c r="E43" s="72">
        <f t="shared" si="3"/>
        <v>42769</v>
      </c>
      <c r="F43" s="73" t="str">
        <f t="shared" si="1"/>
        <v>v</v>
      </c>
      <c r="M43" s="104">
        <f>$M$42+49</f>
        <v>43625</v>
      </c>
      <c r="N43" s="87" t="s">
        <v>104</v>
      </c>
    </row>
    <row r="44" spans="2:15" x14ac:dyDescent="0.3">
      <c r="B44" s="69">
        <f t="shared" si="5"/>
        <v>42770</v>
      </c>
      <c r="C44" s="71">
        <f t="shared" si="2"/>
        <v>5</v>
      </c>
      <c r="D44" s="154" t="str">
        <f t="shared" si="0"/>
        <v/>
      </c>
      <c r="E44" s="72">
        <f t="shared" si="3"/>
        <v>42770</v>
      </c>
      <c r="F44" s="73" t="str">
        <f t="shared" si="1"/>
        <v>s</v>
      </c>
    </row>
    <row r="45" spans="2:15" x14ac:dyDescent="0.3">
      <c r="B45" s="69">
        <f t="shared" si="5"/>
        <v>42771</v>
      </c>
      <c r="C45" s="71">
        <f t="shared" si="2"/>
        <v>5</v>
      </c>
      <c r="D45" s="154" t="str">
        <f t="shared" si="0"/>
        <v/>
      </c>
      <c r="E45" s="72">
        <f t="shared" si="3"/>
        <v>42771</v>
      </c>
      <c r="F45" s="73" t="str">
        <f t="shared" si="1"/>
        <v>d</v>
      </c>
    </row>
    <row r="46" spans="2:15" x14ac:dyDescent="0.3">
      <c r="B46" s="69">
        <f t="shared" si="5"/>
        <v>42772</v>
      </c>
      <c r="C46" s="71">
        <f t="shared" si="2"/>
        <v>6</v>
      </c>
      <c r="D46" s="154" t="str">
        <f t="shared" si="0"/>
        <v/>
      </c>
      <c r="E46" s="72">
        <f t="shared" si="3"/>
        <v>42772</v>
      </c>
      <c r="F46" s="73" t="str">
        <f t="shared" si="1"/>
        <v>l</v>
      </c>
    </row>
    <row r="47" spans="2:15" x14ac:dyDescent="0.3">
      <c r="B47" s="69">
        <f t="shared" si="5"/>
        <v>42773</v>
      </c>
      <c r="C47" s="71">
        <f t="shared" si="2"/>
        <v>6</v>
      </c>
      <c r="D47" s="154" t="str">
        <f t="shared" si="0"/>
        <v/>
      </c>
      <c r="E47" s="72">
        <f t="shared" si="3"/>
        <v>42773</v>
      </c>
      <c r="F47" s="73" t="str">
        <f t="shared" si="1"/>
        <v>m</v>
      </c>
    </row>
    <row r="48" spans="2:15" x14ac:dyDescent="0.3">
      <c r="B48" s="69">
        <f t="shared" si="5"/>
        <v>42774</v>
      </c>
      <c r="C48" s="71">
        <f t="shared" si="2"/>
        <v>6</v>
      </c>
      <c r="D48" s="154" t="str">
        <f t="shared" si="0"/>
        <v/>
      </c>
      <c r="E48" s="72">
        <f t="shared" si="3"/>
        <v>42774</v>
      </c>
      <c r="F48" s="73" t="str">
        <f t="shared" si="1"/>
        <v>m</v>
      </c>
    </row>
    <row r="49" spans="2:6" x14ac:dyDescent="0.3">
      <c r="B49" s="69">
        <f t="shared" si="5"/>
        <v>42775</v>
      </c>
      <c r="C49" s="71">
        <f t="shared" si="2"/>
        <v>6</v>
      </c>
      <c r="D49" s="154" t="str">
        <f t="shared" si="0"/>
        <v/>
      </c>
      <c r="E49" s="72">
        <f t="shared" si="3"/>
        <v>42775</v>
      </c>
      <c r="F49" s="73" t="str">
        <f t="shared" si="1"/>
        <v>j</v>
      </c>
    </row>
    <row r="50" spans="2:6" x14ac:dyDescent="0.3">
      <c r="B50" s="69">
        <f t="shared" si="5"/>
        <v>42776</v>
      </c>
      <c r="C50" s="71">
        <f t="shared" si="2"/>
        <v>6</v>
      </c>
      <c r="D50" s="154" t="str">
        <f t="shared" si="0"/>
        <v/>
      </c>
      <c r="E50" s="72">
        <f t="shared" si="3"/>
        <v>42776</v>
      </c>
      <c r="F50" s="73" t="str">
        <f t="shared" si="1"/>
        <v>v</v>
      </c>
    </row>
    <row r="51" spans="2:6" x14ac:dyDescent="0.3">
      <c r="B51" s="69">
        <f t="shared" si="5"/>
        <v>42777</v>
      </c>
      <c r="C51" s="71">
        <f t="shared" si="2"/>
        <v>6</v>
      </c>
      <c r="D51" s="154" t="str">
        <f t="shared" si="0"/>
        <v/>
      </c>
      <c r="E51" s="72">
        <f t="shared" si="3"/>
        <v>42777</v>
      </c>
      <c r="F51" s="73" t="str">
        <f t="shared" si="1"/>
        <v>s</v>
      </c>
    </row>
    <row r="52" spans="2:6" x14ac:dyDescent="0.3">
      <c r="B52" s="69">
        <f t="shared" si="5"/>
        <v>42778</v>
      </c>
      <c r="C52" s="71">
        <f t="shared" si="2"/>
        <v>6</v>
      </c>
      <c r="D52" s="154" t="str">
        <f t="shared" si="0"/>
        <v/>
      </c>
      <c r="E52" s="72">
        <f t="shared" si="3"/>
        <v>42778</v>
      </c>
      <c r="F52" s="73" t="str">
        <f t="shared" si="1"/>
        <v>d</v>
      </c>
    </row>
    <row r="53" spans="2:6" x14ac:dyDescent="0.3">
      <c r="B53" s="69">
        <f t="shared" si="5"/>
        <v>42779</v>
      </c>
      <c r="C53" s="71">
        <f t="shared" si="2"/>
        <v>7</v>
      </c>
      <c r="D53" s="154" t="str">
        <f t="shared" si="0"/>
        <v/>
      </c>
      <c r="E53" s="72">
        <f t="shared" si="3"/>
        <v>42779</v>
      </c>
      <c r="F53" s="73" t="str">
        <f t="shared" si="1"/>
        <v>l</v>
      </c>
    </row>
    <row r="54" spans="2:6" x14ac:dyDescent="0.3">
      <c r="B54" s="69">
        <f t="shared" si="5"/>
        <v>42780</v>
      </c>
      <c r="C54" s="71">
        <f t="shared" si="2"/>
        <v>7</v>
      </c>
      <c r="D54" s="154" t="str">
        <f t="shared" si="0"/>
        <v/>
      </c>
      <c r="E54" s="72">
        <f t="shared" si="3"/>
        <v>42780</v>
      </c>
      <c r="F54" s="73" t="str">
        <f t="shared" si="1"/>
        <v>m</v>
      </c>
    </row>
    <row r="55" spans="2:6" x14ac:dyDescent="0.3">
      <c r="B55" s="69">
        <f t="shared" si="5"/>
        <v>42781</v>
      </c>
      <c r="C55" s="71">
        <f t="shared" si="2"/>
        <v>7</v>
      </c>
      <c r="D55" s="154" t="str">
        <f t="shared" si="0"/>
        <v/>
      </c>
      <c r="E55" s="72">
        <f t="shared" si="3"/>
        <v>42781</v>
      </c>
      <c r="F55" s="73" t="str">
        <f t="shared" si="1"/>
        <v>m</v>
      </c>
    </row>
    <row r="56" spans="2:6" x14ac:dyDescent="0.3">
      <c r="B56" s="69">
        <f t="shared" si="5"/>
        <v>42782</v>
      </c>
      <c r="C56" s="71">
        <f t="shared" si="2"/>
        <v>7</v>
      </c>
      <c r="D56" s="154" t="str">
        <f t="shared" si="0"/>
        <v/>
      </c>
      <c r="E56" s="72">
        <f t="shared" si="3"/>
        <v>42782</v>
      </c>
      <c r="F56" s="73" t="str">
        <f t="shared" si="1"/>
        <v>j</v>
      </c>
    </row>
    <row r="57" spans="2:6" x14ac:dyDescent="0.3">
      <c r="B57" s="69">
        <f t="shared" si="5"/>
        <v>42783</v>
      </c>
      <c r="C57" s="71">
        <f t="shared" si="2"/>
        <v>7</v>
      </c>
      <c r="D57" s="154" t="str">
        <f t="shared" si="0"/>
        <v/>
      </c>
      <c r="E57" s="72">
        <f t="shared" si="3"/>
        <v>42783</v>
      </c>
      <c r="F57" s="73" t="str">
        <f t="shared" si="1"/>
        <v>v</v>
      </c>
    </row>
    <row r="58" spans="2:6" x14ac:dyDescent="0.3">
      <c r="B58" s="69">
        <f t="shared" si="5"/>
        <v>42784</v>
      </c>
      <c r="C58" s="71">
        <f t="shared" si="2"/>
        <v>7</v>
      </c>
      <c r="D58" s="154" t="str">
        <f t="shared" si="0"/>
        <v/>
      </c>
      <c r="E58" s="72">
        <f t="shared" si="3"/>
        <v>42784</v>
      </c>
      <c r="F58" s="73" t="str">
        <f t="shared" si="1"/>
        <v>s</v>
      </c>
    </row>
    <row r="59" spans="2:6" x14ac:dyDescent="0.3">
      <c r="B59" s="69">
        <f t="shared" si="5"/>
        <v>42785</v>
      </c>
      <c r="C59" s="71">
        <f t="shared" si="2"/>
        <v>7</v>
      </c>
      <c r="D59" s="154" t="str">
        <f t="shared" si="0"/>
        <v/>
      </c>
      <c r="E59" s="72">
        <f t="shared" si="3"/>
        <v>42785</v>
      </c>
      <c r="F59" s="73" t="str">
        <f t="shared" si="1"/>
        <v>d</v>
      </c>
    </row>
    <row r="60" spans="2:6" x14ac:dyDescent="0.3">
      <c r="B60" s="69">
        <f t="shared" si="5"/>
        <v>42786</v>
      </c>
      <c r="C60" s="71">
        <f t="shared" si="2"/>
        <v>8</v>
      </c>
      <c r="D60" s="154" t="str">
        <f t="shared" si="0"/>
        <v/>
      </c>
      <c r="E60" s="72">
        <f t="shared" si="3"/>
        <v>42786</v>
      </c>
      <c r="F60" s="73" t="str">
        <f t="shared" si="1"/>
        <v>l</v>
      </c>
    </row>
    <row r="61" spans="2:6" x14ac:dyDescent="0.3">
      <c r="B61" s="69">
        <f t="shared" si="5"/>
        <v>42787</v>
      </c>
      <c r="C61" s="71">
        <f t="shared" si="2"/>
        <v>8</v>
      </c>
      <c r="D61" s="154" t="str">
        <f t="shared" si="0"/>
        <v/>
      </c>
      <c r="E61" s="72">
        <f t="shared" si="3"/>
        <v>42787</v>
      </c>
      <c r="F61" s="73" t="str">
        <f t="shared" si="1"/>
        <v>m</v>
      </c>
    </row>
    <row r="62" spans="2:6" x14ac:dyDescent="0.3">
      <c r="B62" s="69">
        <f t="shared" si="5"/>
        <v>42788</v>
      </c>
      <c r="C62" s="71">
        <f t="shared" si="2"/>
        <v>8</v>
      </c>
      <c r="D62" s="154" t="str">
        <f t="shared" si="0"/>
        <v/>
      </c>
      <c r="E62" s="72">
        <f t="shared" si="3"/>
        <v>42788</v>
      </c>
      <c r="F62" s="73" t="str">
        <f t="shared" si="1"/>
        <v>m</v>
      </c>
    </row>
    <row r="63" spans="2:6" x14ac:dyDescent="0.3">
      <c r="B63" s="69">
        <f t="shared" si="5"/>
        <v>42789</v>
      </c>
      <c r="C63" s="71">
        <f t="shared" si="2"/>
        <v>8</v>
      </c>
      <c r="D63" s="154" t="str">
        <f t="shared" si="0"/>
        <v/>
      </c>
      <c r="E63" s="72">
        <f t="shared" si="3"/>
        <v>42789</v>
      </c>
      <c r="F63" s="73" t="str">
        <f t="shared" si="1"/>
        <v>j</v>
      </c>
    </row>
    <row r="64" spans="2:6" x14ac:dyDescent="0.3">
      <c r="B64" s="69">
        <f t="shared" si="5"/>
        <v>42790</v>
      </c>
      <c r="C64" s="71">
        <f t="shared" si="2"/>
        <v>8</v>
      </c>
      <c r="D64" s="154" t="str">
        <f t="shared" si="0"/>
        <v/>
      </c>
      <c r="E64" s="72">
        <f t="shared" si="3"/>
        <v>42790</v>
      </c>
      <c r="F64" s="73" t="str">
        <f t="shared" si="1"/>
        <v>v</v>
      </c>
    </row>
    <row r="65" spans="2:6" x14ac:dyDescent="0.3">
      <c r="B65" s="69">
        <f t="shared" si="5"/>
        <v>42791</v>
      </c>
      <c r="C65" s="71">
        <f t="shared" si="2"/>
        <v>8</v>
      </c>
      <c r="D65" s="154" t="str">
        <f t="shared" si="0"/>
        <v/>
      </c>
      <c r="E65" s="72">
        <f t="shared" si="3"/>
        <v>42791</v>
      </c>
      <c r="F65" s="73" t="str">
        <f t="shared" si="1"/>
        <v>s</v>
      </c>
    </row>
    <row r="66" spans="2:6" x14ac:dyDescent="0.3">
      <c r="B66" s="69">
        <f t="shared" si="5"/>
        <v>42792</v>
      </c>
      <c r="C66" s="71">
        <f t="shared" si="2"/>
        <v>8</v>
      </c>
      <c r="D66" s="154" t="str">
        <f t="shared" si="0"/>
        <v/>
      </c>
      <c r="E66" s="72">
        <f t="shared" si="3"/>
        <v>42792</v>
      </c>
      <c r="F66" s="73" t="str">
        <f t="shared" si="1"/>
        <v>d</v>
      </c>
    </row>
    <row r="67" spans="2:6" x14ac:dyDescent="0.3">
      <c r="B67" s="69">
        <f t="shared" si="5"/>
        <v>42793</v>
      </c>
      <c r="C67" s="71">
        <f t="shared" si="2"/>
        <v>9</v>
      </c>
      <c r="D67" s="154" t="str">
        <f t="shared" si="0"/>
        <v/>
      </c>
      <c r="E67" s="72">
        <f t="shared" si="3"/>
        <v>42793</v>
      </c>
      <c r="F67" s="73" t="str">
        <f t="shared" si="1"/>
        <v>l</v>
      </c>
    </row>
    <row r="68" spans="2:6" x14ac:dyDescent="0.3">
      <c r="B68" s="69">
        <f t="shared" si="5"/>
        <v>42794</v>
      </c>
      <c r="C68" s="71">
        <f t="shared" si="2"/>
        <v>9</v>
      </c>
      <c r="D68" s="154" t="str">
        <f t="shared" si="0"/>
        <v/>
      </c>
      <c r="E68" s="72">
        <f t="shared" si="3"/>
        <v>42794</v>
      </c>
      <c r="F68" s="73" t="str">
        <f t="shared" si="1"/>
        <v>m</v>
      </c>
    </row>
    <row r="69" spans="2:6" x14ac:dyDescent="0.3">
      <c r="B69" s="69">
        <f t="shared" si="5"/>
        <v>42795</v>
      </c>
      <c r="C69" s="71">
        <f t="shared" si="2"/>
        <v>9</v>
      </c>
      <c r="D69" s="154" t="str">
        <f t="shared" ref="D69:D132" si="6">IF(ISERROR(VLOOKUP(E69,jfdate,1,TRUE)),"",IF(VLOOKUP(E69,jfdate,1,TRUE)=B69,"f",""))</f>
        <v/>
      </c>
      <c r="E69" s="72">
        <f t="shared" si="3"/>
        <v>42795</v>
      </c>
      <c r="F69" s="73" t="str">
        <f t="shared" ref="F69:F132" si="7">IF(D69="f","f",VLOOKUP(WEEKDAY(E69),jourabbrege,2,FALSE))</f>
        <v>m</v>
      </c>
    </row>
    <row r="70" spans="2:6" x14ac:dyDescent="0.3">
      <c r="B70" s="69">
        <f t="shared" si="5"/>
        <v>42796</v>
      </c>
      <c r="C70" s="71">
        <f t="shared" ref="C70:C133" si="8">WEEKNUM(B70,21)</f>
        <v>9</v>
      </c>
      <c r="D70" s="154" t="str">
        <f t="shared" si="6"/>
        <v/>
      </c>
      <c r="E70" s="72">
        <f t="shared" ref="E70:E133" si="9">B70</f>
        <v>42796</v>
      </c>
      <c r="F70" s="73" t="str">
        <f t="shared" si="7"/>
        <v>j</v>
      </c>
    </row>
    <row r="71" spans="2:6" x14ac:dyDescent="0.3">
      <c r="B71" s="69">
        <f t="shared" ref="B71:B134" si="10">+B70+1</f>
        <v>42797</v>
      </c>
      <c r="C71" s="71">
        <f t="shared" si="8"/>
        <v>9</v>
      </c>
      <c r="D71" s="154" t="str">
        <f t="shared" si="6"/>
        <v/>
      </c>
      <c r="E71" s="72">
        <f t="shared" si="9"/>
        <v>42797</v>
      </c>
      <c r="F71" s="73" t="str">
        <f t="shared" si="7"/>
        <v>v</v>
      </c>
    </row>
    <row r="72" spans="2:6" x14ac:dyDescent="0.3">
      <c r="B72" s="69">
        <f t="shared" si="10"/>
        <v>42798</v>
      </c>
      <c r="C72" s="71">
        <f t="shared" si="8"/>
        <v>9</v>
      </c>
      <c r="D72" s="154" t="str">
        <f t="shared" si="6"/>
        <v/>
      </c>
      <c r="E72" s="72">
        <f t="shared" si="9"/>
        <v>42798</v>
      </c>
      <c r="F72" s="73" t="str">
        <f t="shared" si="7"/>
        <v>s</v>
      </c>
    </row>
    <row r="73" spans="2:6" x14ac:dyDescent="0.3">
      <c r="B73" s="69">
        <f t="shared" si="10"/>
        <v>42799</v>
      </c>
      <c r="C73" s="71">
        <f t="shared" si="8"/>
        <v>9</v>
      </c>
      <c r="D73" s="154" t="str">
        <f t="shared" si="6"/>
        <v/>
      </c>
      <c r="E73" s="72">
        <f t="shared" si="9"/>
        <v>42799</v>
      </c>
      <c r="F73" s="73" t="str">
        <f t="shared" si="7"/>
        <v>d</v>
      </c>
    </row>
    <row r="74" spans="2:6" x14ac:dyDescent="0.3">
      <c r="B74" s="69">
        <f t="shared" si="10"/>
        <v>42800</v>
      </c>
      <c r="C74" s="71">
        <f t="shared" si="8"/>
        <v>10</v>
      </c>
      <c r="D74" s="154" t="str">
        <f t="shared" si="6"/>
        <v/>
      </c>
      <c r="E74" s="72">
        <f t="shared" si="9"/>
        <v>42800</v>
      </c>
      <c r="F74" s="73" t="str">
        <f t="shared" si="7"/>
        <v>l</v>
      </c>
    </row>
    <row r="75" spans="2:6" x14ac:dyDescent="0.3">
      <c r="B75" s="69">
        <f t="shared" si="10"/>
        <v>42801</v>
      </c>
      <c r="C75" s="71">
        <f t="shared" si="8"/>
        <v>10</v>
      </c>
      <c r="D75" s="154" t="str">
        <f t="shared" si="6"/>
        <v/>
      </c>
      <c r="E75" s="72">
        <f t="shared" si="9"/>
        <v>42801</v>
      </c>
      <c r="F75" s="73" t="str">
        <f t="shared" si="7"/>
        <v>m</v>
      </c>
    </row>
    <row r="76" spans="2:6" x14ac:dyDescent="0.3">
      <c r="B76" s="69">
        <f t="shared" si="10"/>
        <v>42802</v>
      </c>
      <c r="C76" s="71">
        <f t="shared" si="8"/>
        <v>10</v>
      </c>
      <c r="D76" s="154" t="str">
        <f t="shared" si="6"/>
        <v/>
      </c>
      <c r="E76" s="72">
        <f t="shared" si="9"/>
        <v>42802</v>
      </c>
      <c r="F76" s="73" t="str">
        <f t="shared" si="7"/>
        <v>m</v>
      </c>
    </row>
    <row r="77" spans="2:6" x14ac:dyDescent="0.3">
      <c r="B77" s="69">
        <f t="shared" si="10"/>
        <v>42803</v>
      </c>
      <c r="C77" s="71">
        <f t="shared" si="8"/>
        <v>10</v>
      </c>
      <c r="D77" s="154" t="str">
        <f t="shared" si="6"/>
        <v/>
      </c>
      <c r="E77" s="72">
        <f t="shared" si="9"/>
        <v>42803</v>
      </c>
      <c r="F77" s="73" t="str">
        <f t="shared" si="7"/>
        <v>j</v>
      </c>
    </row>
    <row r="78" spans="2:6" x14ac:dyDescent="0.3">
      <c r="B78" s="69">
        <f t="shared" si="10"/>
        <v>42804</v>
      </c>
      <c r="C78" s="71">
        <f t="shared" si="8"/>
        <v>10</v>
      </c>
      <c r="D78" s="154" t="str">
        <f t="shared" si="6"/>
        <v/>
      </c>
      <c r="E78" s="72">
        <f t="shared" si="9"/>
        <v>42804</v>
      </c>
      <c r="F78" s="73" t="str">
        <f t="shared" si="7"/>
        <v>v</v>
      </c>
    </row>
    <row r="79" spans="2:6" x14ac:dyDescent="0.3">
      <c r="B79" s="69">
        <f t="shared" si="10"/>
        <v>42805</v>
      </c>
      <c r="C79" s="71">
        <f t="shared" si="8"/>
        <v>10</v>
      </c>
      <c r="D79" s="154" t="str">
        <f t="shared" si="6"/>
        <v/>
      </c>
      <c r="E79" s="72">
        <f t="shared" si="9"/>
        <v>42805</v>
      </c>
      <c r="F79" s="73" t="str">
        <f t="shared" si="7"/>
        <v>s</v>
      </c>
    </row>
    <row r="80" spans="2:6" x14ac:dyDescent="0.3">
      <c r="B80" s="69">
        <f t="shared" si="10"/>
        <v>42806</v>
      </c>
      <c r="C80" s="71">
        <f t="shared" si="8"/>
        <v>10</v>
      </c>
      <c r="D80" s="154" t="str">
        <f t="shared" si="6"/>
        <v/>
      </c>
      <c r="E80" s="72">
        <f t="shared" si="9"/>
        <v>42806</v>
      </c>
      <c r="F80" s="73" t="str">
        <f t="shared" si="7"/>
        <v>d</v>
      </c>
    </row>
    <row r="81" spans="2:6" x14ac:dyDescent="0.3">
      <c r="B81" s="69">
        <f t="shared" si="10"/>
        <v>42807</v>
      </c>
      <c r="C81" s="71">
        <f t="shared" si="8"/>
        <v>11</v>
      </c>
      <c r="D81" s="154" t="str">
        <f t="shared" si="6"/>
        <v/>
      </c>
      <c r="E81" s="72">
        <f t="shared" si="9"/>
        <v>42807</v>
      </c>
      <c r="F81" s="73" t="str">
        <f t="shared" si="7"/>
        <v>l</v>
      </c>
    </row>
    <row r="82" spans="2:6" x14ac:dyDescent="0.3">
      <c r="B82" s="69">
        <f t="shared" si="10"/>
        <v>42808</v>
      </c>
      <c r="C82" s="71">
        <f t="shared" si="8"/>
        <v>11</v>
      </c>
      <c r="D82" s="154" t="str">
        <f t="shared" si="6"/>
        <v/>
      </c>
      <c r="E82" s="72">
        <f t="shared" si="9"/>
        <v>42808</v>
      </c>
      <c r="F82" s="73" t="str">
        <f t="shared" si="7"/>
        <v>m</v>
      </c>
    </row>
    <row r="83" spans="2:6" x14ac:dyDescent="0.3">
      <c r="B83" s="69">
        <f t="shared" si="10"/>
        <v>42809</v>
      </c>
      <c r="C83" s="71">
        <f t="shared" si="8"/>
        <v>11</v>
      </c>
      <c r="D83" s="154" t="str">
        <f t="shared" si="6"/>
        <v/>
      </c>
      <c r="E83" s="72">
        <f t="shared" si="9"/>
        <v>42809</v>
      </c>
      <c r="F83" s="73" t="str">
        <f t="shared" si="7"/>
        <v>m</v>
      </c>
    </row>
    <row r="84" spans="2:6" x14ac:dyDescent="0.3">
      <c r="B84" s="69">
        <f t="shared" si="10"/>
        <v>42810</v>
      </c>
      <c r="C84" s="71">
        <f t="shared" si="8"/>
        <v>11</v>
      </c>
      <c r="D84" s="154" t="str">
        <f t="shared" si="6"/>
        <v/>
      </c>
      <c r="E84" s="72">
        <f t="shared" si="9"/>
        <v>42810</v>
      </c>
      <c r="F84" s="73" t="str">
        <f t="shared" si="7"/>
        <v>j</v>
      </c>
    </row>
    <row r="85" spans="2:6" x14ac:dyDescent="0.3">
      <c r="B85" s="69">
        <f t="shared" si="10"/>
        <v>42811</v>
      </c>
      <c r="C85" s="71">
        <f t="shared" si="8"/>
        <v>11</v>
      </c>
      <c r="D85" s="154" t="str">
        <f t="shared" si="6"/>
        <v/>
      </c>
      <c r="E85" s="72">
        <f t="shared" si="9"/>
        <v>42811</v>
      </c>
      <c r="F85" s="73" t="str">
        <f t="shared" si="7"/>
        <v>v</v>
      </c>
    </row>
    <row r="86" spans="2:6" x14ac:dyDescent="0.3">
      <c r="B86" s="69">
        <f t="shared" si="10"/>
        <v>42812</v>
      </c>
      <c r="C86" s="71">
        <f t="shared" si="8"/>
        <v>11</v>
      </c>
      <c r="D86" s="154" t="str">
        <f t="shared" si="6"/>
        <v/>
      </c>
      <c r="E86" s="72">
        <f t="shared" si="9"/>
        <v>42812</v>
      </c>
      <c r="F86" s="73" t="str">
        <f t="shared" si="7"/>
        <v>s</v>
      </c>
    </row>
    <row r="87" spans="2:6" x14ac:dyDescent="0.3">
      <c r="B87" s="69">
        <f t="shared" si="10"/>
        <v>42813</v>
      </c>
      <c r="C87" s="71">
        <f t="shared" si="8"/>
        <v>11</v>
      </c>
      <c r="D87" s="154" t="str">
        <f t="shared" si="6"/>
        <v/>
      </c>
      <c r="E87" s="72">
        <f t="shared" si="9"/>
        <v>42813</v>
      </c>
      <c r="F87" s="73" t="str">
        <f t="shared" si="7"/>
        <v>d</v>
      </c>
    </row>
    <row r="88" spans="2:6" x14ac:dyDescent="0.3">
      <c r="B88" s="69">
        <f t="shared" si="10"/>
        <v>42814</v>
      </c>
      <c r="C88" s="71">
        <f t="shared" si="8"/>
        <v>12</v>
      </c>
      <c r="D88" s="154" t="str">
        <f t="shared" si="6"/>
        <v/>
      </c>
      <c r="E88" s="72">
        <f t="shared" si="9"/>
        <v>42814</v>
      </c>
      <c r="F88" s="73" t="str">
        <f t="shared" si="7"/>
        <v>l</v>
      </c>
    </row>
    <row r="89" spans="2:6" x14ac:dyDescent="0.3">
      <c r="B89" s="69">
        <f t="shared" si="10"/>
        <v>42815</v>
      </c>
      <c r="C89" s="71">
        <f t="shared" si="8"/>
        <v>12</v>
      </c>
      <c r="D89" s="154" t="str">
        <f t="shared" si="6"/>
        <v/>
      </c>
      <c r="E89" s="72">
        <f t="shared" si="9"/>
        <v>42815</v>
      </c>
      <c r="F89" s="73" t="str">
        <f t="shared" si="7"/>
        <v>m</v>
      </c>
    </row>
    <row r="90" spans="2:6" x14ac:dyDescent="0.3">
      <c r="B90" s="69">
        <f t="shared" si="10"/>
        <v>42816</v>
      </c>
      <c r="C90" s="71">
        <f t="shared" si="8"/>
        <v>12</v>
      </c>
      <c r="D90" s="154" t="str">
        <f t="shared" si="6"/>
        <v/>
      </c>
      <c r="E90" s="72">
        <f t="shared" si="9"/>
        <v>42816</v>
      </c>
      <c r="F90" s="73" t="str">
        <f t="shared" si="7"/>
        <v>m</v>
      </c>
    </row>
    <row r="91" spans="2:6" x14ac:dyDescent="0.3">
      <c r="B91" s="69">
        <f t="shared" si="10"/>
        <v>42817</v>
      </c>
      <c r="C91" s="71">
        <f t="shared" si="8"/>
        <v>12</v>
      </c>
      <c r="D91" s="154" t="str">
        <f t="shared" si="6"/>
        <v/>
      </c>
      <c r="E91" s="72">
        <f t="shared" si="9"/>
        <v>42817</v>
      </c>
      <c r="F91" s="73" t="str">
        <f t="shared" si="7"/>
        <v>j</v>
      </c>
    </row>
    <row r="92" spans="2:6" x14ac:dyDescent="0.3">
      <c r="B92" s="69">
        <f t="shared" si="10"/>
        <v>42818</v>
      </c>
      <c r="C92" s="71">
        <f t="shared" si="8"/>
        <v>12</v>
      </c>
      <c r="D92" s="154" t="str">
        <f t="shared" si="6"/>
        <v/>
      </c>
      <c r="E92" s="72">
        <f t="shared" si="9"/>
        <v>42818</v>
      </c>
      <c r="F92" s="73" t="str">
        <f t="shared" si="7"/>
        <v>v</v>
      </c>
    </row>
    <row r="93" spans="2:6" x14ac:dyDescent="0.3">
      <c r="B93" s="69">
        <f t="shared" si="10"/>
        <v>42819</v>
      </c>
      <c r="C93" s="71">
        <f t="shared" si="8"/>
        <v>12</v>
      </c>
      <c r="D93" s="154" t="str">
        <f t="shared" si="6"/>
        <v/>
      </c>
      <c r="E93" s="72">
        <f t="shared" si="9"/>
        <v>42819</v>
      </c>
      <c r="F93" s="73" t="str">
        <f t="shared" si="7"/>
        <v>s</v>
      </c>
    </row>
    <row r="94" spans="2:6" x14ac:dyDescent="0.3">
      <c r="B94" s="69">
        <f t="shared" si="10"/>
        <v>42820</v>
      </c>
      <c r="C94" s="71">
        <f t="shared" si="8"/>
        <v>12</v>
      </c>
      <c r="D94" s="154" t="str">
        <f t="shared" si="6"/>
        <v/>
      </c>
      <c r="E94" s="72">
        <f t="shared" si="9"/>
        <v>42820</v>
      </c>
      <c r="F94" s="73" t="str">
        <f t="shared" si="7"/>
        <v>d</v>
      </c>
    </row>
    <row r="95" spans="2:6" x14ac:dyDescent="0.3">
      <c r="B95" s="69">
        <f t="shared" si="10"/>
        <v>42821</v>
      </c>
      <c r="C95" s="71">
        <f t="shared" si="8"/>
        <v>13</v>
      </c>
      <c r="D95" s="154" t="str">
        <f t="shared" si="6"/>
        <v/>
      </c>
      <c r="E95" s="72">
        <f t="shared" si="9"/>
        <v>42821</v>
      </c>
      <c r="F95" s="73" t="str">
        <f t="shared" si="7"/>
        <v>l</v>
      </c>
    </row>
    <row r="96" spans="2:6" x14ac:dyDescent="0.3">
      <c r="B96" s="69">
        <f t="shared" si="10"/>
        <v>42822</v>
      </c>
      <c r="C96" s="71">
        <f t="shared" si="8"/>
        <v>13</v>
      </c>
      <c r="D96" s="154" t="str">
        <f t="shared" si="6"/>
        <v/>
      </c>
      <c r="E96" s="72">
        <f t="shared" si="9"/>
        <v>42822</v>
      </c>
      <c r="F96" s="73" t="str">
        <f t="shared" si="7"/>
        <v>m</v>
      </c>
    </row>
    <row r="97" spans="2:6" x14ac:dyDescent="0.3">
      <c r="B97" s="69">
        <f t="shared" si="10"/>
        <v>42823</v>
      </c>
      <c r="C97" s="71">
        <f t="shared" si="8"/>
        <v>13</v>
      </c>
      <c r="D97" s="154" t="str">
        <f t="shared" si="6"/>
        <v/>
      </c>
      <c r="E97" s="72">
        <f t="shared" si="9"/>
        <v>42823</v>
      </c>
      <c r="F97" s="73" t="str">
        <f t="shared" si="7"/>
        <v>m</v>
      </c>
    </row>
    <row r="98" spans="2:6" x14ac:dyDescent="0.3">
      <c r="B98" s="69">
        <f t="shared" si="10"/>
        <v>42824</v>
      </c>
      <c r="C98" s="71">
        <f t="shared" si="8"/>
        <v>13</v>
      </c>
      <c r="D98" s="154" t="str">
        <f t="shared" si="6"/>
        <v/>
      </c>
      <c r="E98" s="72">
        <f t="shared" si="9"/>
        <v>42824</v>
      </c>
      <c r="F98" s="73" t="str">
        <f t="shared" si="7"/>
        <v>j</v>
      </c>
    </row>
    <row r="99" spans="2:6" x14ac:dyDescent="0.3">
      <c r="B99" s="69">
        <f t="shared" si="10"/>
        <v>42825</v>
      </c>
      <c r="C99" s="71">
        <f t="shared" si="8"/>
        <v>13</v>
      </c>
      <c r="D99" s="154" t="str">
        <f t="shared" si="6"/>
        <v/>
      </c>
      <c r="E99" s="72">
        <f t="shared" si="9"/>
        <v>42825</v>
      </c>
      <c r="F99" s="73" t="str">
        <f t="shared" si="7"/>
        <v>v</v>
      </c>
    </row>
    <row r="100" spans="2:6" x14ac:dyDescent="0.3">
      <c r="B100" s="69">
        <f t="shared" si="10"/>
        <v>42826</v>
      </c>
      <c r="C100" s="71">
        <f t="shared" si="8"/>
        <v>13</v>
      </c>
      <c r="D100" s="154" t="str">
        <f t="shared" si="6"/>
        <v/>
      </c>
      <c r="E100" s="72">
        <f t="shared" si="9"/>
        <v>42826</v>
      </c>
      <c r="F100" s="73" t="str">
        <f t="shared" si="7"/>
        <v>s</v>
      </c>
    </row>
    <row r="101" spans="2:6" x14ac:dyDescent="0.3">
      <c r="B101" s="69">
        <f t="shared" si="10"/>
        <v>42827</v>
      </c>
      <c r="C101" s="71">
        <f t="shared" si="8"/>
        <v>13</v>
      </c>
      <c r="D101" s="154" t="str">
        <f t="shared" si="6"/>
        <v/>
      </c>
      <c r="E101" s="72">
        <f t="shared" si="9"/>
        <v>42827</v>
      </c>
      <c r="F101" s="73" t="str">
        <f t="shared" si="7"/>
        <v>d</v>
      </c>
    </row>
    <row r="102" spans="2:6" x14ac:dyDescent="0.3">
      <c r="B102" s="69">
        <f t="shared" si="10"/>
        <v>42828</v>
      </c>
      <c r="C102" s="71">
        <f t="shared" si="8"/>
        <v>14</v>
      </c>
      <c r="D102" s="154" t="str">
        <f t="shared" si="6"/>
        <v/>
      </c>
      <c r="E102" s="72">
        <f t="shared" si="9"/>
        <v>42828</v>
      </c>
      <c r="F102" s="73" t="str">
        <f t="shared" si="7"/>
        <v>l</v>
      </c>
    </row>
    <row r="103" spans="2:6" x14ac:dyDescent="0.3">
      <c r="B103" s="69">
        <f t="shared" si="10"/>
        <v>42829</v>
      </c>
      <c r="C103" s="71">
        <f t="shared" si="8"/>
        <v>14</v>
      </c>
      <c r="D103" s="154" t="str">
        <f t="shared" si="6"/>
        <v/>
      </c>
      <c r="E103" s="72">
        <f t="shared" si="9"/>
        <v>42829</v>
      </c>
      <c r="F103" s="73" t="str">
        <f t="shared" si="7"/>
        <v>m</v>
      </c>
    </row>
    <row r="104" spans="2:6" x14ac:dyDescent="0.3">
      <c r="B104" s="69">
        <f t="shared" si="10"/>
        <v>42830</v>
      </c>
      <c r="C104" s="71">
        <f t="shared" si="8"/>
        <v>14</v>
      </c>
      <c r="D104" s="154" t="str">
        <f t="shared" si="6"/>
        <v/>
      </c>
      <c r="E104" s="72">
        <f t="shared" si="9"/>
        <v>42830</v>
      </c>
      <c r="F104" s="73" t="str">
        <f t="shared" si="7"/>
        <v>m</v>
      </c>
    </row>
    <row r="105" spans="2:6" x14ac:dyDescent="0.3">
      <c r="B105" s="69">
        <f t="shared" si="10"/>
        <v>42831</v>
      </c>
      <c r="C105" s="71">
        <f t="shared" si="8"/>
        <v>14</v>
      </c>
      <c r="D105" s="154" t="str">
        <f t="shared" si="6"/>
        <v/>
      </c>
      <c r="E105" s="72">
        <f t="shared" si="9"/>
        <v>42831</v>
      </c>
      <c r="F105" s="73" t="str">
        <f t="shared" si="7"/>
        <v>j</v>
      </c>
    </row>
    <row r="106" spans="2:6" x14ac:dyDescent="0.3">
      <c r="B106" s="69">
        <f t="shared" si="10"/>
        <v>42832</v>
      </c>
      <c r="C106" s="71">
        <f t="shared" si="8"/>
        <v>14</v>
      </c>
      <c r="D106" s="154" t="str">
        <f t="shared" si="6"/>
        <v/>
      </c>
      <c r="E106" s="72">
        <f t="shared" si="9"/>
        <v>42832</v>
      </c>
      <c r="F106" s="73" t="str">
        <f t="shared" si="7"/>
        <v>v</v>
      </c>
    </row>
    <row r="107" spans="2:6" x14ac:dyDescent="0.3">
      <c r="B107" s="69">
        <f t="shared" si="10"/>
        <v>42833</v>
      </c>
      <c r="C107" s="71">
        <f t="shared" si="8"/>
        <v>14</v>
      </c>
      <c r="D107" s="154" t="str">
        <f t="shared" si="6"/>
        <v/>
      </c>
      <c r="E107" s="72">
        <f t="shared" si="9"/>
        <v>42833</v>
      </c>
      <c r="F107" s="73" t="str">
        <f t="shared" si="7"/>
        <v>s</v>
      </c>
    </row>
    <row r="108" spans="2:6" x14ac:dyDescent="0.3">
      <c r="B108" s="69">
        <f t="shared" si="10"/>
        <v>42834</v>
      </c>
      <c r="C108" s="71">
        <f t="shared" si="8"/>
        <v>14</v>
      </c>
      <c r="D108" s="154" t="str">
        <f t="shared" si="6"/>
        <v/>
      </c>
      <c r="E108" s="72">
        <f t="shared" si="9"/>
        <v>42834</v>
      </c>
      <c r="F108" s="73" t="str">
        <f t="shared" si="7"/>
        <v>d</v>
      </c>
    </row>
    <row r="109" spans="2:6" x14ac:dyDescent="0.3">
      <c r="B109" s="69">
        <f t="shared" si="10"/>
        <v>42835</v>
      </c>
      <c r="C109" s="71">
        <f t="shared" si="8"/>
        <v>15</v>
      </c>
      <c r="D109" s="154" t="str">
        <f t="shared" si="6"/>
        <v/>
      </c>
      <c r="E109" s="72">
        <f t="shared" si="9"/>
        <v>42835</v>
      </c>
      <c r="F109" s="73" t="str">
        <f t="shared" si="7"/>
        <v>l</v>
      </c>
    </row>
    <row r="110" spans="2:6" x14ac:dyDescent="0.3">
      <c r="B110" s="69">
        <f t="shared" si="10"/>
        <v>42836</v>
      </c>
      <c r="C110" s="71">
        <f t="shared" si="8"/>
        <v>15</v>
      </c>
      <c r="D110" s="154" t="str">
        <f t="shared" si="6"/>
        <v/>
      </c>
      <c r="E110" s="72">
        <f t="shared" si="9"/>
        <v>42836</v>
      </c>
      <c r="F110" s="73" t="str">
        <f t="shared" si="7"/>
        <v>m</v>
      </c>
    </row>
    <row r="111" spans="2:6" x14ac:dyDescent="0.3">
      <c r="B111" s="69">
        <f t="shared" si="10"/>
        <v>42837</v>
      </c>
      <c r="C111" s="71">
        <f t="shared" si="8"/>
        <v>15</v>
      </c>
      <c r="D111" s="154" t="str">
        <f t="shared" si="6"/>
        <v/>
      </c>
      <c r="E111" s="72">
        <f t="shared" si="9"/>
        <v>42837</v>
      </c>
      <c r="F111" s="73" t="str">
        <f t="shared" si="7"/>
        <v>m</v>
      </c>
    </row>
    <row r="112" spans="2:6" x14ac:dyDescent="0.3">
      <c r="B112" s="69">
        <f t="shared" si="10"/>
        <v>42838</v>
      </c>
      <c r="C112" s="71">
        <f t="shared" si="8"/>
        <v>15</v>
      </c>
      <c r="D112" s="154" t="str">
        <f t="shared" si="6"/>
        <v/>
      </c>
      <c r="E112" s="72">
        <f t="shared" si="9"/>
        <v>42838</v>
      </c>
      <c r="F112" s="73" t="str">
        <f t="shared" si="7"/>
        <v>j</v>
      </c>
    </row>
    <row r="113" spans="2:6" x14ac:dyDescent="0.3">
      <c r="B113" s="69">
        <f t="shared" si="10"/>
        <v>42839</v>
      </c>
      <c r="C113" s="71">
        <f t="shared" si="8"/>
        <v>15</v>
      </c>
      <c r="D113" s="154" t="str">
        <f t="shared" si="6"/>
        <v/>
      </c>
      <c r="E113" s="72">
        <f t="shared" si="9"/>
        <v>42839</v>
      </c>
      <c r="F113" s="73" t="str">
        <f t="shared" si="7"/>
        <v>v</v>
      </c>
    </row>
    <row r="114" spans="2:6" x14ac:dyDescent="0.3">
      <c r="B114" s="69">
        <f t="shared" si="10"/>
        <v>42840</v>
      </c>
      <c r="C114" s="71">
        <f t="shared" si="8"/>
        <v>15</v>
      </c>
      <c r="D114" s="154" t="str">
        <f t="shared" si="6"/>
        <v/>
      </c>
      <c r="E114" s="72">
        <f t="shared" si="9"/>
        <v>42840</v>
      </c>
      <c r="F114" s="73" t="str">
        <f t="shared" si="7"/>
        <v>s</v>
      </c>
    </row>
    <row r="115" spans="2:6" x14ac:dyDescent="0.3">
      <c r="B115" s="69">
        <f t="shared" si="10"/>
        <v>42841</v>
      </c>
      <c r="C115" s="71">
        <f t="shared" si="8"/>
        <v>15</v>
      </c>
      <c r="D115" s="154" t="str">
        <f t="shared" si="6"/>
        <v/>
      </c>
      <c r="E115" s="72">
        <f t="shared" si="9"/>
        <v>42841</v>
      </c>
      <c r="F115" s="73" t="str">
        <f t="shared" si="7"/>
        <v>d</v>
      </c>
    </row>
    <row r="116" spans="2:6" x14ac:dyDescent="0.3">
      <c r="B116" s="69">
        <f t="shared" si="10"/>
        <v>42842</v>
      </c>
      <c r="C116" s="71">
        <f t="shared" si="8"/>
        <v>16</v>
      </c>
      <c r="D116" s="154" t="str">
        <f t="shared" si="6"/>
        <v>f</v>
      </c>
      <c r="E116" s="72">
        <f t="shared" si="9"/>
        <v>42842</v>
      </c>
      <c r="F116" s="73" t="str">
        <f t="shared" si="7"/>
        <v>f</v>
      </c>
    </row>
    <row r="117" spans="2:6" x14ac:dyDescent="0.3">
      <c r="B117" s="69">
        <f t="shared" si="10"/>
        <v>42843</v>
      </c>
      <c r="C117" s="71">
        <f t="shared" si="8"/>
        <v>16</v>
      </c>
      <c r="D117" s="154" t="str">
        <f t="shared" si="6"/>
        <v/>
      </c>
      <c r="E117" s="72">
        <f t="shared" si="9"/>
        <v>42843</v>
      </c>
      <c r="F117" s="73" t="str">
        <f t="shared" si="7"/>
        <v>m</v>
      </c>
    </row>
    <row r="118" spans="2:6" x14ac:dyDescent="0.3">
      <c r="B118" s="69">
        <f t="shared" si="10"/>
        <v>42844</v>
      </c>
      <c r="C118" s="71">
        <f t="shared" si="8"/>
        <v>16</v>
      </c>
      <c r="D118" s="154" t="str">
        <f t="shared" si="6"/>
        <v/>
      </c>
      <c r="E118" s="72">
        <f t="shared" si="9"/>
        <v>42844</v>
      </c>
      <c r="F118" s="73" t="str">
        <f t="shared" si="7"/>
        <v>m</v>
      </c>
    </row>
    <row r="119" spans="2:6" x14ac:dyDescent="0.3">
      <c r="B119" s="69">
        <f t="shared" si="10"/>
        <v>42845</v>
      </c>
      <c r="C119" s="71">
        <f t="shared" si="8"/>
        <v>16</v>
      </c>
      <c r="D119" s="154" t="str">
        <f t="shared" si="6"/>
        <v/>
      </c>
      <c r="E119" s="72">
        <f t="shared" si="9"/>
        <v>42845</v>
      </c>
      <c r="F119" s="73" t="str">
        <f t="shared" si="7"/>
        <v>j</v>
      </c>
    </row>
    <row r="120" spans="2:6" x14ac:dyDescent="0.3">
      <c r="B120" s="69">
        <f t="shared" si="10"/>
        <v>42846</v>
      </c>
      <c r="C120" s="71">
        <f t="shared" si="8"/>
        <v>16</v>
      </c>
      <c r="D120" s="154" t="str">
        <f t="shared" si="6"/>
        <v/>
      </c>
      <c r="E120" s="72">
        <f t="shared" si="9"/>
        <v>42846</v>
      </c>
      <c r="F120" s="73" t="str">
        <f t="shared" si="7"/>
        <v>v</v>
      </c>
    </row>
    <row r="121" spans="2:6" x14ac:dyDescent="0.3">
      <c r="B121" s="69">
        <f t="shared" si="10"/>
        <v>42847</v>
      </c>
      <c r="C121" s="71">
        <f t="shared" si="8"/>
        <v>16</v>
      </c>
      <c r="D121" s="154" t="str">
        <f t="shared" si="6"/>
        <v/>
      </c>
      <c r="E121" s="72">
        <f t="shared" si="9"/>
        <v>42847</v>
      </c>
      <c r="F121" s="73" t="str">
        <f t="shared" si="7"/>
        <v>s</v>
      </c>
    </row>
    <row r="122" spans="2:6" x14ac:dyDescent="0.3">
      <c r="B122" s="69">
        <f t="shared" si="10"/>
        <v>42848</v>
      </c>
      <c r="C122" s="71">
        <f t="shared" si="8"/>
        <v>16</v>
      </c>
      <c r="D122" s="154" t="str">
        <f t="shared" si="6"/>
        <v/>
      </c>
      <c r="E122" s="72">
        <f t="shared" si="9"/>
        <v>42848</v>
      </c>
      <c r="F122" s="73" t="str">
        <f t="shared" si="7"/>
        <v>d</v>
      </c>
    </row>
    <row r="123" spans="2:6" x14ac:dyDescent="0.3">
      <c r="B123" s="69">
        <f t="shared" si="10"/>
        <v>42849</v>
      </c>
      <c r="C123" s="71">
        <f t="shared" si="8"/>
        <v>17</v>
      </c>
      <c r="D123" s="154" t="str">
        <f t="shared" si="6"/>
        <v/>
      </c>
      <c r="E123" s="72">
        <f t="shared" si="9"/>
        <v>42849</v>
      </c>
      <c r="F123" s="73" t="str">
        <f t="shared" si="7"/>
        <v>l</v>
      </c>
    </row>
    <row r="124" spans="2:6" x14ac:dyDescent="0.3">
      <c r="B124" s="69">
        <f t="shared" si="10"/>
        <v>42850</v>
      </c>
      <c r="C124" s="71">
        <f t="shared" si="8"/>
        <v>17</v>
      </c>
      <c r="D124" s="154" t="str">
        <f t="shared" si="6"/>
        <v/>
      </c>
      <c r="E124" s="72">
        <f t="shared" si="9"/>
        <v>42850</v>
      </c>
      <c r="F124" s="73" t="str">
        <f t="shared" si="7"/>
        <v>m</v>
      </c>
    </row>
    <row r="125" spans="2:6" x14ac:dyDescent="0.3">
      <c r="B125" s="69">
        <f t="shared" si="10"/>
        <v>42851</v>
      </c>
      <c r="C125" s="71">
        <f t="shared" si="8"/>
        <v>17</v>
      </c>
      <c r="D125" s="154" t="str">
        <f t="shared" si="6"/>
        <v/>
      </c>
      <c r="E125" s="72">
        <f t="shared" si="9"/>
        <v>42851</v>
      </c>
      <c r="F125" s="73" t="str">
        <f t="shared" si="7"/>
        <v>m</v>
      </c>
    </row>
    <row r="126" spans="2:6" x14ac:dyDescent="0.3">
      <c r="B126" s="69">
        <f t="shared" si="10"/>
        <v>42852</v>
      </c>
      <c r="C126" s="71">
        <f t="shared" si="8"/>
        <v>17</v>
      </c>
      <c r="D126" s="154" t="str">
        <f t="shared" si="6"/>
        <v/>
      </c>
      <c r="E126" s="72">
        <f t="shared" si="9"/>
        <v>42852</v>
      </c>
      <c r="F126" s="73" t="str">
        <f t="shared" si="7"/>
        <v>j</v>
      </c>
    </row>
    <row r="127" spans="2:6" x14ac:dyDescent="0.3">
      <c r="B127" s="69">
        <f t="shared" si="10"/>
        <v>42853</v>
      </c>
      <c r="C127" s="71">
        <f t="shared" si="8"/>
        <v>17</v>
      </c>
      <c r="D127" s="154" t="str">
        <f t="shared" si="6"/>
        <v/>
      </c>
      <c r="E127" s="72">
        <f t="shared" si="9"/>
        <v>42853</v>
      </c>
      <c r="F127" s="73" t="str">
        <f t="shared" si="7"/>
        <v>v</v>
      </c>
    </row>
    <row r="128" spans="2:6" x14ac:dyDescent="0.3">
      <c r="B128" s="69">
        <f t="shared" si="10"/>
        <v>42854</v>
      </c>
      <c r="C128" s="71">
        <f t="shared" si="8"/>
        <v>17</v>
      </c>
      <c r="D128" s="154" t="str">
        <f t="shared" si="6"/>
        <v/>
      </c>
      <c r="E128" s="72">
        <f t="shared" si="9"/>
        <v>42854</v>
      </c>
      <c r="F128" s="73" t="str">
        <f t="shared" si="7"/>
        <v>s</v>
      </c>
    </row>
    <row r="129" spans="2:6" x14ac:dyDescent="0.3">
      <c r="B129" s="69">
        <f t="shared" si="10"/>
        <v>42855</v>
      </c>
      <c r="C129" s="71">
        <f t="shared" si="8"/>
        <v>17</v>
      </c>
      <c r="D129" s="154" t="str">
        <f t="shared" si="6"/>
        <v/>
      </c>
      <c r="E129" s="72">
        <f t="shared" si="9"/>
        <v>42855</v>
      </c>
      <c r="F129" s="73" t="str">
        <f t="shared" si="7"/>
        <v>d</v>
      </c>
    </row>
    <row r="130" spans="2:6" x14ac:dyDescent="0.3">
      <c r="B130" s="69">
        <f t="shared" si="10"/>
        <v>42856</v>
      </c>
      <c r="C130" s="71">
        <f t="shared" si="8"/>
        <v>18</v>
      </c>
      <c r="D130" s="154" t="str">
        <f t="shared" si="6"/>
        <v>f</v>
      </c>
      <c r="E130" s="72">
        <f t="shared" si="9"/>
        <v>42856</v>
      </c>
      <c r="F130" s="73" t="str">
        <f t="shared" si="7"/>
        <v>f</v>
      </c>
    </row>
    <row r="131" spans="2:6" x14ac:dyDescent="0.3">
      <c r="B131" s="69">
        <f t="shared" si="10"/>
        <v>42857</v>
      </c>
      <c r="C131" s="71">
        <f t="shared" si="8"/>
        <v>18</v>
      </c>
      <c r="D131" s="154" t="str">
        <f t="shared" si="6"/>
        <v/>
      </c>
      <c r="E131" s="72">
        <f t="shared" si="9"/>
        <v>42857</v>
      </c>
      <c r="F131" s="73" t="str">
        <f t="shared" si="7"/>
        <v>m</v>
      </c>
    </row>
    <row r="132" spans="2:6" x14ac:dyDescent="0.3">
      <c r="B132" s="69">
        <f t="shared" si="10"/>
        <v>42858</v>
      </c>
      <c r="C132" s="71">
        <f t="shared" si="8"/>
        <v>18</v>
      </c>
      <c r="D132" s="154" t="str">
        <f t="shared" si="6"/>
        <v/>
      </c>
      <c r="E132" s="72">
        <f t="shared" si="9"/>
        <v>42858</v>
      </c>
      <c r="F132" s="73" t="str">
        <f t="shared" si="7"/>
        <v>m</v>
      </c>
    </row>
    <row r="133" spans="2:6" x14ac:dyDescent="0.3">
      <c r="B133" s="69">
        <f t="shared" si="10"/>
        <v>42859</v>
      </c>
      <c r="C133" s="71">
        <f t="shared" si="8"/>
        <v>18</v>
      </c>
      <c r="D133" s="154" t="str">
        <f t="shared" ref="D133:D196" si="11">IF(ISERROR(VLOOKUP(E133,jfdate,1,TRUE)),"",IF(VLOOKUP(E133,jfdate,1,TRUE)=B133,"f",""))</f>
        <v/>
      </c>
      <c r="E133" s="72">
        <f t="shared" si="9"/>
        <v>42859</v>
      </c>
      <c r="F133" s="73" t="str">
        <f t="shared" ref="F133:F196" si="12">IF(D133="f","f",VLOOKUP(WEEKDAY(E133),jourabbrege,2,FALSE))</f>
        <v>j</v>
      </c>
    </row>
    <row r="134" spans="2:6" x14ac:dyDescent="0.3">
      <c r="B134" s="69">
        <f t="shared" si="10"/>
        <v>42860</v>
      </c>
      <c r="C134" s="71">
        <f t="shared" ref="C134:C197" si="13">WEEKNUM(B134,21)</f>
        <v>18</v>
      </c>
      <c r="D134" s="154" t="str">
        <f t="shared" si="11"/>
        <v/>
      </c>
      <c r="E134" s="72">
        <f t="shared" ref="E134:E197" si="14">B134</f>
        <v>42860</v>
      </c>
      <c r="F134" s="73" t="str">
        <f t="shared" si="12"/>
        <v>v</v>
      </c>
    </row>
    <row r="135" spans="2:6" x14ac:dyDescent="0.3">
      <c r="B135" s="69">
        <f t="shared" ref="B135:B198" si="15">+B134+1</f>
        <v>42861</v>
      </c>
      <c r="C135" s="71">
        <f t="shared" si="13"/>
        <v>18</v>
      </c>
      <c r="D135" s="154" t="str">
        <f t="shared" si="11"/>
        <v/>
      </c>
      <c r="E135" s="72">
        <f t="shared" si="14"/>
        <v>42861</v>
      </c>
      <c r="F135" s="73" t="str">
        <f t="shared" si="12"/>
        <v>s</v>
      </c>
    </row>
    <row r="136" spans="2:6" x14ac:dyDescent="0.3">
      <c r="B136" s="69">
        <f t="shared" si="15"/>
        <v>42862</v>
      </c>
      <c r="C136" s="71">
        <f t="shared" si="13"/>
        <v>18</v>
      </c>
      <c r="D136" s="154" t="str">
        <f t="shared" si="11"/>
        <v/>
      </c>
      <c r="E136" s="72">
        <f t="shared" si="14"/>
        <v>42862</v>
      </c>
      <c r="F136" s="73" t="str">
        <f t="shared" si="12"/>
        <v>d</v>
      </c>
    </row>
    <row r="137" spans="2:6" x14ac:dyDescent="0.3">
      <c r="B137" s="69">
        <f t="shared" si="15"/>
        <v>42863</v>
      </c>
      <c r="C137" s="71">
        <f t="shared" si="13"/>
        <v>19</v>
      </c>
      <c r="D137" s="154" t="str">
        <f t="shared" si="11"/>
        <v>f</v>
      </c>
      <c r="E137" s="72">
        <f t="shared" si="14"/>
        <v>42863</v>
      </c>
      <c r="F137" s="73" t="str">
        <f t="shared" si="12"/>
        <v>f</v>
      </c>
    </row>
    <row r="138" spans="2:6" x14ac:dyDescent="0.3">
      <c r="B138" s="69">
        <f t="shared" si="15"/>
        <v>42864</v>
      </c>
      <c r="C138" s="71">
        <f t="shared" si="13"/>
        <v>19</v>
      </c>
      <c r="D138" s="154" t="str">
        <f t="shared" si="11"/>
        <v/>
      </c>
      <c r="E138" s="72">
        <f t="shared" si="14"/>
        <v>42864</v>
      </c>
      <c r="F138" s="73" t="str">
        <f t="shared" si="12"/>
        <v>m</v>
      </c>
    </row>
    <row r="139" spans="2:6" x14ac:dyDescent="0.3">
      <c r="B139" s="69">
        <f t="shared" si="15"/>
        <v>42865</v>
      </c>
      <c r="C139" s="71">
        <f t="shared" si="13"/>
        <v>19</v>
      </c>
      <c r="D139" s="154" t="str">
        <f t="shared" si="11"/>
        <v/>
      </c>
      <c r="E139" s="72">
        <f t="shared" si="14"/>
        <v>42865</v>
      </c>
      <c r="F139" s="73" t="str">
        <f t="shared" si="12"/>
        <v>m</v>
      </c>
    </row>
    <row r="140" spans="2:6" x14ac:dyDescent="0.3">
      <c r="B140" s="69">
        <f t="shared" si="15"/>
        <v>42866</v>
      </c>
      <c r="C140" s="71">
        <f t="shared" si="13"/>
        <v>19</v>
      </c>
      <c r="D140" s="154" t="str">
        <f t="shared" si="11"/>
        <v/>
      </c>
      <c r="E140" s="72">
        <f t="shared" si="14"/>
        <v>42866</v>
      </c>
      <c r="F140" s="73" t="str">
        <f t="shared" si="12"/>
        <v>j</v>
      </c>
    </row>
    <row r="141" spans="2:6" x14ac:dyDescent="0.3">
      <c r="B141" s="69">
        <f t="shared" si="15"/>
        <v>42867</v>
      </c>
      <c r="C141" s="71">
        <f t="shared" si="13"/>
        <v>19</v>
      </c>
      <c r="D141" s="154" t="str">
        <f t="shared" si="11"/>
        <v/>
      </c>
      <c r="E141" s="72">
        <f t="shared" si="14"/>
        <v>42867</v>
      </c>
      <c r="F141" s="73" t="str">
        <f t="shared" si="12"/>
        <v>v</v>
      </c>
    </row>
    <row r="142" spans="2:6" x14ac:dyDescent="0.3">
      <c r="B142" s="69">
        <f t="shared" si="15"/>
        <v>42868</v>
      </c>
      <c r="C142" s="71">
        <f t="shared" si="13"/>
        <v>19</v>
      </c>
      <c r="D142" s="154" t="str">
        <f t="shared" si="11"/>
        <v/>
      </c>
      <c r="E142" s="72">
        <f t="shared" si="14"/>
        <v>42868</v>
      </c>
      <c r="F142" s="73" t="str">
        <f t="shared" si="12"/>
        <v>s</v>
      </c>
    </row>
    <row r="143" spans="2:6" x14ac:dyDescent="0.3">
      <c r="B143" s="69">
        <f t="shared" si="15"/>
        <v>42869</v>
      </c>
      <c r="C143" s="71">
        <f t="shared" si="13"/>
        <v>19</v>
      </c>
      <c r="D143" s="154" t="str">
        <f t="shared" si="11"/>
        <v/>
      </c>
      <c r="E143" s="72">
        <f t="shared" si="14"/>
        <v>42869</v>
      </c>
      <c r="F143" s="73" t="str">
        <f t="shared" si="12"/>
        <v>d</v>
      </c>
    </row>
    <row r="144" spans="2:6" x14ac:dyDescent="0.3">
      <c r="B144" s="69">
        <f t="shared" si="15"/>
        <v>42870</v>
      </c>
      <c r="C144" s="71">
        <f t="shared" si="13"/>
        <v>20</v>
      </c>
      <c r="D144" s="154" t="str">
        <f t="shared" si="11"/>
        <v/>
      </c>
      <c r="E144" s="72">
        <f t="shared" si="14"/>
        <v>42870</v>
      </c>
      <c r="F144" s="73" t="str">
        <f t="shared" si="12"/>
        <v>l</v>
      </c>
    </row>
    <row r="145" spans="2:6" x14ac:dyDescent="0.3">
      <c r="B145" s="69">
        <f t="shared" si="15"/>
        <v>42871</v>
      </c>
      <c r="C145" s="71">
        <f t="shared" si="13"/>
        <v>20</v>
      </c>
      <c r="D145" s="154" t="str">
        <f t="shared" si="11"/>
        <v/>
      </c>
      <c r="E145" s="72">
        <f t="shared" si="14"/>
        <v>42871</v>
      </c>
      <c r="F145" s="73" t="str">
        <f t="shared" si="12"/>
        <v>m</v>
      </c>
    </row>
    <row r="146" spans="2:6" x14ac:dyDescent="0.3">
      <c r="B146" s="69">
        <f t="shared" si="15"/>
        <v>42872</v>
      </c>
      <c r="C146" s="71">
        <f t="shared" si="13"/>
        <v>20</v>
      </c>
      <c r="D146" s="154" t="str">
        <f t="shared" si="11"/>
        <v/>
      </c>
      <c r="E146" s="72">
        <f t="shared" si="14"/>
        <v>42872</v>
      </c>
      <c r="F146" s="73" t="str">
        <f t="shared" si="12"/>
        <v>m</v>
      </c>
    </row>
    <row r="147" spans="2:6" x14ac:dyDescent="0.3">
      <c r="B147" s="69">
        <f t="shared" si="15"/>
        <v>42873</v>
      </c>
      <c r="C147" s="71">
        <f t="shared" si="13"/>
        <v>20</v>
      </c>
      <c r="D147" s="154" t="str">
        <f t="shared" si="11"/>
        <v/>
      </c>
      <c r="E147" s="72">
        <f t="shared" si="14"/>
        <v>42873</v>
      </c>
      <c r="F147" s="73" t="str">
        <f t="shared" si="12"/>
        <v>j</v>
      </c>
    </row>
    <row r="148" spans="2:6" x14ac:dyDescent="0.3">
      <c r="B148" s="69">
        <f t="shared" si="15"/>
        <v>42874</v>
      </c>
      <c r="C148" s="71">
        <f t="shared" si="13"/>
        <v>20</v>
      </c>
      <c r="D148" s="154" t="str">
        <f t="shared" si="11"/>
        <v/>
      </c>
      <c r="E148" s="72">
        <f t="shared" si="14"/>
        <v>42874</v>
      </c>
      <c r="F148" s="73" t="str">
        <f t="shared" si="12"/>
        <v>v</v>
      </c>
    </row>
    <row r="149" spans="2:6" x14ac:dyDescent="0.3">
      <c r="B149" s="69">
        <f t="shared" si="15"/>
        <v>42875</v>
      </c>
      <c r="C149" s="71">
        <f t="shared" si="13"/>
        <v>20</v>
      </c>
      <c r="D149" s="154" t="str">
        <f t="shared" si="11"/>
        <v/>
      </c>
      <c r="E149" s="72">
        <f t="shared" si="14"/>
        <v>42875</v>
      </c>
      <c r="F149" s="73" t="str">
        <f t="shared" si="12"/>
        <v>s</v>
      </c>
    </row>
    <row r="150" spans="2:6" x14ac:dyDescent="0.3">
      <c r="B150" s="69">
        <f t="shared" si="15"/>
        <v>42876</v>
      </c>
      <c r="C150" s="71">
        <f t="shared" si="13"/>
        <v>20</v>
      </c>
      <c r="D150" s="154" t="str">
        <f t="shared" si="11"/>
        <v/>
      </c>
      <c r="E150" s="72">
        <f t="shared" si="14"/>
        <v>42876</v>
      </c>
      <c r="F150" s="73" t="str">
        <f t="shared" si="12"/>
        <v>d</v>
      </c>
    </row>
    <row r="151" spans="2:6" x14ac:dyDescent="0.3">
      <c r="B151" s="69">
        <f t="shared" si="15"/>
        <v>42877</v>
      </c>
      <c r="C151" s="71">
        <f t="shared" si="13"/>
        <v>21</v>
      </c>
      <c r="D151" s="154" t="str">
        <f t="shared" si="11"/>
        <v/>
      </c>
      <c r="E151" s="72">
        <f t="shared" si="14"/>
        <v>42877</v>
      </c>
      <c r="F151" s="73" t="str">
        <f t="shared" si="12"/>
        <v>l</v>
      </c>
    </row>
    <row r="152" spans="2:6" x14ac:dyDescent="0.3">
      <c r="B152" s="69">
        <f t="shared" si="15"/>
        <v>42878</v>
      </c>
      <c r="C152" s="71">
        <f t="shared" si="13"/>
        <v>21</v>
      </c>
      <c r="D152" s="154" t="str">
        <f t="shared" si="11"/>
        <v/>
      </c>
      <c r="E152" s="72">
        <f t="shared" si="14"/>
        <v>42878</v>
      </c>
      <c r="F152" s="73" t="str">
        <f t="shared" si="12"/>
        <v>m</v>
      </c>
    </row>
    <row r="153" spans="2:6" x14ac:dyDescent="0.3">
      <c r="B153" s="69">
        <f t="shared" si="15"/>
        <v>42879</v>
      </c>
      <c r="C153" s="71">
        <f t="shared" si="13"/>
        <v>21</v>
      </c>
      <c r="D153" s="154" t="str">
        <f t="shared" si="11"/>
        <v/>
      </c>
      <c r="E153" s="72">
        <f t="shared" si="14"/>
        <v>42879</v>
      </c>
      <c r="F153" s="73" t="str">
        <f t="shared" si="12"/>
        <v>m</v>
      </c>
    </row>
    <row r="154" spans="2:6" x14ac:dyDescent="0.3">
      <c r="B154" s="69">
        <f t="shared" si="15"/>
        <v>42880</v>
      </c>
      <c r="C154" s="71">
        <f t="shared" si="13"/>
        <v>21</v>
      </c>
      <c r="D154" s="154" t="str">
        <f t="shared" si="11"/>
        <v>f</v>
      </c>
      <c r="E154" s="72">
        <f t="shared" si="14"/>
        <v>42880</v>
      </c>
      <c r="F154" s="73" t="str">
        <f t="shared" si="12"/>
        <v>f</v>
      </c>
    </row>
    <row r="155" spans="2:6" x14ac:dyDescent="0.3">
      <c r="B155" s="69">
        <f t="shared" si="15"/>
        <v>42881</v>
      </c>
      <c r="C155" s="71">
        <f t="shared" si="13"/>
        <v>21</v>
      </c>
      <c r="D155" s="154" t="str">
        <f t="shared" si="11"/>
        <v/>
      </c>
      <c r="E155" s="72">
        <f t="shared" si="14"/>
        <v>42881</v>
      </c>
      <c r="F155" s="73" t="str">
        <f t="shared" si="12"/>
        <v>v</v>
      </c>
    </row>
    <row r="156" spans="2:6" x14ac:dyDescent="0.3">
      <c r="B156" s="69">
        <f t="shared" si="15"/>
        <v>42882</v>
      </c>
      <c r="C156" s="71">
        <f t="shared" si="13"/>
        <v>21</v>
      </c>
      <c r="D156" s="154" t="str">
        <f t="shared" si="11"/>
        <v/>
      </c>
      <c r="E156" s="72">
        <f t="shared" si="14"/>
        <v>42882</v>
      </c>
      <c r="F156" s="73" t="str">
        <f t="shared" si="12"/>
        <v>s</v>
      </c>
    </row>
    <row r="157" spans="2:6" x14ac:dyDescent="0.3">
      <c r="B157" s="69">
        <f t="shared" si="15"/>
        <v>42883</v>
      </c>
      <c r="C157" s="71">
        <f t="shared" si="13"/>
        <v>21</v>
      </c>
      <c r="D157" s="154" t="str">
        <f t="shared" si="11"/>
        <v/>
      </c>
      <c r="E157" s="72">
        <f t="shared" si="14"/>
        <v>42883</v>
      </c>
      <c r="F157" s="73" t="str">
        <f t="shared" si="12"/>
        <v>d</v>
      </c>
    </row>
    <row r="158" spans="2:6" x14ac:dyDescent="0.3">
      <c r="B158" s="69">
        <f t="shared" si="15"/>
        <v>42884</v>
      </c>
      <c r="C158" s="71">
        <f t="shared" si="13"/>
        <v>22</v>
      </c>
      <c r="D158" s="154" t="str">
        <f t="shared" si="11"/>
        <v/>
      </c>
      <c r="E158" s="72">
        <f t="shared" si="14"/>
        <v>42884</v>
      </c>
      <c r="F158" s="73" t="str">
        <f t="shared" si="12"/>
        <v>l</v>
      </c>
    </row>
    <row r="159" spans="2:6" x14ac:dyDescent="0.3">
      <c r="B159" s="69">
        <f t="shared" si="15"/>
        <v>42885</v>
      </c>
      <c r="C159" s="71">
        <f t="shared" si="13"/>
        <v>22</v>
      </c>
      <c r="D159" s="154" t="str">
        <f t="shared" si="11"/>
        <v/>
      </c>
      <c r="E159" s="72">
        <f t="shared" si="14"/>
        <v>42885</v>
      </c>
      <c r="F159" s="73" t="str">
        <f t="shared" si="12"/>
        <v>m</v>
      </c>
    </row>
    <row r="160" spans="2:6" x14ac:dyDescent="0.3">
      <c r="B160" s="69">
        <f t="shared" si="15"/>
        <v>42886</v>
      </c>
      <c r="C160" s="71">
        <f t="shared" si="13"/>
        <v>22</v>
      </c>
      <c r="D160" s="154" t="str">
        <f t="shared" si="11"/>
        <v/>
      </c>
      <c r="E160" s="72">
        <f t="shared" si="14"/>
        <v>42886</v>
      </c>
      <c r="F160" s="73" t="str">
        <f t="shared" si="12"/>
        <v>m</v>
      </c>
    </row>
    <row r="161" spans="2:6" x14ac:dyDescent="0.3">
      <c r="B161" s="69">
        <f t="shared" si="15"/>
        <v>42887</v>
      </c>
      <c r="C161" s="71">
        <f t="shared" si="13"/>
        <v>22</v>
      </c>
      <c r="D161" s="154" t="str">
        <f t="shared" si="11"/>
        <v/>
      </c>
      <c r="E161" s="72">
        <f t="shared" si="14"/>
        <v>42887</v>
      </c>
      <c r="F161" s="73" t="str">
        <f t="shared" si="12"/>
        <v>j</v>
      </c>
    </row>
    <row r="162" spans="2:6" x14ac:dyDescent="0.3">
      <c r="B162" s="69">
        <f t="shared" si="15"/>
        <v>42888</v>
      </c>
      <c r="C162" s="71">
        <f t="shared" si="13"/>
        <v>22</v>
      </c>
      <c r="D162" s="154" t="str">
        <f t="shared" si="11"/>
        <v/>
      </c>
      <c r="E162" s="72">
        <f t="shared" si="14"/>
        <v>42888</v>
      </c>
      <c r="F162" s="73" t="str">
        <f t="shared" si="12"/>
        <v>v</v>
      </c>
    </row>
    <row r="163" spans="2:6" x14ac:dyDescent="0.3">
      <c r="B163" s="69">
        <f t="shared" si="15"/>
        <v>42889</v>
      </c>
      <c r="C163" s="71">
        <f t="shared" si="13"/>
        <v>22</v>
      </c>
      <c r="D163" s="154" t="str">
        <f t="shared" si="11"/>
        <v/>
      </c>
      <c r="E163" s="72">
        <f t="shared" si="14"/>
        <v>42889</v>
      </c>
      <c r="F163" s="73" t="str">
        <f t="shared" si="12"/>
        <v>s</v>
      </c>
    </row>
    <row r="164" spans="2:6" x14ac:dyDescent="0.3">
      <c r="B164" s="69">
        <f t="shared" si="15"/>
        <v>42890</v>
      </c>
      <c r="C164" s="71">
        <f t="shared" si="13"/>
        <v>22</v>
      </c>
      <c r="D164" s="154" t="str">
        <f t="shared" si="11"/>
        <v/>
      </c>
      <c r="E164" s="72">
        <f t="shared" si="14"/>
        <v>42890</v>
      </c>
      <c r="F164" s="73" t="str">
        <f t="shared" si="12"/>
        <v>d</v>
      </c>
    </row>
    <row r="165" spans="2:6" x14ac:dyDescent="0.3">
      <c r="B165" s="69">
        <f t="shared" si="15"/>
        <v>42891</v>
      </c>
      <c r="C165" s="71">
        <f t="shared" si="13"/>
        <v>23</v>
      </c>
      <c r="D165" s="154" t="str">
        <f t="shared" si="11"/>
        <v/>
      </c>
      <c r="E165" s="72">
        <f t="shared" si="14"/>
        <v>42891</v>
      </c>
      <c r="F165" s="73" t="str">
        <f t="shared" si="12"/>
        <v>l</v>
      </c>
    </row>
    <row r="166" spans="2:6" x14ac:dyDescent="0.3">
      <c r="B166" s="69">
        <f t="shared" si="15"/>
        <v>42892</v>
      </c>
      <c r="C166" s="71">
        <f t="shared" si="13"/>
        <v>23</v>
      </c>
      <c r="D166" s="154" t="str">
        <f t="shared" si="11"/>
        <v/>
      </c>
      <c r="E166" s="72">
        <f t="shared" si="14"/>
        <v>42892</v>
      </c>
      <c r="F166" s="73" t="str">
        <f t="shared" si="12"/>
        <v>m</v>
      </c>
    </row>
    <row r="167" spans="2:6" x14ac:dyDescent="0.3">
      <c r="B167" s="69">
        <f t="shared" si="15"/>
        <v>42893</v>
      </c>
      <c r="C167" s="71">
        <f t="shared" si="13"/>
        <v>23</v>
      </c>
      <c r="D167" s="154" t="str">
        <f t="shared" si="11"/>
        <v/>
      </c>
      <c r="E167" s="72">
        <f t="shared" si="14"/>
        <v>42893</v>
      </c>
      <c r="F167" s="73" t="str">
        <f t="shared" si="12"/>
        <v>m</v>
      </c>
    </row>
    <row r="168" spans="2:6" x14ac:dyDescent="0.3">
      <c r="B168" s="69">
        <f t="shared" si="15"/>
        <v>42894</v>
      </c>
      <c r="C168" s="71">
        <f t="shared" si="13"/>
        <v>23</v>
      </c>
      <c r="D168" s="154" t="str">
        <f t="shared" si="11"/>
        <v/>
      </c>
      <c r="E168" s="72">
        <f t="shared" si="14"/>
        <v>42894</v>
      </c>
      <c r="F168" s="73" t="str">
        <f t="shared" si="12"/>
        <v>j</v>
      </c>
    </row>
    <row r="169" spans="2:6" x14ac:dyDescent="0.3">
      <c r="B169" s="69">
        <f t="shared" si="15"/>
        <v>42895</v>
      </c>
      <c r="C169" s="71">
        <f t="shared" si="13"/>
        <v>23</v>
      </c>
      <c r="D169" s="154" t="str">
        <f t="shared" si="11"/>
        <v/>
      </c>
      <c r="E169" s="72">
        <f t="shared" si="14"/>
        <v>42895</v>
      </c>
      <c r="F169" s="73" t="str">
        <f t="shared" si="12"/>
        <v>v</v>
      </c>
    </row>
    <row r="170" spans="2:6" x14ac:dyDescent="0.3">
      <c r="B170" s="69">
        <f t="shared" si="15"/>
        <v>42896</v>
      </c>
      <c r="C170" s="71">
        <f t="shared" si="13"/>
        <v>23</v>
      </c>
      <c r="D170" s="154" t="str">
        <f t="shared" si="11"/>
        <v/>
      </c>
      <c r="E170" s="72">
        <f t="shared" si="14"/>
        <v>42896</v>
      </c>
      <c r="F170" s="73" t="str">
        <f t="shared" si="12"/>
        <v>s</v>
      </c>
    </row>
    <row r="171" spans="2:6" x14ac:dyDescent="0.3">
      <c r="B171" s="69">
        <f t="shared" si="15"/>
        <v>42897</v>
      </c>
      <c r="C171" s="71">
        <f t="shared" si="13"/>
        <v>23</v>
      </c>
      <c r="D171" s="154" t="str">
        <f t="shared" si="11"/>
        <v/>
      </c>
      <c r="E171" s="72">
        <f t="shared" si="14"/>
        <v>42897</v>
      </c>
      <c r="F171" s="73" t="str">
        <f t="shared" si="12"/>
        <v>d</v>
      </c>
    </row>
    <row r="172" spans="2:6" x14ac:dyDescent="0.3">
      <c r="B172" s="69">
        <f t="shared" si="15"/>
        <v>42898</v>
      </c>
      <c r="C172" s="71">
        <f t="shared" si="13"/>
        <v>24</v>
      </c>
      <c r="D172" s="154" t="str">
        <f t="shared" si="11"/>
        <v/>
      </c>
      <c r="E172" s="72">
        <f t="shared" si="14"/>
        <v>42898</v>
      </c>
      <c r="F172" s="73" t="str">
        <f t="shared" si="12"/>
        <v>l</v>
      </c>
    </row>
    <row r="173" spans="2:6" x14ac:dyDescent="0.3">
      <c r="B173" s="69">
        <f t="shared" si="15"/>
        <v>42899</v>
      </c>
      <c r="C173" s="71">
        <f t="shared" si="13"/>
        <v>24</v>
      </c>
      <c r="D173" s="154" t="str">
        <f t="shared" si="11"/>
        <v/>
      </c>
      <c r="E173" s="72">
        <f t="shared" si="14"/>
        <v>42899</v>
      </c>
      <c r="F173" s="73" t="str">
        <f t="shared" si="12"/>
        <v>m</v>
      </c>
    </row>
    <row r="174" spans="2:6" x14ac:dyDescent="0.3">
      <c r="B174" s="69">
        <f t="shared" si="15"/>
        <v>42900</v>
      </c>
      <c r="C174" s="71">
        <f t="shared" si="13"/>
        <v>24</v>
      </c>
      <c r="D174" s="154" t="str">
        <f t="shared" si="11"/>
        <v/>
      </c>
      <c r="E174" s="72">
        <f t="shared" si="14"/>
        <v>42900</v>
      </c>
      <c r="F174" s="73" t="str">
        <f t="shared" si="12"/>
        <v>m</v>
      </c>
    </row>
    <row r="175" spans="2:6" x14ac:dyDescent="0.3">
      <c r="B175" s="69">
        <f t="shared" si="15"/>
        <v>42901</v>
      </c>
      <c r="C175" s="71">
        <f t="shared" si="13"/>
        <v>24</v>
      </c>
      <c r="D175" s="154" t="str">
        <f t="shared" si="11"/>
        <v/>
      </c>
      <c r="E175" s="72">
        <f t="shared" si="14"/>
        <v>42901</v>
      </c>
      <c r="F175" s="73" t="str">
        <f t="shared" si="12"/>
        <v>j</v>
      </c>
    </row>
    <row r="176" spans="2:6" x14ac:dyDescent="0.3">
      <c r="B176" s="69">
        <f t="shared" si="15"/>
        <v>42902</v>
      </c>
      <c r="C176" s="71">
        <f t="shared" si="13"/>
        <v>24</v>
      </c>
      <c r="D176" s="154" t="str">
        <f t="shared" si="11"/>
        <v/>
      </c>
      <c r="E176" s="72">
        <f t="shared" si="14"/>
        <v>42902</v>
      </c>
      <c r="F176" s="73" t="str">
        <f t="shared" si="12"/>
        <v>v</v>
      </c>
    </row>
    <row r="177" spans="2:6" x14ac:dyDescent="0.3">
      <c r="B177" s="69">
        <f t="shared" si="15"/>
        <v>42903</v>
      </c>
      <c r="C177" s="71">
        <f t="shared" si="13"/>
        <v>24</v>
      </c>
      <c r="D177" s="154" t="str">
        <f t="shared" si="11"/>
        <v/>
      </c>
      <c r="E177" s="72">
        <f t="shared" si="14"/>
        <v>42903</v>
      </c>
      <c r="F177" s="73" t="str">
        <f t="shared" si="12"/>
        <v>s</v>
      </c>
    </row>
    <row r="178" spans="2:6" x14ac:dyDescent="0.3">
      <c r="B178" s="69">
        <f t="shared" si="15"/>
        <v>42904</v>
      </c>
      <c r="C178" s="71">
        <f t="shared" si="13"/>
        <v>24</v>
      </c>
      <c r="D178" s="154" t="str">
        <f t="shared" si="11"/>
        <v/>
      </c>
      <c r="E178" s="72">
        <f t="shared" si="14"/>
        <v>42904</v>
      </c>
      <c r="F178" s="73" t="str">
        <f t="shared" si="12"/>
        <v>d</v>
      </c>
    </row>
    <row r="179" spans="2:6" x14ac:dyDescent="0.3">
      <c r="B179" s="69">
        <f t="shared" si="15"/>
        <v>42905</v>
      </c>
      <c r="C179" s="71">
        <f t="shared" si="13"/>
        <v>25</v>
      </c>
      <c r="D179" s="154" t="str">
        <f t="shared" si="11"/>
        <v/>
      </c>
      <c r="E179" s="72">
        <f t="shared" si="14"/>
        <v>42905</v>
      </c>
      <c r="F179" s="73" t="str">
        <f t="shared" si="12"/>
        <v>l</v>
      </c>
    </row>
    <row r="180" spans="2:6" x14ac:dyDescent="0.3">
      <c r="B180" s="69">
        <f t="shared" si="15"/>
        <v>42906</v>
      </c>
      <c r="C180" s="71">
        <f t="shared" si="13"/>
        <v>25</v>
      </c>
      <c r="D180" s="154" t="str">
        <f t="shared" si="11"/>
        <v/>
      </c>
      <c r="E180" s="72">
        <f t="shared" si="14"/>
        <v>42906</v>
      </c>
      <c r="F180" s="73" t="str">
        <f t="shared" si="12"/>
        <v>m</v>
      </c>
    </row>
    <row r="181" spans="2:6" x14ac:dyDescent="0.3">
      <c r="B181" s="69">
        <f t="shared" si="15"/>
        <v>42907</v>
      </c>
      <c r="C181" s="71">
        <f t="shared" si="13"/>
        <v>25</v>
      </c>
      <c r="D181" s="154" t="str">
        <f t="shared" si="11"/>
        <v/>
      </c>
      <c r="E181" s="72">
        <f t="shared" si="14"/>
        <v>42907</v>
      </c>
      <c r="F181" s="73" t="str">
        <f t="shared" si="12"/>
        <v>m</v>
      </c>
    </row>
    <row r="182" spans="2:6" x14ac:dyDescent="0.3">
      <c r="B182" s="69">
        <f t="shared" si="15"/>
        <v>42908</v>
      </c>
      <c r="C182" s="71">
        <f t="shared" si="13"/>
        <v>25</v>
      </c>
      <c r="D182" s="154" t="str">
        <f t="shared" si="11"/>
        <v/>
      </c>
      <c r="E182" s="72">
        <f t="shared" si="14"/>
        <v>42908</v>
      </c>
      <c r="F182" s="73" t="str">
        <f t="shared" si="12"/>
        <v>j</v>
      </c>
    </row>
    <row r="183" spans="2:6" x14ac:dyDescent="0.3">
      <c r="B183" s="69">
        <f t="shared" si="15"/>
        <v>42909</v>
      </c>
      <c r="C183" s="71">
        <f t="shared" si="13"/>
        <v>25</v>
      </c>
      <c r="D183" s="154" t="str">
        <f t="shared" si="11"/>
        <v/>
      </c>
      <c r="E183" s="72">
        <f t="shared" si="14"/>
        <v>42909</v>
      </c>
      <c r="F183" s="73" t="str">
        <f t="shared" si="12"/>
        <v>v</v>
      </c>
    </row>
    <row r="184" spans="2:6" x14ac:dyDescent="0.3">
      <c r="B184" s="69">
        <f t="shared" si="15"/>
        <v>42910</v>
      </c>
      <c r="C184" s="71">
        <f t="shared" si="13"/>
        <v>25</v>
      </c>
      <c r="D184" s="154" t="str">
        <f t="shared" si="11"/>
        <v/>
      </c>
      <c r="E184" s="72">
        <f t="shared" si="14"/>
        <v>42910</v>
      </c>
      <c r="F184" s="73" t="str">
        <f t="shared" si="12"/>
        <v>s</v>
      </c>
    </row>
    <row r="185" spans="2:6" x14ac:dyDescent="0.3">
      <c r="B185" s="69">
        <f t="shared" si="15"/>
        <v>42911</v>
      </c>
      <c r="C185" s="71">
        <f t="shared" si="13"/>
        <v>25</v>
      </c>
      <c r="D185" s="154" t="str">
        <f t="shared" si="11"/>
        <v/>
      </c>
      <c r="E185" s="72">
        <f t="shared" si="14"/>
        <v>42911</v>
      </c>
      <c r="F185" s="73" t="str">
        <f t="shared" si="12"/>
        <v>d</v>
      </c>
    </row>
    <row r="186" spans="2:6" x14ac:dyDescent="0.3">
      <c r="B186" s="69">
        <f t="shared" si="15"/>
        <v>42912</v>
      </c>
      <c r="C186" s="71">
        <f t="shared" si="13"/>
        <v>26</v>
      </c>
      <c r="D186" s="154" t="str">
        <f t="shared" si="11"/>
        <v/>
      </c>
      <c r="E186" s="72">
        <f t="shared" si="14"/>
        <v>42912</v>
      </c>
      <c r="F186" s="73" t="str">
        <f t="shared" si="12"/>
        <v>l</v>
      </c>
    </row>
    <row r="187" spans="2:6" x14ac:dyDescent="0.3">
      <c r="B187" s="69">
        <f t="shared" si="15"/>
        <v>42913</v>
      </c>
      <c r="C187" s="71">
        <f t="shared" si="13"/>
        <v>26</v>
      </c>
      <c r="D187" s="154" t="str">
        <f t="shared" si="11"/>
        <v/>
      </c>
      <c r="E187" s="72">
        <f t="shared" si="14"/>
        <v>42913</v>
      </c>
      <c r="F187" s="73" t="str">
        <f t="shared" si="12"/>
        <v>m</v>
      </c>
    </row>
    <row r="188" spans="2:6" x14ac:dyDescent="0.3">
      <c r="B188" s="69">
        <f t="shared" si="15"/>
        <v>42914</v>
      </c>
      <c r="C188" s="71">
        <f t="shared" si="13"/>
        <v>26</v>
      </c>
      <c r="D188" s="154" t="str">
        <f t="shared" si="11"/>
        <v/>
      </c>
      <c r="E188" s="72">
        <f t="shared" si="14"/>
        <v>42914</v>
      </c>
      <c r="F188" s="73" t="str">
        <f t="shared" si="12"/>
        <v>m</v>
      </c>
    </row>
    <row r="189" spans="2:6" x14ac:dyDescent="0.3">
      <c r="B189" s="69">
        <f t="shared" si="15"/>
        <v>42915</v>
      </c>
      <c r="C189" s="71">
        <f t="shared" si="13"/>
        <v>26</v>
      </c>
      <c r="D189" s="154" t="str">
        <f t="shared" si="11"/>
        <v/>
      </c>
      <c r="E189" s="72">
        <f t="shared" si="14"/>
        <v>42915</v>
      </c>
      <c r="F189" s="73" t="str">
        <f t="shared" si="12"/>
        <v>j</v>
      </c>
    </row>
    <row r="190" spans="2:6" x14ac:dyDescent="0.3">
      <c r="B190" s="69">
        <f t="shared" si="15"/>
        <v>42916</v>
      </c>
      <c r="C190" s="71">
        <f t="shared" si="13"/>
        <v>26</v>
      </c>
      <c r="D190" s="154" t="str">
        <f t="shared" si="11"/>
        <v/>
      </c>
      <c r="E190" s="72">
        <f t="shared" si="14"/>
        <v>42916</v>
      </c>
      <c r="F190" s="73" t="str">
        <f t="shared" si="12"/>
        <v>v</v>
      </c>
    </row>
    <row r="191" spans="2:6" x14ac:dyDescent="0.3">
      <c r="B191" s="69">
        <f t="shared" si="15"/>
        <v>42917</v>
      </c>
      <c r="C191" s="71">
        <f t="shared" si="13"/>
        <v>26</v>
      </c>
      <c r="D191" s="154" t="str">
        <f t="shared" si="11"/>
        <v/>
      </c>
      <c r="E191" s="72">
        <f t="shared" si="14"/>
        <v>42917</v>
      </c>
      <c r="F191" s="73" t="str">
        <f t="shared" si="12"/>
        <v>s</v>
      </c>
    </row>
    <row r="192" spans="2:6" x14ac:dyDescent="0.3">
      <c r="B192" s="69">
        <f t="shared" si="15"/>
        <v>42918</v>
      </c>
      <c r="C192" s="71">
        <f t="shared" si="13"/>
        <v>26</v>
      </c>
      <c r="D192" s="154" t="str">
        <f t="shared" si="11"/>
        <v/>
      </c>
      <c r="E192" s="72">
        <f t="shared" si="14"/>
        <v>42918</v>
      </c>
      <c r="F192" s="73" t="str">
        <f t="shared" si="12"/>
        <v>d</v>
      </c>
    </row>
    <row r="193" spans="2:6" x14ac:dyDescent="0.3">
      <c r="B193" s="69">
        <f t="shared" si="15"/>
        <v>42919</v>
      </c>
      <c r="C193" s="71">
        <f t="shared" si="13"/>
        <v>27</v>
      </c>
      <c r="D193" s="154" t="str">
        <f t="shared" si="11"/>
        <v/>
      </c>
      <c r="E193" s="72">
        <f t="shared" si="14"/>
        <v>42919</v>
      </c>
      <c r="F193" s="73" t="str">
        <f t="shared" si="12"/>
        <v>l</v>
      </c>
    </row>
    <row r="194" spans="2:6" x14ac:dyDescent="0.3">
      <c r="B194" s="69">
        <f t="shared" si="15"/>
        <v>42920</v>
      </c>
      <c r="C194" s="71">
        <f t="shared" si="13"/>
        <v>27</v>
      </c>
      <c r="D194" s="154" t="str">
        <f t="shared" si="11"/>
        <v/>
      </c>
      <c r="E194" s="72">
        <f t="shared" si="14"/>
        <v>42920</v>
      </c>
      <c r="F194" s="73" t="str">
        <f t="shared" si="12"/>
        <v>m</v>
      </c>
    </row>
    <row r="195" spans="2:6" x14ac:dyDescent="0.3">
      <c r="B195" s="69">
        <f t="shared" si="15"/>
        <v>42921</v>
      </c>
      <c r="C195" s="71">
        <f t="shared" si="13"/>
        <v>27</v>
      </c>
      <c r="D195" s="154" t="str">
        <f t="shared" si="11"/>
        <v/>
      </c>
      <c r="E195" s="72">
        <f t="shared" si="14"/>
        <v>42921</v>
      </c>
      <c r="F195" s="73" t="str">
        <f t="shared" si="12"/>
        <v>m</v>
      </c>
    </row>
    <row r="196" spans="2:6" x14ac:dyDescent="0.3">
      <c r="B196" s="69">
        <f t="shared" si="15"/>
        <v>42922</v>
      </c>
      <c r="C196" s="71">
        <f t="shared" si="13"/>
        <v>27</v>
      </c>
      <c r="D196" s="154" t="str">
        <f t="shared" si="11"/>
        <v/>
      </c>
      <c r="E196" s="72">
        <f t="shared" si="14"/>
        <v>42922</v>
      </c>
      <c r="F196" s="73" t="str">
        <f t="shared" si="12"/>
        <v>j</v>
      </c>
    </row>
    <row r="197" spans="2:6" x14ac:dyDescent="0.3">
      <c r="B197" s="69">
        <f t="shared" si="15"/>
        <v>42923</v>
      </c>
      <c r="C197" s="71">
        <f t="shared" si="13"/>
        <v>27</v>
      </c>
      <c r="D197" s="154" t="str">
        <f t="shared" ref="D197:D260" si="16">IF(ISERROR(VLOOKUP(E197,jfdate,1,TRUE)),"",IF(VLOOKUP(E197,jfdate,1,TRUE)=B197,"f",""))</f>
        <v/>
      </c>
      <c r="E197" s="72">
        <f t="shared" si="14"/>
        <v>42923</v>
      </c>
      <c r="F197" s="73" t="str">
        <f t="shared" ref="F197:F260" si="17">IF(D197="f","f",VLOOKUP(WEEKDAY(E197),jourabbrege,2,FALSE))</f>
        <v>v</v>
      </c>
    </row>
    <row r="198" spans="2:6" x14ac:dyDescent="0.3">
      <c r="B198" s="69">
        <f t="shared" si="15"/>
        <v>42924</v>
      </c>
      <c r="C198" s="71">
        <f t="shared" ref="C198:C261" si="18">WEEKNUM(B198,21)</f>
        <v>27</v>
      </c>
      <c r="D198" s="154" t="str">
        <f t="shared" si="16"/>
        <v/>
      </c>
      <c r="E198" s="72">
        <f t="shared" ref="E198:E261" si="19">B198</f>
        <v>42924</v>
      </c>
      <c r="F198" s="73" t="str">
        <f t="shared" si="17"/>
        <v>s</v>
      </c>
    </row>
    <row r="199" spans="2:6" x14ac:dyDescent="0.3">
      <c r="B199" s="69">
        <f t="shared" ref="B199:B262" si="20">+B198+1</f>
        <v>42925</v>
      </c>
      <c r="C199" s="71">
        <f t="shared" si="18"/>
        <v>27</v>
      </c>
      <c r="D199" s="154" t="str">
        <f t="shared" si="16"/>
        <v/>
      </c>
      <c r="E199" s="72">
        <f t="shared" si="19"/>
        <v>42925</v>
      </c>
      <c r="F199" s="73" t="str">
        <f t="shared" si="17"/>
        <v>d</v>
      </c>
    </row>
    <row r="200" spans="2:6" x14ac:dyDescent="0.3">
      <c r="B200" s="69">
        <f t="shared" si="20"/>
        <v>42926</v>
      </c>
      <c r="C200" s="71">
        <f t="shared" si="18"/>
        <v>28</v>
      </c>
      <c r="D200" s="154" t="str">
        <f t="shared" si="16"/>
        <v/>
      </c>
      <c r="E200" s="72">
        <f t="shared" si="19"/>
        <v>42926</v>
      </c>
      <c r="F200" s="73" t="str">
        <f t="shared" si="17"/>
        <v>l</v>
      </c>
    </row>
    <row r="201" spans="2:6" x14ac:dyDescent="0.3">
      <c r="B201" s="69">
        <f t="shared" si="20"/>
        <v>42927</v>
      </c>
      <c r="C201" s="71">
        <f t="shared" si="18"/>
        <v>28</v>
      </c>
      <c r="D201" s="154" t="str">
        <f t="shared" si="16"/>
        <v/>
      </c>
      <c r="E201" s="72">
        <f t="shared" si="19"/>
        <v>42927</v>
      </c>
      <c r="F201" s="73" t="str">
        <f t="shared" si="17"/>
        <v>m</v>
      </c>
    </row>
    <row r="202" spans="2:6" x14ac:dyDescent="0.3">
      <c r="B202" s="69">
        <f t="shared" si="20"/>
        <v>42928</v>
      </c>
      <c r="C202" s="71">
        <f t="shared" si="18"/>
        <v>28</v>
      </c>
      <c r="D202" s="154" t="str">
        <f t="shared" si="16"/>
        <v/>
      </c>
      <c r="E202" s="72">
        <f t="shared" si="19"/>
        <v>42928</v>
      </c>
      <c r="F202" s="73" t="str">
        <f t="shared" si="17"/>
        <v>m</v>
      </c>
    </row>
    <row r="203" spans="2:6" x14ac:dyDescent="0.3">
      <c r="B203" s="69">
        <f t="shared" si="20"/>
        <v>42929</v>
      </c>
      <c r="C203" s="71">
        <f t="shared" si="18"/>
        <v>28</v>
      </c>
      <c r="D203" s="154" t="str">
        <f t="shared" si="16"/>
        <v/>
      </c>
      <c r="E203" s="72">
        <f t="shared" si="19"/>
        <v>42929</v>
      </c>
      <c r="F203" s="73" t="str">
        <f t="shared" si="17"/>
        <v>j</v>
      </c>
    </row>
    <row r="204" spans="2:6" x14ac:dyDescent="0.3">
      <c r="B204" s="69">
        <f t="shared" si="20"/>
        <v>42930</v>
      </c>
      <c r="C204" s="71">
        <f t="shared" si="18"/>
        <v>28</v>
      </c>
      <c r="D204" s="154" t="str">
        <f t="shared" si="16"/>
        <v>f</v>
      </c>
      <c r="E204" s="72">
        <f t="shared" si="19"/>
        <v>42930</v>
      </c>
      <c r="F204" s="73" t="str">
        <f t="shared" si="17"/>
        <v>f</v>
      </c>
    </row>
    <row r="205" spans="2:6" x14ac:dyDescent="0.3">
      <c r="B205" s="69">
        <f t="shared" si="20"/>
        <v>42931</v>
      </c>
      <c r="C205" s="71">
        <f t="shared" si="18"/>
        <v>28</v>
      </c>
      <c r="D205" s="154" t="str">
        <f t="shared" si="16"/>
        <v/>
      </c>
      <c r="E205" s="72">
        <f t="shared" si="19"/>
        <v>42931</v>
      </c>
      <c r="F205" s="73" t="str">
        <f t="shared" si="17"/>
        <v>s</v>
      </c>
    </row>
    <row r="206" spans="2:6" x14ac:dyDescent="0.3">
      <c r="B206" s="69">
        <f t="shared" si="20"/>
        <v>42932</v>
      </c>
      <c r="C206" s="71">
        <f t="shared" si="18"/>
        <v>28</v>
      </c>
      <c r="D206" s="154" t="str">
        <f t="shared" si="16"/>
        <v/>
      </c>
      <c r="E206" s="72">
        <f t="shared" si="19"/>
        <v>42932</v>
      </c>
      <c r="F206" s="73" t="str">
        <f t="shared" si="17"/>
        <v>d</v>
      </c>
    </row>
    <row r="207" spans="2:6" x14ac:dyDescent="0.3">
      <c r="B207" s="69">
        <f t="shared" si="20"/>
        <v>42933</v>
      </c>
      <c r="C207" s="71">
        <f t="shared" si="18"/>
        <v>29</v>
      </c>
      <c r="D207" s="154" t="str">
        <f t="shared" si="16"/>
        <v/>
      </c>
      <c r="E207" s="72">
        <f t="shared" si="19"/>
        <v>42933</v>
      </c>
      <c r="F207" s="73" t="str">
        <f t="shared" si="17"/>
        <v>l</v>
      </c>
    </row>
    <row r="208" spans="2:6" x14ac:dyDescent="0.3">
      <c r="B208" s="69">
        <f t="shared" si="20"/>
        <v>42934</v>
      </c>
      <c r="C208" s="71">
        <f t="shared" si="18"/>
        <v>29</v>
      </c>
      <c r="D208" s="154" t="str">
        <f t="shared" si="16"/>
        <v/>
      </c>
      <c r="E208" s="72">
        <f t="shared" si="19"/>
        <v>42934</v>
      </c>
      <c r="F208" s="73" t="str">
        <f t="shared" si="17"/>
        <v>m</v>
      </c>
    </row>
    <row r="209" spans="2:6" x14ac:dyDescent="0.3">
      <c r="B209" s="69">
        <f t="shared" si="20"/>
        <v>42935</v>
      </c>
      <c r="C209" s="71">
        <f t="shared" si="18"/>
        <v>29</v>
      </c>
      <c r="D209" s="154" t="str">
        <f t="shared" si="16"/>
        <v/>
      </c>
      <c r="E209" s="72">
        <f t="shared" si="19"/>
        <v>42935</v>
      </c>
      <c r="F209" s="73" t="str">
        <f t="shared" si="17"/>
        <v>m</v>
      </c>
    </row>
    <row r="210" spans="2:6" x14ac:dyDescent="0.3">
      <c r="B210" s="69">
        <f t="shared" si="20"/>
        <v>42936</v>
      </c>
      <c r="C210" s="71">
        <f t="shared" si="18"/>
        <v>29</v>
      </c>
      <c r="D210" s="154" t="str">
        <f t="shared" si="16"/>
        <v/>
      </c>
      <c r="E210" s="72">
        <f t="shared" si="19"/>
        <v>42936</v>
      </c>
      <c r="F210" s="73" t="str">
        <f t="shared" si="17"/>
        <v>j</v>
      </c>
    </row>
    <row r="211" spans="2:6" x14ac:dyDescent="0.3">
      <c r="B211" s="69">
        <f t="shared" si="20"/>
        <v>42937</v>
      </c>
      <c r="C211" s="71">
        <f t="shared" si="18"/>
        <v>29</v>
      </c>
      <c r="D211" s="154" t="str">
        <f t="shared" si="16"/>
        <v/>
      </c>
      <c r="E211" s="72">
        <f t="shared" si="19"/>
        <v>42937</v>
      </c>
      <c r="F211" s="73" t="str">
        <f t="shared" si="17"/>
        <v>v</v>
      </c>
    </row>
    <row r="212" spans="2:6" x14ac:dyDescent="0.3">
      <c r="B212" s="69">
        <f t="shared" si="20"/>
        <v>42938</v>
      </c>
      <c r="C212" s="71">
        <f t="shared" si="18"/>
        <v>29</v>
      </c>
      <c r="D212" s="154" t="str">
        <f t="shared" si="16"/>
        <v/>
      </c>
      <c r="E212" s="72">
        <f t="shared" si="19"/>
        <v>42938</v>
      </c>
      <c r="F212" s="73" t="str">
        <f t="shared" si="17"/>
        <v>s</v>
      </c>
    </row>
    <row r="213" spans="2:6" x14ac:dyDescent="0.3">
      <c r="B213" s="69">
        <f t="shared" si="20"/>
        <v>42939</v>
      </c>
      <c r="C213" s="71">
        <f t="shared" si="18"/>
        <v>29</v>
      </c>
      <c r="D213" s="154" t="str">
        <f t="shared" si="16"/>
        <v/>
      </c>
      <c r="E213" s="72">
        <f t="shared" si="19"/>
        <v>42939</v>
      </c>
      <c r="F213" s="73" t="str">
        <f t="shared" si="17"/>
        <v>d</v>
      </c>
    </row>
    <row r="214" spans="2:6" x14ac:dyDescent="0.3">
      <c r="B214" s="69">
        <f t="shared" si="20"/>
        <v>42940</v>
      </c>
      <c r="C214" s="71">
        <f t="shared" si="18"/>
        <v>30</v>
      </c>
      <c r="D214" s="154" t="str">
        <f t="shared" si="16"/>
        <v/>
      </c>
      <c r="E214" s="72">
        <f t="shared" si="19"/>
        <v>42940</v>
      </c>
      <c r="F214" s="73" t="str">
        <f t="shared" si="17"/>
        <v>l</v>
      </c>
    </row>
    <row r="215" spans="2:6" x14ac:dyDescent="0.3">
      <c r="B215" s="69">
        <f t="shared" si="20"/>
        <v>42941</v>
      </c>
      <c r="C215" s="71">
        <f t="shared" si="18"/>
        <v>30</v>
      </c>
      <c r="D215" s="154" t="str">
        <f t="shared" si="16"/>
        <v/>
      </c>
      <c r="E215" s="72">
        <f t="shared" si="19"/>
        <v>42941</v>
      </c>
      <c r="F215" s="73" t="str">
        <f t="shared" si="17"/>
        <v>m</v>
      </c>
    </row>
    <row r="216" spans="2:6" x14ac:dyDescent="0.3">
      <c r="B216" s="69">
        <f t="shared" si="20"/>
        <v>42942</v>
      </c>
      <c r="C216" s="71">
        <f t="shared" si="18"/>
        <v>30</v>
      </c>
      <c r="D216" s="154" t="str">
        <f t="shared" si="16"/>
        <v/>
      </c>
      <c r="E216" s="72">
        <f t="shared" si="19"/>
        <v>42942</v>
      </c>
      <c r="F216" s="73" t="str">
        <f t="shared" si="17"/>
        <v>m</v>
      </c>
    </row>
    <row r="217" spans="2:6" x14ac:dyDescent="0.3">
      <c r="B217" s="69">
        <f t="shared" si="20"/>
        <v>42943</v>
      </c>
      <c r="C217" s="71">
        <f t="shared" si="18"/>
        <v>30</v>
      </c>
      <c r="D217" s="154" t="str">
        <f t="shared" si="16"/>
        <v/>
      </c>
      <c r="E217" s="72">
        <f t="shared" si="19"/>
        <v>42943</v>
      </c>
      <c r="F217" s="73" t="str">
        <f t="shared" si="17"/>
        <v>j</v>
      </c>
    </row>
    <row r="218" spans="2:6" x14ac:dyDescent="0.3">
      <c r="B218" s="69">
        <f t="shared" si="20"/>
        <v>42944</v>
      </c>
      <c r="C218" s="71">
        <f t="shared" si="18"/>
        <v>30</v>
      </c>
      <c r="D218" s="154" t="str">
        <f t="shared" si="16"/>
        <v/>
      </c>
      <c r="E218" s="72">
        <f t="shared" si="19"/>
        <v>42944</v>
      </c>
      <c r="F218" s="73" t="str">
        <f t="shared" si="17"/>
        <v>v</v>
      </c>
    </row>
    <row r="219" spans="2:6" x14ac:dyDescent="0.3">
      <c r="B219" s="69">
        <f t="shared" si="20"/>
        <v>42945</v>
      </c>
      <c r="C219" s="71">
        <f t="shared" si="18"/>
        <v>30</v>
      </c>
      <c r="D219" s="154" t="str">
        <f t="shared" si="16"/>
        <v/>
      </c>
      <c r="E219" s="72">
        <f t="shared" si="19"/>
        <v>42945</v>
      </c>
      <c r="F219" s="73" t="str">
        <f t="shared" si="17"/>
        <v>s</v>
      </c>
    </row>
    <row r="220" spans="2:6" x14ac:dyDescent="0.3">
      <c r="B220" s="69">
        <f t="shared" si="20"/>
        <v>42946</v>
      </c>
      <c r="C220" s="71">
        <f t="shared" si="18"/>
        <v>30</v>
      </c>
      <c r="D220" s="154" t="str">
        <f t="shared" si="16"/>
        <v/>
      </c>
      <c r="E220" s="72">
        <f t="shared" si="19"/>
        <v>42946</v>
      </c>
      <c r="F220" s="73" t="str">
        <f t="shared" si="17"/>
        <v>d</v>
      </c>
    </row>
    <row r="221" spans="2:6" x14ac:dyDescent="0.3">
      <c r="B221" s="69">
        <f t="shared" si="20"/>
        <v>42947</v>
      </c>
      <c r="C221" s="71">
        <f t="shared" si="18"/>
        <v>31</v>
      </c>
      <c r="D221" s="154" t="str">
        <f t="shared" si="16"/>
        <v/>
      </c>
      <c r="E221" s="72">
        <f t="shared" si="19"/>
        <v>42947</v>
      </c>
      <c r="F221" s="73" t="str">
        <f t="shared" si="17"/>
        <v>l</v>
      </c>
    </row>
    <row r="222" spans="2:6" x14ac:dyDescent="0.3">
      <c r="B222" s="69">
        <f t="shared" si="20"/>
        <v>42948</v>
      </c>
      <c r="C222" s="71">
        <f t="shared" si="18"/>
        <v>31</v>
      </c>
      <c r="D222" s="154" t="str">
        <f t="shared" si="16"/>
        <v/>
      </c>
      <c r="E222" s="72">
        <f t="shared" si="19"/>
        <v>42948</v>
      </c>
      <c r="F222" s="73" t="str">
        <f t="shared" si="17"/>
        <v>m</v>
      </c>
    </row>
    <row r="223" spans="2:6" x14ac:dyDescent="0.3">
      <c r="B223" s="69">
        <f t="shared" si="20"/>
        <v>42949</v>
      </c>
      <c r="C223" s="71">
        <f t="shared" si="18"/>
        <v>31</v>
      </c>
      <c r="D223" s="154" t="str">
        <f t="shared" si="16"/>
        <v/>
      </c>
      <c r="E223" s="72">
        <f t="shared" si="19"/>
        <v>42949</v>
      </c>
      <c r="F223" s="73" t="str">
        <f t="shared" si="17"/>
        <v>m</v>
      </c>
    </row>
    <row r="224" spans="2:6" x14ac:dyDescent="0.3">
      <c r="B224" s="69">
        <f t="shared" si="20"/>
        <v>42950</v>
      </c>
      <c r="C224" s="71">
        <f t="shared" si="18"/>
        <v>31</v>
      </c>
      <c r="D224" s="154" t="str">
        <f t="shared" si="16"/>
        <v/>
      </c>
      <c r="E224" s="72">
        <f t="shared" si="19"/>
        <v>42950</v>
      </c>
      <c r="F224" s="73" t="str">
        <f t="shared" si="17"/>
        <v>j</v>
      </c>
    </row>
    <row r="225" spans="2:6" x14ac:dyDescent="0.3">
      <c r="B225" s="69">
        <f t="shared" si="20"/>
        <v>42951</v>
      </c>
      <c r="C225" s="71">
        <f t="shared" si="18"/>
        <v>31</v>
      </c>
      <c r="D225" s="154" t="str">
        <f t="shared" si="16"/>
        <v/>
      </c>
      <c r="E225" s="72">
        <f t="shared" si="19"/>
        <v>42951</v>
      </c>
      <c r="F225" s="73" t="str">
        <f t="shared" si="17"/>
        <v>v</v>
      </c>
    </row>
    <row r="226" spans="2:6" x14ac:dyDescent="0.3">
      <c r="B226" s="69">
        <f t="shared" si="20"/>
        <v>42952</v>
      </c>
      <c r="C226" s="71">
        <f t="shared" si="18"/>
        <v>31</v>
      </c>
      <c r="D226" s="154" t="str">
        <f t="shared" si="16"/>
        <v/>
      </c>
      <c r="E226" s="72">
        <f t="shared" si="19"/>
        <v>42952</v>
      </c>
      <c r="F226" s="73" t="str">
        <f t="shared" si="17"/>
        <v>s</v>
      </c>
    </row>
    <row r="227" spans="2:6" x14ac:dyDescent="0.3">
      <c r="B227" s="69">
        <f t="shared" si="20"/>
        <v>42953</v>
      </c>
      <c r="C227" s="71">
        <f t="shared" si="18"/>
        <v>31</v>
      </c>
      <c r="D227" s="154" t="str">
        <f t="shared" si="16"/>
        <v/>
      </c>
      <c r="E227" s="72">
        <f t="shared" si="19"/>
        <v>42953</v>
      </c>
      <c r="F227" s="73" t="str">
        <f t="shared" si="17"/>
        <v>d</v>
      </c>
    </row>
    <row r="228" spans="2:6" x14ac:dyDescent="0.3">
      <c r="B228" s="69">
        <f t="shared" si="20"/>
        <v>42954</v>
      </c>
      <c r="C228" s="71">
        <f t="shared" si="18"/>
        <v>32</v>
      </c>
      <c r="D228" s="154" t="str">
        <f t="shared" si="16"/>
        <v/>
      </c>
      <c r="E228" s="72">
        <f t="shared" si="19"/>
        <v>42954</v>
      </c>
      <c r="F228" s="73" t="str">
        <f t="shared" si="17"/>
        <v>l</v>
      </c>
    </row>
    <row r="229" spans="2:6" x14ac:dyDescent="0.3">
      <c r="B229" s="69">
        <f t="shared" si="20"/>
        <v>42955</v>
      </c>
      <c r="C229" s="71">
        <f t="shared" si="18"/>
        <v>32</v>
      </c>
      <c r="D229" s="154" t="str">
        <f t="shared" si="16"/>
        <v/>
      </c>
      <c r="E229" s="72">
        <f t="shared" si="19"/>
        <v>42955</v>
      </c>
      <c r="F229" s="73" t="str">
        <f t="shared" si="17"/>
        <v>m</v>
      </c>
    </row>
    <row r="230" spans="2:6" x14ac:dyDescent="0.3">
      <c r="B230" s="69">
        <f t="shared" si="20"/>
        <v>42956</v>
      </c>
      <c r="C230" s="71">
        <f t="shared" si="18"/>
        <v>32</v>
      </c>
      <c r="D230" s="154" t="str">
        <f t="shared" si="16"/>
        <v/>
      </c>
      <c r="E230" s="72">
        <f t="shared" si="19"/>
        <v>42956</v>
      </c>
      <c r="F230" s="73" t="str">
        <f t="shared" si="17"/>
        <v>m</v>
      </c>
    </row>
    <row r="231" spans="2:6" x14ac:dyDescent="0.3">
      <c r="B231" s="69">
        <f t="shared" si="20"/>
        <v>42957</v>
      </c>
      <c r="C231" s="71">
        <f t="shared" si="18"/>
        <v>32</v>
      </c>
      <c r="D231" s="154" t="str">
        <f t="shared" si="16"/>
        <v/>
      </c>
      <c r="E231" s="72">
        <f t="shared" si="19"/>
        <v>42957</v>
      </c>
      <c r="F231" s="73" t="str">
        <f t="shared" si="17"/>
        <v>j</v>
      </c>
    </row>
    <row r="232" spans="2:6" x14ac:dyDescent="0.3">
      <c r="B232" s="69">
        <f t="shared" si="20"/>
        <v>42958</v>
      </c>
      <c r="C232" s="71">
        <f t="shared" si="18"/>
        <v>32</v>
      </c>
      <c r="D232" s="154" t="str">
        <f t="shared" si="16"/>
        <v/>
      </c>
      <c r="E232" s="72">
        <f t="shared" si="19"/>
        <v>42958</v>
      </c>
      <c r="F232" s="73" t="str">
        <f t="shared" si="17"/>
        <v>v</v>
      </c>
    </row>
    <row r="233" spans="2:6" x14ac:dyDescent="0.3">
      <c r="B233" s="69">
        <f t="shared" si="20"/>
        <v>42959</v>
      </c>
      <c r="C233" s="71">
        <f t="shared" si="18"/>
        <v>32</v>
      </c>
      <c r="D233" s="154" t="str">
        <f t="shared" si="16"/>
        <v/>
      </c>
      <c r="E233" s="72">
        <f t="shared" si="19"/>
        <v>42959</v>
      </c>
      <c r="F233" s="73" t="str">
        <f t="shared" si="17"/>
        <v>s</v>
      </c>
    </row>
    <row r="234" spans="2:6" x14ac:dyDescent="0.3">
      <c r="B234" s="69">
        <f t="shared" si="20"/>
        <v>42960</v>
      </c>
      <c r="C234" s="71">
        <f t="shared" si="18"/>
        <v>32</v>
      </c>
      <c r="D234" s="154" t="str">
        <f t="shared" si="16"/>
        <v/>
      </c>
      <c r="E234" s="72">
        <f t="shared" si="19"/>
        <v>42960</v>
      </c>
      <c r="F234" s="73" t="str">
        <f t="shared" si="17"/>
        <v>d</v>
      </c>
    </row>
    <row r="235" spans="2:6" x14ac:dyDescent="0.3">
      <c r="B235" s="69">
        <f t="shared" si="20"/>
        <v>42961</v>
      </c>
      <c r="C235" s="71">
        <f t="shared" si="18"/>
        <v>33</v>
      </c>
      <c r="D235" s="154" t="str">
        <f t="shared" si="16"/>
        <v/>
      </c>
      <c r="E235" s="72">
        <f t="shared" si="19"/>
        <v>42961</v>
      </c>
      <c r="F235" s="73" t="str">
        <f t="shared" si="17"/>
        <v>l</v>
      </c>
    </row>
    <row r="236" spans="2:6" x14ac:dyDescent="0.3">
      <c r="B236" s="69">
        <f t="shared" si="20"/>
        <v>42962</v>
      </c>
      <c r="C236" s="71">
        <f t="shared" si="18"/>
        <v>33</v>
      </c>
      <c r="D236" s="154" t="str">
        <f t="shared" si="16"/>
        <v>f</v>
      </c>
      <c r="E236" s="72">
        <f t="shared" si="19"/>
        <v>42962</v>
      </c>
      <c r="F236" s="73" t="str">
        <f t="shared" si="17"/>
        <v>f</v>
      </c>
    </row>
    <row r="237" spans="2:6" x14ac:dyDescent="0.3">
      <c r="B237" s="69">
        <f t="shared" si="20"/>
        <v>42963</v>
      </c>
      <c r="C237" s="71">
        <f t="shared" si="18"/>
        <v>33</v>
      </c>
      <c r="D237" s="154" t="str">
        <f t="shared" si="16"/>
        <v/>
      </c>
      <c r="E237" s="72">
        <f t="shared" si="19"/>
        <v>42963</v>
      </c>
      <c r="F237" s="73" t="str">
        <f t="shared" si="17"/>
        <v>m</v>
      </c>
    </row>
    <row r="238" spans="2:6" x14ac:dyDescent="0.3">
      <c r="B238" s="69">
        <f t="shared" si="20"/>
        <v>42964</v>
      </c>
      <c r="C238" s="71">
        <f t="shared" si="18"/>
        <v>33</v>
      </c>
      <c r="D238" s="154" t="str">
        <f t="shared" si="16"/>
        <v/>
      </c>
      <c r="E238" s="72">
        <f t="shared" si="19"/>
        <v>42964</v>
      </c>
      <c r="F238" s="73" t="str">
        <f t="shared" si="17"/>
        <v>j</v>
      </c>
    </row>
    <row r="239" spans="2:6" x14ac:dyDescent="0.3">
      <c r="B239" s="69">
        <f t="shared" si="20"/>
        <v>42965</v>
      </c>
      <c r="C239" s="71">
        <f t="shared" si="18"/>
        <v>33</v>
      </c>
      <c r="D239" s="154" t="str">
        <f t="shared" si="16"/>
        <v/>
      </c>
      <c r="E239" s="72">
        <f t="shared" si="19"/>
        <v>42965</v>
      </c>
      <c r="F239" s="73" t="str">
        <f t="shared" si="17"/>
        <v>v</v>
      </c>
    </row>
    <row r="240" spans="2:6" x14ac:dyDescent="0.3">
      <c r="B240" s="69">
        <f t="shared" si="20"/>
        <v>42966</v>
      </c>
      <c r="C240" s="71">
        <f t="shared" si="18"/>
        <v>33</v>
      </c>
      <c r="D240" s="154" t="str">
        <f t="shared" si="16"/>
        <v/>
      </c>
      <c r="E240" s="72">
        <f t="shared" si="19"/>
        <v>42966</v>
      </c>
      <c r="F240" s="73" t="str">
        <f t="shared" si="17"/>
        <v>s</v>
      </c>
    </row>
    <row r="241" spans="2:6" x14ac:dyDescent="0.3">
      <c r="B241" s="69">
        <f t="shared" si="20"/>
        <v>42967</v>
      </c>
      <c r="C241" s="71">
        <f t="shared" si="18"/>
        <v>33</v>
      </c>
      <c r="D241" s="154" t="str">
        <f t="shared" si="16"/>
        <v/>
      </c>
      <c r="E241" s="72">
        <f t="shared" si="19"/>
        <v>42967</v>
      </c>
      <c r="F241" s="73" t="str">
        <f t="shared" si="17"/>
        <v>d</v>
      </c>
    </row>
    <row r="242" spans="2:6" x14ac:dyDescent="0.3">
      <c r="B242" s="69">
        <f t="shared" si="20"/>
        <v>42968</v>
      </c>
      <c r="C242" s="71">
        <f t="shared" si="18"/>
        <v>34</v>
      </c>
      <c r="D242" s="154" t="str">
        <f t="shared" si="16"/>
        <v/>
      </c>
      <c r="E242" s="72">
        <f t="shared" si="19"/>
        <v>42968</v>
      </c>
      <c r="F242" s="73" t="str">
        <f t="shared" si="17"/>
        <v>l</v>
      </c>
    </row>
    <row r="243" spans="2:6" x14ac:dyDescent="0.3">
      <c r="B243" s="69">
        <f t="shared" si="20"/>
        <v>42969</v>
      </c>
      <c r="C243" s="71">
        <f t="shared" si="18"/>
        <v>34</v>
      </c>
      <c r="D243" s="154" t="str">
        <f t="shared" si="16"/>
        <v/>
      </c>
      <c r="E243" s="72">
        <f t="shared" si="19"/>
        <v>42969</v>
      </c>
      <c r="F243" s="73" t="str">
        <f t="shared" si="17"/>
        <v>m</v>
      </c>
    </row>
    <row r="244" spans="2:6" x14ac:dyDescent="0.3">
      <c r="B244" s="69">
        <f t="shared" si="20"/>
        <v>42970</v>
      </c>
      <c r="C244" s="71">
        <f t="shared" si="18"/>
        <v>34</v>
      </c>
      <c r="D244" s="154" t="str">
        <f t="shared" si="16"/>
        <v/>
      </c>
      <c r="E244" s="72">
        <f t="shared" si="19"/>
        <v>42970</v>
      </c>
      <c r="F244" s="73" t="str">
        <f t="shared" si="17"/>
        <v>m</v>
      </c>
    </row>
    <row r="245" spans="2:6" x14ac:dyDescent="0.3">
      <c r="B245" s="69">
        <f t="shared" si="20"/>
        <v>42971</v>
      </c>
      <c r="C245" s="71">
        <f t="shared" si="18"/>
        <v>34</v>
      </c>
      <c r="D245" s="154" t="str">
        <f t="shared" si="16"/>
        <v/>
      </c>
      <c r="E245" s="72">
        <f t="shared" si="19"/>
        <v>42971</v>
      </c>
      <c r="F245" s="73" t="str">
        <f t="shared" si="17"/>
        <v>j</v>
      </c>
    </row>
    <row r="246" spans="2:6" x14ac:dyDescent="0.3">
      <c r="B246" s="69">
        <f t="shared" si="20"/>
        <v>42972</v>
      </c>
      <c r="C246" s="71">
        <f t="shared" si="18"/>
        <v>34</v>
      </c>
      <c r="D246" s="154" t="str">
        <f t="shared" si="16"/>
        <v/>
      </c>
      <c r="E246" s="72">
        <f t="shared" si="19"/>
        <v>42972</v>
      </c>
      <c r="F246" s="73" t="str">
        <f t="shared" si="17"/>
        <v>v</v>
      </c>
    </row>
    <row r="247" spans="2:6" x14ac:dyDescent="0.3">
      <c r="B247" s="69">
        <f t="shared" si="20"/>
        <v>42973</v>
      </c>
      <c r="C247" s="71">
        <f t="shared" si="18"/>
        <v>34</v>
      </c>
      <c r="D247" s="154" t="str">
        <f t="shared" si="16"/>
        <v/>
      </c>
      <c r="E247" s="72">
        <f t="shared" si="19"/>
        <v>42973</v>
      </c>
      <c r="F247" s="73" t="str">
        <f t="shared" si="17"/>
        <v>s</v>
      </c>
    </row>
    <row r="248" spans="2:6" x14ac:dyDescent="0.3">
      <c r="B248" s="69">
        <f t="shared" si="20"/>
        <v>42974</v>
      </c>
      <c r="C248" s="71">
        <f t="shared" si="18"/>
        <v>34</v>
      </c>
      <c r="D248" s="154" t="str">
        <f t="shared" si="16"/>
        <v/>
      </c>
      <c r="E248" s="72">
        <f t="shared" si="19"/>
        <v>42974</v>
      </c>
      <c r="F248" s="73" t="str">
        <f t="shared" si="17"/>
        <v>d</v>
      </c>
    </row>
    <row r="249" spans="2:6" x14ac:dyDescent="0.3">
      <c r="B249" s="69">
        <f t="shared" si="20"/>
        <v>42975</v>
      </c>
      <c r="C249" s="71">
        <f t="shared" si="18"/>
        <v>35</v>
      </c>
      <c r="D249" s="154" t="str">
        <f t="shared" si="16"/>
        <v/>
      </c>
      <c r="E249" s="72">
        <f t="shared" si="19"/>
        <v>42975</v>
      </c>
      <c r="F249" s="73" t="str">
        <f t="shared" si="17"/>
        <v>l</v>
      </c>
    </row>
    <row r="250" spans="2:6" x14ac:dyDescent="0.3">
      <c r="B250" s="69">
        <f t="shared" si="20"/>
        <v>42976</v>
      </c>
      <c r="C250" s="71">
        <f t="shared" si="18"/>
        <v>35</v>
      </c>
      <c r="D250" s="154" t="str">
        <f t="shared" si="16"/>
        <v/>
      </c>
      <c r="E250" s="72">
        <f t="shared" si="19"/>
        <v>42976</v>
      </c>
      <c r="F250" s="73" t="str">
        <f t="shared" si="17"/>
        <v>m</v>
      </c>
    </row>
    <row r="251" spans="2:6" x14ac:dyDescent="0.3">
      <c r="B251" s="69">
        <f t="shared" si="20"/>
        <v>42977</v>
      </c>
      <c r="C251" s="71">
        <f t="shared" si="18"/>
        <v>35</v>
      </c>
      <c r="D251" s="154" t="str">
        <f t="shared" si="16"/>
        <v/>
      </c>
      <c r="E251" s="72">
        <f t="shared" si="19"/>
        <v>42977</v>
      </c>
      <c r="F251" s="73" t="str">
        <f t="shared" si="17"/>
        <v>m</v>
      </c>
    </row>
    <row r="252" spans="2:6" x14ac:dyDescent="0.3">
      <c r="B252" s="69">
        <f t="shared" si="20"/>
        <v>42978</v>
      </c>
      <c r="C252" s="71">
        <f t="shared" si="18"/>
        <v>35</v>
      </c>
      <c r="D252" s="154" t="str">
        <f t="shared" si="16"/>
        <v/>
      </c>
      <c r="E252" s="72">
        <f t="shared" si="19"/>
        <v>42978</v>
      </c>
      <c r="F252" s="73" t="str">
        <f t="shared" si="17"/>
        <v>j</v>
      </c>
    </row>
    <row r="253" spans="2:6" x14ac:dyDescent="0.3">
      <c r="B253" s="69">
        <f t="shared" si="20"/>
        <v>42979</v>
      </c>
      <c r="C253" s="71">
        <f t="shared" si="18"/>
        <v>35</v>
      </c>
      <c r="D253" s="154" t="str">
        <f t="shared" si="16"/>
        <v/>
      </c>
      <c r="E253" s="72">
        <f t="shared" si="19"/>
        <v>42979</v>
      </c>
      <c r="F253" s="73" t="str">
        <f t="shared" si="17"/>
        <v>v</v>
      </c>
    </row>
    <row r="254" spans="2:6" x14ac:dyDescent="0.3">
      <c r="B254" s="69">
        <f t="shared" si="20"/>
        <v>42980</v>
      </c>
      <c r="C254" s="71">
        <f t="shared" si="18"/>
        <v>35</v>
      </c>
      <c r="D254" s="154" t="str">
        <f t="shared" si="16"/>
        <v/>
      </c>
      <c r="E254" s="72">
        <f t="shared" si="19"/>
        <v>42980</v>
      </c>
      <c r="F254" s="73" t="str">
        <f t="shared" si="17"/>
        <v>s</v>
      </c>
    </row>
    <row r="255" spans="2:6" x14ac:dyDescent="0.3">
      <c r="B255" s="69">
        <f t="shared" si="20"/>
        <v>42981</v>
      </c>
      <c r="C255" s="71">
        <f t="shared" si="18"/>
        <v>35</v>
      </c>
      <c r="D255" s="154" t="str">
        <f t="shared" si="16"/>
        <v/>
      </c>
      <c r="E255" s="72">
        <f t="shared" si="19"/>
        <v>42981</v>
      </c>
      <c r="F255" s="73" t="str">
        <f t="shared" si="17"/>
        <v>d</v>
      </c>
    </row>
    <row r="256" spans="2:6" x14ac:dyDescent="0.3">
      <c r="B256" s="69">
        <f t="shared" si="20"/>
        <v>42982</v>
      </c>
      <c r="C256" s="71">
        <f t="shared" si="18"/>
        <v>36</v>
      </c>
      <c r="D256" s="154" t="str">
        <f t="shared" si="16"/>
        <v/>
      </c>
      <c r="E256" s="72">
        <f t="shared" si="19"/>
        <v>42982</v>
      </c>
      <c r="F256" s="73" t="str">
        <f t="shared" si="17"/>
        <v>l</v>
      </c>
    </row>
    <row r="257" spans="2:6" x14ac:dyDescent="0.3">
      <c r="B257" s="69">
        <f t="shared" si="20"/>
        <v>42983</v>
      </c>
      <c r="C257" s="71">
        <f t="shared" si="18"/>
        <v>36</v>
      </c>
      <c r="D257" s="154" t="str">
        <f t="shared" si="16"/>
        <v/>
      </c>
      <c r="E257" s="72">
        <f t="shared" si="19"/>
        <v>42983</v>
      </c>
      <c r="F257" s="73" t="str">
        <f t="shared" si="17"/>
        <v>m</v>
      </c>
    </row>
    <row r="258" spans="2:6" x14ac:dyDescent="0.3">
      <c r="B258" s="69">
        <f t="shared" si="20"/>
        <v>42984</v>
      </c>
      <c r="C258" s="71">
        <f t="shared" si="18"/>
        <v>36</v>
      </c>
      <c r="D258" s="154" t="str">
        <f t="shared" si="16"/>
        <v/>
      </c>
      <c r="E258" s="72">
        <f t="shared" si="19"/>
        <v>42984</v>
      </c>
      <c r="F258" s="73" t="str">
        <f t="shared" si="17"/>
        <v>m</v>
      </c>
    </row>
    <row r="259" spans="2:6" x14ac:dyDescent="0.3">
      <c r="B259" s="69">
        <f t="shared" si="20"/>
        <v>42985</v>
      </c>
      <c r="C259" s="71">
        <f t="shared" si="18"/>
        <v>36</v>
      </c>
      <c r="D259" s="154" t="str">
        <f t="shared" si="16"/>
        <v/>
      </c>
      <c r="E259" s="72">
        <f t="shared" si="19"/>
        <v>42985</v>
      </c>
      <c r="F259" s="73" t="str">
        <f t="shared" si="17"/>
        <v>j</v>
      </c>
    </row>
    <row r="260" spans="2:6" x14ac:dyDescent="0.3">
      <c r="B260" s="69">
        <f t="shared" si="20"/>
        <v>42986</v>
      </c>
      <c r="C260" s="71">
        <f t="shared" si="18"/>
        <v>36</v>
      </c>
      <c r="D260" s="154" t="str">
        <f t="shared" si="16"/>
        <v/>
      </c>
      <c r="E260" s="72">
        <f t="shared" si="19"/>
        <v>42986</v>
      </c>
      <c r="F260" s="73" t="str">
        <f t="shared" si="17"/>
        <v>v</v>
      </c>
    </row>
    <row r="261" spans="2:6" x14ac:dyDescent="0.3">
      <c r="B261" s="69">
        <f t="shared" si="20"/>
        <v>42987</v>
      </c>
      <c r="C261" s="71">
        <f t="shared" si="18"/>
        <v>36</v>
      </c>
      <c r="D261" s="154" t="str">
        <f t="shared" ref="D261:D324" si="21">IF(ISERROR(VLOOKUP(E261,jfdate,1,TRUE)),"",IF(VLOOKUP(E261,jfdate,1,TRUE)=B261,"f",""))</f>
        <v/>
      </c>
      <c r="E261" s="72">
        <f t="shared" si="19"/>
        <v>42987</v>
      </c>
      <c r="F261" s="73" t="str">
        <f t="shared" ref="F261:F324" si="22">IF(D261="f","f",VLOOKUP(WEEKDAY(E261),jourabbrege,2,FALSE))</f>
        <v>s</v>
      </c>
    </row>
    <row r="262" spans="2:6" x14ac:dyDescent="0.3">
      <c r="B262" s="69">
        <f t="shared" si="20"/>
        <v>42988</v>
      </c>
      <c r="C262" s="71">
        <f t="shared" ref="C262:C325" si="23">WEEKNUM(B262,21)</f>
        <v>36</v>
      </c>
      <c r="D262" s="154" t="str">
        <f t="shared" si="21"/>
        <v/>
      </c>
      <c r="E262" s="72">
        <f t="shared" ref="E262:E325" si="24">B262</f>
        <v>42988</v>
      </c>
      <c r="F262" s="73" t="str">
        <f t="shared" si="22"/>
        <v>d</v>
      </c>
    </row>
    <row r="263" spans="2:6" x14ac:dyDescent="0.3">
      <c r="B263" s="69">
        <f t="shared" ref="B263:B326" si="25">+B262+1</f>
        <v>42989</v>
      </c>
      <c r="C263" s="71">
        <f t="shared" si="23"/>
        <v>37</v>
      </c>
      <c r="D263" s="154" t="str">
        <f t="shared" si="21"/>
        <v/>
      </c>
      <c r="E263" s="72">
        <f t="shared" si="24"/>
        <v>42989</v>
      </c>
      <c r="F263" s="73" t="str">
        <f t="shared" si="22"/>
        <v>l</v>
      </c>
    </row>
    <row r="264" spans="2:6" x14ac:dyDescent="0.3">
      <c r="B264" s="69">
        <f t="shared" si="25"/>
        <v>42990</v>
      </c>
      <c r="C264" s="71">
        <f t="shared" si="23"/>
        <v>37</v>
      </c>
      <c r="D264" s="154" t="str">
        <f t="shared" si="21"/>
        <v/>
      </c>
      <c r="E264" s="72">
        <f t="shared" si="24"/>
        <v>42990</v>
      </c>
      <c r="F264" s="73" t="str">
        <f t="shared" si="22"/>
        <v>m</v>
      </c>
    </row>
    <row r="265" spans="2:6" x14ac:dyDescent="0.3">
      <c r="B265" s="69">
        <f t="shared" si="25"/>
        <v>42991</v>
      </c>
      <c r="C265" s="71">
        <f t="shared" si="23"/>
        <v>37</v>
      </c>
      <c r="D265" s="154" t="str">
        <f t="shared" si="21"/>
        <v/>
      </c>
      <c r="E265" s="72">
        <f t="shared" si="24"/>
        <v>42991</v>
      </c>
      <c r="F265" s="73" t="str">
        <f t="shared" si="22"/>
        <v>m</v>
      </c>
    </row>
    <row r="266" spans="2:6" x14ac:dyDescent="0.3">
      <c r="B266" s="69">
        <f t="shared" si="25"/>
        <v>42992</v>
      </c>
      <c r="C266" s="71">
        <f t="shared" si="23"/>
        <v>37</v>
      </c>
      <c r="D266" s="154" t="str">
        <f t="shared" si="21"/>
        <v/>
      </c>
      <c r="E266" s="72">
        <f t="shared" si="24"/>
        <v>42992</v>
      </c>
      <c r="F266" s="73" t="str">
        <f t="shared" si="22"/>
        <v>j</v>
      </c>
    </row>
    <row r="267" spans="2:6" x14ac:dyDescent="0.3">
      <c r="B267" s="69">
        <f t="shared" si="25"/>
        <v>42993</v>
      </c>
      <c r="C267" s="71">
        <f t="shared" si="23"/>
        <v>37</v>
      </c>
      <c r="D267" s="154" t="str">
        <f t="shared" si="21"/>
        <v/>
      </c>
      <c r="E267" s="72">
        <f t="shared" si="24"/>
        <v>42993</v>
      </c>
      <c r="F267" s="73" t="str">
        <f t="shared" si="22"/>
        <v>v</v>
      </c>
    </row>
    <row r="268" spans="2:6" x14ac:dyDescent="0.3">
      <c r="B268" s="69">
        <f t="shared" si="25"/>
        <v>42994</v>
      </c>
      <c r="C268" s="71">
        <f t="shared" si="23"/>
        <v>37</v>
      </c>
      <c r="D268" s="154" t="str">
        <f t="shared" si="21"/>
        <v/>
      </c>
      <c r="E268" s="72">
        <f t="shared" si="24"/>
        <v>42994</v>
      </c>
      <c r="F268" s="73" t="str">
        <f t="shared" si="22"/>
        <v>s</v>
      </c>
    </row>
    <row r="269" spans="2:6" x14ac:dyDescent="0.3">
      <c r="B269" s="69">
        <f t="shared" si="25"/>
        <v>42995</v>
      </c>
      <c r="C269" s="71">
        <f t="shared" si="23"/>
        <v>37</v>
      </c>
      <c r="D269" s="154" t="str">
        <f t="shared" si="21"/>
        <v/>
      </c>
      <c r="E269" s="72">
        <f t="shared" si="24"/>
        <v>42995</v>
      </c>
      <c r="F269" s="73" t="str">
        <f t="shared" si="22"/>
        <v>d</v>
      </c>
    </row>
    <row r="270" spans="2:6" x14ac:dyDescent="0.3">
      <c r="B270" s="69">
        <f t="shared" si="25"/>
        <v>42996</v>
      </c>
      <c r="C270" s="71">
        <f t="shared" si="23"/>
        <v>38</v>
      </c>
      <c r="D270" s="154" t="str">
        <f t="shared" si="21"/>
        <v/>
      </c>
      <c r="E270" s="72">
        <f t="shared" si="24"/>
        <v>42996</v>
      </c>
      <c r="F270" s="73" t="str">
        <f t="shared" si="22"/>
        <v>l</v>
      </c>
    </row>
    <row r="271" spans="2:6" x14ac:dyDescent="0.3">
      <c r="B271" s="69">
        <f t="shared" si="25"/>
        <v>42997</v>
      </c>
      <c r="C271" s="71">
        <f t="shared" si="23"/>
        <v>38</v>
      </c>
      <c r="D271" s="154" t="str">
        <f t="shared" si="21"/>
        <v/>
      </c>
      <c r="E271" s="72">
        <f t="shared" si="24"/>
        <v>42997</v>
      </c>
      <c r="F271" s="73" t="str">
        <f t="shared" si="22"/>
        <v>m</v>
      </c>
    </row>
    <row r="272" spans="2:6" x14ac:dyDescent="0.3">
      <c r="B272" s="69">
        <f t="shared" si="25"/>
        <v>42998</v>
      </c>
      <c r="C272" s="71">
        <f t="shared" si="23"/>
        <v>38</v>
      </c>
      <c r="D272" s="154" t="str">
        <f t="shared" si="21"/>
        <v/>
      </c>
      <c r="E272" s="72">
        <f t="shared" si="24"/>
        <v>42998</v>
      </c>
      <c r="F272" s="73" t="str">
        <f t="shared" si="22"/>
        <v>m</v>
      </c>
    </row>
    <row r="273" spans="2:6" x14ac:dyDescent="0.3">
      <c r="B273" s="69">
        <f t="shared" si="25"/>
        <v>42999</v>
      </c>
      <c r="C273" s="71">
        <f t="shared" si="23"/>
        <v>38</v>
      </c>
      <c r="D273" s="154" t="str">
        <f t="shared" si="21"/>
        <v/>
      </c>
      <c r="E273" s="72">
        <f t="shared" si="24"/>
        <v>42999</v>
      </c>
      <c r="F273" s="73" t="str">
        <f t="shared" si="22"/>
        <v>j</v>
      </c>
    </row>
    <row r="274" spans="2:6" x14ac:dyDescent="0.3">
      <c r="B274" s="69">
        <f t="shared" si="25"/>
        <v>43000</v>
      </c>
      <c r="C274" s="71">
        <f t="shared" si="23"/>
        <v>38</v>
      </c>
      <c r="D274" s="154" t="str">
        <f t="shared" si="21"/>
        <v/>
      </c>
      <c r="E274" s="72">
        <f t="shared" si="24"/>
        <v>43000</v>
      </c>
      <c r="F274" s="73" t="str">
        <f t="shared" si="22"/>
        <v>v</v>
      </c>
    </row>
    <row r="275" spans="2:6" x14ac:dyDescent="0.3">
      <c r="B275" s="69">
        <f t="shared" si="25"/>
        <v>43001</v>
      </c>
      <c r="C275" s="71">
        <f t="shared" si="23"/>
        <v>38</v>
      </c>
      <c r="D275" s="154" t="str">
        <f t="shared" si="21"/>
        <v/>
      </c>
      <c r="E275" s="72">
        <f t="shared" si="24"/>
        <v>43001</v>
      </c>
      <c r="F275" s="73" t="str">
        <f t="shared" si="22"/>
        <v>s</v>
      </c>
    </row>
    <row r="276" spans="2:6" x14ac:dyDescent="0.3">
      <c r="B276" s="69">
        <f t="shared" si="25"/>
        <v>43002</v>
      </c>
      <c r="C276" s="71">
        <f t="shared" si="23"/>
        <v>38</v>
      </c>
      <c r="D276" s="154" t="str">
        <f t="shared" si="21"/>
        <v/>
      </c>
      <c r="E276" s="72">
        <f t="shared" si="24"/>
        <v>43002</v>
      </c>
      <c r="F276" s="73" t="str">
        <f t="shared" si="22"/>
        <v>d</v>
      </c>
    </row>
    <row r="277" spans="2:6" x14ac:dyDescent="0.3">
      <c r="B277" s="69">
        <f t="shared" si="25"/>
        <v>43003</v>
      </c>
      <c r="C277" s="71">
        <f t="shared" si="23"/>
        <v>39</v>
      </c>
      <c r="D277" s="154" t="str">
        <f t="shared" si="21"/>
        <v/>
      </c>
      <c r="E277" s="72">
        <f t="shared" si="24"/>
        <v>43003</v>
      </c>
      <c r="F277" s="73" t="str">
        <f t="shared" si="22"/>
        <v>l</v>
      </c>
    </row>
    <row r="278" spans="2:6" x14ac:dyDescent="0.3">
      <c r="B278" s="69">
        <f t="shared" si="25"/>
        <v>43004</v>
      </c>
      <c r="C278" s="71">
        <f t="shared" si="23"/>
        <v>39</v>
      </c>
      <c r="D278" s="154" t="str">
        <f t="shared" si="21"/>
        <v/>
      </c>
      <c r="E278" s="72">
        <f t="shared" si="24"/>
        <v>43004</v>
      </c>
      <c r="F278" s="73" t="str">
        <f t="shared" si="22"/>
        <v>m</v>
      </c>
    </row>
    <row r="279" spans="2:6" x14ac:dyDescent="0.3">
      <c r="B279" s="69">
        <f t="shared" si="25"/>
        <v>43005</v>
      </c>
      <c r="C279" s="71">
        <f t="shared" si="23"/>
        <v>39</v>
      </c>
      <c r="D279" s="154" t="str">
        <f t="shared" si="21"/>
        <v/>
      </c>
      <c r="E279" s="72">
        <f t="shared" si="24"/>
        <v>43005</v>
      </c>
      <c r="F279" s="73" t="str">
        <f t="shared" si="22"/>
        <v>m</v>
      </c>
    </row>
    <row r="280" spans="2:6" x14ac:dyDescent="0.3">
      <c r="B280" s="69">
        <f t="shared" si="25"/>
        <v>43006</v>
      </c>
      <c r="C280" s="71">
        <f t="shared" si="23"/>
        <v>39</v>
      </c>
      <c r="D280" s="154" t="str">
        <f t="shared" si="21"/>
        <v/>
      </c>
      <c r="E280" s="72">
        <f t="shared" si="24"/>
        <v>43006</v>
      </c>
      <c r="F280" s="73" t="str">
        <f t="shared" si="22"/>
        <v>j</v>
      </c>
    </row>
    <row r="281" spans="2:6" x14ac:dyDescent="0.3">
      <c r="B281" s="69">
        <f t="shared" si="25"/>
        <v>43007</v>
      </c>
      <c r="C281" s="71">
        <f t="shared" si="23"/>
        <v>39</v>
      </c>
      <c r="D281" s="154" t="str">
        <f t="shared" si="21"/>
        <v/>
      </c>
      <c r="E281" s="72">
        <f t="shared" si="24"/>
        <v>43007</v>
      </c>
      <c r="F281" s="73" t="str">
        <f t="shared" si="22"/>
        <v>v</v>
      </c>
    </row>
    <row r="282" spans="2:6" x14ac:dyDescent="0.3">
      <c r="B282" s="69">
        <f t="shared" si="25"/>
        <v>43008</v>
      </c>
      <c r="C282" s="71">
        <f t="shared" si="23"/>
        <v>39</v>
      </c>
      <c r="D282" s="154" t="str">
        <f t="shared" si="21"/>
        <v/>
      </c>
      <c r="E282" s="72">
        <f t="shared" si="24"/>
        <v>43008</v>
      </c>
      <c r="F282" s="73" t="str">
        <f t="shared" si="22"/>
        <v>s</v>
      </c>
    </row>
    <row r="283" spans="2:6" x14ac:dyDescent="0.3">
      <c r="B283" s="69">
        <f t="shared" si="25"/>
        <v>43009</v>
      </c>
      <c r="C283" s="71">
        <f t="shared" si="23"/>
        <v>39</v>
      </c>
      <c r="D283" s="154" t="str">
        <f t="shared" si="21"/>
        <v/>
      </c>
      <c r="E283" s="72">
        <f t="shared" si="24"/>
        <v>43009</v>
      </c>
      <c r="F283" s="73" t="str">
        <f t="shared" si="22"/>
        <v>d</v>
      </c>
    </row>
    <row r="284" spans="2:6" x14ac:dyDescent="0.3">
      <c r="B284" s="69">
        <f t="shared" si="25"/>
        <v>43010</v>
      </c>
      <c r="C284" s="71">
        <f t="shared" si="23"/>
        <v>40</v>
      </c>
      <c r="D284" s="154" t="str">
        <f t="shared" si="21"/>
        <v/>
      </c>
      <c r="E284" s="72">
        <f t="shared" si="24"/>
        <v>43010</v>
      </c>
      <c r="F284" s="73" t="str">
        <f t="shared" si="22"/>
        <v>l</v>
      </c>
    </row>
    <row r="285" spans="2:6" x14ac:dyDescent="0.3">
      <c r="B285" s="69">
        <f t="shared" si="25"/>
        <v>43011</v>
      </c>
      <c r="C285" s="71">
        <f t="shared" si="23"/>
        <v>40</v>
      </c>
      <c r="D285" s="154" t="str">
        <f t="shared" si="21"/>
        <v/>
      </c>
      <c r="E285" s="72">
        <f t="shared" si="24"/>
        <v>43011</v>
      </c>
      <c r="F285" s="73" t="str">
        <f t="shared" si="22"/>
        <v>m</v>
      </c>
    </row>
    <row r="286" spans="2:6" x14ac:dyDescent="0.3">
      <c r="B286" s="69">
        <f t="shared" si="25"/>
        <v>43012</v>
      </c>
      <c r="C286" s="71">
        <f t="shared" si="23"/>
        <v>40</v>
      </c>
      <c r="D286" s="154" t="str">
        <f t="shared" si="21"/>
        <v/>
      </c>
      <c r="E286" s="72">
        <f t="shared" si="24"/>
        <v>43012</v>
      </c>
      <c r="F286" s="73" t="str">
        <f t="shared" si="22"/>
        <v>m</v>
      </c>
    </row>
    <row r="287" spans="2:6" x14ac:dyDescent="0.3">
      <c r="B287" s="69">
        <f t="shared" si="25"/>
        <v>43013</v>
      </c>
      <c r="C287" s="71">
        <f t="shared" si="23"/>
        <v>40</v>
      </c>
      <c r="D287" s="154" t="str">
        <f t="shared" si="21"/>
        <v/>
      </c>
      <c r="E287" s="72">
        <f t="shared" si="24"/>
        <v>43013</v>
      </c>
      <c r="F287" s="73" t="str">
        <f t="shared" si="22"/>
        <v>j</v>
      </c>
    </row>
    <row r="288" spans="2:6" x14ac:dyDescent="0.3">
      <c r="B288" s="69">
        <f t="shared" si="25"/>
        <v>43014</v>
      </c>
      <c r="C288" s="71">
        <f t="shared" si="23"/>
        <v>40</v>
      </c>
      <c r="D288" s="154" t="str">
        <f t="shared" si="21"/>
        <v/>
      </c>
      <c r="E288" s="72">
        <f t="shared" si="24"/>
        <v>43014</v>
      </c>
      <c r="F288" s="73" t="str">
        <f t="shared" si="22"/>
        <v>v</v>
      </c>
    </row>
    <row r="289" spans="2:6" x14ac:dyDescent="0.3">
      <c r="B289" s="69">
        <f t="shared" si="25"/>
        <v>43015</v>
      </c>
      <c r="C289" s="71">
        <f t="shared" si="23"/>
        <v>40</v>
      </c>
      <c r="D289" s="154" t="str">
        <f t="shared" si="21"/>
        <v/>
      </c>
      <c r="E289" s="72">
        <f t="shared" si="24"/>
        <v>43015</v>
      </c>
      <c r="F289" s="73" t="str">
        <f t="shared" si="22"/>
        <v>s</v>
      </c>
    </row>
    <row r="290" spans="2:6" x14ac:dyDescent="0.3">
      <c r="B290" s="69">
        <f t="shared" si="25"/>
        <v>43016</v>
      </c>
      <c r="C290" s="71">
        <f t="shared" si="23"/>
        <v>40</v>
      </c>
      <c r="D290" s="154" t="str">
        <f t="shared" si="21"/>
        <v/>
      </c>
      <c r="E290" s="72">
        <f t="shared" si="24"/>
        <v>43016</v>
      </c>
      <c r="F290" s="73" t="str">
        <f t="shared" si="22"/>
        <v>d</v>
      </c>
    </row>
    <row r="291" spans="2:6" x14ac:dyDescent="0.3">
      <c r="B291" s="69">
        <f t="shared" si="25"/>
        <v>43017</v>
      </c>
      <c r="C291" s="71">
        <f t="shared" si="23"/>
        <v>41</v>
      </c>
      <c r="D291" s="154" t="str">
        <f t="shared" si="21"/>
        <v/>
      </c>
      <c r="E291" s="72">
        <f t="shared" si="24"/>
        <v>43017</v>
      </c>
      <c r="F291" s="73" t="str">
        <f t="shared" si="22"/>
        <v>l</v>
      </c>
    </row>
    <row r="292" spans="2:6" x14ac:dyDescent="0.3">
      <c r="B292" s="69">
        <f t="shared" si="25"/>
        <v>43018</v>
      </c>
      <c r="C292" s="71">
        <f t="shared" si="23"/>
        <v>41</v>
      </c>
      <c r="D292" s="154" t="str">
        <f t="shared" si="21"/>
        <v/>
      </c>
      <c r="E292" s="72">
        <f t="shared" si="24"/>
        <v>43018</v>
      </c>
      <c r="F292" s="73" t="str">
        <f t="shared" si="22"/>
        <v>m</v>
      </c>
    </row>
    <row r="293" spans="2:6" x14ac:dyDescent="0.3">
      <c r="B293" s="69">
        <f t="shared" si="25"/>
        <v>43019</v>
      </c>
      <c r="C293" s="71">
        <f t="shared" si="23"/>
        <v>41</v>
      </c>
      <c r="D293" s="154" t="str">
        <f t="shared" si="21"/>
        <v/>
      </c>
      <c r="E293" s="72">
        <f t="shared" si="24"/>
        <v>43019</v>
      </c>
      <c r="F293" s="73" t="str">
        <f t="shared" si="22"/>
        <v>m</v>
      </c>
    </row>
    <row r="294" spans="2:6" x14ac:dyDescent="0.3">
      <c r="B294" s="69">
        <f t="shared" si="25"/>
        <v>43020</v>
      </c>
      <c r="C294" s="71">
        <f t="shared" si="23"/>
        <v>41</v>
      </c>
      <c r="D294" s="154" t="str">
        <f t="shared" si="21"/>
        <v/>
      </c>
      <c r="E294" s="72">
        <f t="shared" si="24"/>
        <v>43020</v>
      </c>
      <c r="F294" s="73" t="str">
        <f t="shared" si="22"/>
        <v>j</v>
      </c>
    </row>
    <row r="295" spans="2:6" x14ac:dyDescent="0.3">
      <c r="B295" s="69">
        <f t="shared" si="25"/>
        <v>43021</v>
      </c>
      <c r="C295" s="71">
        <f t="shared" si="23"/>
        <v>41</v>
      </c>
      <c r="D295" s="154" t="str">
        <f t="shared" si="21"/>
        <v/>
      </c>
      <c r="E295" s="72">
        <f t="shared" si="24"/>
        <v>43021</v>
      </c>
      <c r="F295" s="73" t="str">
        <f t="shared" si="22"/>
        <v>v</v>
      </c>
    </row>
    <row r="296" spans="2:6" x14ac:dyDescent="0.3">
      <c r="B296" s="69">
        <f t="shared" si="25"/>
        <v>43022</v>
      </c>
      <c r="C296" s="71">
        <f t="shared" si="23"/>
        <v>41</v>
      </c>
      <c r="D296" s="154" t="str">
        <f t="shared" si="21"/>
        <v/>
      </c>
      <c r="E296" s="72">
        <f t="shared" si="24"/>
        <v>43022</v>
      </c>
      <c r="F296" s="73" t="str">
        <f t="shared" si="22"/>
        <v>s</v>
      </c>
    </row>
    <row r="297" spans="2:6" x14ac:dyDescent="0.3">
      <c r="B297" s="69">
        <f t="shared" si="25"/>
        <v>43023</v>
      </c>
      <c r="C297" s="71">
        <f t="shared" si="23"/>
        <v>41</v>
      </c>
      <c r="D297" s="154" t="str">
        <f t="shared" si="21"/>
        <v/>
      </c>
      <c r="E297" s="72">
        <f t="shared" si="24"/>
        <v>43023</v>
      </c>
      <c r="F297" s="73" t="str">
        <f t="shared" si="22"/>
        <v>d</v>
      </c>
    </row>
    <row r="298" spans="2:6" x14ac:dyDescent="0.3">
      <c r="B298" s="69">
        <f t="shared" si="25"/>
        <v>43024</v>
      </c>
      <c r="C298" s="71">
        <f t="shared" si="23"/>
        <v>42</v>
      </c>
      <c r="D298" s="154" t="str">
        <f t="shared" si="21"/>
        <v/>
      </c>
      <c r="E298" s="72">
        <f t="shared" si="24"/>
        <v>43024</v>
      </c>
      <c r="F298" s="73" t="str">
        <f t="shared" si="22"/>
        <v>l</v>
      </c>
    </row>
    <row r="299" spans="2:6" x14ac:dyDescent="0.3">
      <c r="B299" s="69">
        <f t="shared" si="25"/>
        <v>43025</v>
      </c>
      <c r="C299" s="71">
        <f t="shared" si="23"/>
        <v>42</v>
      </c>
      <c r="D299" s="154" t="str">
        <f t="shared" si="21"/>
        <v/>
      </c>
      <c r="E299" s="72">
        <f t="shared" si="24"/>
        <v>43025</v>
      </c>
      <c r="F299" s="73" t="str">
        <f t="shared" si="22"/>
        <v>m</v>
      </c>
    </row>
    <row r="300" spans="2:6" x14ac:dyDescent="0.3">
      <c r="B300" s="69">
        <f t="shared" si="25"/>
        <v>43026</v>
      </c>
      <c r="C300" s="71">
        <f t="shared" si="23"/>
        <v>42</v>
      </c>
      <c r="D300" s="154" t="str">
        <f t="shared" si="21"/>
        <v/>
      </c>
      <c r="E300" s="72">
        <f t="shared" si="24"/>
        <v>43026</v>
      </c>
      <c r="F300" s="73" t="str">
        <f t="shared" si="22"/>
        <v>m</v>
      </c>
    </row>
    <row r="301" spans="2:6" x14ac:dyDescent="0.3">
      <c r="B301" s="69">
        <f t="shared" si="25"/>
        <v>43027</v>
      </c>
      <c r="C301" s="71">
        <f t="shared" si="23"/>
        <v>42</v>
      </c>
      <c r="D301" s="154" t="str">
        <f t="shared" si="21"/>
        <v/>
      </c>
      <c r="E301" s="72">
        <f t="shared" si="24"/>
        <v>43027</v>
      </c>
      <c r="F301" s="73" t="str">
        <f t="shared" si="22"/>
        <v>j</v>
      </c>
    </row>
    <row r="302" spans="2:6" x14ac:dyDescent="0.3">
      <c r="B302" s="69">
        <f t="shared" si="25"/>
        <v>43028</v>
      </c>
      <c r="C302" s="71">
        <f t="shared" si="23"/>
        <v>42</v>
      </c>
      <c r="D302" s="154" t="str">
        <f t="shared" si="21"/>
        <v/>
      </c>
      <c r="E302" s="72">
        <f t="shared" si="24"/>
        <v>43028</v>
      </c>
      <c r="F302" s="73" t="str">
        <f t="shared" si="22"/>
        <v>v</v>
      </c>
    </row>
    <row r="303" spans="2:6" x14ac:dyDescent="0.3">
      <c r="B303" s="69">
        <f t="shared" si="25"/>
        <v>43029</v>
      </c>
      <c r="C303" s="71">
        <f t="shared" si="23"/>
        <v>42</v>
      </c>
      <c r="D303" s="154" t="str">
        <f t="shared" si="21"/>
        <v/>
      </c>
      <c r="E303" s="72">
        <f t="shared" si="24"/>
        <v>43029</v>
      </c>
      <c r="F303" s="73" t="str">
        <f t="shared" si="22"/>
        <v>s</v>
      </c>
    </row>
    <row r="304" spans="2:6" x14ac:dyDescent="0.3">
      <c r="B304" s="69">
        <f t="shared" si="25"/>
        <v>43030</v>
      </c>
      <c r="C304" s="71">
        <f t="shared" si="23"/>
        <v>42</v>
      </c>
      <c r="D304" s="154" t="str">
        <f t="shared" si="21"/>
        <v/>
      </c>
      <c r="E304" s="72">
        <f t="shared" si="24"/>
        <v>43030</v>
      </c>
      <c r="F304" s="73" t="str">
        <f t="shared" si="22"/>
        <v>d</v>
      </c>
    </row>
    <row r="305" spans="2:6" x14ac:dyDescent="0.3">
      <c r="B305" s="69">
        <f t="shared" si="25"/>
        <v>43031</v>
      </c>
      <c r="C305" s="71">
        <f t="shared" si="23"/>
        <v>43</v>
      </c>
      <c r="D305" s="154" t="str">
        <f t="shared" si="21"/>
        <v/>
      </c>
      <c r="E305" s="72">
        <f t="shared" si="24"/>
        <v>43031</v>
      </c>
      <c r="F305" s="73" t="str">
        <f t="shared" si="22"/>
        <v>l</v>
      </c>
    </row>
    <row r="306" spans="2:6" x14ac:dyDescent="0.3">
      <c r="B306" s="69">
        <f t="shared" si="25"/>
        <v>43032</v>
      </c>
      <c r="C306" s="71">
        <f t="shared" si="23"/>
        <v>43</v>
      </c>
      <c r="D306" s="154" t="str">
        <f t="shared" si="21"/>
        <v/>
      </c>
      <c r="E306" s="72">
        <f t="shared" si="24"/>
        <v>43032</v>
      </c>
      <c r="F306" s="73" t="str">
        <f t="shared" si="22"/>
        <v>m</v>
      </c>
    </row>
    <row r="307" spans="2:6" x14ac:dyDescent="0.3">
      <c r="B307" s="69">
        <f t="shared" si="25"/>
        <v>43033</v>
      </c>
      <c r="C307" s="71">
        <f t="shared" si="23"/>
        <v>43</v>
      </c>
      <c r="D307" s="154" t="str">
        <f t="shared" si="21"/>
        <v/>
      </c>
      <c r="E307" s="72">
        <f t="shared" si="24"/>
        <v>43033</v>
      </c>
      <c r="F307" s="73" t="str">
        <f t="shared" si="22"/>
        <v>m</v>
      </c>
    </row>
    <row r="308" spans="2:6" x14ac:dyDescent="0.3">
      <c r="B308" s="69">
        <f t="shared" si="25"/>
        <v>43034</v>
      </c>
      <c r="C308" s="71">
        <f t="shared" si="23"/>
        <v>43</v>
      </c>
      <c r="D308" s="154" t="str">
        <f t="shared" si="21"/>
        <v/>
      </c>
      <c r="E308" s="72">
        <f t="shared" si="24"/>
        <v>43034</v>
      </c>
      <c r="F308" s="73" t="str">
        <f t="shared" si="22"/>
        <v>j</v>
      </c>
    </row>
    <row r="309" spans="2:6" x14ac:dyDescent="0.3">
      <c r="B309" s="69">
        <f t="shared" si="25"/>
        <v>43035</v>
      </c>
      <c r="C309" s="71">
        <f t="shared" si="23"/>
        <v>43</v>
      </c>
      <c r="D309" s="154" t="str">
        <f t="shared" si="21"/>
        <v/>
      </c>
      <c r="E309" s="72">
        <f t="shared" si="24"/>
        <v>43035</v>
      </c>
      <c r="F309" s="73" t="str">
        <f t="shared" si="22"/>
        <v>v</v>
      </c>
    </row>
    <row r="310" spans="2:6" x14ac:dyDescent="0.3">
      <c r="B310" s="69">
        <f t="shared" si="25"/>
        <v>43036</v>
      </c>
      <c r="C310" s="71">
        <f t="shared" si="23"/>
        <v>43</v>
      </c>
      <c r="D310" s="154" t="str">
        <f t="shared" si="21"/>
        <v/>
      </c>
      <c r="E310" s="72">
        <f t="shared" si="24"/>
        <v>43036</v>
      </c>
      <c r="F310" s="73" t="str">
        <f t="shared" si="22"/>
        <v>s</v>
      </c>
    </row>
    <row r="311" spans="2:6" x14ac:dyDescent="0.3">
      <c r="B311" s="69">
        <f t="shared" si="25"/>
        <v>43037</v>
      </c>
      <c r="C311" s="71">
        <f t="shared" si="23"/>
        <v>43</v>
      </c>
      <c r="D311" s="154" t="str">
        <f t="shared" si="21"/>
        <v/>
      </c>
      <c r="E311" s="72">
        <f t="shared" si="24"/>
        <v>43037</v>
      </c>
      <c r="F311" s="73" t="str">
        <f t="shared" si="22"/>
        <v>d</v>
      </c>
    </row>
    <row r="312" spans="2:6" x14ac:dyDescent="0.3">
      <c r="B312" s="69">
        <f t="shared" si="25"/>
        <v>43038</v>
      </c>
      <c r="C312" s="71">
        <f t="shared" si="23"/>
        <v>44</v>
      </c>
      <c r="D312" s="154" t="str">
        <f t="shared" si="21"/>
        <v/>
      </c>
      <c r="E312" s="72">
        <f t="shared" si="24"/>
        <v>43038</v>
      </c>
      <c r="F312" s="73" t="str">
        <f t="shared" si="22"/>
        <v>l</v>
      </c>
    </row>
    <row r="313" spans="2:6" x14ac:dyDescent="0.3">
      <c r="B313" s="69">
        <f t="shared" si="25"/>
        <v>43039</v>
      </c>
      <c r="C313" s="71">
        <f t="shared" si="23"/>
        <v>44</v>
      </c>
      <c r="D313" s="154" t="str">
        <f t="shared" si="21"/>
        <v/>
      </c>
      <c r="E313" s="72">
        <f t="shared" si="24"/>
        <v>43039</v>
      </c>
      <c r="F313" s="73" t="str">
        <f t="shared" si="22"/>
        <v>m</v>
      </c>
    </row>
    <row r="314" spans="2:6" x14ac:dyDescent="0.3">
      <c r="B314" s="69">
        <f t="shared" si="25"/>
        <v>43040</v>
      </c>
      <c r="C314" s="71">
        <f t="shared" si="23"/>
        <v>44</v>
      </c>
      <c r="D314" s="154" t="str">
        <f t="shared" si="21"/>
        <v>f</v>
      </c>
      <c r="E314" s="72">
        <f t="shared" si="24"/>
        <v>43040</v>
      </c>
      <c r="F314" s="73" t="str">
        <f t="shared" si="22"/>
        <v>f</v>
      </c>
    </row>
    <row r="315" spans="2:6" x14ac:dyDescent="0.3">
      <c r="B315" s="69">
        <f t="shared" si="25"/>
        <v>43041</v>
      </c>
      <c r="C315" s="71">
        <f t="shared" si="23"/>
        <v>44</v>
      </c>
      <c r="D315" s="154" t="str">
        <f t="shared" si="21"/>
        <v/>
      </c>
      <c r="E315" s="72">
        <f t="shared" si="24"/>
        <v>43041</v>
      </c>
      <c r="F315" s="73" t="str">
        <f t="shared" si="22"/>
        <v>j</v>
      </c>
    </row>
    <row r="316" spans="2:6" x14ac:dyDescent="0.3">
      <c r="B316" s="69">
        <f t="shared" si="25"/>
        <v>43042</v>
      </c>
      <c r="C316" s="71">
        <f t="shared" si="23"/>
        <v>44</v>
      </c>
      <c r="D316" s="154" t="str">
        <f t="shared" si="21"/>
        <v/>
      </c>
      <c r="E316" s="72">
        <f t="shared" si="24"/>
        <v>43042</v>
      </c>
      <c r="F316" s="73" t="str">
        <f t="shared" si="22"/>
        <v>v</v>
      </c>
    </row>
    <row r="317" spans="2:6" x14ac:dyDescent="0.3">
      <c r="B317" s="69">
        <f t="shared" si="25"/>
        <v>43043</v>
      </c>
      <c r="C317" s="71">
        <f t="shared" si="23"/>
        <v>44</v>
      </c>
      <c r="D317" s="154" t="str">
        <f t="shared" si="21"/>
        <v/>
      </c>
      <c r="E317" s="72">
        <f t="shared" si="24"/>
        <v>43043</v>
      </c>
      <c r="F317" s="73" t="str">
        <f t="shared" si="22"/>
        <v>s</v>
      </c>
    </row>
    <row r="318" spans="2:6" x14ac:dyDescent="0.3">
      <c r="B318" s="69">
        <f t="shared" si="25"/>
        <v>43044</v>
      </c>
      <c r="C318" s="71">
        <f t="shared" si="23"/>
        <v>44</v>
      </c>
      <c r="D318" s="154" t="str">
        <f t="shared" si="21"/>
        <v/>
      </c>
      <c r="E318" s="72">
        <f t="shared" si="24"/>
        <v>43044</v>
      </c>
      <c r="F318" s="73" t="str">
        <f t="shared" si="22"/>
        <v>d</v>
      </c>
    </row>
    <row r="319" spans="2:6" x14ac:dyDescent="0.3">
      <c r="B319" s="69">
        <f t="shared" si="25"/>
        <v>43045</v>
      </c>
      <c r="C319" s="71">
        <f t="shared" si="23"/>
        <v>45</v>
      </c>
      <c r="D319" s="154" t="str">
        <f t="shared" si="21"/>
        <v/>
      </c>
      <c r="E319" s="72">
        <f t="shared" si="24"/>
        <v>43045</v>
      </c>
      <c r="F319" s="73" t="str">
        <f t="shared" si="22"/>
        <v>l</v>
      </c>
    </row>
    <row r="320" spans="2:6" x14ac:dyDescent="0.3">
      <c r="B320" s="69">
        <f t="shared" si="25"/>
        <v>43046</v>
      </c>
      <c r="C320" s="71">
        <f t="shared" si="23"/>
        <v>45</v>
      </c>
      <c r="D320" s="154" t="str">
        <f t="shared" si="21"/>
        <v/>
      </c>
      <c r="E320" s="72">
        <f t="shared" si="24"/>
        <v>43046</v>
      </c>
      <c r="F320" s="73" t="str">
        <f t="shared" si="22"/>
        <v>m</v>
      </c>
    </row>
    <row r="321" spans="2:6" x14ac:dyDescent="0.3">
      <c r="B321" s="69">
        <f t="shared" si="25"/>
        <v>43047</v>
      </c>
      <c r="C321" s="71">
        <f t="shared" si="23"/>
        <v>45</v>
      </c>
      <c r="D321" s="154" t="str">
        <f t="shared" si="21"/>
        <v/>
      </c>
      <c r="E321" s="72">
        <f t="shared" si="24"/>
        <v>43047</v>
      </c>
      <c r="F321" s="73" t="str">
        <f t="shared" si="22"/>
        <v>m</v>
      </c>
    </row>
    <row r="322" spans="2:6" x14ac:dyDescent="0.3">
      <c r="B322" s="69">
        <f t="shared" si="25"/>
        <v>43048</v>
      </c>
      <c r="C322" s="71">
        <f t="shared" si="23"/>
        <v>45</v>
      </c>
      <c r="D322" s="154" t="str">
        <f t="shared" si="21"/>
        <v/>
      </c>
      <c r="E322" s="72">
        <f t="shared" si="24"/>
        <v>43048</v>
      </c>
      <c r="F322" s="73" t="str">
        <f t="shared" si="22"/>
        <v>j</v>
      </c>
    </row>
    <row r="323" spans="2:6" x14ac:dyDescent="0.3">
      <c r="B323" s="69">
        <f t="shared" si="25"/>
        <v>43049</v>
      </c>
      <c r="C323" s="71">
        <f t="shared" si="23"/>
        <v>45</v>
      </c>
      <c r="D323" s="154" t="str">
        <f t="shared" si="21"/>
        <v/>
      </c>
      <c r="E323" s="72">
        <f t="shared" si="24"/>
        <v>43049</v>
      </c>
      <c r="F323" s="73" t="str">
        <f t="shared" si="22"/>
        <v>v</v>
      </c>
    </row>
    <row r="324" spans="2:6" x14ac:dyDescent="0.3">
      <c r="B324" s="69">
        <f t="shared" si="25"/>
        <v>43050</v>
      </c>
      <c r="C324" s="71">
        <f t="shared" si="23"/>
        <v>45</v>
      </c>
      <c r="D324" s="154" t="str">
        <f t="shared" si="21"/>
        <v>f</v>
      </c>
      <c r="E324" s="72">
        <f t="shared" si="24"/>
        <v>43050</v>
      </c>
      <c r="F324" s="73" t="str">
        <f t="shared" si="22"/>
        <v>f</v>
      </c>
    </row>
    <row r="325" spans="2:6" x14ac:dyDescent="0.3">
      <c r="B325" s="69">
        <f t="shared" si="25"/>
        <v>43051</v>
      </c>
      <c r="C325" s="71">
        <f t="shared" si="23"/>
        <v>45</v>
      </c>
      <c r="D325" s="154" t="str">
        <f t="shared" ref="D325:D388" si="26">IF(ISERROR(VLOOKUP(E325,jfdate,1,TRUE)),"",IF(VLOOKUP(E325,jfdate,1,TRUE)=B325,"f",""))</f>
        <v/>
      </c>
      <c r="E325" s="72">
        <f t="shared" si="24"/>
        <v>43051</v>
      </c>
      <c r="F325" s="73" t="str">
        <f t="shared" ref="F325:F388" si="27">IF(D325="f","f",VLOOKUP(WEEKDAY(E325),jourabbrege,2,FALSE))</f>
        <v>d</v>
      </c>
    </row>
    <row r="326" spans="2:6" x14ac:dyDescent="0.3">
      <c r="B326" s="69">
        <f t="shared" si="25"/>
        <v>43052</v>
      </c>
      <c r="C326" s="71">
        <f t="shared" ref="C326:C389" si="28">WEEKNUM(B326,21)</f>
        <v>46</v>
      </c>
      <c r="D326" s="154" t="str">
        <f t="shared" si="26"/>
        <v/>
      </c>
      <c r="E326" s="72">
        <f t="shared" ref="E326:E389" si="29">B326</f>
        <v>43052</v>
      </c>
      <c r="F326" s="73" t="str">
        <f t="shared" si="27"/>
        <v>l</v>
      </c>
    </row>
    <row r="327" spans="2:6" x14ac:dyDescent="0.3">
      <c r="B327" s="69">
        <f t="shared" ref="B327:B390" si="30">+B326+1</f>
        <v>43053</v>
      </c>
      <c r="C327" s="71">
        <f t="shared" si="28"/>
        <v>46</v>
      </c>
      <c r="D327" s="154" t="str">
        <f t="shared" si="26"/>
        <v/>
      </c>
      <c r="E327" s="72">
        <f t="shared" si="29"/>
        <v>43053</v>
      </c>
      <c r="F327" s="73" t="str">
        <f t="shared" si="27"/>
        <v>m</v>
      </c>
    </row>
    <row r="328" spans="2:6" x14ac:dyDescent="0.3">
      <c r="B328" s="69">
        <f t="shared" si="30"/>
        <v>43054</v>
      </c>
      <c r="C328" s="71">
        <f t="shared" si="28"/>
        <v>46</v>
      </c>
      <c r="D328" s="154" t="str">
        <f t="shared" si="26"/>
        <v/>
      </c>
      <c r="E328" s="72">
        <f t="shared" si="29"/>
        <v>43054</v>
      </c>
      <c r="F328" s="73" t="str">
        <f t="shared" si="27"/>
        <v>m</v>
      </c>
    </row>
    <row r="329" spans="2:6" x14ac:dyDescent="0.3">
      <c r="B329" s="69">
        <f t="shared" si="30"/>
        <v>43055</v>
      </c>
      <c r="C329" s="71">
        <f t="shared" si="28"/>
        <v>46</v>
      </c>
      <c r="D329" s="154" t="str">
        <f t="shared" si="26"/>
        <v/>
      </c>
      <c r="E329" s="72">
        <f t="shared" si="29"/>
        <v>43055</v>
      </c>
      <c r="F329" s="73" t="str">
        <f t="shared" si="27"/>
        <v>j</v>
      </c>
    </row>
    <row r="330" spans="2:6" x14ac:dyDescent="0.3">
      <c r="B330" s="69">
        <f t="shared" si="30"/>
        <v>43056</v>
      </c>
      <c r="C330" s="71">
        <f t="shared" si="28"/>
        <v>46</v>
      </c>
      <c r="D330" s="154" t="str">
        <f t="shared" si="26"/>
        <v/>
      </c>
      <c r="E330" s="72">
        <f t="shared" si="29"/>
        <v>43056</v>
      </c>
      <c r="F330" s="73" t="str">
        <f t="shared" si="27"/>
        <v>v</v>
      </c>
    </row>
    <row r="331" spans="2:6" x14ac:dyDescent="0.3">
      <c r="B331" s="69">
        <f t="shared" si="30"/>
        <v>43057</v>
      </c>
      <c r="C331" s="71">
        <f t="shared" si="28"/>
        <v>46</v>
      </c>
      <c r="D331" s="154" t="str">
        <f t="shared" si="26"/>
        <v/>
      </c>
      <c r="E331" s="72">
        <f t="shared" si="29"/>
        <v>43057</v>
      </c>
      <c r="F331" s="73" t="str">
        <f t="shared" si="27"/>
        <v>s</v>
      </c>
    </row>
    <row r="332" spans="2:6" x14ac:dyDescent="0.3">
      <c r="B332" s="69">
        <f t="shared" si="30"/>
        <v>43058</v>
      </c>
      <c r="C332" s="71">
        <f t="shared" si="28"/>
        <v>46</v>
      </c>
      <c r="D332" s="154" t="str">
        <f t="shared" si="26"/>
        <v/>
      </c>
      <c r="E332" s="72">
        <f t="shared" si="29"/>
        <v>43058</v>
      </c>
      <c r="F332" s="73" t="str">
        <f t="shared" si="27"/>
        <v>d</v>
      </c>
    </row>
    <row r="333" spans="2:6" x14ac:dyDescent="0.3">
      <c r="B333" s="69">
        <f t="shared" si="30"/>
        <v>43059</v>
      </c>
      <c r="C333" s="71">
        <f t="shared" si="28"/>
        <v>47</v>
      </c>
      <c r="D333" s="154" t="str">
        <f t="shared" si="26"/>
        <v/>
      </c>
      <c r="E333" s="72">
        <f t="shared" si="29"/>
        <v>43059</v>
      </c>
      <c r="F333" s="73" t="str">
        <f t="shared" si="27"/>
        <v>l</v>
      </c>
    </row>
    <row r="334" spans="2:6" x14ac:dyDescent="0.3">
      <c r="B334" s="69">
        <f t="shared" si="30"/>
        <v>43060</v>
      </c>
      <c r="C334" s="71">
        <f t="shared" si="28"/>
        <v>47</v>
      </c>
      <c r="D334" s="154" t="str">
        <f t="shared" si="26"/>
        <v/>
      </c>
      <c r="E334" s="72">
        <f t="shared" si="29"/>
        <v>43060</v>
      </c>
      <c r="F334" s="73" t="str">
        <f t="shared" si="27"/>
        <v>m</v>
      </c>
    </row>
    <row r="335" spans="2:6" x14ac:dyDescent="0.3">
      <c r="B335" s="69">
        <f t="shared" si="30"/>
        <v>43061</v>
      </c>
      <c r="C335" s="71">
        <f t="shared" si="28"/>
        <v>47</v>
      </c>
      <c r="D335" s="154" t="str">
        <f t="shared" si="26"/>
        <v/>
      </c>
      <c r="E335" s="72">
        <f t="shared" si="29"/>
        <v>43061</v>
      </c>
      <c r="F335" s="73" t="str">
        <f t="shared" si="27"/>
        <v>m</v>
      </c>
    </row>
    <row r="336" spans="2:6" x14ac:dyDescent="0.3">
      <c r="B336" s="69">
        <f t="shared" si="30"/>
        <v>43062</v>
      </c>
      <c r="C336" s="71">
        <f t="shared" si="28"/>
        <v>47</v>
      </c>
      <c r="D336" s="154" t="str">
        <f t="shared" si="26"/>
        <v/>
      </c>
      <c r="E336" s="72">
        <f t="shared" si="29"/>
        <v>43062</v>
      </c>
      <c r="F336" s="73" t="str">
        <f t="shared" si="27"/>
        <v>j</v>
      </c>
    </row>
    <row r="337" spans="2:6" x14ac:dyDescent="0.3">
      <c r="B337" s="69">
        <f t="shared" si="30"/>
        <v>43063</v>
      </c>
      <c r="C337" s="71">
        <f t="shared" si="28"/>
        <v>47</v>
      </c>
      <c r="D337" s="154" t="str">
        <f t="shared" si="26"/>
        <v/>
      </c>
      <c r="E337" s="72">
        <f t="shared" si="29"/>
        <v>43063</v>
      </c>
      <c r="F337" s="73" t="str">
        <f t="shared" si="27"/>
        <v>v</v>
      </c>
    </row>
    <row r="338" spans="2:6" x14ac:dyDescent="0.3">
      <c r="B338" s="69">
        <f t="shared" si="30"/>
        <v>43064</v>
      </c>
      <c r="C338" s="71">
        <f t="shared" si="28"/>
        <v>47</v>
      </c>
      <c r="D338" s="154" t="str">
        <f t="shared" si="26"/>
        <v/>
      </c>
      <c r="E338" s="72">
        <f t="shared" si="29"/>
        <v>43064</v>
      </c>
      <c r="F338" s="73" t="str">
        <f t="shared" si="27"/>
        <v>s</v>
      </c>
    </row>
    <row r="339" spans="2:6" x14ac:dyDescent="0.3">
      <c r="B339" s="69">
        <f t="shared" si="30"/>
        <v>43065</v>
      </c>
      <c r="C339" s="71">
        <f t="shared" si="28"/>
        <v>47</v>
      </c>
      <c r="D339" s="154" t="str">
        <f t="shared" si="26"/>
        <v/>
      </c>
      <c r="E339" s="72">
        <f t="shared" si="29"/>
        <v>43065</v>
      </c>
      <c r="F339" s="73" t="str">
        <f t="shared" si="27"/>
        <v>d</v>
      </c>
    </row>
    <row r="340" spans="2:6" x14ac:dyDescent="0.3">
      <c r="B340" s="69">
        <f t="shared" si="30"/>
        <v>43066</v>
      </c>
      <c r="C340" s="71">
        <f t="shared" si="28"/>
        <v>48</v>
      </c>
      <c r="D340" s="154" t="str">
        <f t="shared" si="26"/>
        <v/>
      </c>
      <c r="E340" s="72">
        <f t="shared" si="29"/>
        <v>43066</v>
      </c>
      <c r="F340" s="73" t="str">
        <f t="shared" si="27"/>
        <v>l</v>
      </c>
    </row>
    <row r="341" spans="2:6" x14ac:dyDescent="0.3">
      <c r="B341" s="69">
        <f t="shared" si="30"/>
        <v>43067</v>
      </c>
      <c r="C341" s="71">
        <f t="shared" si="28"/>
        <v>48</v>
      </c>
      <c r="D341" s="154" t="str">
        <f t="shared" si="26"/>
        <v/>
      </c>
      <c r="E341" s="72">
        <f t="shared" si="29"/>
        <v>43067</v>
      </c>
      <c r="F341" s="73" t="str">
        <f t="shared" si="27"/>
        <v>m</v>
      </c>
    </row>
    <row r="342" spans="2:6" x14ac:dyDescent="0.3">
      <c r="B342" s="69">
        <f t="shared" si="30"/>
        <v>43068</v>
      </c>
      <c r="C342" s="71">
        <f t="shared" si="28"/>
        <v>48</v>
      </c>
      <c r="D342" s="154" t="str">
        <f t="shared" si="26"/>
        <v/>
      </c>
      <c r="E342" s="72">
        <f t="shared" si="29"/>
        <v>43068</v>
      </c>
      <c r="F342" s="73" t="str">
        <f t="shared" si="27"/>
        <v>m</v>
      </c>
    </row>
    <row r="343" spans="2:6" x14ac:dyDescent="0.3">
      <c r="B343" s="69">
        <f t="shared" si="30"/>
        <v>43069</v>
      </c>
      <c r="C343" s="71">
        <f t="shared" si="28"/>
        <v>48</v>
      </c>
      <c r="D343" s="154" t="str">
        <f t="shared" si="26"/>
        <v/>
      </c>
      <c r="E343" s="72">
        <f t="shared" si="29"/>
        <v>43069</v>
      </c>
      <c r="F343" s="73" t="str">
        <f t="shared" si="27"/>
        <v>j</v>
      </c>
    </row>
    <row r="344" spans="2:6" x14ac:dyDescent="0.3">
      <c r="B344" s="69">
        <f t="shared" si="30"/>
        <v>43070</v>
      </c>
      <c r="C344" s="71">
        <f t="shared" si="28"/>
        <v>48</v>
      </c>
      <c r="D344" s="154" t="str">
        <f t="shared" si="26"/>
        <v/>
      </c>
      <c r="E344" s="72">
        <f t="shared" si="29"/>
        <v>43070</v>
      </c>
      <c r="F344" s="73" t="str">
        <f t="shared" si="27"/>
        <v>v</v>
      </c>
    </row>
    <row r="345" spans="2:6" x14ac:dyDescent="0.3">
      <c r="B345" s="69">
        <f t="shared" si="30"/>
        <v>43071</v>
      </c>
      <c r="C345" s="71">
        <f t="shared" si="28"/>
        <v>48</v>
      </c>
      <c r="D345" s="154" t="str">
        <f t="shared" si="26"/>
        <v/>
      </c>
      <c r="E345" s="72">
        <f t="shared" si="29"/>
        <v>43071</v>
      </c>
      <c r="F345" s="73" t="str">
        <f t="shared" si="27"/>
        <v>s</v>
      </c>
    </row>
    <row r="346" spans="2:6" x14ac:dyDescent="0.3">
      <c r="B346" s="69">
        <f t="shared" si="30"/>
        <v>43072</v>
      </c>
      <c r="C346" s="71">
        <f t="shared" si="28"/>
        <v>48</v>
      </c>
      <c r="D346" s="154" t="str">
        <f t="shared" si="26"/>
        <v/>
      </c>
      <c r="E346" s="72">
        <f t="shared" si="29"/>
        <v>43072</v>
      </c>
      <c r="F346" s="73" t="str">
        <f t="shared" si="27"/>
        <v>d</v>
      </c>
    </row>
    <row r="347" spans="2:6" x14ac:dyDescent="0.3">
      <c r="B347" s="69">
        <f t="shared" si="30"/>
        <v>43073</v>
      </c>
      <c r="C347" s="71">
        <f t="shared" si="28"/>
        <v>49</v>
      </c>
      <c r="D347" s="154" t="str">
        <f t="shared" si="26"/>
        <v/>
      </c>
      <c r="E347" s="72">
        <f t="shared" si="29"/>
        <v>43073</v>
      </c>
      <c r="F347" s="73" t="str">
        <f t="shared" si="27"/>
        <v>l</v>
      </c>
    </row>
    <row r="348" spans="2:6" x14ac:dyDescent="0.3">
      <c r="B348" s="69">
        <f t="shared" si="30"/>
        <v>43074</v>
      </c>
      <c r="C348" s="71">
        <f t="shared" si="28"/>
        <v>49</v>
      </c>
      <c r="D348" s="154" t="str">
        <f t="shared" si="26"/>
        <v/>
      </c>
      <c r="E348" s="72">
        <f t="shared" si="29"/>
        <v>43074</v>
      </c>
      <c r="F348" s="73" t="str">
        <f t="shared" si="27"/>
        <v>m</v>
      </c>
    </row>
    <row r="349" spans="2:6" x14ac:dyDescent="0.3">
      <c r="B349" s="69">
        <f t="shared" si="30"/>
        <v>43075</v>
      </c>
      <c r="C349" s="71">
        <f t="shared" si="28"/>
        <v>49</v>
      </c>
      <c r="D349" s="154" t="str">
        <f t="shared" si="26"/>
        <v/>
      </c>
      <c r="E349" s="72">
        <f t="shared" si="29"/>
        <v>43075</v>
      </c>
      <c r="F349" s="73" t="str">
        <f t="shared" si="27"/>
        <v>m</v>
      </c>
    </row>
    <row r="350" spans="2:6" x14ac:dyDescent="0.3">
      <c r="B350" s="69">
        <f t="shared" si="30"/>
        <v>43076</v>
      </c>
      <c r="C350" s="71">
        <f t="shared" si="28"/>
        <v>49</v>
      </c>
      <c r="D350" s="154" t="str">
        <f t="shared" si="26"/>
        <v/>
      </c>
      <c r="E350" s="72">
        <f t="shared" si="29"/>
        <v>43076</v>
      </c>
      <c r="F350" s="73" t="str">
        <f t="shared" si="27"/>
        <v>j</v>
      </c>
    </row>
    <row r="351" spans="2:6" x14ac:dyDescent="0.3">
      <c r="B351" s="69">
        <f t="shared" si="30"/>
        <v>43077</v>
      </c>
      <c r="C351" s="71">
        <f t="shared" si="28"/>
        <v>49</v>
      </c>
      <c r="D351" s="154" t="str">
        <f t="shared" si="26"/>
        <v/>
      </c>
      <c r="E351" s="72">
        <f t="shared" si="29"/>
        <v>43077</v>
      </c>
      <c r="F351" s="73" t="str">
        <f t="shared" si="27"/>
        <v>v</v>
      </c>
    </row>
    <row r="352" spans="2:6" x14ac:dyDescent="0.3">
      <c r="B352" s="69">
        <f t="shared" si="30"/>
        <v>43078</v>
      </c>
      <c r="C352" s="71">
        <f t="shared" si="28"/>
        <v>49</v>
      </c>
      <c r="D352" s="154" t="str">
        <f t="shared" si="26"/>
        <v/>
      </c>
      <c r="E352" s="72">
        <f t="shared" si="29"/>
        <v>43078</v>
      </c>
      <c r="F352" s="73" t="str">
        <f t="shared" si="27"/>
        <v>s</v>
      </c>
    </row>
    <row r="353" spans="2:6" x14ac:dyDescent="0.3">
      <c r="B353" s="69">
        <f t="shared" si="30"/>
        <v>43079</v>
      </c>
      <c r="C353" s="71">
        <f t="shared" si="28"/>
        <v>49</v>
      </c>
      <c r="D353" s="154" t="str">
        <f t="shared" si="26"/>
        <v/>
      </c>
      <c r="E353" s="72">
        <f t="shared" si="29"/>
        <v>43079</v>
      </c>
      <c r="F353" s="73" t="str">
        <f t="shared" si="27"/>
        <v>d</v>
      </c>
    </row>
    <row r="354" spans="2:6" x14ac:dyDescent="0.3">
      <c r="B354" s="69">
        <f t="shared" si="30"/>
        <v>43080</v>
      </c>
      <c r="C354" s="71">
        <f t="shared" si="28"/>
        <v>50</v>
      </c>
      <c r="D354" s="154" t="str">
        <f t="shared" si="26"/>
        <v/>
      </c>
      <c r="E354" s="72">
        <f t="shared" si="29"/>
        <v>43080</v>
      </c>
      <c r="F354" s="73" t="str">
        <f t="shared" si="27"/>
        <v>l</v>
      </c>
    </row>
    <row r="355" spans="2:6" x14ac:dyDescent="0.3">
      <c r="B355" s="69">
        <f t="shared" si="30"/>
        <v>43081</v>
      </c>
      <c r="C355" s="71">
        <f t="shared" si="28"/>
        <v>50</v>
      </c>
      <c r="D355" s="154" t="str">
        <f t="shared" si="26"/>
        <v/>
      </c>
      <c r="E355" s="72">
        <f t="shared" si="29"/>
        <v>43081</v>
      </c>
      <c r="F355" s="73" t="str">
        <f t="shared" si="27"/>
        <v>m</v>
      </c>
    </row>
    <row r="356" spans="2:6" x14ac:dyDescent="0.3">
      <c r="B356" s="69">
        <f t="shared" si="30"/>
        <v>43082</v>
      </c>
      <c r="C356" s="71">
        <f t="shared" si="28"/>
        <v>50</v>
      </c>
      <c r="D356" s="154" t="str">
        <f t="shared" si="26"/>
        <v/>
      </c>
      <c r="E356" s="72">
        <f t="shared" si="29"/>
        <v>43082</v>
      </c>
      <c r="F356" s="73" t="str">
        <f t="shared" si="27"/>
        <v>m</v>
      </c>
    </row>
    <row r="357" spans="2:6" x14ac:dyDescent="0.3">
      <c r="B357" s="69">
        <f t="shared" si="30"/>
        <v>43083</v>
      </c>
      <c r="C357" s="71">
        <f t="shared" si="28"/>
        <v>50</v>
      </c>
      <c r="D357" s="154" t="str">
        <f t="shared" si="26"/>
        <v/>
      </c>
      <c r="E357" s="72">
        <f t="shared" si="29"/>
        <v>43083</v>
      </c>
      <c r="F357" s="73" t="str">
        <f t="shared" si="27"/>
        <v>j</v>
      </c>
    </row>
    <row r="358" spans="2:6" x14ac:dyDescent="0.3">
      <c r="B358" s="69">
        <f t="shared" si="30"/>
        <v>43084</v>
      </c>
      <c r="C358" s="71">
        <f t="shared" si="28"/>
        <v>50</v>
      </c>
      <c r="D358" s="154" t="str">
        <f t="shared" si="26"/>
        <v/>
      </c>
      <c r="E358" s="72">
        <f t="shared" si="29"/>
        <v>43084</v>
      </c>
      <c r="F358" s="73" t="str">
        <f t="shared" si="27"/>
        <v>v</v>
      </c>
    </row>
    <row r="359" spans="2:6" x14ac:dyDescent="0.3">
      <c r="B359" s="69">
        <f t="shared" si="30"/>
        <v>43085</v>
      </c>
      <c r="C359" s="71">
        <f t="shared" si="28"/>
        <v>50</v>
      </c>
      <c r="D359" s="154" t="str">
        <f t="shared" si="26"/>
        <v/>
      </c>
      <c r="E359" s="72">
        <f t="shared" si="29"/>
        <v>43085</v>
      </c>
      <c r="F359" s="73" t="str">
        <f t="shared" si="27"/>
        <v>s</v>
      </c>
    </row>
    <row r="360" spans="2:6" x14ac:dyDescent="0.3">
      <c r="B360" s="69">
        <f t="shared" si="30"/>
        <v>43086</v>
      </c>
      <c r="C360" s="71">
        <f t="shared" si="28"/>
        <v>50</v>
      </c>
      <c r="D360" s="154" t="str">
        <f t="shared" si="26"/>
        <v/>
      </c>
      <c r="E360" s="72">
        <f t="shared" si="29"/>
        <v>43086</v>
      </c>
      <c r="F360" s="73" t="str">
        <f t="shared" si="27"/>
        <v>d</v>
      </c>
    </row>
    <row r="361" spans="2:6" x14ac:dyDescent="0.3">
      <c r="B361" s="69">
        <f t="shared" si="30"/>
        <v>43087</v>
      </c>
      <c r="C361" s="71">
        <f t="shared" si="28"/>
        <v>51</v>
      </c>
      <c r="D361" s="154" t="str">
        <f t="shared" si="26"/>
        <v/>
      </c>
      <c r="E361" s="72">
        <f t="shared" si="29"/>
        <v>43087</v>
      </c>
      <c r="F361" s="73" t="str">
        <f t="shared" si="27"/>
        <v>l</v>
      </c>
    </row>
    <row r="362" spans="2:6" x14ac:dyDescent="0.3">
      <c r="B362" s="69">
        <f t="shared" si="30"/>
        <v>43088</v>
      </c>
      <c r="C362" s="71">
        <f t="shared" si="28"/>
        <v>51</v>
      </c>
      <c r="D362" s="154" t="str">
        <f t="shared" si="26"/>
        <v/>
      </c>
      <c r="E362" s="72">
        <f t="shared" si="29"/>
        <v>43088</v>
      </c>
      <c r="F362" s="73" t="str">
        <f t="shared" si="27"/>
        <v>m</v>
      </c>
    </row>
    <row r="363" spans="2:6" x14ac:dyDescent="0.3">
      <c r="B363" s="69">
        <f t="shared" si="30"/>
        <v>43089</v>
      </c>
      <c r="C363" s="71">
        <f t="shared" si="28"/>
        <v>51</v>
      </c>
      <c r="D363" s="154" t="str">
        <f t="shared" si="26"/>
        <v/>
      </c>
      <c r="E363" s="72">
        <f t="shared" si="29"/>
        <v>43089</v>
      </c>
      <c r="F363" s="73" t="str">
        <f t="shared" si="27"/>
        <v>m</v>
      </c>
    </row>
    <row r="364" spans="2:6" x14ac:dyDescent="0.3">
      <c r="B364" s="69">
        <f t="shared" si="30"/>
        <v>43090</v>
      </c>
      <c r="C364" s="71">
        <f t="shared" si="28"/>
        <v>51</v>
      </c>
      <c r="D364" s="154" t="str">
        <f t="shared" si="26"/>
        <v/>
      </c>
      <c r="E364" s="72">
        <f t="shared" si="29"/>
        <v>43090</v>
      </c>
      <c r="F364" s="73" t="str">
        <f t="shared" si="27"/>
        <v>j</v>
      </c>
    </row>
    <row r="365" spans="2:6" x14ac:dyDescent="0.3">
      <c r="B365" s="69">
        <f t="shared" si="30"/>
        <v>43091</v>
      </c>
      <c r="C365" s="71">
        <f t="shared" si="28"/>
        <v>51</v>
      </c>
      <c r="D365" s="154" t="str">
        <f t="shared" si="26"/>
        <v/>
      </c>
      <c r="E365" s="72">
        <f t="shared" si="29"/>
        <v>43091</v>
      </c>
      <c r="F365" s="73" t="str">
        <f t="shared" si="27"/>
        <v>v</v>
      </c>
    </row>
    <row r="366" spans="2:6" x14ac:dyDescent="0.3">
      <c r="B366" s="69">
        <f t="shared" si="30"/>
        <v>43092</v>
      </c>
      <c r="C366" s="71">
        <f t="shared" si="28"/>
        <v>51</v>
      </c>
      <c r="D366" s="154" t="str">
        <f t="shared" si="26"/>
        <v/>
      </c>
      <c r="E366" s="72">
        <f t="shared" si="29"/>
        <v>43092</v>
      </c>
      <c r="F366" s="73" t="str">
        <f t="shared" si="27"/>
        <v>s</v>
      </c>
    </row>
    <row r="367" spans="2:6" x14ac:dyDescent="0.3">
      <c r="B367" s="69">
        <f t="shared" si="30"/>
        <v>43093</v>
      </c>
      <c r="C367" s="71">
        <f t="shared" si="28"/>
        <v>51</v>
      </c>
      <c r="D367" s="154" t="str">
        <f t="shared" si="26"/>
        <v/>
      </c>
      <c r="E367" s="72">
        <f t="shared" si="29"/>
        <v>43093</v>
      </c>
      <c r="F367" s="73" t="str">
        <f t="shared" si="27"/>
        <v>d</v>
      </c>
    </row>
    <row r="368" spans="2:6" x14ac:dyDescent="0.3">
      <c r="B368" s="69">
        <f t="shared" si="30"/>
        <v>43094</v>
      </c>
      <c r="C368" s="71">
        <f t="shared" si="28"/>
        <v>52</v>
      </c>
      <c r="D368" s="154" t="str">
        <f t="shared" si="26"/>
        <v/>
      </c>
      <c r="E368" s="72">
        <f t="shared" si="29"/>
        <v>43094</v>
      </c>
      <c r="F368" s="73" t="str">
        <f t="shared" si="27"/>
        <v>l</v>
      </c>
    </row>
    <row r="369" spans="2:6" x14ac:dyDescent="0.3">
      <c r="B369" s="69">
        <f t="shared" si="30"/>
        <v>43095</v>
      </c>
      <c r="C369" s="71">
        <f t="shared" si="28"/>
        <v>52</v>
      </c>
      <c r="D369" s="154" t="str">
        <f t="shared" si="26"/>
        <v/>
      </c>
      <c r="E369" s="72">
        <f t="shared" si="29"/>
        <v>43095</v>
      </c>
      <c r="F369" s="73" t="str">
        <f t="shared" si="27"/>
        <v>m</v>
      </c>
    </row>
    <row r="370" spans="2:6" x14ac:dyDescent="0.3">
      <c r="B370" s="69">
        <f t="shared" si="30"/>
        <v>43096</v>
      </c>
      <c r="C370" s="71">
        <f t="shared" si="28"/>
        <v>52</v>
      </c>
      <c r="D370" s="154" t="str">
        <f t="shared" si="26"/>
        <v/>
      </c>
      <c r="E370" s="72">
        <f t="shared" si="29"/>
        <v>43096</v>
      </c>
      <c r="F370" s="73" t="str">
        <f t="shared" si="27"/>
        <v>m</v>
      </c>
    </row>
    <row r="371" spans="2:6" x14ac:dyDescent="0.3">
      <c r="B371" s="69">
        <f t="shared" si="30"/>
        <v>43097</v>
      </c>
      <c r="C371" s="71">
        <f t="shared" si="28"/>
        <v>52</v>
      </c>
      <c r="D371" s="154" t="str">
        <f t="shared" si="26"/>
        <v/>
      </c>
      <c r="E371" s="72">
        <f t="shared" si="29"/>
        <v>43097</v>
      </c>
      <c r="F371" s="73" t="str">
        <f t="shared" si="27"/>
        <v>j</v>
      </c>
    </row>
    <row r="372" spans="2:6" x14ac:dyDescent="0.3">
      <c r="B372" s="69">
        <f t="shared" si="30"/>
        <v>43098</v>
      </c>
      <c r="C372" s="71">
        <f t="shared" si="28"/>
        <v>52</v>
      </c>
      <c r="D372" s="154" t="str">
        <f t="shared" si="26"/>
        <v/>
      </c>
      <c r="E372" s="72">
        <f t="shared" si="29"/>
        <v>43098</v>
      </c>
      <c r="F372" s="73" t="str">
        <f t="shared" si="27"/>
        <v>v</v>
      </c>
    </row>
    <row r="373" spans="2:6" x14ac:dyDescent="0.3">
      <c r="B373" s="69">
        <f t="shared" si="30"/>
        <v>43099</v>
      </c>
      <c r="C373" s="71">
        <f t="shared" si="28"/>
        <v>52</v>
      </c>
      <c r="D373" s="154" t="str">
        <f t="shared" si="26"/>
        <v/>
      </c>
      <c r="E373" s="72">
        <f t="shared" si="29"/>
        <v>43099</v>
      </c>
      <c r="F373" s="73" t="str">
        <f t="shared" si="27"/>
        <v>s</v>
      </c>
    </row>
    <row r="374" spans="2:6" x14ac:dyDescent="0.3">
      <c r="B374" s="69">
        <f t="shared" si="30"/>
        <v>43100</v>
      </c>
      <c r="C374" s="71">
        <f t="shared" si="28"/>
        <v>52</v>
      </c>
      <c r="D374" s="154" t="str">
        <f t="shared" si="26"/>
        <v/>
      </c>
      <c r="E374" s="72">
        <f t="shared" si="29"/>
        <v>43100</v>
      </c>
      <c r="F374" s="73" t="str">
        <f t="shared" si="27"/>
        <v>d</v>
      </c>
    </row>
    <row r="375" spans="2:6" x14ac:dyDescent="0.3">
      <c r="B375" s="69">
        <f t="shared" si="30"/>
        <v>43101</v>
      </c>
      <c r="C375" s="71">
        <f t="shared" si="28"/>
        <v>1</v>
      </c>
      <c r="D375" s="154" t="str">
        <f t="shared" si="26"/>
        <v>f</v>
      </c>
      <c r="E375" s="72">
        <f t="shared" si="29"/>
        <v>43101</v>
      </c>
      <c r="F375" s="73" t="str">
        <f t="shared" si="27"/>
        <v>f</v>
      </c>
    </row>
    <row r="376" spans="2:6" x14ac:dyDescent="0.3">
      <c r="B376" s="69">
        <f t="shared" si="30"/>
        <v>43102</v>
      </c>
      <c r="C376" s="71">
        <f t="shared" si="28"/>
        <v>1</v>
      </c>
      <c r="D376" s="154" t="str">
        <f t="shared" si="26"/>
        <v/>
      </c>
      <c r="E376" s="72">
        <f t="shared" si="29"/>
        <v>43102</v>
      </c>
      <c r="F376" s="73" t="str">
        <f t="shared" si="27"/>
        <v>m</v>
      </c>
    </row>
    <row r="377" spans="2:6" x14ac:dyDescent="0.3">
      <c r="B377" s="69">
        <f t="shared" si="30"/>
        <v>43103</v>
      </c>
      <c r="C377" s="71">
        <f t="shared" si="28"/>
        <v>1</v>
      </c>
      <c r="D377" s="154" t="str">
        <f t="shared" si="26"/>
        <v/>
      </c>
      <c r="E377" s="72">
        <f t="shared" si="29"/>
        <v>43103</v>
      </c>
      <c r="F377" s="73" t="str">
        <f t="shared" si="27"/>
        <v>m</v>
      </c>
    </row>
    <row r="378" spans="2:6" x14ac:dyDescent="0.3">
      <c r="B378" s="69">
        <f t="shared" si="30"/>
        <v>43104</v>
      </c>
      <c r="C378" s="71">
        <f t="shared" si="28"/>
        <v>1</v>
      </c>
      <c r="D378" s="154" t="str">
        <f t="shared" si="26"/>
        <v/>
      </c>
      <c r="E378" s="72">
        <f t="shared" si="29"/>
        <v>43104</v>
      </c>
      <c r="F378" s="73" t="str">
        <f t="shared" si="27"/>
        <v>j</v>
      </c>
    </row>
    <row r="379" spans="2:6" x14ac:dyDescent="0.3">
      <c r="B379" s="69">
        <f t="shared" si="30"/>
        <v>43105</v>
      </c>
      <c r="C379" s="71">
        <f t="shared" si="28"/>
        <v>1</v>
      </c>
      <c r="D379" s="154" t="str">
        <f t="shared" si="26"/>
        <v/>
      </c>
      <c r="E379" s="72">
        <f t="shared" si="29"/>
        <v>43105</v>
      </c>
      <c r="F379" s="73" t="str">
        <f t="shared" si="27"/>
        <v>v</v>
      </c>
    </row>
    <row r="380" spans="2:6" x14ac:dyDescent="0.3">
      <c r="B380" s="69">
        <f t="shared" si="30"/>
        <v>43106</v>
      </c>
      <c r="C380" s="71">
        <f t="shared" si="28"/>
        <v>1</v>
      </c>
      <c r="D380" s="154" t="str">
        <f t="shared" si="26"/>
        <v/>
      </c>
      <c r="E380" s="72">
        <f t="shared" si="29"/>
        <v>43106</v>
      </c>
      <c r="F380" s="73" t="str">
        <f t="shared" si="27"/>
        <v>s</v>
      </c>
    </row>
    <row r="381" spans="2:6" x14ac:dyDescent="0.3">
      <c r="B381" s="69">
        <f t="shared" si="30"/>
        <v>43107</v>
      </c>
      <c r="C381" s="71">
        <f t="shared" si="28"/>
        <v>1</v>
      </c>
      <c r="D381" s="154" t="str">
        <f t="shared" si="26"/>
        <v/>
      </c>
      <c r="E381" s="72">
        <f t="shared" si="29"/>
        <v>43107</v>
      </c>
      <c r="F381" s="73" t="str">
        <f t="shared" si="27"/>
        <v>d</v>
      </c>
    </row>
    <row r="382" spans="2:6" x14ac:dyDescent="0.3">
      <c r="B382" s="69">
        <f t="shared" si="30"/>
        <v>43108</v>
      </c>
      <c r="C382" s="71">
        <f t="shared" si="28"/>
        <v>2</v>
      </c>
      <c r="D382" s="154" t="str">
        <f t="shared" si="26"/>
        <v/>
      </c>
      <c r="E382" s="72">
        <f t="shared" si="29"/>
        <v>43108</v>
      </c>
      <c r="F382" s="73" t="str">
        <f t="shared" si="27"/>
        <v>l</v>
      </c>
    </row>
    <row r="383" spans="2:6" x14ac:dyDescent="0.3">
      <c r="B383" s="69">
        <f t="shared" si="30"/>
        <v>43109</v>
      </c>
      <c r="C383" s="71">
        <f t="shared" si="28"/>
        <v>2</v>
      </c>
      <c r="D383" s="154" t="str">
        <f t="shared" si="26"/>
        <v/>
      </c>
      <c r="E383" s="72">
        <f t="shared" si="29"/>
        <v>43109</v>
      </c>
      <c r="F383" s="73" t="str">
        <f t="shared" si="27"/>
        <v>m</v>
      </c>
    </row>
    <row r="384" spans="2:6" x14ac:dyDescent="0.3">
      <c r="B384" s="69">
        <f t="shared" si="30"/>
        <v>43110</v>
      </c>
      <c r="C384" s="71">
        <f t="shared" si="28"/>
        <v>2</v>
      </c>
      <c r="D384" s="154" t="str">
        <f t="shared" si="26"/>
        <v/>
      </c>
      <c r="E384" s="72">
        <f t="shared" si="29"/>
        <v>43110</v>
      </c>
      <c r="F384" s="73" t="str">
        <f t="shared" si="27"/>
        <v>m</v>
      </c>
    </row>
    <row r="385" spans="2:6" x14ac:dyDescent="0.3">
      <c r="B385" s="69">
        <f t="shared" si="30"/>
        <v>43111</v>
      </c>
      <c r="C385" s="71">
        <f t="shared" si="28"/>
        <v>2</v>
      </c>
      <c r="D385" s="154" t="str">
        <f t="shared" si="26"/>
        <v/>
      </c>
      <c r="E385" s="72">
        <f t="shared" si="29"/>
        <v>43111</v>
      </c>
      <c r="F385" s="73" t="str">
        <f t="shared" si="27"/>
        <v>j</v>
      </c>
    </row>
    <row r="386" spans="2:6" x14ac:dyDescent="0.3">
      <c r="B386" s="69">
        <f t="shared" si="30"/>
        <v>43112</v>
      </c>
      <c r="C386" s="71">
        <f t="shared" si="28"/>
        <v>2</v>
      </c>
      <c r="D386" s="154" t="str">
        <f t="shared" si="26"/>
        <v/>
      </c>
      <c r="E386" s="72">
        <f t="shared" si="29"/>
        <v>43112</v>
      </c>
      <c r="F386" s="73" t="str">
        <f t="shared" si="27"/>
        <v>v</v>
      </c>
    </row>
    <row r="387" spans="2:6" x14ac:dyDescent="0.3">
      <c r="B387" s="69">
        <f t="shared" si="30"/>
        <v>43113</v>
      </c>
      <c r="C387" s="71">
        <f t="shared" si="28"/>
        <v>2</v>
      </c>
      <c r="D387" s="154" t="str">
        <f t="shared" si="26"/>
        <v/>
      </c>
      <c r="E387" s="72">
        <f t="shared" si="29"/>
        <v>43113</v>
      </c>
      <c r="F387" s="73" t="str">
        <f t="shared" si="27"/>
        <v>s</v>
      </c>
    </row>
    <row r="388" spans="2:6" x14ac:dyDescent="0.3">
      <c r="B388" s="69">
        <f t="shared" si="30"/>
        <v>43114</v>
      </c>
      <c r="C388" s="71">
        <f t="shared" si="28"/>
        <v>2</v>
      </c>
      <c r="D388" s="154" t="str">
        <f t="shared" si="26"/>
        <v/>
      </c>
      <c r="E388" s="72">
        <f t="shared" si="29"/>
        <v>43114</v>
      </c>
      <c r="F388" s="73" t="str">
        <f t="shared" si="27"/>
        <v>d</v>
      </c>
    </row>
    <row r="389" spans="2:6" x14ac:dyDescent="0.3">
      <c r="B389" s="69">
        <f t="shared" si="30"/>
        <v>43115</v>
      </c>
      <c r="C389" s="71">
        <f t="shared" si="28"/>
        <v>3</v>
      </c>
      <c r="D389" s="154" t="str">
        <f t="shared" ref="D389:D452" si="31">IF(ISERROR(VLOOKUP(E389,jfdate,1,TRUE)),"",IF(VLOOKUP(E389,jfdate,1,TRUE)=B389,"f",""))</f>
        <v/>
      </c>
      <c r="E389" s="72">
        <f t="shared" si="29"/>
        <v>43115</v>
      </c>
      <c r="F389" s="73" t="str">
        <f t="shared" ref="F389:F406" si="32">IF(D389="f","f",VLOOKUP(WEEKDAY(E389),jourabbrege,2,FALSE))</f>
        <v>l</v>
      </c>
    </row>
    <row r="390" spans="2:6" x14ac:dyDescent="0.3">
      <c r="B390" s="69">
        <f t="shared" si="30"/>
        <v>43116</v>
      </c>
      <c r="C390" s="71">
        <f t="shared" ref="C390:C406" si="33">WEEKNUM(B390,21)</f>
        <v>3</v>
      </c>
      <c r="D390" s="154" t="str">
        <f t="shared" si="31"/>
        <v/>
      </c>
      <c r="E390" s="72">
        <f t="shared" ref="E390:E453" si="34">B390</f>
        <v>43116</v>
      </c>
      <c r="F390" s="73" t="str">
        <f t="shared" si="32"/>
        <v>m</v>
      </c>
    </row>
    <row r="391" spans="2:6" x14ac:dyDescent="0.3">
      <c r="B391" s="69">
        <f t="shared" ref="B391:B454" si="35">+B390+1</f>
        <v>43117</v>
      </c>
      <c r="C391" s="71">
        <f t="shared" si="33"/>
        <v>3</v>
      </c>
      <c r="D391" s="154" t="str">
        <f t="shared" si="31"/>
        <v/>
      </c>
      <c r="E391" s="72">
        <f t="shared" si="34"/>
        <v>43117</v>
      </c>
      <c r="F391" s="73" t="str">
        <f t="shared" si="32"/>
        <v>m</v>
      </c>
    </row>
    <row r="392" spans="2:6" x14ac:dyDescent="0.3">
      <c r="B392" s="69">
        <f t="shared" si="35"/>
        <v>43118</v>
      </c>
      <c r="C392" s="71">
        <f t="shared" si="33"/>
        <v>3</v>
      </c>
      <c r="D392" s="154" t="str">
        <f t="shared" si="31"/>
        <v/>
      </c>
      <c r="E392" s="72">
        <f t="shared" si="34"/>
        <v>43118</v>
      </c>
      <c r="F392" s="73" t="str">
        <f t="shared" si="32"/>
        <v>j</v>
      </c>
    </row>
    <row r="393" spans="2:6" x14ac:dyDescent="0.3">
      <c r="B393" s="69">
        <f t="shared" si="35"/>
        <v>43119</v>
      </c>
      <c r="C393" s="71">
        <f t="shared" si="33"/>
        <v>3</v>
      </c>
      <c r="D393" s="154" t="str">
        <f t="shared" si="31"/>
        <v/>
      </c>
      <c r="E393" s="72">
        <f t="shared" si="34"/>
        <v>43119</v>
      </c>
      <c r="F393" s="73" t="str">
        <f t="shared" si="32"/>
        <v>v</v>
      </c>
    </row>
    <row r="394" spans="2:6" x14ac:dyDescent="0.3">
      <c r="B394" s="69">
        <f t="shared" si="35"/>
        <v>43120</v>
      </c>
      <c r="C394" s="71">
        <f t="shared" si="33"/>
        <v>3</v>
      </c>
      <c r="D394" s="154" t="str">
        <f t="shared" si="31"/>
        <v/>
      </c>
      <c r="E394" s="72">
        <f t="shared" si="34"/>
        <v>43120</v>
      </c>
      <c r="F394" s="73" t="str">
        <f t="shared" si="32"/>
        <v>s</v>
      </c>
    </row>
    <row r="395" spans="2:6" x14ac:dyDescent="0.3">
      <c r="B395" s="69">
        <f t="shared" si="35"/>
        <v>43121</v>
      </c>
      <c r="C395" s="71">
        <f t="shared" si="33"/>
        <v>3</v>
      </c>
      <c r="D395" s="154" t="str">
        <f t="shared" si="31"/>
        <v/>
      </c>
      <c r="E395" s="72">
        <f t="shared" si="34"/>
        <v>43121</v>
      </c>
      <c r="F395" s="73" t="str">
        <f t="shared" si="32"/>
        <v>d</v>
      </c>
    </row>
    <row r="396" spans="2:6" x14ac:dyDescent="0.3">
      <c r="B396" s="69">
        <f t="shared" si="35"/>
        <v>43122</v>
      </c>
      <c r="C396" s="71">
        <f t="shared" si="33"/>
        <v>4</v>
      </c>
      <c r="D396" s="154" t="str">
        <f t="shared" si="31"/>
        <v/>
      </c>
      <c r="E396" s="72">
        <f t="shared" si="34"/>
        <v>43122</v>
      </c>
      <c r="F396" s="73" t="str">
        <f t="shared" si="32"/>
        <v>l</v>
      </c>
    </row>
    <row r="397" spans="2:6" x14ac:dyDescent="0.3">
      <c r="B397" s="69">
        <f t="shared" si="35"/>
        <v>43123</v>
      </c>
      <c r="C397" s="71">
        <f t="shared" si="33"/>
        <v>4</v>
      </c>
      <c r="D397" s="154" t="str">
        <f t="shared" si="31"/>
        <v/>
      </c>
      <c r="E397" s="72">
        <f t="shared" si="34"/>
        <v>43123</v>
      </c>
      <c r="F397" s="73" t="str">
        <f t="shared" si="32"/>
        <v>m</v>
      </c>
    </row>
    <row r="398" spans="2:6" x14ac:dyDescent="0.3">
      <c r="B398" s="69">
        <f t="shared" si="35"/>
        <v>43124</v>
      </c>
      <c r="C398" s="71">
        <f t="shared" si="33"/>
        <v>4</v>
      </c>
      <c r="D398" s="154" t="str">
        <f t="shared" si="31"/>
        <v/>
      </c>
      <c r="E398" s="72">
        <f t="shared" si="34"/>
        <v>43124</v>
      </c>
      <c r="F398" s="73" t="str">
        <f t="shared" si="32"/>
        <v>m</v>
      </c>
    </row>
    <row r="399" spans="2:6" x14ac:dyDescent="0.3">
      <c r="B399" s="69">
        <f t="shared" si="35"/>
        <v>43125</v>
      </c>
      <c r="C399" s="71">
        <f t="shared" si="33"/>
        <v>4</v>
      </c>
      <c r="D399" s="154" t="str">
        <f t="shared" si="31"/>
        <v/>
      </c>
      <c r="E399" s="72">
        <f t="shared" si="34"/>
        <v>43125</v>
      </c>
      <c r="F399" s="73" t="str">
        <f t="shared" si="32"/>
        <v>j</v>
      </c>
    </row>
    <row r="400" spans="2:6" x14ac:dyDescent="0.3">
      <c r="B400" s="69">
        <f t="shared" si="35"/>
        <v>43126</v>
      </c>
      <c r="C400" s="71">
        <f t="shared" si="33"/>
        <v>4</v>
      </c>
      <c r="D400" s="154" t="str">
        <f t="shared" si="31"/>
        <v/>
      </c>
      <c r="E400" s="72">
        <f t="shared" si="34"/>
        <v>43126</v>
      </c>
      <c r="F400" s="73" t="str">
        <f t="shared" si="32"/>
        <v>v</v>
      </c>
    </row>
    <row r="401" spans="2:6" x14ac:dyDescent="0.3">
      <c r="B401" s="69">
        <f t="shared" si="35"/>
        <v>43127</v>
      </c>
      <c r="C401" s="71">
        <f t="shared" si="33"/>
        <v>4</v>
      </c>
      <c r="D401" s="154" t="str">
        <f t="shared" si="31"/>
        <v/>
      </c>
      <c r="E401" s="72">
        <f t="shared" si="34"/>
        <v>43127</v>
      </c>
      <c r="F401" s="73" t="str">
        <f t="shared" si="32"/>
        <v>s</v>
      </c>
    </row>
    <row r="402" spans="2:6" x14ac:dyDescent="0.3">
      <c r="B402" s="69">
        <f t="shared" si="35"/>
        <v>43128</v>
      </c>
      <c r="C402" s="71">
        <f t="shared" si="33"/>
        <v>4</v>
      </c>
      <c r="D402" s="154" t="str">
        <f t="shared" si="31"/>
        <v/>
      </c>
      <c r="E402" s="72">
        <f t="shared" si="34"/>
        <v>43128</v>
      </c>
      <c r="F402" s="73" t="str">
        <f t="shared" si="32"/>
        <v>d</v>
      </c>
    </row>
    <row r="403" spans="2:6" x14ac:dyDescent="0.3">
      <c r="B403" s="69">
        <f t="shared" si="35"/>
        <v>43129</v>
      </c>
      <c r="C403" s="71">
        <f t="shared" si="33"/>
        <v>5</v>
      </c>
      <c r="D403" s="154" t="str">
        <f t="shared" si="31"/>
        <v/>
      </c>
      <c r="E403" s="72">
        <f t="shared" si="34"/>
        <v>43129</v>
      </c>
      <c r="F403" s="73" t="str">
        <f t="shared" si="32"/>
        <v>l</v>
      </c>
    </row>
    <row r="404" spans="2:6" x14ac:dyDescent="0.3">
      <c r="B404" s="69">
        <f t="shared" si="35"/>
        <v>43130</v>
      </c>
      <c r="C404" s="71">
        <f t="shared" si="33"/>
        <v>5</v>
      </c>
      <c r="D404" s="154" t="str">
        <f t="shared" si="31"/>
        <v/>
      </c>
      <c r="E404" s="72">
        <f t="shared" si="34"/>
        <v>43130</v>
      </c>
      <c r="F404" s="73" t="str">
        <f t="shared" si="32"/>
        <v>m</v>
      </c>
    </row>
    <row r="405" spans="2:6" x14ac:dyDescent="0.3">
      <c r="B405" s="69">
        <f t="shared" si="35"/>
        <v>43131</v>
      </c>
      <c r="C405" s="71">
        <f t="shared" si="33"/>
        <v>5</v>
      </c>
      <c r="D405" s="154" t="str">
        <f t="shared" si="31"/>
        <v/>
      </c>
      <c r="E405" s="72">
        <f t="shared" si="34"/>
        <v>43131</v>
      </c>
      <c r="F405" s="73" t="str">
        <f t="shared" si="32"/>
        <v>m</v>
      </c>
    </row>
    <row r="406" spans="2:6" x14ac:dyDescent="0.3">
      <c r="B406" s="69">
        <f t="shared" si="35"/>
        <v>43132</v>
      </c>
      <c r="C406" s="71">
        <f t="shared" si="33"/>
        <v>5</v>
      </c>
      <c r="D406" s="154" t="str">
        <f t="shared" si="31"/>
        <v/>
      </c>
      <c r="E406" s="72">
        <f t="shared" si="34"/>
        <v>43132</v>
      </c>
      <c r="F406" s="73" t="str">
        <f t="shared" si="32"/>
        <v>j</v>
      </c>
    </row>
    <row r="407" spans="2:6" x14ac:dyDescent="0.3">
      <c r="B407" s="69">
        <f t="shared" si="35"/>
        <v>43133</v>
      </c>
      <c r="C407" s="71">
        <f t="shared" ref="C407:C470" si="36">WEEKNUM(B407,21)</f>
        <v>5</v>
      </c>
      <c r="D407" s="154" t="str">
        <f t="shared" si="31"/>
        <v/>
      </c>
      <c r="E407" s="72">
        <f t="shared" si="34"/>
        <v>43133</v>
      </c>
      <c r="F407" s="73" t="str">
        <f t="shared" ref="F407:F470" si="37">IF(D407="f","f",VLOOKUP(WEEKDAY(E407),jourabbrege,2,FALSE))</f>
        <v>v</v>
      </c>
    </row>
    <row r="408" spans="2:6" x14ac:dyDescent="0.3">
      <c r="B408" s="69">
        <f t="shared" si="35"/>
        <v>43134</v>
      </c>
      <c r="C408" s="71">
        <f t="shared" si="36"/>
        <v>5</v>
      </c>
      <c r="D408" s="154" t="str">
        <f t="shared" si="31"/>
        <v/>
      </c>
      <c r="E408" s="72">
        <f t="shared" si="34"/>
        <v>43134</v>
      </c>
      <c r="F408" s="73" t="str">
        <f t="shared" si="37"/>
        <v>s</v>
      </c>
    </row>
    <row r="409" spans="2:6" x14ac:dyDescent="0.3">
      <c r="B409" s="69">
        <f t="shared" si="35"/>
        <v>43135</v>
      </c>
      <c r="C409" s="71">
        <f t="shared" si="36"/>
        <v>5</v>
      </c>
      <c r="D409" s="154" t="str">
        <f t="shared" si="31"/>
        <v/>
      </c>
      <c r="E409" s="72">
        <f t="shared" si="34"/>
        <v>43135</v>
      </c>
      <c r="F409" s="73" t="str">
        <f t="shared" si="37"/>
        <v>d</v>
      </c>
    </row>
    <row r="410" spans="2:6" x14ac:dyDescent="0.3">
      <c r="B410" s="69">
        <f t="shared" si="35"/>
        <v>43136</v>
      </c>
      <c r="C410" s="71">
        <f t="shared" si="36"/>
        <v>6</v>
      </c>
      <c r="D410" s="154" t="str">
        <f t="shared" si="31"/>
        <v/>
      </c>
      <c r="E410" s="72">
        <f t="shared" si="34"/>
        <v>43136</v>
      </c>
      <c r="F410" s="73" t="str">
        <f t="shared" si="37"/>
        <v>l</v>
      </c>
    </row>
    <row r="411" spans="2:6" x14ac:dyDescent="0.3">
      <c r="B411" s="69">
        <f t="shared" si="35"/>
        <v>43137</v>
      </c>
      <c r="C411" s="71">
        <f t="shared" si="36"/>
        <v>6</v>
      </c>
      <c r="D411" s="154" t="str">
        <f t="shared" si="31"/>
        <v/>
      </c>
      <c r="E411" s="72">
        <f t="shared" si="34"/>
        <v>43137</v>
      </c>
      <c r="F411" s="73" t="str">
        <f t="shared" si="37"/>
        <v>m</v>
      </c>
    </row>
    <row r="412" spans="2:6" x14ac:dyDescent="0.3">
      <c r="B412" s="69">
        <f t="shared" si="35"/>
        <v>43138</v>
      </c>
      <c r="C412" s="71">
        <f t="shared" si="36"/>
        <v>6</v>
      </c>
      <c r="D412" s="154" t="str">
        <f t="shared" si="31"/>
        <v/>
      </c>
      <c r="E412" s="72">
        <f t="shared" si="34"/>
        <v>43138</v>
      </c>
      <c r="F412" s="73" t="str">
        <f t="shared" si="37"/>
        <v>m</v>
      </c>
    </row>
    <row r="413" spans="2:6" x14ac:dyDescent="0.3">
      <c r="B413" s="69">
        <f t="shared" si="35"/>
        <v>43139</v>
      </c>
      <c r="C413" s="71">
        <f t="shared" si="36"/>
        <v>6</v>
      </c>
      <c r="D413" s="154" t="str">
        <f t="shared" si="31"/>
        <v/>
      </c>
      <c r="E413" s="72">
        <f t="shared" si="34"/>
        <v>43139</v>
      </c>
      <c r="F413" s="73" t="str">
        <f t="shared" si="37"/>
        <v>j</v>
      </c>
    </row>
    <row r="414" spans="2:6" x14ac:dyDescent="0.3">
      <c r="B414" s="69">
        <f t="shared" si="35"/>
        <v>43140</v>
      </c>
      <c r="C414" s="71">
        <f t="shared" si="36"/>
        <v>6</v>
      </c>
      <c r="D414" s="154" t="str">
        <f t="shared" si="31"/>
        <v/>
      </c>
      <c r="E414" s="72">
        <f t="shared" si="34"/>
        <v>43140</v>
      </c>
      <c r="F414" s="73" t="str">
        <f t="shared" si="37"/>
        <v>v</v>
      </c>
    </row>
    <row r="415" spans="2:6" x14ac:dyDescent="0.3">
      <c r="B415" s="69">
        <f t="shared" si="35"/>
        <v>43141</v>
      </c>
      <c r="C415" s="71">
        <f t="shared" si="36"/>
        <v>6</v>
      </c>
      <c r="D415" s="154" t="str">
        <f t="shared" si="31"/>
        <v/>
      </c>
      <c r="E415" s="72">
        <f t="shared" si="34"/>
        <v>43141</v>
      </c>
      <c r="F415" s="73" t="str">
        <f t="shared" si="37"/>
        <v>s</v>
      </c>
    </row>
    <row r="416" spans="2:6" x14ac:dyDescent="0.3">
      <c r="B416" s="69">
        <f t="shared" si="35"/>
        <v>43142</v>
      </c>
      <c r="C416" s="71">
        <f t="shared" si="36"/>
        <v>6</v>
      </c>
      <c r="D416" s="154" t="str">
        <f t="shared" si="31"/>
        <v/>
      </c>
      <c r="E416" s="72">
        <f t="shared" si="34"/>
        <v>43142</v>
      </c>
      <c r="F416" s="73" t="str">
        <f t="shared" si="37"/>
        <v>d</v>
      </c>
    </row>
    <row r="417" spans="2:6" x14ac:dyDescent="0.3">
      <c r="B417" s="69">
        <f t="shared" si="35"/>
        <v>43143</v>
      </c>
      <c r="C417" s="71">
        <f t="shared" si="36"/>
        <v>7</v>
      </c>
      <c r="D417" s="154" t="str">
        <f t="shared" si="31"/>
        <v/>
      </c>
      <c r="E417" s="72">
        <f t="shared" si="34"/>
        <v>43143</v>
      </c>
      <c r="F417" s="73" t="str">
        <f t="shared" si="37"/>
        <v>l</v>
      </c>
    </row>
    <row r="418" spans="2:6" x14ac:dyDescent="0.3">
      <c r="B418" s="69">
        <f t="shared" si="35"/>
        <v>43144</v>
      </c>
      <c r="C418" s="71">
        <f t="shared" si="36"/>
        <v>7</v>
      </c>
      <c r="D418" s="154" t="str">
        <f t="shared" si="31"/>
        <v/>
      </c>
      <c r="E418" s="72">
        <f t="shared" si="34"/>
        <v>43144</v>
      </c>
      <c r="F418" s="73" t="str">
        <f t="shared" si="37"/>
        <v>m</v>
      </c>
    </row>
    <row r="419" spans="2:6" x14ac:dyDescent="0.3">
      <c r="B419" s="69">
        <f t="shared" si="35"/>
        <v>43145</v>
      </c>
      <c r="C419" s="71">
        <f t="shared" si="36"/>
        <v>7</v>
      </c>
      <c r="D419" s="154" t="str">
        <f t="shared" si="31"/>
        <v/>
      </c>
      <c r="E419" s="72">
        <f t="shared" si="34"/>
        <v>43145</v>
      </c>
      <c r="F419" s="73" t="str">
        <f t="shared" si="37"/>
        <v>m</v>
      </c>
    </row>
    <row r="420" spans="2:6" x14ac:dyDescent="0.3">
      <c r="B420" s="69">
        <f t="shared" si="35"/>
        <v>43146</v>
      </c>
      <c r="C420" s="71">
        <f t="shared" si="36"/>
        <v>7</v>
      </c>
      <c r="D420" s="154" t="str">
        <f t="shared" si="31"/>
        <v/>
      </c>
      <c r="E420" s="72">
        <f t="shared" si="34"/>
        <v>43146</v>
      </c>
      <c r="F420" s="73" t="str">
        <f t="shared" si="37"/>
        <v>j</v>
      </c>
    </row>
    <row r="421" spans="2:6" x14ac:dyDescent="0.3">
      <c r="B421" s="69">
        <f t="shared" si="35"/>
        <v>43147</v>
      </c>
      <c r="C421" s="71">
        <f t="shared" si="36"/>
        <v>7</v>
      </c>
      <c r="D421" s="154" t="str">
        <f t="shared" si="31"/>
        <v/>
      </c>
      <c r="E421" s="72">
        <f t="shared" si="34"/>
        <v>43147</v>
      </c>
      <c r="F421" s="73" t="str">
        <f t="shared" si="37"/>
        <v>v</v>
      </c>
    </row>
    <row r="422" spans="2:6" x14ac:dyDescent="0.3">
      <c r="B422" s="69">
        <f t="shared" si="35"/>
        <v>43148</v>
      </c>
      <c r="C422" s="71">
        <f t="shared" si="36"/>
        <v>7</v>
      </c>
      <c r="D422" s="154" t="str">
        <f t="shared" si="31"/>
        <v/>
      </c>
      <c r="E422" s="72">
        <f t="shared" si="34"/>
        <v>43148</v>
      </c>
      <c r="F422" s="73" t="str">
        <f t="shared" si="37"/>
        <v>s</v>
      </c>
    </row>
    <row r="423" spans="2:6" x14ac:dyDescent="0.3">
      <c r="B423" s="69">
        <f t="shared" si="35"/>
        <v>43149</v>
      </c>
      <c r="C423" s="71">
        <f t="shared" si="36"/>
        <v>7</v>
      </c>
      <c r="D423" s="154" t="str">
        <f t="shared" si="31"/>
        <v/>
      </c>
      <c r="E423" s="72">
        <f t="shared" si="34"/>
        <v>43149</v>
      </c>
      <c r="F423" s="73" t="str">
        <f t="shared" si="37"/>
        <v>d</v>
      </c>
    </row>
    <row r="424" spans="2:6" x14ac:dyDescent="0.3">
      <c r="B424" s="69">
        <f t="shared" si="35"/>
        <v>43150</v>
      </c>
      <c r="C424" s="71">
        <f t="shared" si="36"/>
        <v>8</v>
      </c>
      <c r="D424" s="154" t="str">
        <f t="shared" si="31"/>
        <v/>
      </c>
      <c r="E424" s="72">
        <f t="shared" si="34"/>
        <v>43150</v>
      </c>
      <c r="F424" s="73" t="str">
        <f t="shared" si="37"/>
        <v>l</v>
      </c>
    </row>
    <row r="425" spans="2:6" x14ac:dyDescent="0.3">
      <c r="B425" s="69">
        <f t="shared" si="35"/>
        <v>43151</v>
      </c>
      <c r="C425" s="71">
        <f t="shared" si="36"/>
        <v>8</v>
      </c>
      <c r="D425" s="154" t="str">
        <f t="shared" si="31"/>
        <v/>
      </c>
      <c r="E425" s="72">
        <f t="shared" si="34"/>
        <v>43151</v>
      </c>
      <c r="F425" s="73" t="str">
        <f t="shared" si="37"/>
        <v>m</v>
      </c>
    </row>
    <row r="426" spans="2:6" x14ac:dyDescent="0.3">
      <c r="B426" s="69">
        <f t="shared" si="35"/>
        <v>43152</v>
      </c>
      <c r="C426" s="71">
        <f t="shared" si="36"/>
        <v>8</v>
      </c>
      <c r="D426" s="154" t="str">
        <f t="shared" si="31"/>
        <v/>
      </c>
      <c r="E426" s="72">
        <f t="shared" si="34"/>
        <v>43152</v>
      </c>
      <c r="F426" s="73" t="str">
        <f t="shared" si="37"/>
        <v>m</v>
      </c>
    </row>
    <row r="427" spans="2:6" x14ac:dyDescent="0.3">
      <c r="B427" s="69">
        <f t="shared" si="35"/>
        <v>43153</v>
      </c>
      <c r="C427" s="71">
        <f t="shared" si="36"/>
        <v>8</v>
      </c>
      <c r="D427" s="154" t="str">
        <f t="shared" si="31"/>
        <v/>
      </c>
      <c r="E427" s="72">
        <f t="shared" si="34"/>
        <v>43153</v>
      </c>
      <c r="F427" s="73" t="str">
        <f t="shared" si="37"/>
        <v>j</v>
      </c>
    </row>
    <row r="428" spans="2:6" x14ac:dyDescent="0.3">
      <c r="B428" s="69">
        <f t="shared" si="35"/>
        <v>43154</v>
      </c>
      <c r="C428" s="71">
        <f t="shared" si="36"/>
        <v>8</v>
      </c>
      <c r="D428" s="154" t="str">
        <f t="shared" si="31"/>
        <v/>
      </c>
      <c r="E428" s="72">
        <f t="shared" si="34"/>
        <v>43154</v>
      </c>
      <c r="F428" s="73" t="str">
        <f t="shared" si="37"/>
        <v>v</v>
      </c>
    </row>
    <row r="429" spans="2:6" x14ac:dyDescent="0.3">
      <c r="B429" s="69">
        <f t="shared" si="35"/>
        <v>43155</v>
      </c>
      <c r="C429" s="71">
        <f t="shared" si="36"/>
        <v>8</v>
      </c>
      <c r="D429" s="154" t="str">
        <f t="shared" si="31"/>
        <v/>
      </c>
      <c r="E429" s="72">
        <f t="shared" si="34"/>
        <v>43155</v>
      </c>
      <c r="F429" s="73" t="str">
        <f t="shared" si="37"/>
        <v>s</v>
      </c>
    </row>
    <row r="430" spans="2:6" x14ac:dyDescent="0.3">
      <c r="B430" s="69">
        <f t="shared" si="35"/>
        <v>43156</v>
      </c>
      <c r="C430" s="71">
        <f t="shared" si="36"/>
        <v>8</v>
      </c>
      <c r="D430" s="154" t="str">
        <f t="shared" si="31"/>
        <v/>
      </c>
      <c r="E430" s="72">
        <f t="shared" si="34"/>
        <v>43156</v>
      </c>
      <c r="F430" s="73" t="str">
        <f t="shared" si="37"/>
        <v>d</v>
      </c>
    </row>
    <row r="431" spans="2:6" x14ac:dyDescent="0.3">
      <c r="B431" s="69">
        <f t="shared" si="35"/>
        <v>43157</v>
      </c>
      <c r="C431" s="71">
        <f t="shared" si="36"/>
        <v>9</v>
      </c>
      <c r="D431" s="154" t="str">
        <f t="shared" si="31"/>
        <v/>
      </c>
      <c r="E431" s="72">
        <f t="shared" si="34"/>
        <v>43157</v>
      </c>
      <c r="F431" s="73" t="str">
        <f t="shared" si="37"/>
        <v>l</v>
      </c>
    </row>
    <row r="432" spans="2:6" x14ac:dyDescent="0.3">
      <c r="B432" s="69">
        <f t="shared" si="35"/>
        <v>43158</v>
      </c>
      <c r="C432" s="71">
        <f t="shared" si="36"/>
        <v>9</v>
      </c>
      <c r="D432" s="154" t="str">
        <f t="shared" si="31"/>
        <v/>
      </c>
      <c r="E432" s="72">
        <f t="shared" si="34"/>
        <v>43158</v>
      </c>
      <c r="F432" s="73" t="str">
        <f t="shared" si="37"/>
        <v>m</v>
      </c>
    </row>
    <row r="433" spans="2:6" x14ac:dyDescent="0.3">
      <c r="B433" s="69">
        <f t="shared" si="35"/>
        <v>43159</v>
      </c>
      <c r="C433" s="71">
        <f t="shared" si="36"/>
        <v>9</v>
      </c>
      <c r="D433" s="154" t="str">
        <f t="shared" si="31"/>
        <v/>
      </c>
      <c r="E433" s="72">
        <f t="shared" si="34"/>
        <v>43159</v>
      </c>
      <c r="F433" s="73" t="str">
        <f t="shared" si="37"/>
        <v>m</v>
      </c>
    </row>
    <row r="434" spans="2:6" x14ac:dyDescent="0.3">
      <c r="B434" s="69">
        <f t="shared" si="35"/>
        <v>43160</v>
      </c>
      <c r="C434" s="71">
        <f t="shared" si="36"/>
        <v>9</v>
      </c>
      <c r="D434" s="154" t="str">
        <f t="shared" si="31"/>
        <v/>
      </c>
      <c r="E434" s="72">
        <f t="shared" si="34"/>
        <v>43160</v>
      </c>
      <c r="F434" s="73" t="str">
        <f t="shared" si="37"/>
        <v>j</v>
      </c>
    </row>
    <row r="435" spans="2:6" x14ac:dyDescent="0.3">
      <c r="B435" s="69">
        <f t="shared" si="35"/>
        <v>43161</v>
      </c>
      <c r="C435" s="71">
        <f t="shared" si="36"/>
        <v>9</v>
      </c>
      <c r="D435" s="154" t="str">
        <f t="shared" si="31"/>
        <v/>
      </c>
      <c r="E435" s="72">
        <f t="shared" si="34"/>
        <v>43161</v>
      </c>
      <c r="F435" s="73" t="str">
        <f t="shared" si="37"/>
        <v>v</v>
      </c>
    </row>
    <row r="436" spans="2:6" x14ac:dyDescent="0.3">
      <c r="B436" s="69">
        <f t="shared" si="35"/>
        <v>43162</v>
      </c>
      <c r="C436" s="71">
        <f t="shared" si="36"/>
        <v>9</v>
      </c>
      <c r="D436" s="154" t="str">
        <f t="shared" si="31"/>
        <v/>
      </c>
      <c r="E436" s="72">
        <f t="shared" si="34"/>
        <v>43162</v>
      </c>
      <c r="F436" s="73" t="str">
        <f t="shared" si="37"/>
        <v>s</v>
      </c>
    </row>
    <row r="437" spans="2:6" x14ac:dyDescent="0.3">
      <c r="B437" s="69">
        <f t="shared" si="35"/>
        <v>43163</v>
      </c>
      <c r="C437" s="71">
        <f t="shared" si="36"/>
        <v>9</v>
      </c>
      <c r="D437" s="154" t="str">
        <f t="shared" si="31"/>
        <v/>
      </c>
      <c r="E437" s="72">
        <f t="shared" si="34"/>
        <v>43163</v>
      </c>
      <c r="F437" s="73" t="str">
        <f t="shared" si="37"/>
        <v>d</v>
      </c>
    </row>
    <row r="438" spans="2:6" x14ac:dyDescent="0.3">
      <c r="B438" s="69">
        <f t="shared" si="35"/>
        <v>43164</v>
      </c>
      <c r="C438" s="71">
        <f t="shared" si="36"/>
        <v>10</v>
      </c>
      <c r="D438" s="154" t="str">
        <f t="shared" si="31"/>
        <v/>
      </c>
      <c r="E438" s="72">
        <f t="shared" si="34"/>
        <v>43164</v>
      </c>
      <c r="F438" s="73" t="str">
        <f t="shared" si="37"/>
        <v>l</v>
      </c>
    </row>
    <row r="439" spans="2:6" x14ac:dyDescent="0.3">
      <c r="B439" s="69">
        <f t="shared" si="35"/>
        <v>43165</v>
      </c>
      <c r="C439" s="71">
        <f t="shared" si="36"/>
        <v>10</v>
      </c>
      <c r="D439" s="154" t="str">
        <f t="shared" si="31"/>
        <v/>
      </c>
      <c r="E439" s="72">
        <f t="shared" si="34"/>
        <v>43165</v>
      </c>
      <c r="F439" s="73" t="str">
        <f t="shared" si="37"/>
        <v>m</v>
      </c>
    </row>
    <row r="440" spans="2:6" x14ac:dyDescent="0.3">
      <c r="B440" s="69">
        <f t="shared" si="35"/>
        <v>43166</v>
      </c>
      <c r="C440" s="71">
        <f t="shared" si="36"/>
        <v>10</v>
      </c>
      <c r="D440" s="154" t="str">
        <f t="shared" si="31"/>
        <v/>
      </c>
      <c r="E440" s="72">
        <f t="shared" si="34"/>
        <v>43166</v>
      </c>
      <c r="F440" s="73" t="str">
        <f t="shared" si="37"/>
        <v>m</v>
      </c>
    </row>
    <row r="441" spans="2:6" x14ac:dyDescent="0.3">
      <c r="B441" s="69">
        <f t="shared" si="35"/>
        <v>43167</v>
      </c>
      <c r="C441" s="71">
        <f t="shared" si="36"/>
        <v>10</v>
      </c>
      <c r="D441" s="154" t="str">
        <f t="shared" si="31"/>
        <v/>
      </c>
      <c r="E441" s="72">
        <f t="shared" si="34"/>
        <v>43167</v>
      </c>
      <c r="F441" s="73" t="str">
        <f t="shared" si="37"/>
        <v>j</v>
      </c>
    </row>
    <row r="442" spans="2:6" x14ac:dyDescent="0.3">
      <c r="B442" s="69">
        <f t="shared" si="35"/>
        <v>43168</v>
      </c>
      <c r="C442" s="71">
        <f t="shared" si="36"/>
        <v>10</v>
      </c>
      <c r="D442" s="154" t="str">
        <f t="shared" si="31"/>
        <v/>
      </c>
      <c r="E442" s="72">
        <f t="shared" si="34"/>
        <v>43168</v>
      </c>
      <c r="F442" s="73" t="str">
        <f t="shared" si="37"/>
        <v>v</v>
      </c>
    </row>
    <row r="443" spans="2:6" x14ac:dyDescent="0.3">
      <c r="B443" s="69">
        <f t="shared" si="35"/>
        <v>43169</v>
      </c>
      <c r="C443" s="71">
        <f t="shared" si="36"/>
        <v>10</v>
      </c>
      <c r="D443" s="154" t="str">
        <f t="shared" si="31"/>
        <v/>
      </c>
      <c r="E443" s="72">
        <f t="shared" si="34"/>
        <v>43169</v>
      </c>
      <c r="F443" s="73" t="str">
        <f t="shared" si="37"/>
        <v>s</v>
      </c>
    </row>
    <row r="444" spans="2:6" x14ac:dyDescent="0.3">
      <c r="B444" s="69">
        <f t="shared" si="35"/>
        <v>43170</v>
      </c>
      <c r="C444" s="71">
        <f t="shared" si="36"/>
        <v>10</v>
      </c>
      <c r="D444" s="154" t="str">
        <f t="shared" si="31"/>
        <v/>
      </c>
      <c r="E444" s="72">
        <f t="shared" si="34"/>
        <v>43170</v>
      </c>
      <c r="F444" s="73" t="str">
        <f t="shared" si="37"/>
        <v>d</v>
      </c>
    </row>
    <row r="445" spans="2:6" x14ac:dyDescent="0.3">
      <c r="B445" s="69">
        <f t="shared" si="35"/>
        <v>43171</v>
      </c>
      <c r="C445" s="71">
        <f t="shared" si="36"/>
        <v>11</v>
      </c>
      <c r="D445" s="154" t="str">
        <f t="shared" si="31"/>
        <v/>
      </c>
      <c r="E445" s="72">
        <f t="shared" si="34"/>
        <v>43171</v>
      </c>
      <c r="F445" s="73" t="str">
        <f t="shared" si="37"/>
        <v>l</v>
      </c>
    </row>
    <row r="446" spans="2:6" x14ac:dyDescent="0.3">
      <c r="B446" s="69">
        <f t="shared" si="35"/>
        <v>43172</v>
      </c>
      <c r="C446" s="71">
        <f t="shared" si="36"/>
        <v>11</v>
      </c>
      <c r="D446" s="154" t="str">
        <f t="shared" si="31"/>
        <v/>
      </c>
      <c r="E446" s="72">
        <f t="shared" si="34"/>
        <v>43172</v>
      </c>
      <c r="F446" s="73" t="str">
        <f t="shared" si="37"/>
        <v>m</v>
      </c>
    </row>
    <row r="447" spans="2:6" x14ac:dyDescent="0.3">
      <c r="B447" s="69">
        <f t="shared" si="35"/>
        <v>43173</v>
      </c>
      <c r="C447" s="71">
        <f t="shared" si="36"/>
        <v>11</v>
      </c>
      <c r="D447" s="154" t="str">
        <f t="shared" si="31"/>
        <v/>
      </c>
      <c r="E447" s="72">
        <f t="shared" si="34"/>
        <v>43173</v>
      </c>
      <c r="F447" s="73" t="str">
        <f t="shared" si="37"/>
        <v>m</v>
      </c>
    </row>
    <row r="448" spans="2:6" x14ac:dyDescent="0.3">
      <c r="B448" s="69">
        <f t="shared" si="35"/>
        <v>43174</v>
      </c>
      <c r="C448" s="71">
        <f t="shared" si="36"/>
        <v>11</v>
      </c>
      <c r="D448" s="154" t="str">
        <f t="shared" si="31"/>
        <v/>
      </c>
      <c r="E448" s="72">
        <f t="shared" si="34"/>
        <v>43174</v>
      </c>
      <c r="F448" s="73" t="str">
        <f t="shared" si="37"/>
        <v>j</v>
      </c>
    </row>
    <row r="449" spans="2:6" x14ac:dyDescent="0.3">
      <c r="B449" s="69">
        <f t="shared" si="35"/>
        <v>43175</v>
      </c>
      <c r="C449" s="71">
        <f t="shared" si="36"/>
        <v>11</v>
      </c>
      <c r="D449" s="154" t="str">
        <f t="shared" si="31"/>
        <v/>
      </c>
      <c r="E449" s="72">
        <f t="shared" si="34"/>
        <v>43175</v>
      </c>
      <c r="F449" s="73" t="str">
        <f t="shared" si="37"/>
        <v>v</v>
      </c>
    </row>
    <row r="450" spans="2:6" x14ac:dyDescent="0.3">
      <c r="B450" s="69">
        <f t="shared" si="35"/>
        <v>43176</v>
      </c>
      <c r="C450" s="71">
        <f t="shared" si="36"/>
        <v>11</v>
      </c>
      <c r="D450" s="154" t="str">
        <f t="shared" si="31"/>
        <v/>
      </c>
      <c r="E450" s="72">
        <f t="shared" si="34"/>
        <v>43176</v>
      </c>
      <c r="F450" s="73" t="str">
        <f t="shared" si="37"/>
        <v>s</v>
      </c>
    </row>
    <row r="451" spans="2:6" x14ac:dyDescent="0.3">
      <c r="B451" s="69">
        <f t="shared" si="35"/>
        <v>43177</v>
      </c>
      <c r="C451" s="71">
        <f t="shared" si="36"/>
        <v>11</v>
      </c>
      <c r="D451" s="154" t="str">
        <f t="shared" si="31"/>
        <v/>
      </c>
      <c r="E451" s="72">
        <f t="shared" si="34"/>
        <v>43177</v>
      </c>
      <c r="F451" s="73" t="str">
        <f t="shared" si="37"/>
        <v>d</v>
      </c>
    </row>
    <row r="452" spans="2:6" x14ac:dyDescent="0.3">
      <c r="B452" s="69">
        <f t="shared" si="35"/>
        <v>43178</v>
      </c>
      <c r="C452" s="71">
        <f t="shared" si="36"/>
        <v>12</v>
      </c>
      <c r="D452" s="154" t="str">
        <f t="shared" si="31"/>
        <v/>
      </c>
      <c r="E452" s="72">
        <f t="shared" si="34"/>
        <v>43178</v>
      </c>
      <c r="F452" s="73" t="str">
        <f t="shared" si="37"/>
        <v>l</v>
      </c>
    </row>
    <row r="453" spans="2:6" x14ac:dyDescent="0.3">
      <c r="B453" s="69">
        <f t="shared" si="35"/>
        <v>43179</v>
      </c>
      <c r="C453" s="71">
        <f t="shared" si="36"/>
        <v>12</v>
      </c>
      <c r="D453" s="154" t="str">
        <f t="shared" ref="D453:D516" si="38">IF(ISERROR(VLOOKUP(E453,jfdate,1,TRUE)),"",IF(VLOOKUP(E453,jfdate,1,TRUE)=B453,"f",""))</f>
        <v/>
      </c>
      <c r="E453" s="72">
        <f t="shared" si="34"/>
        <v>43179</v>
      </c>
      <c r="F453" s="73" t="str">
        <f t="shared" si="37"/>
        <v>m</v>
      </c>
    </row>
    <row r="454" spans="2:6" x14ac:dyDescent="0.3">
      <c r="B454" s="69">
        <f t="shared" si="35"/>
        <v>43180</v>
      </c>
      <c r="C454" s="71">
        <f t="shared" si="36"/>
        <v>12</v>
      </c>
      <c r="D454" s="154" t="str">
        <f t="shared" si="38"/>
        <v/>
      </c>
      <c r="E454" s="72">
        <f t="shared" ref="E454:E517" si="39">B454</f>
        <v>43180</v>
      </c>
      <c r="F454" s="73" t="str">
        <f t="shared" si="37"/>
        <v>m</v>
      </c>
    </row>
    <row r="455" spans="2:6" x14ac:dyDescent="0.3">
      <c r="B455" s="69">
        <f t="shared" ref="B455:B518" si="40">+B454+1</f>
        <v>43181</v>
      </c>
      <c r="C455" s="71">
        <f t="shared" si="36"/>
        <v>12</v>
      </c>
      <c r="D455" s="154" t="str">
        <f t="shared" si="38"/>
        <v/>
      </c>
      <c r="E455" s="72">
        <f t="shared" si="39"/>
        <v>43181</v>
      </c>
      <c r="F455" s="73" t="str">
        <f t="shared" si="37"/>
        <v>j</v>
      </c>
    </row>
    <row r="456" spans="2:6" x14ac:dyDescent="0.3">
      <c r="B456" s="69">
        <f t="shared" si="40"/>
        <v>43182</v>
      </c>
      <c r="C456" s="71">
        <f t="shared" si="36"/>
        <v>12</v>
      </c>
      <c r="D456" s="154" t="str">
        <f t="shared" si="38"/>
        <v/>
      </c>
      <c r="E456" s="72">
        <f t="shared" si="39"/>
        <v>43182</v>
      </c>
      <c r="F456" s="73" t="str">
        <f t="shared" si="37"/>
        <v>v</v>
      </c>
    </row>
    <row r="457" spans="2:6" x14ac:dyDescent="0.3">
      <c r="B457" s="69">
        <f t="shared" si="40"/>
        <v>43183</v>
      </c>
      <c r="C457" s="71">
        <f t="shared" si="36"/>
        <v>12</v>
      </c>
      <c r="D457" s="154" t="str">
        <f t="shared" si="38"/>
        <v/>
      </c>
      <c r="E457" s="72">
        <f t="shared" si="39"/>
        <v>43183</v>
      </c>
      <c r="F457" s="73" t="str">
        <f t="shared" si="37"/>
        <v>s</v>
      </c>
    </row>
    <row r="458" spans="2:6" x14ac:dyDescent="0.3">
      <c r="B458" s="69">
        <f t="shared" si="40"/>
        <v>43184</v>
      </c>
      <c r="C458" s="71">
        <f t="shared" si="36"/>
        <v>12</v>
      </c>
      <c r="D458" s="154" t="str">
        <f t="shared" si="38"/>
        <v/>
      </c>
      <c r="E458" s="72">
        <f t="shared" si="39"/>
        <v>43184</v>
      </c>
      <c r="F458" s="73" t="str">
        <f t="shared" si="37"/>
        <v>d</v>
      </c>
    </row>
    <row r="459" spans="2:6" x14ac:dyDescent="0.3">
      <c r="B459" s="69">
        <f t="shared" si="40"/>
        <v>43185</v>
      </c>
      <c r="C459" s="71">
        <f t="shared" si="36"/>
        <v>13</v>
      </c>
      <c r="D459" s="154" t="str">
        <f t="shared" si="38"/>
        <v/>
      </c>
      <c r="E459" s="72">
        <f t="shared" si="39"/>
        <v>43185</v>
      </c>
      <c r="F459" s="73" t="str">
        <f t="shared" si="37"/>
        <v>l</v>
      </c>
    </row>
    <row r="460" spans="2:6" x14ac:dyDescent="0.3">
      <c r="B460" s="69">
        <f t="shared" si="40"/>
        <v>43186</v>
      </c>
      <c r="C460" s="71">
        <f t="shared" si="36"/>
        <v>13</v>
      </c>
      <c r="D460" s="154" t="str">
        <f t="shared" si="38"/>
        <v/>
      </c>
      <c r="E460" s="72">
        <f t="shared" si="39"/>
        <v>43186</v>
      </c>
      <c r="F460" s="73" t="str">
        <f t="shared" si="37"/>
        <v>m</v>
      </c>
    </row>
    <row r="461" spans="2:6" x14ac:dyDescent="0.3">
      <c r="B461" s="69">
        <f t="shared" si="40"/>
        <v>43187</v>
      </c>
      <c r="C461" s="71">
        <f t="shared" si="36"/>
        <v>13</v>
      </c>
      <c r="D461" s="154" t="str">
        <f t="shared" si="38"/>
        <v/>
      </c>
      <c r="E461" s="72">
        <f t="shared" si="39"/>
        <v>43187</v>
      </c>
      <c r="F461" s="73" t="str">
        <f t="shared" si="37"/>
        <v>m</v>
      </c>
    </row>
    <row r="462" spans="2:6" x14ac:dyDescent="0.3">
      <c r="B462" s="69">
        <f t="shared" si="40"/>
        <v>43188</v>
      </c>
      <c r="C462" s="71">
        <f t="shared" si="36"/>
        <v>13</v>
      </c>
      <c r="D462" s="154" t="str">
        <f t="shared" si="38"/>
        <v/>
      </c>
      <c r="E462" s="72">
        <f t="shared" si="39"/>
        <v>43188</v>
      </c>
      <c r="F462" s="73" t="str">
        <f t="shared" si="37"/>
        <v>j</v>
      </c>
    </row>
    <row r="463" spans="2:6" x14ac:dyDescent="0.3">
      <c r="B463" s="69">
        <f t="shared" si="40"/>
        <v>43189</v>
      </c>
      <c r="C463" s="71">
        <f t="shared" si="36"/>
        <v>13</v>
      </c>
      <c r="D463" s="154" t="str">
        <f t="shared" si="38"/>
        <v/>
      </c>
      <c r="E463" s="72">
        <f t="shared" si="39"/>
        <v>43189</v>
      </c>
      <c r="F463" s="73" t="str">
        <f t="shared" si="37"/>
        <v>v</v>
      </c>
    </row>
    <row r="464" spans="2:6" x14ac:dyDescent="0.3">
      <c r="B464" s="69">
        <f t="shared" si="40"/>
        <v>43190</v>
      </c>
      <c r="C464" s="71">
        <f t="shared" si="36"/>
        <v>13</v>
      </c>
      <c r="D464" s="154" t="str">
        <f t="shared" si="38"/>
        <v/>
      </c>
      <c r="E464" s="72">
        <f t="shared" si="39"/>
        <v>43190</v>
      </c>
      <c r="F464" s="73" t="str">
        <f t="shared" si="37"/>
        <v>s</v>
      </c>
    </row>
    <row r="465" spans="2:6" x14ac:dyDescent="0.3">
      <c r="B465" s="69">
        <f t="shared" si="40"/>
        <v>43191</v>
      </c>
      <c r="C465" s="71">
        <f t="shared" si="36"/>
        <v>13</v>
      </c>
      <c r="D465" s="154" t="str">
        <f t="shared" si="38"/>
        <v/>
      </c>
      <c r="E465" s="72">
        <f t="shared" si="39"/>
        <v>43191</v>
      </c>
      <c r="F465" s="73" t="str">
        <f t="shared" si="37"/>
        <v>d</v>
      </c>
    </row>
    <row r="466" spans="2:6" x14ac:dyDescent="0.3">
      <c r="B466" s="69">
        <f t="shared" si="40"/>
        <v>43192</v>
      </c>
      <c r="C466" s="71">
        <f t="shared" si="36"/>
        <v>14</v>
      </c>
      <c r="D466" s="154" t="str">
        <f t="shared" si="38"/>
        <v>f</v>
      </c>
      <c r="E466" s="72">
        <f t="shared" si="39"/>
        <v>43192</v>
      </c>
      <c r="F466" s="73" t="str">
        <f t="shared" si="37"/>
        <v>f</v>
      </c>
    </row>
    <row r="467" spans="2:6" x14ac:dyDescent="0.3">
      <c r="B467" s="69">
        <f t="shared" si="40"/>
        <v>43193</v>
      </c>
      <c r="C467" s="71">
        <f t="shared" si="36"/>
        <v>14</v>
      </c>
      <c r="D467" s="154" t="str">
        <f t="shared" si="38"/>
        <v/>
      </c>
      <c r="E467" s="72">
        <f t="shared" si="39"/>
        <v>43193</v>
      </c>
      <c r="F467" s="73" t="str">
        <f t="shared" si="37"/>
        <v>m</v>
      </c>
    </row>
    <row r="468" spans="2:6" x14ac:dyDescent="0.3">
      <c r="B468" s="69">
        <f t="shared" si="40"/>
        <v>43194</v>
      </c>
      <c r="C468" s="71">
        <f t="shared" si="36"/>
        <v>14</v>
      </c>
      <c r="D468" s="154" t="str">
        <f t="shared" si="38"/>
        <v/>
      </c>
      <c r="E468" s="72">
        <f t="shared" si="39"/>
        <v>43194</v>
      </c>
      <c r="F468" s="73" t="str">
        <f t="shared" si="37"/>
        <v>m</v>
      </c>
    </row>
    <row r="469" spans="2:6" x14ac:dyDescent="0.3">
      <c r="B469" s="69">
        <f t="shared" si="40"/>
        <v>43195</v>
      </c>
      <c r="C469" s="71">
        <f t="shared" si="36"/>
        <v>14</v>
      </c>
      <c r="D469" s="154" t="str">
        <f t="shared" si="38"/>
        <v/>
      </c>
      <c r="E469" s="72">
        <f t="shared" si="39"/>
        <v>43195</v>
      </c>
      <c r="F469" s="73" t="str">
        <f t="shared" si="37"/>
        <v>j</v>
      </c>
    </row>
    <row r="470" spans="2:6" x14ac:dyDescent="0.3">
      <c r="B470" s="69">
        <f t="shared" si="40"/>
        <v>43196</v>
      </c>
      <c r="C470" s="71">
        <f t="shared" si="36"/>
        <v>14</v>
      </c>
      <c r="D470" s="154" t="str">
        <f t="shared" si="38"/>
        <v/>
      </c>
      <c r="E470" s="72">
        <f t="shared" si="39"/>
        <v>43196</v>
      </c>
      <c r="F470" s="73" t="str">
        <f t="shared" si="37"/>
        <v>v</v>
      </c>
    </row>
    <row r="471" spans="2:6" x14ac:dyDescent="0.3">
      <c r="B471" s="69">
        <f t="shared" si="40"/>
        <v>43197</v>
      </c>
      <c r="C471" s="71">
        <f t="shared" ref="C471:C534" si="41">WEEKNUM(B471,21)</f>
        <v>14</v>
      </c>
      <c r="D471" s="154" t="str">
        <f t="shared" si="38"/>
        <v/>
      </c>
      <c r="E471" s="72">
        <f t="shared" si="39"/>
        <v>43197</v>
      </c>
      <c r="F471" s="73" t="str">
        <f t="shared" ref="F471:F534" si="42">IF(D471="f","f",VLOOKUP(WEEKDAY(E471),jourabbrege,2,FALSE))</f>
        <v>s</v>
      </c>
    </row>
    <row r="472" spans="2:6" x14ac:dyDescent="0.3">
      <c r="B472" s="69">
        <f t="shared" si="40"/>
        <v>43198</v>
      </c>
      <c r="C472" s="71">
        <f t="shared" si="41"/>
        <v>14</v>
      </c>
      <c r="D472" s="154" t="str">
        <f t="shared" si="38"/>
        <v/>
      </c>
      <c r="E472" s="72">
        <f t="shared" si="39"/>
        <v>43198</v>
      </c>
      <c r="F472" s="73" t="str">
        <f t="shared" si="42"/>
        <v>d</v>
      </c>
    </row>
    <row r="473" spans="2:6" x14ac:dyDescent="0.3">
      <c r="B473" s="69">
        <f t="shared" si="40"/>
        <v>43199</v>
      </c>
      <c r="C473" s="71">
        <f t="shared" si="41"/>
        <v>15</v>
      </c>
      <c r="D473" s="154" t="str">
        <f t="shared" si="38"/>
        <v/>
      </c>
      <c r="E473" s="72">
        <f t="shared" si="39"/>
        <v>43199</v>
      </c>
      <c r="F473" s="73" t="str">
        <f t="shared" si="42"/>
        <v>l</v>
      </c>
    </row>
    <row r="474" spans="2:6" x14ac:dyDescent="0.3">
      <c r="B474" s="69">
        <f t="shared" si="40"/>
        <v>43200</v>
      </c>
      <c r="C474" s="71">
        <f t="shared" si="41"/>
        <v>15</v>
      </c>
      <c r="D474" s="154" t="str">
        <f t="shared" si="38"/>
        <v/>
      </c>
      <c r="E474" s="72">
        <f t="shared" si="39"/>
        <v>43200</v>
      </c>
      <c r="F474" s="73" t="str">
        <f t="shared" si="42"/>
        <v>m</v>
      </c>
    </row>
    <row r="475" spans="2:6" x14ac:dyDescent="0.3">
      <c r="B475" s="69">
        <f t="shared" si="40"/>
        <v>43201</v>
      </c>
      <c r="C475" s="71">
        <f t="shared" si="41"/>
        <v>15</v>
      </c>
      <c r="D475" s="154" t="str">
        <f t="shared" si="38"/>
        <v/>
      </c>
      <c r="E475" s="72">
        <f t="shared" si="39"/>
        <v>43201</v>
      </c>
      <c r="F475" s="73" t="str">
        <f t="shared" si="42"/>
        <v>m</v>
      </c>
    </row>
    <row r="476" spans="2:6" x14ac:dyDescent="0.3">
      <c r="B476" s="69">
        <f t="shared" si="40"/>
        <v>43202</v>
      </c>
      <c r="C476" s="71">
        <f t="shared" si="41"/>
        <v>15</v>
      </c>
      <c r="D476" s="154" t="str">
        <f t="shared" si="38"/>
        <v/>
      </c>
      <c r="E476" s="72">
        <f t="shared" si="39"/>
        <v>43202</v>
      </c>
      <c r="F476" s="73" t="str">
        <f t="shared" si="42"/>
        <v>j</v>
      </c>
    </row>
    <row r="477" spans="2:6" x14ac:dyDescent="0.3">
      <c r="B477" s="69">
        <f t="shared" si="40"/>
        <v>43203</v>
      </c>
      <c r="C477" s="71">
        <f t="shared" si="41"/>
        <v>15</v>
      </c>
      <c r="D477" s="154" t="str">
        <f t="shared" si="38"/>
        <v/>
      </c>
      <c r="E477" s="72">
        <f t="shared" si="39"/>
        <v>43203</v>
      </c>
      <c r="F477" s="73" t="str">
        <f t="shared" si="42"/>
        <v>v</v>
      </c>
    </row>
    <row r="478" spans="2:6" x14ac:dyDescent="0.3">
      <c r="B478" s="69">
        <f t="shared" si="40"/>
        <v>43204</v>
      </c>
      <c r="C478" s="71">
        <f t="shared" si="41"/>
        <v>15</v>
      </c>
      <c r="D478" s="154" t="str">
        <f t="shared" si="38"/>
        <v/>
      </c>
      <c r="E478" s="72">
        <f t="shared" si="39"/>
        <v>43204</v>
      </c>
      <c r="F478" s="73" t="str">
        <f t="shared" si="42"/>
        <v>s</v>
      </c>
    </row>
    <row r="479" spans="2:6" x14ac:dyDescent="0.3">
      <c r="B479" s="69">
        <f t="shared" si="40"/>
        <v>43205</v>
      </c>
      <c r="C479" s="71">
        <f t="shared" si="41"/>
        <v>15</v>
      </c>
      <c r="D479" s="154" t="str">
        <f t="shared" si="38"/>
        <v/>
      </c>
      <c r="E479" s="72">
        <f t="shared" si="39"/>
        <v>43205</v>
      </c>
      <c r="F479" s="73" t="str">
        <f t="shared" si="42"/>
        <v>d</v>
      </c>
    </row>
    <row r="480" spans="2:6" x14ac:dyDescent="0.3">
      <c r="B480" s="69">
        <f t="shared" si="40"/>
        <v>43206</v>
      </c>
      <c r="C480" s="71">
        <f t="shared" si="41"/>
        <v>16</v>
      </c>
      <c r="D480" s="154" t="str">
        <f t="shared" si="38"/>
        <v/>
      </c>
      <c r="E480" s="72">
        <f t="shared" si="39"/>
        <v>43206</v>
      </c>
      <c r="F480" s="73" t="str">
        <f t="shared" si="42"/>
        <v>l</v>
      </c>
    </row>
    <row r="481" spans="2:6" x14ac:dyDescent="0.3">
      <c r="B481" s="69">
        <f t="shared" si="40"/>
        <v>43207</v>
      </c>
      <c r="C481" s="71">
        <f t="shared" si="41"/>
        <v>16</v>
      </c>
      <c r="D481" s="154" t="str">
        <f t="shared" si="38"/>
        <v/>
      </c>
      <c r="E481" s="72">
        <f t="shared" si="39"/>
        <v>43207</v>
      </c>
      <c r="F481" s="73" t="str">
        <f t="shared" si="42"/>
        <v>m</v>
      </c>
    </row>
    <row r="482" spans="2:6" x14ac:dyDescent="0.3">
      <c r="B482" s="69">
        <f t="shared" si="40"/>
        <v>43208</v>
      </c>
      <c r="C482" s="71">
        <f t="shared" si="41"/>
        <v>16</v>
      </c>
      <c r="D482" s="154" t="str">
        <f t="shared" si="38"/>
        <v/>
      </c>
      <c r="E482" s="72">
        <f t="shared" si="39"/>
        <v>43208</v>
      </c>
      <c r="F482" s="73" t="str">
        <f t="shared" si="42"/>
        <v>m</v>
      </c>
    </row>
    <row r="483" spans="2:6" x14ac:dyDescent="0.3">
      <c r="B483" s="69">
        <f t="shared" si="40"/>
        <v>43209</v>
      </c>
      <c r="C483" s="71">
        <f t="shared" si="41"/>
        <v>16</v>
      </c>
      <c r="D483" s="154" t="str">
        <f t="shared" si="38"/>
        <v/>
      </c>
      <c r="E483" s="72">
        <f t="shared" si="39"/>
        <v>43209</v>
      </c>
      <c r="F483" s="73" t="str">
        <f t="shared" si="42"/>
        <v>j</v>
      </c>
    </row>
    <row r="484" spans="2:6" x14ac:dyDescent="0.3">
      <c r="B484" s="69">
        <f t="shared" si="40"/>
        <v>43210</v>
      </c>
      <c r="C484" s="71">
        <f t="shared" si="41"/>
        <v>16</v>
      </c>
      <c r="D484" s="154" t="str">
        <f t="shared" si="38"/>
        <v/>
      </c>
      <c r="E484" s="72">
        <f t="shared" si="39"/>
        <v>43210</v>
      </c>
      <c r="F484" s="73" t="str">
        <f t="shared" si="42"/>
        <v>v</v>
      </c>
    </row>
    <row r="485" spans="2:6" x14ac:dyDescent="0.3">
      <c r="B485" s="69">
        <f t="shared" si="40"/>
        <v>43211</v>
      </c>
      <c r="C485" s="71">
        <f t="shared" si="41"/>
        <v>16</v>
      </c>
      <c r="D485" s="154" t="str">
        <f t="shared" si="38"/>
        <v/>
      </c>
      <c r="E485" s="72">
        <f t="shared" si="39"/>
        <v>43211</v>
      </c>
      <c r="F485" s="73" t="str">
        <f t="shared" si="42"/>
        <v>s</v>
      </c>
    </row>
    <row r="486" spans="2:6" x14ac:dyDescent="0.3">
      <c r="B486" s="69">
        <f t="shared" si="40"/>
        <v>43212</v>
      </c>
      <c r="C486" s="71">
        <f t="shared" si="41"/>
        <v>16</v>
      </c>
      <c r="D486" s="154" t="str">
        <f t="shared" si="38"/>
        <v/>
      </c>
      <c r="E486" s="72">
        <f t="shared" si="39"/>
        <v>43212</v>
      </c>
      <c r="F486" s="73" t="str">
        <f t="shared" si="42"/>
        <v>d</v>
      </c>
    </row>
    <row r="487" spans="2:6" x14ac:dyDescent="0.3">
      <c r="B487" s="69">
        <f t="shared" si="40"/>
        <v>43213</v>
      </c>
      <c r="C487" s="71">
        <f t="shared" si="41"/>
        <v>17</v>
      </c>
      <c r="D487" s="154" t="str">
        <f t="shared" si="38"/>
        <v/>
      </c>
      <c r="E487" s="72">
        <f t="shared" si="39"/>
        <v>43213</v>
      </c>
      <c r="F487" s="73" t="str">
        <f t="shared" si="42"/>
        <v>l</v>
      </c>
    </row>
    <row r="488" spans="2:6" x14ac:dyDescent="0.3">
      <c r="B488" s="69">
        <f t="shared" si="40"/>
        <v>43214</v>
      </c>
      <c r="C488" s="71">
        <f t="shared" si="41"/>
        <v>17</v>
      </c>
      <c r="D488" s="154" t="str">
        <f t="shared" si="38"/>
        <v/>
      </c>
      <c r="E488" s="72">
        <f t="shared" si="39"/>
        <v>43214</v>
      </c>
      <c r="F488" s="73" t="str">
        <f t="shared" si="42"/>
        <v>m</v>
      </c>
    </row>
    <row r="489" spans="2:6" x14ac:dyDescent="0.3">
      <c r="B489" s="69">
        <f t="shared" si="40"/>
        <v>43215</v>
      </c>
      <c r="C489" s="71">
        <f t="shared" si="41"/>
        <v>17</v>
      </c>
      <c r="D489" s="154" t="str">
        <f t="shared" si="38"/>
        <v/>
      </c>
      <c r="E489" s="72">
        <f t="shared" si="39"/>
        <v>43215</v>
      </c>
      <c r="F489" s="73" t="str">
        <f t="shared" si="42"/>
        <v>m</v>
      </c>
    </row>
    <row r="490" spans="2:6" x14ac:dyDescent="0.3">
      <c r="B490" s="69">
        <f t="shared" si="40"/>
        <v>43216</v>
      </c>
      <c r="C490" s="71">
        <f t="shared" si="41"/>
        <v>17</v>
      </c>
      <c r="D490" s="154" t="str">
        <f t="shared" si="38"/>
        <v/>
      </c>
      <c r="E490" s="72">
        <f t="shared" si="39"/>
        <v>43216</v>
      </c>
      <c r="F490" s="73" t="str">
        <f t="shared" si="42"/>
        <v>j</v>
      </c>
    </row>
    <row r="491" spans="2:6" x14ac:dyDescent="0.3">
      <c r="B491" s="69">
        <f t="shared" si="40"/>
        <v>43217</v>
      </c>
      <c r="C491" s="71">
        <f t="shared" si="41"/>
        <v>17</v>
      </c>
      <c r="D491" s="154" t="str">
        <f t="shared" si="38"/>
        <v/>
      </c>
      <c r="E491" s="72">
        <f t="shared" si="39"/>
        <v>43217</v>
      </c>
      <c r="F491" s="73" t="str">
        <f t="shared" si="42"/>
        <v>v</v>
      </c>
    </row>
    <row r="492" spans="2:6" x14ac:dyDescent="0.3">
      <c r="B492" s="69">
        <f t="shared" si="40"/>
        <v>43218</v>
      </c>
      <c r="C492" s="71">
        <f t="shared" si="41"/>
        <v>17</v>
      </c>
      <c r="D492" s="154" t="str">
        <f t="shared" si="38"/>
        <v/>
      </c>
      <c r="E492" s="72">
        <f t="shared" si="39"/>
        <v>43218</v>
      </c>
      <c r="F492" s="73" t="str">
        <f t="shared" si="42"/>
        <v>s</v>
      </c>
    </row>
    <row r="493" spans="2:6" x14ac:dyDescent="0.3">
      <c r="B493" s="69">
        <f t="shared" si="40"/>
        <v>43219</v>
      </c>
      <c r="C493" s="71">
        <f t="shared" si="41"/>
        <v>17</v>
      </c>
      <c r="D493" s="154" t="str">
        <f t="shared" si="38"/>
        <v/>
      </c>
      <c r="E493" s="72">
        <f t="shared" si="39"/>
        <v>43219</v>
      </c>
      <c r="F493" s="73" t="str">
        <f t="shared" si="42"/>
        <v>d</v>
      </c>
    </row>
    <row r="494" spans="2:6" x14ac:dyDescent="0.3">
      <c r="B494" s="69">
        <f t="shared" si="40"/>
        <v>43220</v>
      </c>
      <c r="C494" s="71">
        <f t="shared" si="41"/>
        <v>18</v>
      </c>
      <c r="D494" s="154" t="str">
        <f t="shared" si="38"/>
        <v/>
      </c>
      <c r="E494" s="72">
        <f t="shared" si="39"/>
        <v>43220</v>
      </c>
      <c r="F494" s="73" t="str">
        <f t="shared" si="42"/>
        <v>l</v>
      </c>
    </row>
    <row r="495" spans="2:6" x14ac:dyDescent="0.3">
      <c r="B495" s="69">
        <f t="shared" si="40"/>
        <v>43221</v>
      </c>
      <c r="C495" s="71">
        <f t="shared" si="41"/>
        <v>18</v>
      </c>
      <c r="D495" s="154" t="str">
        <f t="shared" si="38"/>
        <v>f</v>
      </c>
      <c r="E495" s="72">
        <f t="shared" si="39"/>
        <v>43221</v>
      </c>
      <c r="F495" s="73" t="str">
        <f t="shared" si="42"/>
        <v>f</v>
      </c>
    </row>
    <row r="496" spans="2:6" x14ac:dyDescent="0.3">
      <c r="B496" s="69">
        <f t="shared" si="40"/>
        <v>43222</v>
      </c>
      <c r="C496" s="71">
        <f t="shared" si="41"/>
        <v>18</v>
      </c>
      <c r="D496" s="154" t="str">
        <f t="shared" si="38"/>
        <v/>
      </c>
      <c r="E496" s="72">
        <f t="shared" si="39"/>
        <v>43222</v>
      </c>
      <c r="F496" s="73" t="str">
        <f t="shared" si="42"/>
        <v>m</v>
      </c>
    </row>
    <row r="497" spans="2:6" x14ac:dyDescent="0.3">
      <c r="B497" s="69">
        <f t="shared" si="40"/>
        <v>43223</v>
      </c>
      <c r="C497" s="71">
        <f t="shared" si="41"/>
        <v>18</v>
      </c>
      <c r="D497" s="154" t="str">
        <f t="shared" si="38"/>
        <v/>
      </c>
      <c r="E497" s="72">
        <f t="shared" si="39"/>
        <v>43223</v>
      </c>
      <c r="F497" s="73" t="str">
        <f t="shared" si="42"/>
        <v>j</v>
      </c>
    </row>
    <row r="498" spans="2:6" x14ac:dyDescent="0.3">
      <c r="B498" s="69">
        <f t="shared" si="40"/>
        <v>43224</v>
      </c>
      <c r="C498" s="71">
        <f t="shared" si="41"/>
        <v>18</v>
      </c>
      <c r="D498" s="154" t="str">
        <f t="shared" si="38"/>
        <v/>
      </c>
      <c r="E498" s="72">
        <f t="shared" si="39"/>
        <v>43224</v>
      </c>
      <c r="F498" s="73" t="str">
        <f t="shared" si="42"/>
        <v>v</v>
      </c>
    </row>
    <row r="499" spans="2:6" x14ac:dyDescent="0.3">
      <c r="B499" s="69">
        <f t="shared" si="40"/>
        <v>43225</v>
      </c>
      <c r="C499" s="71">
        <f t="shared" si="41"/>
        <v>18</v>
      </c>
      <c r="D499" s="154" t="str">
        <f t="shared" si="38"/>
        <v/>
      </c>
      <c r="E499" s="72">
        <f t="shared" si="39"/>
        <v>43225</v>
      </c>
      <c r="F499" s="73" t="str">
        <f t="shared" si="42"/>
        <v>s</v>
      </c>
    </row>
    <row r="500" spans="2:6" x14ac:dyDescent="0.3">
      <c r="B500" s="69">
        <f t="shared" si="40"/>
        <v>43226</v>
      </c>
      <c r="C500" s="71">
        <f t="shared" si="41"/>
        <v>18</v>
      </c>
      <c r="D500" s="154" t="str">
        <f t="shared" si="38"/>
        <v/>
      </c>
      <c r="E500" s="72">
        <f t="shared" si="39"/>
        <v>43226</v>
      </c>
      <c r="F500" s="73" t="str">
        <f t="shared" si="42"/>
        <v>d</v>
      </c>
    </row>
    <row r="501" spans="2:6" x14ac:dyDescent="0.3">
      <c r="B501" s="69">
        <f t="shared" si="40"/>
        <v>43227</v>
      </c>
      <c r="C501" s="71">
        <f t="shared" si="41"/>
        <v>19</v>
      </c>
      <c r="D501" s="154" t="str">
        <f t="shared" si="38"/>
        <v/>
      </c>
      <c r="E501" s="72">
        <f t="shared" si="39"/>
        <v>43227</v>
      </c>
      <c r="F501" s="73" t="str">
        <f t="shared" si="42"/>
        <v>l</v>
      </c>
    </row>
    <row r="502" spans="2:6" x14ac:dyDescent="0.3">
      <c r="B502" s="69">
        <f t="shared" si="40"/>
        <v>43228</v>
      </c>
      <c r="C502" s="71">
        <f t="shared" si="41"/>
        <v>19</v>
      </c>
      <c r="D502" s="154" t="str">
        <f t="shared" si="38"/>
        <v>f</v>
      </c>
      <c r="E502" s="72">
        <f t="shared" si="39"/>
        <v>43228</v>
      </c>
      <c r="F502" s="73" t="str">
        <f t="shared" si="42"/>
        <v>f</v>
      </c>
    </row>
    <row r="503" spans="2:6" x14ac:dyDescent="0.3">
      <c r="B503" s="69">
        <f t="shared" si="40"/>
        <v>43229</v>
      </c>
      <c r="C503" s="71">
        <f t="shared" si="41"/>
        <v>19</v>
      </c>
      <c r="D503" s="154" t="str">
        <f t="shared" si="38"/>
        <v/>
      </c>
      <c r="E503" s="72">
        <f t="shared" si="39"/>
        <v>43229</v>
      </c>
      <c r="F503" s="73" t="str">
        <f t="shared" si="42"/>
        <v>m</v>
      </c>
    </row>
    <row r="504" spans="2:6" x14ac:dyDescent="0.3">
      <c r="B504" s="69">
        <f t="shared" si="40"/>
        <v>43230</v>
      </c>
      <c r="C504" s="71">
        <f t="shared" si="41"/>
        <v>19</v>
      </c>
      <c r="D504" s="154" t="str">
        <f t="shared" si="38"/>
        <v>f</v>
      </c>
      <c r="E504" s="72">
        <f t="shared" si="39"/>
        <v>43230</v>
      </c>
      <c r="F504" s="73" t="str">
        <f t="shared" si="42"/>
        <v>f</v>
      </c>
    </row>
    <row r="505" spans="2:6" x14ac:dyDescent="0.3">
      <c r="B505" s="69">
        <f t="shared" si="40"/>
        <v>43231</v>
      </c>
      <c r="C505" s="71">
        <f t="shared" si="41"/>
        <v>19</v>
      </c>
      <c r="D505" s="154" t="str">
        <f t="shared" si="38"/>
        <v/>
      </c>
      <c r="E505" s="72">
        <f t="shared" si="39"/>
        <v>43231</v>
      </c>
      <c r="F505" s="73" t="str">
        <f t="shared" si="42"/>
        <v>v</v>
      </c>
    </row>
    <row r="506" spans="2:6" x14ac:dyDescent="0.3">
      <c r="B506" s="69">
        <f t="shared" si="40"/>
        <v>43232</v>
      </c>
      <c r="C506" s="71">
        <f t="shared" si="41"/>
        <v>19</v>
      </c>
      <c r="D506" s="154" t="str">
        <f t="shared" si="38"/>
        <v/>
      </c>
      <c r="E506" s="72">
        <f t="shared" si="39"/>
        <v>43232</v>
      </c>
      <c r="F506" s="73" t="str">
        <f t="shared" si="42"/>
        <v>s</v>
      </c>
    </row>
    <row r="507" spans="2:6" x14ac:dyDescent="0.3">
      <c r="B507" s="69">
        <f t="shared" si="40"/>
        <v>43233</v>
      </c>
      <c r="C507" s="71">
        <f t="shared" si="41"/>
        <v>19</v>
      </c>
      <c r="D507" s="154" t="str">
        <f t="shared" si="38"/>
        <v/>
      </c>
      <c r="E507" s="72">
        <f t="shared" si="39"/>
        <v>43233</v>
      </c>
      <c r="F507" s="73" t="str">
        <f t="shared" si="42"/>
        <v>d</v>
      </c>
    </row>
    <row r="508" spans="2:6" x14ac:dyDescent="0.3">
      <c r="B508" s="69">
        <f t="shared" si="40"/>
        <v>43234</v>
      </c>
      <c r="C508" s="71">
        <f t="shared" si="41"/>
        <v>20</v>
      </c>
      <c r="D508" s="154" t="str">
        <f t="shared" si="38"/>
        <v/>
      </c>
      <c r="E508" s="72">
        <f t="shared" si="39"/>
        <v>43234</v>
      </c>
      <c r="F508" s="73" t="str">
        <f t="shared" si="42"/>
        <v>l</v>
      </c>
    </row>
    <row r="509" spans="2:6" x14ac:dyDescent="0.3">
      <c r="B509" s="69">
        <f t="shared" si="40"/>
        <v>43235</v>
      </c>
      <c r="C509" s="71">
        <f t="shared" si="41"/>
        <v>20</v>
      </c>
      <c r="D509" s="154" t="str">
        <f t="shared" si="38"/>
        <v/>
      </c>
      <c r="E509" s="72">
        <f t="shared" si="39"/>
        <v>43235</v>
      </c>
      <c r="F509" s="73" t="str">
        <f t="shared" si="42"/>
        <v>m</v>
      </c>
    </row>
    <row r="510" spans="2:6" x14ac:dyDescent="0.3">
      <c r="B510" s="69">
        <f t="shared" si="40"/>
        <v>43236</v>
      </c>
      <c r="C510" s="71">
        <f t="shared" si="41"/>
        <v>20</v>
      </c>
      <c r="D510" s="154" t="str">
        <f t="shared" si="38"/>
        <v/>
      </c>
      <c r="E510" s="72">
        <f t="shared" si="39"/>
        <v>43236</v>
      </c>
      <c r="F510" s="73" t="str">
        <f t="shared" si="42"/>
        <v>m</v>
      </c>
    </row>
    <row r="511" spans="2:6" x14ac:dyDescent="0.3">
      <c r="B511" s="69">
        <f t="shared" si="40"/>
        <v>43237</v>
      </c>
      <c r="C511" s="71">
        <f t="shared" si="41"/>
        <v>20</v>
      </c>
      <c r="D511" s="154" t="str">
        <f t="shared" si="38"/>
        <v/>
      </c>
      <c r="E511" s="72">
        <f t="shared" si="39"/>
        <v>43237</v>
      </c>
      <c r="F511" s="73" t="str">
        <f t="shared" si="42"/>
        <v>j</v>
      </c>
    </row>
    <row r="512" spans="2:6" x14ac:dyDescent="0.3">
      <c r="B512" s="69">
        <f t="shared" si="40"/>
        <v>43238</v>
      </c>
      <c r="C512" s="71">
        <f t="shared" si="41"/>
        <v>20</v>
      </c>
      <c r="D512" s="154" t="str">
        <f t="shared" si="38"/>
        <v/>
      </c>
      <c r="E512" s="72">
        <f t="shared" si="39"/>
        <v>43238</v>
      </c>
      <c r="F512" s="73" t="str">
        <f t="shared" si="42"/>
        <v>v</v>
      </c>
    </row>
    <row r="513" spans="2:6" x14ac:dyDescent="0.3">
      <c r="B513" s="69">
        <f t="shared" si="40"/>
        <v>43239</v>
      </c>
      <c r="C513" s="71">
        <f t="shared" si="41"/>
        <v>20</v>
      </c>
      <c r="D513" s="154" t="str">
        <f t="shared" si="38"/>
        <v/>
      </c>
      <c r="E513" s="72">
        <f t="shared" si="39"/>
        <v>43239</v>
      </c>
      <c r="F513" s="73" t="str">
        <f t="shared" si="42"/>
        <v>s</v>
      </c>
    </row>
    <row r="514" spans="2:6" x14ac:dyDescent="0.3">
      <c r="B514" s="69">
        <f t="shared" si="40"/>
        <v>43240</v>
      </c>
      <c r="C514" s="71">
        <f t="shared" si="41"/>
        <v>20</v>
      </c>
      <c r="D514" s="154" t="str">
        <f t="shared" si="38"/>
        <v/>
      </c>
      <c r="E514" s="72">
        <f t="shared" si="39"/>
        <v>43240</v>
      </c>
      <c r="F514" s="73" t="str">
        <f t="shared" si="42"/>
        <v>d</v>
      </c>
    </row>
    <row r="515" spans="2:6" x14ac:dyDescent="0.3">
      <c r="B515" s="69">
        <f t="shared" si="40"/>
        <v>43241</v>
      </c>
      <c r="C515" s="71">
        <f t="shared" si="41"/>
        <v>21</v>
      </c>
      <c r="D515" s="154" t="str">
        <f t="shared" si="38"/>
        <v/>
      </c>
      <c r="E515" s="72">
        <f t="shared" si="39"/>
        <v>43241</v>
      </c>
      <c r="F515" s="73" t="str">
        <f t="shared" si="42"/>
        <v>l</v>
      </c>
    </row>
    <row r="516" spans="2:6" x14ac:dyDescent="0.3">
      <c r="B516" s="69">
        <f t="shared" si="40"/>
        <v>43242</v>
      </c>
      <c r="C516" s="71">
        <f t="shared" si="41"/>
        <v>21</v>
      </c>
      <c r="D516" s="154" t="str">
        <f t="shared" si="38"/>
        <v/>
      </c>
      <c r="E516" s="72">
        <f t="shared" si="39"/>
        <v>43242</v>
      </c>
      <c r="F516" s="73" t="str">
        <f t="shared" si="42"/>
        <v>m</v>
      </c>
    </row>
    <row r="517" spans="2:6" x14ac:dyDescent="0.3">
      <c r="B517" s="69">
        <f t="shared" si="40"/>
        <v>43243</v>
      </c>
      <c r="C517" s="71">
        <f t="shared" si="41"/>
        <v>21</v>
      </c>
      <c r="D517" s="154" t="str">
        <f t="shared" ref="D517:D580" si="43">IF(ISERROR(VLOOKUP(E517,jfdate,1,TRUE)),"",IF(VLOOKUP(E517,jfdate,1,TRUE)=B517,"f",""))</f>
        <v/>
      </c>
      <c r="E517" s="72">
        <f t="shared" si="39"/>
        <v>43243</v>
      </c>
      <c r="F517" s="73" t="str">
        <f t="shared" si="42"/>
        <v>m</v>
      </c>
    </row>
    <row r="518" spans="2:6" x14ac:dyDescent="0.3">
      <c r="B518" s="69">
        <f t="shared" si="40"/>
        <v>43244</v>
      </c>
      <c r="C518" s="71">
        <f t="shared" si="41"/>
        <v>21</v>
      </c>
      <c r="D518" s="154" t="str">
        <f t="shared" si="43"/>
        <v/>
      </c>
      <c r="E518" s="72">
        <f t="shared" ref="E518:E581" si="44">B518</f>
        <v>43244</v>
      </c>
      <c r="F518" s="73" t="str">
        <f t="shared" si="42"/>
        <v>j</v>
      </c>
    </row>
    <row r="519" spans="2:6" x14ac:dyDescent="0.3">
      <c r="B519" s="69">
        <f t="shared" ref="B519:B582" si="45">+B518+1</f>
        <v>43245</v>
      </c>
      <c r="C519" s="71">
        <f t="shared" si="41"/>
        <v>21</v>
      </c>
      <c r="D519" s="154" t="str">
        <f t="shared" si="43"/>
        <v/>
      </c>
      <c r="E519" s="72">
        <f t="shared" si="44"/>
        <v>43245</v>
      </c>
      <c r="F519" s="73" t="str">
        <f t="shared" si="42"/>
        <v>v</v>
      </c>
    </row>
    <row r="520" spans="2:6" x14ac:dyDescent="0.3">
      <c r="B520" s="69">
        <f t="shared" si="45"/>
        <v>43246</v>
      </c>
      <c r="C520" s="71">
        <f t="shared" si="41"/>
        <v>21</v>
      </c>
      <c r="D520" s="154" t="str">
        <f t="shared" si="43"/>
        <v/>
      </c>
      <c r="E520" s="72">
        <f t="shared" si="44"/>
        <v>43246</v>
      </c>
      <c r="F520" s="73" t="str">
        <f t="shared" si="42"/>
        <v>s</v>
      </c>
    </row>
    <row r="521" spans="2:6" x14ac:dyDescent="0.3">
      <c r="B521" s="69">
        <f t="shared" si="45"/>
        <v>43247</v>
      </c>
      <c r="C521" s="71">
        <f t="shared" si="41"/>
        <v>21</v>
      </c>
      <c r="D521" s="154" t="str">
        <f t="shared" si="43"/>
        <v/>
      </c>
      <c r="E521" s="72">
        <f t="shared" si="44"/>
        <v>43247</v>
      </c>
      <c r="F521" s="73" t="str">
        <f t="shared" si="42"/>
        <v>d</v>
      </c>
    </row>
    <row r="522" spans="2:6" x14ac:dyDescent="0.3">
      <c r="B522" s="69">
        <f t="shared" si="45"/>
        <v>43248</v>
      </c>
      <c r="C522" s="71">
        <f t="shared" si="41"/>
        <v>22</v>
      </c>
      <c r="D522" s="154" t="str">
        <f t="shared" si="43"/>
        <v/>
      </c>
      <c r="E522" s="72">
        <f t="shared" si="44"/>
        <v>43248</v>
      </c>
      <c r="F522" s="73" t="str">
        <f t="shared" si="42"/>
        <v>l</v>
      </c>
    </row>
    <row r="523" spans="2:6" x14ac:dyDescent="0.3">
      <c r="B523" s="69">
        <f t="shared" si="45"/>
        <v>43249</v>
      </c>
      <c r="C523" s="71">
        <f t="shared" si="41"/>
        <v>22</v>
      </c>
      <c r="D523" s="154" t="str">
        <f t="shared" si="43"/>
        <v/>
      </c>
      <c r="E523" s="72">
        <f t="shared" si="44"/>
        <v>43249</v>
      </c>
      <c r="F523" s="73" t="str">
        <f t="shared" si="42"/>
        <v>m</v>
      </c>
    </row>
    <row r="524" spans="2:6" x14ac:dyDescent="0.3">
      <c r="B524" s="69">
        <f t="shared" si="45"/>
        <v>43250</v>
      </c>
      <c r="C524" s="71">
        <f t="shared" si="41"/>
        <v>22</v>
      </c>
      <c r="D524" s="154" t="str">
        <f t="shared" si="43"/>
        <v/>
      </c>
      <c r="E524" s="72">
        <f t="shared" si="44"/>
        <v>43250</v>
      </c>
      <c r="F524" s="73" t="str">
        <f t="shared" si="42"/>
        <v>m</v>
      </c>
    </row>
    <row r="525" spans="2:6" x14ac:dyDescent="0.3">
      <c r="B525" s="69">
        <f t="shared" si="45"/>
        <v>43251</v>
      </c>
      <c r="C525" s="71">
        <f t="shared" si="41"/>
        <v>22</v>
      </c>
      <c r="D525" s="154" t="str">
        <f t="shared" si="43"/>
        <v/>
      </c>
      <c r="E525" s="72">
        <f t="shared" si="44"/>
        <v>43251</v>
      </c>
      <c r="F525" s="73" t="str">
        <f t="shared" si="42"/>
        <v>j</v>
      </c>
    </row>
    <row r="526" spans="2:6" x14ac:dyDescent="0.3">
      <c r="B526" s="69">
        <f t="shared" si="45"/>
        <v>43252</v>
      </c>
      <c r="C526" s="71">
        <f t="shared" si="41"/>
        <v>22</v>
      </c>
      <c r="D526" s="154" t="str">
        <f t="shared" si="43"/>
        <v/>
      </c>
      <c r="E526" s="72">
        <f t="shared" si="44"/>
        <v>43252</v>
      </c>
      <c r="F526" s="73" t="str">
        <f t="shared" si="42"/>
        <v>v</v>
      </c>
    </row>
    <row r="527" spans="2:6" x14ac:dyDescent="0.3">
      <c r="B527" s="69">
        <f t="shared" si="45"/>
        <v>43253</v>
      </c>
      <c r="C527" s="71">
        <f t="shared" si="41"/>
        <v>22</v>
      </c>
      <c r="D527" s="154" t="str">
        <f t="shared" si="43"/>
        <v/>
      </c>
      <c r="E527" s="72">
        <f t="shared" si="44"/>
        <v>43253</v>
      </c>
      <c r="F527" s="73" t="str">
        <f t="shared" si="42"/>
        <v>s</v>
      </c>
    </row>
    <row r="528" spans="2:6" x14ac:dyDescent="0.3">
      <c r="B528" s="69">
        <f t="shared" si="45"/>
        <v>43254</v>
      </c>
      <c r="C528" s="71">
        <f t="shared" si="41"/>
        <v>22</v>
      </c>
      <c r="D528" s="154" t="str">
        <f t="shared" si="43"/>
        <v/>
      </c>
      <c r="E528" s="72">
        <f t="shared" si="44"/>
        <v>43254</v>
      </c>
      <c r="F528" s="73" t="str">
        <f t="shared" si="42"/>
        <v>d</v>
      </c>
    </row>
    <row r="529" spans="2:6" x14ac:dyDescent="0.3">
      <c r="B529" s="69">
        <f t="shared" si="45"/>
        <v>43255</v>
      </c>
      <c r="C529" s="71">
        <f t="shared" si="41"/>
        <v>23</v>
      </c>
      <c r="D529" s="154" t="str">
        <f t="shared" si="43"/>
        <v/>
      </c>
      <c r="E529" s="72">
        <f t="shared" si="44"/>
        <v>43255</v>
      </c>
      <c r="F529" s="73" t="str">
        <f t="shared" si="42"/>
        <v>l</v>
      </c>
    </row>
    <row r="530" spans="2:6" x14ac:dyDescent="0.3">
      <c r="B530" s="69">
        <f t="shared" si="45"/>
        <v>43256</v>
      </c>
      <c r="C530" s="71">
        <f t="shared" si="41"/>
        <v>23</v>
      </c>
      <c r="D530" s="154" t="str">
        <f t="shared" si="43"/>
        <v/>
      </c>
      <c r="E530" s="72">
        <f t="shared" si="44"/>
        <v>43256</v>
      </c>
      <c r="F530" s="73" t="str">
        <f t="shared" si="42"/>
        <v>m</v>
      </c>
    </row>
    <row r="531" spans="2:6" x14ac:dyDescent="0.3">
      <c r="B531" s="69">
        <f t="shared" si="45"/>
        <v>43257</v>
      </c>
      <c r="C531" s="71">
        <f t="shared" si="41"/>
        <v>23</v>
      </c>
      <c r="D531" s="154" t="str">
        <f t="shared" si="43"/>
        <v/>
      </c>
      <c r="E531" s="72">
        <f t="shared" si="44"/>
        <v>43257</v>
      </c>
      <c r="F531" s="73" t="str">
        <f t="shared" si="42"/>
        <v>m</v>
      </c>
    </row>
    <row r="532" spans="2:6" x14ac:dyDescent="0.3">
      <c r="B532" s="69">
        <f t="shared" si="45"/>
        <v>43258</v>
      </c>
      <c r="C532" s="71">
        <f t="shared" si="41"/>
        <v>23</v>
      </c>
      <c r="D532" s="154" t="str">
        <f t="shared" si="43"/>
        <v/>
      </c>
      <c r="E532" s="72">
        <f t="shared" si="44"/>
        <v>43258</v>
      </c>
      <c r="F532" s="73" t="str">
        <f t="shared" si="42"/>
        <v>j</v>
      </c>
    </row>
    <row r="533" spans="2:6" x14ac:dyDescent="0.3">
      <c r="B533" s="69">
        <f t="shared" si="45"/>
        <v>43259</v>
      </c>
      <c r="C533" s="71">
        <f t="shared" si="41"/>
        <v>23</v>
      </c>
      <c r="D533" s="154" t="str">
        <f t="shared" si="43"/>
        <v/>
      </c>
      <c r="E533" s="72">
        <f t="shared" si="44"/>
        <v>43259</v>
      </c>
      <c r="F533" s="73" t="str">
        <f t="shared" si="42"/>
        <v>v</v>
      </c>
    </row>
    <row r="534" spans="2:6" x14ac:dyDescent="0.3">
      <c r="B534" s="69">
        <f t="shared" si="45"/>
        <v>43260</v>
      </c>
      <c r="C534" s="71">
        <f t="shared" si="41"/>
        <v>23</v>
      </c>
      <c r="D534" s="154" t="str">
        <f t="shared" si="43"/>
        <v/>
      </c>
      <c r="E534" s="72">
        <f t="shared" si="44"/>
        <v>43260</v>
      </c>
      <c r="F534" s="73" t="str">
        <f t="shared" si="42"/>
        <v>s</v>
      </c>
    </row>
    <row r="535" spans="2:6" x14ac:dyDescent="0.3">
      <c r="B535" s="69">
        <f t="shared" si="45"/>
        <v>43261</v>
      </c>
      <c r="C535" s="71">
        <f t="shared" ref="C535:C598" si="46">WEEKNUM(B535,21)</f>
        <v>23</v>
      </c>
      <c r="D535" s="154" t="str">
        <f t="shared" si="43"/>
        <v/>
      </c>
      <c r="E535" s="72">
        <f t="shared" si="44"/>
        <v>43261</v>
      </c>
      <c r="F535" s="73" t="str">
        <f t="shared" ref="F535:F598" si="47">IF(D535="f","f",VLOOKUP(WEEKDAY(E535),jourabbrege,2,FALSE))</f>
        <v>d</v>
      </c>
    </row>
    <row r="536" spans="2:6" x14ac:dyDescent="0.3">
      <c r="B536" s="69">
        <f t="shared" si="45"/>
        <v>43262</v>
      </c>
      <c r="C536" s="71">
        <f t="shared" si="46"/>
        <v>24</v>
      </c>
      <c r="D536" s="154" t="str">
        <f t="shared" si="43"/>
        <v/>
      </c>
      <c r="E536" s="72">
        <f t="shared" si="44"/>
        <v>43262</v>
      </c>
      <c r="F536" s="73" t="str">
        <f t="shared" si="47"/>
        <v>l</v>
      </c>
    </row>
    <row r="537" spans="2:6" x14ac:dyDescent="0.3">
      <c r="B537" s="69">
        <f t="shared" si="45"/>
        <v>43263</v>
      </c>
      <c r="C537" s="71">
        <f t="shared" si="46"/>
        <v>24</v>
      </c>
      <c r="D537" s="154" t="str">
        <f t="shared" si="43"/>
        <v/>
      </c>
      <c r="E537" s="72">
        <f t="shared" si="44"/>
        <v>43263</v>
      </c>
      <c r="F537" s="73" t="str">
        <f t="shared" si="47"/>
        <v>m</v>
      </c>
    </row>
    <row r="538" spans="2:6" x14ac:dyDescent="0.3">
      <c r="B538" s="69">
        <f t="shared" si="45"/>
        <v>43264</v>
      </c>
      <c r="C538" s="71">
        <f t="shared" si="46"/>
        <v>24</v>
      </c>
      <c r="D538" s="154" t="str">
        <f t="shared" si="43"/>
        <v/>
      </c>
      <c r="E538" s="72">
        <f t="shared" si="44"/>
        <v>43264</v>
      </c>
      <c r="F538" s="73" t="str">
        <f t="shared" si="47"/>
        <v>m</v>
      </c>
    </row>
    <row r="539" spans="2:6" x14ac:dyDescent="0.3">
      <c r="B539" s="69">
        <f t="shared" si="45"/>
        <v>43265</v>
      </c>
      <c r="C539" s="71">
        <f t="shared" si="46"/>
        <v>24</v>
      </c>
      <c r="D539" s="154" t="str">
        <f t="shared" si="43"/>
        <v/>
      </c>
      <c r="E539" s="72">
        <f t="shared" si="44"/>
        <v>43265</v>
      </c>
      <c r="F539" s="73" t="str">
        <f t="shared" si="47"/>
        <v>j</v>
      </c>
    </row>
    <row r="540" spans="2:6" x14ac:dyDescent="0.3">
      <c r="B540" s="69">
        <f t="shared" si="45"/>
        <v>43266</v>
      </c>
      <c r="C540" s="71">
        <f t="shared" si="46"/>
        <v>24</v>
      </c>
      <c r="D540" s="154" t="str">
        <f t="shared" si="43"/>
        <v/>
      </c>
      <c r="E540" s="72">
        <f t="shared" si="44"/>
        <v>43266</v>
      </c>
      <c r="F540" s="73" t="str">
        <f t="shared" si="47"/>
        <v>v</v>
      </c>
    </row>
    <row r="541" spans="2:6" x14ac:dyDescent="0.3">
      <c r="B541" s="69">
        <f t="shared" si="45"/>
        <v>43267</v>
      </c>
      <c r="C541" s="71">
        <f t="shared" si="46"/>
        <v>24</v>
      </c>
      <c r="D541" s="154" t="str">
        <f t="shared" si="43"/>
        <v/>
      </c>
      <c r="E541" s="72">
        <f t="shared" si="44"/>
        <v>43267</v>
      </c>
      <c r="F541" s="73" t="str">
        <f t="shared" si="47"/>
        <v>s</v>
      </c>
    </row>
    <row r="542" spans="2:6" x14ac:dyDescent="0.3">
      <c r="B542" s="69">
        <f t="shared" si="45"/>
        <v>43268</v>
      </c>
      <c r="C542" s="71">
        <f t="shared" si="46"/>
        <v>24</v>
      </c>
      <c r="D542" s="154" t="str">
        <f t="shared" si="43"/>
        <v/>
      </c>
      <c r="E542" s="72">
        <f t="shared" si="44"/>
        <v>43268</v>
      </c>
      <c r="F542" s="73" t="str">
        <f t="shared" si="47"/>
        <v>d</v>
      </c>
    </row>
    <row r="543" spans="2:6" x14ac:dyDescent="0.3">
      <c r="B543" s="69">
        <f t="shared" si="45"/>
        <v>43269</v>
      </c>
      <c r="C543" s="71">
        <f t="shared" si="46"/>
        <v>25</v>
      </c>
      <c r="D543" s="154" t="str">
        <f t="shared" si="43"/>
        <v/>
      </c>
      <c r="E543" s="72">
        <f t="shared" si="44"/>
        <v>43269</v>
      </c>
      <c r="F543" s="73" t="str">
        <f t="shared" si="47"/>
        <v>l</v>
      </c>
    </row>
    <row r="544" spans="2:6" x14ac:dyDescent="0.3">
      <c r="B544" s="69">
        <f t="shared" si="45"/>
        <v>43270</v>
      </c>
      <c r="C544" s="71">
        <f t="shared" si="46"/>
        <v>25</v>
      </c>
      <c r="D544" s="154" t="str">
        <f t="shared" si="43"/>
        <v/>
      </c>
      <c r="E544" s="72">
        <f t="shared" si="44"/>
        <v>43270</v>
      </c>
      <c r="F544" s="73" t="str">
        <f t="shared" si="47"/>
        <v>m</v>
      </c>
    </row>
    <row r="545" spans="2:6" x14ac:dyDescent="0.3">
      <c r="B545" s="69">
        <f t="shared" si="45"/>
        <v>43271</v>
      </c>
      <c r="C545" s="71">
        <f t="shared" si="46"/>
        <v>25</v>
      </c>
      <c r="D545" s="154" t="str">
        <f t="shared" si="43"/>
        <v/>
      </c>
      <c r="E545" s="72">
        <f t="shared" si="44"/>
        <v>43271</v>
      </c>
      <c r="F545" s="73" t="str">
        <f t="shared" si="47"/>
        <v>m</v>
      </c>
    </row>
    <row r="546" spans="2:6" x14ac:dyDescent="0.3">
      <c r="B546" s="69">
        <f t="shared" si="45"/>
        <v>43272</v>
      </c>
      <c r="C546" s="71">
        <f t="shared" si="46"/>
        <v>25</v>
      </c>
      <c r="D546" s="154" t="str">
        <f t="shared" si="43"/>
        <v/>
      </c>
      <c r="E546" s="72">
        <f t="shared" si="44"/>
        <v>43272</v>
      </c>
      <c r="F546" s="73" t="str">
        <f t="shared" si="47"/>
        <v>j</v>
      </c>
    </row>
    <row r="547" spans="2:6" x14ac:dyDescent="0.3">
      <c r="B547" s="69">
        <f t="shared" si="45"/>
        <v>43273</v>
      </c>
      <c r="C547" s="71">
        <f t="shared" si="46"/>
        <v>25</v>
      </c>
      <c r="D547" s="154" t="str">
        <f t="shared" si="43"/>
        <v/>
      </c>
      <c r="E547" s="72">
        <f t="shared" si="44"/>
        <v>43273</v>
      </c>
      <c r="F547" s="73" t="str">
        <f t="shared" si="47"/>
        <v>v</v>
      </c>
    </row>
    <row r="548" spans="2:6" x14ac:dyDescent="0.3">
      <c r="B548" s="69">
        <f t="shared" si="45"/>
        <v>43274</v>
      </c>
      <c r="C548" s="71">
        <f t="shared" si="46"/>
        <v>25</v>
      </c>
      <c r="D548" s="154" t="str">
        <f t="shared" si="43"/>
        <v/>
      </c>
      <c r="E548" s="72">
        <f t="shared" si="44"/>
        <v>43274</v>
      </c>
      <c r="F548" s="73" t="str">
        <f t="shared" si="47"/>
        <v>s</v>
      </c>
    </row>
    <row r="549" spans="2:6" x14ac:dyDescent="0.3">
      <c r="B549" s="69">
        <f t="shared" si="45"/>
        <v>43275</v>
      </c>
      <c r="C549" s="71">
        <f t="shared" si="46"/>
        <v>25</v>
      </c>
      <c r="D549" s="154" t="str">
        <f t="shared" si="43"/>
        <v/>
      </c>
      <c r="E549" s="72">
        <f t="shared" si="44"/>
        <v>43275</v>
      </c>
      <c r="F549" s="73" t="str">
        <f t="shared" si="47"/>
        <v>d</v>
      </c>
    </row>
    <row r="550" spans="2:6" x14ac:dyDescent="0.3">
      <c r="B550" s="69">
        <f t="shared" si="45"/>
        <v>43276</v>
      </c>
      <c r="C550" s="71">
        <f t="shared" si="46"/>
        <v>26</v>
      </c>
      <c r="D550" s="154" t="str">
        <f t="shared" si="43"/>
        <v/>
      </c>
      <c r="E550" s="72">
        <f t="shared" si="44"/>
        <v>43276</v>
      </c>
      <c r="F550" s="73" t="str">
        <f t="shared" si="47"/>
        <v>l</v>
      </c>
    </row>
    <row r="551" spans="2:6" x14ac:dyDescent="0.3">
      <c r="B551" s="69">
        <f t="shared" si="45"/>
        <v>43277</v>
      </c>
      <c r="C551" s="71">
        <f t="shared" si="46"/>
        <v>26</v>
      </c>
      <c r="D551" s="154" t="str">
        <f t="shared" si="43"/>
        <v/>
      </c>
      <c r="E551" s="72">
        <f t="shared" si="44"/>
        <v>43277</v>
      </c>
      <c r="F551" s="73" t="str">
        <f t="shared" si="47"/>
        <v>m</v>
      </c>
    </row>
    <row r="552" spans="2:6" x14ac:dyDescent="0.3">
      <c r="B552" s="69">
        <f t="shared" si="45"/>
        <v>43278</v>
      </c>
      <c r="C552" s="71">
        <f t="shared" si="46"/>
        <v>26</v>
      </c>
      <c r="D552" s="154" t="str">
        <f t="shared" si="43"/>
        <v/>
      </c>
      <c r="E552" s="72">
        <f t="shared" si="44"/>
        <v>43278</v>
      </c>
      <c r="F552" s="73" t="str">
        <f t="shared" si="47"/>
        <v>m</v>
      </c>
    </row>
    <row r="553" spans="2:6" x14ac:dyDescent="0.3">
      <c r="B553" s="69">
        <f t="shared" si="45"/>
        <v>43279</v>
      </c>
      <c r="C553" s="71">
        <f t="shared" si="46"/>
        <v>26</v>
      </c>
      <c r="D553" s="154" t="str">
        <f t="shared" si="43"/>
        <v/>
      </c>
      <c r="E553" s="72">
        <f t="shared" si="44"/>
        <v>43279</v>
      </c>
      <c r="F553" s="73" t="str">
        <f t="shared" si="47"/>
        <v>j</v>
      </c>
    </row>
    <row r="554" spans="2:6" x14ac:dyDescent="0.3">
      <c r="B554" s="69">
        <f t="shared" si="45"/>
        <v>43280</v>
      </c>
      <c r="C554" s="71">
        <f t="shared" si="46"/>
        <v>26</v>
      </c>
      <c r="D554" s="154" t="str">
        <f t="shared" si="43"/>
        <v/>
      </c>
      <c r="E554" s="72">
        <f t="shared" si="44"/>
        <v>43280</v>
      </c>
      <c r="F554" s="73" t="str">
        <f t="shared" si="47"/>
        <v>v</v>
      </c>
    </row>
    <row r="555" spans="2:6" x14ac:dyDescent="0.3">
      <c r="B555" s="69">
        <f t="shared" si="45"/>
        <v>43281</v>
      </c>
      <c r="C555" s="71">
        <f t="shared" si="46"/>
        <v>26</v>
      </c>
      <c r="D555" s="154" t="str">
        <f t="shared" si="43"/>
        <v/>
      </c>
      <c r="E555" s="72">
        <f t="shared" si="44"/>
        <v>43281</v>
      </c>
      <c r="F555" s="73" t="str">
        <f t="shared" si="47"/>
        <v>s</v>
      </c>
    </row>
    <row r="556" spans="2:6" x14ac:dyDescent="0.3">
      <c r="B556" s="69">
        <f t="shared" si="45"/>
        <v>43282</v>
      </c>
      <c r="C556" s="71">
        <f t="shared" si="46"/>
        <v>26</v>
      </c>
      <c r="D556" s="154" t="str">
        <f t="shared" si="43"/>
        <v/>
      </c>
      <c r="E556" s="72">
        <f t="shared" si="44"/>
        <v>43282</v>
      </c>
      <c r="F556" s="73" t="str">
        <f t="shared" si="47"/>
        <v>d</v>
      </c>
    </row>
    <row r="557" spans="2:6" x14ac:dyDescent="0.3">
      <c r="B557" s="69">
        <f t="shared" si="45"/>
        <v>43283</v>
      </c>
      <c r="C557" s="71">
        <f t="shared" si="46"/>
        <v>27</v>
      </c>
      <c r="D557" s="154" t="str">
        <f t="shared" si="43"/>
        <v/>
      </c>
      <c r="E557" s="72">
        <f t="shared" si="44"/>
        <v>43283</v>
      </c>
      <c r="F557" s="73" t="str">
        <f t="shared" si="47"/>
        <v>l</v>
      </c>
    </row>
    <row r="558" spans="2:6" x14ac:dyDescent="0.3">
      <c r="B558" s="69">
        <f t="shared" si="45"/>
        <v>43284</v>
      </c>
      <c r="C558" s="71">
        <f t="shared" si="46"/>
        <v>27</v>
      </c>
      <c r="D558" s="154" t="str">
        <f t="shared" si="43"/>
        <v/>
      </c>
      <c r="E558" s="72">
        <f t="shared" si="44"/>
        <v>43284</v>
      </c>
      <c r="F558" s="73" t="str">
        <f t="shared" si="47"/>
        <v>m</v>
      </c>
    </row>
    <row r="559" spans="2:6" x14ac:dyDescent="0.3">
      <c r="B559" s="69">
        <f t="shared" si="45"/>
        <v>43285</v>
      </c>
      <c r="C559" s="71">
        <f t="shared" si="46"/>
        <v>27</v>
      </c>
      <c r="D559" s="154" t="str">
        <f t="shared" si="43"/>
        <v/>
      </c>
      <c r="E559" s="72">
        <f t="shared" si="44"/>
        <v>43285</v>
      </c>
      <c r="F559" s="73" t="str">
        <f t="shared" si="47"/>
        <v>m</v>
      </c>
    </row>
    <row r="560" spans="2:6" x14ac:dyDescent="0.3">
      <c r="B560" s="69">
        <f t="shared" si="45"/>
        <v>43286</v>
      </c>
      <c r="C560" s="71">
        <f t="shared" si="46"/>
        <v>27</v>
      </c>
      <c r="D560" s="154" t="str">
        <f t="shared" si="43"/>
        <v/>
      </c>
      <c r="E560" s="72">
        <f t="shared" si="44"/>
        <v>43286</v>
      </c>
      <c r="F560" s="73" t="str">
        <f t="shared" si="47"/>
        <v>j</v>
      </c>
    </row>
    <row r="561" spans="2:6" x14ac:dyDescent="0.3">
      <c r="B561" s="69">
        <f t="shared" si="45"/>
        <v>43287</v>
      </c>
      <c r="C561" s="71">
        <f t="shared" si="46"/>
        <v>27</v>
      </c>
      <c r="D561" s="154" t="str">
        <f t="shared" si="43"/>
        <v/>
      </c>
      <c r="E561" s="72">
        <f t="shared" si="44"/>
        <v>43287</v>
      </c>
      <c r="F561" s="73" t="str">
        <f t="shared" si="47"/>
        <v>v</v>
      </c>
    </row>
    <row r="562" spans="2:6" x14ac:dyDescent="0.3">
      <c r="B562" s="69">
        <f t="shared" si="45"/>
        <v>43288</v>
      </c>
      <c r="C562" s="71">
        <f t="shared" si="46"/>
        <v>27</v>
      </c>
      <c r="D562" s="154" t="str">
        <f t="shared" si="43"/>
        <v/>
      </c>
      <c r="E562" s="72">
        <f t="shared" si="44"/>
        <v>43288</v>
      </c>
      <c r="F562" s="73" t="str">
        <f t="shared" si="47"/>
        <v>s</v>
      </c>
    </row>
    <row r="563" spans="2:6" x14ac:dyDescent="0.3">
      <c r="B563" s="69">
        <f t="shared" si="45"/>
        <v>43289</v>
      </c>
      <c r="C563" s="71">
        <f t="shared" si="46"/>
        <v>27</v>
      </c>
      <c r="D563" s="154" t="str">
        <f t="shared" si="43"/>
        <v/>
      </c>
      <c r="E563" s="72">
        <f t="shared" si="44"/>
        <v>43289</v>
      </c>
      <c r="F563" s="73" t="str">
        <f t="shared" si="47"/>
        <v>d</v>
      </c>
    </row>
    <row r="564" spans="2:6" x14ac:dyDescent="0.3">
      <c r="B564" s="69">
        <f t="shared" si="45"/>
        <v>43290</v>
      </c>
      <c r="C564" s="71">
        <f t="shared" si="46"/>
        <v>28</v>
      </c>
      <c r="D564" s="154" t="str">
        <f t="shared" si="43"/>
        <v/>
      </c>
      <c r="E564" s="72">
        <f t="shared" si="44"/>
        <v>43290</v>
      </c>
      <c r="F564" s="73" t="str">
        <f t="shared" si="47"/>
        <v>l</v>
      </c>
    </row>
    <row r="565" spans="2:6" x14ac:dyDescent="0.3">
      <c r="B565" s="69">
        <f t="shared" si="45"/>
        <v>43291</v>
      </c>
      <c r="C565" s="71">
        <f t="shared" si="46"/>
        <v>28</v>
      </c>
      <c r="D565" s="154" t="str">
        <f t="shared" si="43"/>
        <v/>
      </c>
      <c r="E565" s="72">
        <f t="shared" si="44"/>
        <v>43291</v>
      </c>
      <c r="F565" s="73" t="str">
        <f t="shared" si="47"/>
        <v>m</v>
      </c>
    </row>
    <row r="566" spans="2:6" x14ac:dyDescent="0.3">
      <c r="B566" s="69">
        <f t="shared" si="45"/>
        <v>43292</v>
      </c>
      <c r="C566" s="71">
        <f t="shared" si="46"/>
        <v>28</v>
      </c>
      <c r="D566" s="154" t="str">
        <f t="shared" si="43"/>
        <v/>
      </c>
      <c r="E566" s="72">
        <f t="shared" si="44"/>
        <v>43292</v>
      </c>
      <c r="F566" s="73" t="str">
        <f t="shared" si="47"/>
        <v>m</v>
      </c>
    </row>
    <row r="567" spans="2:6" x14ac:dyDescent="0.3">
      <c r="B567" s="69">
        <f t="shared" si="45"/>
        <v>43293</v>
      </c>
      <c r="C567" s="71">
        <f t="shared" si="46"/>
        <v>28</v>
      </c>
      <c r="D567" s="154" t="str">
        <f t="shared" si="43"/>
        <v/>
      </c>
      <c r="E567" s="72">
        <f t="shared" si="44"/>
        <v>43293</v>
      </c>
      <c r="F567" s="73" t="str">
        <f t="shared" si="47"/>
        <v>j</v>
      </c>
    </row>
    <row r="568" spans="2:6" x14ac:dyDescent="0.3">
      <c r="B568" s="69">
        <f t="shared" si="45"/>
        <v>43294</v>
      </c>
      <c r="C568" s="71">
        <f t="shared" si="46"/>
        <v>28</v>
      </c>
      <c r="D568" s="154" t="str">
        <f t="shared" si="43"/>
        <v/>
      </c>
      <c r="E568" s="72">
        <f t="shared" si="44"/>
        <v>43294</v>
      </c>
      <c r="F568" s="73" t="str">
        <f t="shared" si="47"/>
        <v>v</v>
      </c>
    </row>
    <row r="569" spans="2:6" x14ac:dyDescent="0.3">
      <c r="B569" s="69">
        <f t="shared" si="45"/>
        <v>43295</v>
      </c>
      <c r="C569" s="71">
        <f t="shared" si="46"/>
        <v>28</v>
      </c>
      <c r="D569" s="154" t="str">
        <f t="shared" si="43"/>
        <v>f</v>
      </c>
      <c r="E569" s="72">
        <f t="shared" si="44"/>
        <v>43295</v>
      </c>
      <c r="F569" s="73" t="str">
        <f t="shared" si="47"/>
        <v>f</v>
      </c>
    </row>
    <row r="570" spans="2:6" x14ac:dyDescent="0.3">
      <c r="B570" s="69">
        <f t="shared" si="45"/>
        <v>43296</v>
      </c>
      <c r="C570" s="71">
        <f t="shared" si="46"/>
        <v>28</v>
      </c>
      <c r="D570" s="154" t="str">
        <f t="shared" si="43"/>
        <v/>
      </c>
      <c r="E570" s="72">
        <f t="shared" si="44"/>
        <v>43296</v>
      </c>
      <c r="F570" s="73" t="str">
        <f t="shared" si="47"/>
        <v>d</v>
      </c>
    </row>
    <row r="571" spans="2:6" x14ac:dyDescent="0.3">
      <c r="B571" s="69">
        <f t="shared" si="45"/>
        <v>43297</v>
      </c>
      <c r="C571" s="71">
        <f t="shared" si="46"/>
        <v>29</v>
      </c>
      <c r="D571" s="154" t="str">
        <f t="shared" si="43"/>
        <v/>
      </c>
      <c r="E571" s="72">
        <f t="shared" si="44"/>
        <v>43297</v>
      </c>
      <c r="F571" s="73" t="str">
        <f t="shared" si="47"/>
        <v>l</v>
      </c>
    </row>
    <row r="572" spans="2:6" x14ac:dyDescent="0.3">
      <c r="B572" s="69">
        <f t="shared" si="45"/>
        <v>43298</v>
      </c>
      <c r="C572" s="71">
        <f t="shared" si="46"/>
        <v>29</v>
      </c>
      <c r="D572" s="154" t="str">
        <f t="shared" si="43"/>
        <v/>
      </c>
      <c r="E572" s="72">
        <f t="shared" si="44"/>
        <v>43298</v>
      </c>
      <c r="F572" s="73" t="str">
        <f t="shared" si="47"/>
        <v>m</v>
      </c>
    </row>
    <row r="573" spans="2:6" x14ac:dyDescent="0.3">
      <c r="B573" s="69">
        <f t="shared" si="45"/>
        <v>43299</v>
      </c>
      <c r="C573" s="71">
        <f t="shared" si="46"/>
        <v>29</v>
      </c>
      <c r="D573" s="154" t="str">
        <f t="shared" si="43"/>
        <v/>
      </c>
      <c r="E573" s="72">
        <f t="shared" si="44"/>
        <v>43299</v>
      </c>
      <c r="F573" s="73" t="str">
        <f t="shared" si="47"/>
        <v>m</v>
      </c>
    </row>
    <row r="574" spans="2:6" x14ac:dyDescent="0.3">
      <c r="B574" s="69">
        <f t="shared" si="45"/>
        <v>43300</v>
      </c>
      <c r="C574" s="71">
        <f t="shared" si="46"/>
        <v>29</v>
      </c>
      <c r="D574" s="154" t="str">
        <f t="shared" si="43"/>
        <v/>
      </c>
      <c r="E574" s="72">
        <f t="shared" si="44"/>
        <v>43300</v>
      </c>
      <c r="F574" s="73" t="str">
        <f t="shared" si="47"/>
        <v>j</v>
      </c>
    </row>
    <row r="575" spans="2:6" x14ac:dyDescent="0.3">
      <c r="B575" s="69">
        <f t="shared" si="45"/>
        <v>43301</v>
      </c>
      <c r="C575" s="71">
        <f t="shared" si="46"/>
        <v>29</v>
      </c>
      <c r="D575" s="154" t="str">
        <f t="shared" si="43"/>
        <v/>
      </c>
      <c r="E575" s="72">
        <f t="shared" si="44"/>
        <v>43301</v>
      </c>
      <c r="F575" s="73" t="str">
        <f t="shared" si="47"/>
        <v>v</v>
      </c>
    </row>
    <row r="576" spans="2:6" x14ac:dyDescent="0.3">
      <c r="B576" s="69">
        <f t="shared" si="45"/>
        <v>43302</v>
      </c>
      <c r="C576" s="71">
        <f t="shared" si="46"/>
        <v>29</v>
      </c>
      <c r="D576" s="154" t="str">
        <f t="shared" si="43"/>
        <v/>
      </c>
      <c r="E576" s="72">
        <f t="shared" si="44"/>
        <v>43302</v>
      </c>
      <c r="F576" s="73" t="str">
        <f t="shared" si="47"/>
        <v>s</v>
      </c>
    </row>
    <row r="577" spans="2:6" x14ac:dyDescent="0.3">
      <c r="B577" s="69">
        <f t="shared" si="45"/>
        <v>43303</v>
      </c>
      <c r="C577" s="71">
        <f t="shared" si="46"/>
        <v>29</v>
      </c>
      <c r="D577" s="154" t="str">
        <f t="shared" si="43"/>
        <v/>
      </c>
      <c r="E577" s="72">
        <f t="shared" si="44"/>
        <v>43303</v>
      </c>
      <c r="F577" s="73" t="str">
        <f t="shared" si="47"/>
        <v>d</v>
      </c>
    </row>
    <row r="578" spans="2:6" x14ac:dyDescent="0.3">
      <c r="B578" s="69">
        <f t="shared" si="45"/>
        <v>43304</v>
      </c>
      <c r="C578" s="71">
        <f t="shared" si="46"/>
        <v>30</v>
      </c>
      <c r="D578" s="154" t="str">
        <f t="shared" si="43"/>
        <v/>
      </c>
      <c r="E578" s="72">
        <f t="shared" si="44"/>
        <v>43304</v>
      </c>
      <c r="F578" s="73" t="str">
        <f t="shared" si="47"/>
        <v>l</v>
      </c>
    </row>
    <row r="579" spans="2:6" x14ac:dyDescent="0.3">
      <c r="B579" s="69">
        <f t="shared" si="45"/>
        <v>43305</v>
      </c>
      <c r="C579" s="71">
        <f t="shared" si="46"/>
        <v>30</v>
      </c>
      <c r="D579" s="154" t="str">
        <f t="shared" si="43"/>
        <v/>
      </c>
      <c r="E579" s="72">
        <f t="shared" si="44"/>
        <v>43305</v>
      </c>
      <c r="F579" s="73" t="str">
        <f t="shared" si="47"/>
        <v>m</v>
      </c>
    </row>
    <row r="580" spans="2:6" x14ac:dyDescent="0.3">
      <c r="B580" s="69">
        <f t="shared" si="45"/>
        <v>43306</v>
      </c>
      <c r="C580" s="71">
        <f t="shared" si="46"/>
        <v>30</v>
      </c>
      <c r="D580" s="154" t="str">
        <f t="shared" si="43"/>
        <v/>
      </c>
      <c r="E580" s="72">
        <f t="shared" si="44"/>
        <v>43306</v>
      </c>
      <c r="F580" s="73" t="str">
        <f t="shared" si="47"/>
        <v>m</v>
      </c>
    </row>
    <row r="581" spans="2:6" x14ac:dyDescent="0.3">
      <c r="B581" s="69">
        <f t="shared" si="45"/>
        <v>43307</v>
      </c>
      <c r="C581" s="71">
        <f t="shared" si="46"/>
        <v>30</v>
      </c>
      <c r="D581" s="154" t="str">
        <f t="shared" ref="D581:D644" si="48">IF(ISERROR(VLOOKUP(E581,jfdate,1,TRUE)),"",IF(VLOOKUP(E581,jfdate,1,TRUE)=B581,"f",""))</f>
        <v/>
      </c>
      <c r="E581" s="72">
        <f t="shared" si="44"/>
        <v>43307</v>
      </c>
      <c r="F581" s="73" t="str">
        <f t="shared" si="47"/>
        <v>j</v>
      </c>
    </row>
    <row r="582" spans="2:6" x14ac:dyDescent="0.3">
      <c r="B582" s="69">
        <f t="shared" si="45"/>
        <v>43308</v>
      </c>
      <c r="C582" s="71">
        <f t="shared" si="46"/>
        <v>30</v>
      </c>
      <c r="D582" s="154" t="str">
        <f t="shared" si="48"/>
        <v/>
      </c>
      <c r="E582" s="72">
        <f t="shared" ref="E582:E645" si="49">B582</f>
        <v>43308</v>
      </c>
      <c r="F582" s="73" t="str">
        <f t="shared" si="47"/>
        <v>v</v>
      </c>
    </row>
    <row r="583" spans="2:6" x14ac:dyDescent="0.3">
      <c r="B583" s="69">
        <f t="shared" ref="B583:B646" si="50">+B582+1</f>
        <v>43309</v>
      </c>
      <c r="C583" s="71">
        <f t="shared" si="46"/>
        <v>30</v>
      </c>
      <c r="D583" s="154" t="str">
        <f t="shared" si="48"/>
        <v/>
      </c>
      <c r="E583" s="72">
        <f t="shared" si="49"/>
        <v>43309</v>
      </c>
      <c r="F583" s="73" t="str">
        <f t="shared" si="47"/>
        <v>s</v>
      </c>
    </row>
    <row r="584" spans="2:6" x14ac:dyDescent="0.3">
      <c r="B584" s="69">
        <f t="shared" si="50"/>
        <v>43310</v>
      </c>
      <c r="C584" s="71">
        <f t="shared" si="46"/>
        <v>30</v>
      </c>
      <c r="D584" s="154" t="str">
        <f t="shared" si="48"/>
        <v/>
      </c>
      <c r="E584" s="72">
        <f t="shared" si="49"/>
        <v>43310</v>
      </c>
      <c r="F584" s="73" t="str">
        <f t="shared" si="47"/>
        <v>d</v>
      </c>
    </row>
    <row r="585" spans="2:6" x14ac:dyDescent="0.3">
      <c r="B585" s="69">
        <f t="shared" si="50"/>
        <v>43311</v>
      </c>
      <c r="C585" s="71">
        <f t="shared" si="46"/>
        <v>31</v>
      </c>
      <c r="D585" s="154" t="str">
        <f t="shared" si="48"/>
        <v/>
      </c>
      <c r="E585" s="72">
        <f t="shared" si="49"/>
        <v>43311</v>
      </c>
      <c r="F585" s="73" t="str">
        <f t="shared" si="47"/>
        <v>l</v>
      </c>
    </row>
    <row r="586" spans="2:6" x14ac:dyDescent="0.3">
      <c r="B586" s="69">
        <f t="shared" si="50"/>
        <v>43312</v>
      </c>
      <c r="C586" s="71">
        <f t="shared" si="46"/>
        <v>31</v>
      </c>
      <c r="D586" s="154" t="str">
        <f t="shared" si="48"/>
        <v/>
      </c>
      <c r="E586" s="72">
        <f t="shared" si="49"/>
        <v>43312</v>
      </c>
      <c r="F586" s="73" t="str">
        <f t="shared" si="47"/>
        <v>m</v>
      </c>
    </row>
    <row r="587" spans="2:6" x14ac:dyDescent="0.3">
      <c r="B587" s="69">
        <f t="shared" si="50"/>
        <v>43313</v>
      </c>
      <c r="C587" s="71">
        <f t="shared" si="46"/>
        <v>31</v>
      </c>
      <c r="D587" s="154" t="str">
        <f t="shared" si="48"/>
        <v/>
      </c>
      <c r="E587" s="72">
        <f t="shared" si="49"/>
        <v>43313</v>
      </c>
      <c r="F587" s="73" t="str">
        <f t="shared" si="47"/>
        <v>m</v>
      </c>
    </row>
    <row r="588" spans="2:6" x14ac:dyDescent="0.3">
      <c r="B588" s="69">
        <f t="shared" si="50"/>
        <v>43314</v>
      </c>
      <c r="C588" s="71">
        <f t="shared" si="46"/>
        <v>31</v>
      </c>
      <c r="D588" s="154" t="str">
        <f t="shared" si="48"/>
        <v/>
      </c>
      <c r="E588" s="72">
        <f t="shared" si="49"/>
        <v>43314</v>
      </c>
      <c r="F588" s="73" t="str">
        <f t="shared" si="47"/>
        <v>j</v>
      </c>
    </row>
    <row r="589" spans="2:6" x14ac:dyDescent="0.3">
      <c r="B589" s="69">
        <f t="shared" si="50"/>
        <v>43315</v>
      </c>
      <c r="C589" s="71">
        <f t="shared" si="46"/>
        <v>31</v>
      </c>
      <c r="D589" s="154" t="str">
        <f t="shared" si="48"/>
        <v/>
      </c>
      <c r="E589" s="72">
        <f t="shared" si="49"/>
        <v>43315</v>
      </c>
      <c r="F589" s="73" t="str">
        <f t="shared" si="47"/>
        <v>v</v>
      </c>
    </row>
    <row r="590" spans="2:6" x14ac:dyDescent="0.3">
      <c r="B590" s="69">
        <f t="shared" si="50"/>
        <v>43316</v>
      </c>
      <c r="C590" s="71">
        <f t="shared" si="46"/>
        <v>31</v>
      </c>
      <c r="D590" s="154" t="str">
        <f t="shared" si="48"/>
        <v/>
      </c>
      <c r="E590" s="72">
        <f t="shared" si="49"/>
        <v>43316</v>
      </c>
      <c r="F590" s="73" t="str">
        <f t="shared" si="47"/>
        <v>s</v>
      </c>
    </row>
    <row r="591" spans="2:6" x14ac:dyDescent="0.3">
      <c r="B591" s="69">
        <f t="shared" si="50"/>
        <v>43317</v>
      </c>
      <c r="C591" s="71">
        <f t="shared" si="46"/>
        <v>31</v>
      </c>
      <c r="D591" s="154" t="str">
        <f t="shared" si="48"/>
        <v/>
      </c>
      <c r="E591" s="72">
        <f t="shared" si="49"/>
        <v>43317</v>
      </c>
      <c r="F591" s="73" t="str">
        <f t="shared" si="47"/>
        <v>d</v>
      </c>
    </row>
    <row r="592" spans="2:6" x14ac:dyDescent="0.3">
      <c r="B592" s="69">
        <f t="shared" si="50"/>
        <v>43318</v>
      </c>
      <c r="C592" s="71">
        <f t="shared" si="46"/>
        <v>32</v>
      </c>
      <c r="D592" s="154" t="str">
        <f t="shared" si="48"/>
        <v/>
      </c>
      <c r="E592" s="72">
        <f t="shared" si="49"/>
        <v>43318</v>
      </c>
      <c r="F592" s="73" t="str">
        <f t="shared" si="47"/>
        <v>l</v>
      </c>
    </row>
    <row r="593" spans="2:6" x14ac:dyDescent="0.3">
      <c r="B593" s="69">
        <f t="shared" si="50"/>
        <v>43319</v>
      </c>
      <c r="C593" s="71">
        <f t="shared" si="46"/>
        <v>32</v>
      </c>
      <c r="D593" s="154" t="str">
        <f t="shared" si="48"/>
        <v/>
      </c>
      <c r="E593" s="72">
        <f t="shared" si="49"/>
        <v>43319</v>
      </c>
      <c r="F593" s="73" t="str">
        <f t="shared" si="47"/>
        <v>m</v>
      </c>
    </row>
    <row r="594" spans="2:6" x14ac:dyDescent="0.3">
      <c r="B594" s="69">
        <f t="shared" si="50"/>
        <v>43320</v>
      </c>
      <c r="C594" s="71">
        <f t="shared" si="46"/>
        <v>32</v>
      </c>
      <c r="D594" s="154" t="str">
        <f t="shared" si="48"/>
        <v/>
      </c>
      <c r="E594" s="72">
        <f t="shared" si="49"/>
        <v>43320</v>
      </c>
      <c r="F594" s="73" t="str">
        <f t="shared" si="47"/>
        <v>m</v>
      </c>
    </row>
    <row r="595" spans="2:6" x14ac:dyDescent="0.3">
      <c r="B595" s="69">
        <f t="shared" si="50"/>
        <v>43321</v>
      </c>
      <c r="C595" s="71">
        <f t="shared" si="46"/>
        <v>32</v>
      </c>
      <c r="D595" s="154" t="str">
        <f t="shared" si="48"/>
        <v/>
      </c>
      <c r="E595" s="72">
        <f t="shared" si="49"/>
        <v>43321</v>
      </c>
      <c r="F595" s="73" t="str">
        <f t="shared" si="47"/>
        <v>j</v>
      </c>
    </row>
    <row r="596" spans="2:6" x14ac:dyDescent="0.3">
      <c r="B596" s="69">
        <f t="shared" si="50"/>
        <v>43322</v>
      </c>
      <c r="C596" s="71">
        <f t="shared" si="46"/>
        <v>32</v>
      </c>
      <c r="D596" s="154" t="str">
        <f t="shared" si="48"/>
        <v/>
      </c>
      <c r="E596" s="72">
        <f t="shared" si="49"/>
        <v>43322</v>
      </c>
      <c r="F596" s="73" t="str">
        <f t="shared" si="47"/>
        <v>v</v>
      </c>
    </row>
    <row r="597" spans="2:6" x14ac:dyDescent="0.3">
      <c r="B597" s="69">
        <f t="shared" si="50"/>
        <v>43323</v>
      </c>
      <c r="C597" s="71">
        <f t="shared" si="46"/>
        <v>32</v>
      </c>
      <c r="D597" s="154" t="str">
        <f t="shared" si="48"/>
        <v/>
      </c>
      <c r="E597" s="72">
        <f t="shared" si="49"/>
        <v>43323</v>
      </c>
      <c r="F597" s="73" t="str">
        <f t="shared" si="47"/>
        <v>s</v>
      </c>
    </row>
    <row r="598" spans="2:6" x14ac:dyDescent="0.3">
      <c r="B598" s="69">
        <f t="shared" si="50"/>
        <v>43324</v>
      </c>
      <c r="C598" s="71">
        <f t="shared" si="46"/>
        <v>32</v>
      </c>
      <c r="D598" s="154" t="str">
        <f t="shared" si="48"/>
        <v/>
      </c>
      <c r="E598" s="72">
        <f t="shared" si="49"/>
        <v>43324</v>
      </c>
      <c r="F598" s="73" t="str">
        <f t="shared" si="47"/>
        <v>d</v>
      </c>
    </row>
    <row r="599" spans="2:6" x14ac:dyDescent="0.3">
      <c r="B599" s="69">
        <f t="shared" si="50"/>
        <v>43325</v>
      </c>
      <c r="C599" s="71">
        <f t="shared" ref="C599:C662" si="51">WEEKNUM(B599,21)</f>
        <v>33</v>
      </c>
      <c r="D599" s="154" t="str">
        <f t="shared" si="48"/>
        <v/>
      </c>
      <c r="E599" s="72">
        <f t="shared" si="49"/>
        <v>43325</v>
      </c>
      <c r="F599" s="73" t="str">
        <f t="shared" ref="F599:F662" si="52">IF(D599="f","f",VLOOKUP(WEEKDAY(E599),jourabbrege,2,FALSE))</f>
        <v>l</v>
      </c>
    </row>
    <row r="600" spans="2:6" x14ac:dyDescent="0.3">
      <c r="B600" s="69">
        <f t="shared" si="50"/>
        <v>43326</v>
      </c>
      <c r="C600" s="71">
        <f t="shared" si="51"/>
        <v>33</v>
      </c>
      <c r="D600" s="154" t="str">
        <f t="shared" si="48"/>
        <v/>
      </c>
      <c r="E600" s="72">
        <f t="shared" si="49"/>
        <v>43326</v>
      </c>
      <c r="F600" s="73" t="str">
        <f t="shared" si="52"/>
        <v>m</v>
      </c>
    </row>
    <row r="601" spans="2:6" x14ac:dyDescent="0.3">
      <c r="B601" s="69">
        <f t="shared" si="50"/>
        <v>43327</v>
      </c>
      <c r="C601" s="71">
        <f t="shared" si="51"/>
        <v>33</v>
      </c>
      <c r="D601" s="154" t="str">
        <f t="shared" si="48"/>
        <v/>
      </c>
      <c r="E601" s="72">
        <f t="shared" si="49"/>
        <v>43327</v>
      </c>
      <c r="F601" s="73" t="str">
        <f t="shared" si="52"/>
        <v>m</v>
      </c>
    </row>
    <row r="602" spans="2:6" x14ac:dyDescent="0.3">
      <c r="B602" s="69">
        <f t="shared" si="50"/>
        <v>43328</v>
      </c>
      <c r="C602" s="71">
        <f t="shared" si="51"/>
        <v>33</v>
      </c>
      <c r="D602" s="154" t="str">
        <f t="shared" si="48"/>
        <v/>
      </c>
      <c r="E602" s="72">
        <f t="shared" si="49"/>
        <v>43328</v>
      </c>
      <c r="F602" s="73" t="str">
        <f t="shared" si="52"/>
        <v>j</v>
      </c>
    </row>
    <row r="603" spans="2:6" x14ac:dyDescent="0.3">
      <c r="B603" s="69">
        <f t="shared" si="50"/>
        <v>43329</v>
      </c>
      <c r="C603" s="71">
        <f t="shared" si="51"/>
        <v>33</v>
      </c>
      <c r="D603" s="154" t="str">
        <f t="shared" si="48"/>
        <v/>
      </c>
      <c r="E603" s="72">
        <f t="shared" si="49"/>
        <v>43329</v>
      </c>
      <c r="F603" s="73" t="str">
        <f t="shared" si="52"/>
        <v>v</v>
      </c>
    </row>
    <row r="604" spans="2:6" x14ac:dyDescent="0.3">
      <c r="B604" s="69">
        <f t="shared" si="50"/>
        <v>43330</v>
      </c>
      <c r="C604" s="71">
        <f t="shared" si="51"/>
        <v>33</v>
      </c>
      <c r="D604" s="154" t="str">
        <f t="shared" si="48"/>
        <v/>
      </c>
      <c r="E604" s="72">
        <f t="shared" si="49"/>
        <v>43330</v>
      </c>
      <c r="F604" s="73" t="str">
        <f t="shared" si="52"/>
        <v>s</v>
      </c>
    </row>
    <row r="605" spans="2:6" x14ac:dyDescent="0.3">
      <c r="B605" s="69">
        <f t="shared" si="50"/>
        <v>43331</v>
      </c>
      <c r="C605" s="71">
        <f t="shared" si="51"/>
        <v>33</v>
      </c>
      <c r="D605" s="154" t="str">
        <f t="shared" si="48"/>
        <v/>
      </c>
      <c r="E605" s="72">
        <f t="shared" si="49"/>
        <v>43331</v>
      </c>
      <c r="F605" s="73" t="str">
        <f t="shared" si="52"/>
        <v>d</v>
      </c>
    </row>
    <row r="606" spans="2:6" x14ac:dyDescent="0.3">
      <c r="B606" s="69">
        <f t="shared" si="50"/>
        <v>43332</v>
      </c>
      <c r="C606" s="71">
        <f t="shared" si="51"/>
        <v>34</v>
      </c>
      <c r="D606" s="154" t="str">
        <f t="shared" si="48"/>
        <v/>
      </c>
      <c r="E606" s="72">
        <f t="shared" si="49"/>
        <v>43332</v>
      </c>
      <c r="F606" s="73" t="str">
        <f t="shared" si="52"/>
        <v>l</v>
      </c>
    </row>
    <row r="607" spans="2:6" x14ac:dyDescent="0.3">
      <c r="B607" s="69">
        <f t="shared" si="50"/>
        <v>43333</v>
      </c>
      <c r="C607" s="71">
        <f t="shared" si="51"/>
        <v>34</v>
      </c>
      <c r="D607" s="154" t="str">
        <f t="shared" si="48"/>
        <v/>
      </c>
      <c r="E607" s="72">
        <f t="shared" si="49"/>
        <v>43333</v>
      </c>
      <c r="F607" s="73" t="str">
        <f t="shared" si="52"/>
        <v>m</v>
      </c>
    </row>
    <row r="608" spans="2:6" x14ac:dyDescent="0.3">
      <c r="B608" s="69">
        <f t="shared" si="50"/>
        <v>43334</v>
      </c>
      <c r="C608" s="71">
        <f t="shared" si="51"/>
        <v>34</v>
      </c>
      <c r="D608" s="154" t="str">
        <f t="shared" si="48"/>
        <v/>
      </c>
      <c r="E608" s="72">
        <f t="shared" si="49"/>
        <v>43334</v>
      </c>
      <c r="F608" s="73" t="str">
        <f t="shared" si="52"/>
        <v>m</v>
      </c>
    </row>
    <row r="609" spans="2:6" x14ac:dyDescent="0.3">
      <c r="B609" s="69">
        <f t="shared" si="50"/>
        <v>43335</v>
      </c>
      <c r="C609" s="71">
        <f t="shared" si="51"/>
        <v>34</v>
      </c>
      <c r="D609" s="154" t="str">
        <f t="shared" si="48"/>
        <v/>
      </c>
      <c r="E609" s="72">
        <f t="shared" si="49"/>
        <v>43335</v>
      </c>
      <c r="F609" s="73" t="str">
        <f t="shared" si="52"/>
        <v>j</v>
      </c>
    </row>
    <row r="610" spans="2:6" x14ac:dyDescent="0.3">
      <c r="B610" s="69">
        <f t="shared" si="50"/>
        <v>43336</v>
      </c>
      <c r="C610" s="71">
        <f t="shared" si="51"/>
        <v>34</v>
      </c>
      <c r="D610" s="154" t="str">
        <f t="shared" si="48"/>
        <v/>
      </c>
      <c r="E610" s="72">
        <f t="shared" si="49"/>
        <v>43336</v>
      </c>
      <c r="F610" s="73" t="str">
        <f t="shared" si="52"/>
        <v>v</v>
      </c>
    </row>
    <row r="611" spans="2:6" x14ac:dyDescent="0.3">
      <c r="B611" s="69">
        <f t="shared" si="50"/>
        <v>43337</v>
      </c>
      <c r="C611" s="71">
        <f t="shared" si="51"/>
        <v>34</v>
      </c>
      <c r="D611" s="154" t="str">
        <f t="shared" si="48"/>
        <v/>
      </c>
      <c r="E611" s="72">
        <f t="shared" si="49"/>
        <v>43337</v>
      </c>
      <c r="F611" s="73" t="str">
        <f t="shared" si="52"/>
        <v>s</v>
      </c>
    </row>
    <row r="612" spans="2:6" x14ac:dyDescent="0.3">
      <c r="B612" s="69">
        <f t="shared" si="50"/>
        <v>43338</v>
      </c>
      <c r="C612" s="71">
        <f t="shared" si="51"/>
        <v>34</v>
      </c>
      <c r="D612" s="154" t="str">
        <f t="shared" si="48"/>
        <v/>
      </c>
      <c r="E612" s="72">
        <f t="shared" si="49"/>
        <v>43338</v>
      </c>
      <c r="F612" s="73" t="str">
        <f t="shared" si="52"/>
        <v>d</v>
      </c>
    </row>
    <row r="613" spans="2:6" x14ac:dyDescent="0.3">
      <c r="B613" s="69">
        <f t="shared" si="50"/>
        <v>43339</v>
      </c>
      <c r="C613" s="71">
        <f t="shared" si="51"/>
        <v>35</v>
      </c>
      <c r="D613" s="154" t="str">
        <f t="shared" si="48"/>
        <v/>
      </c>
      <c r="E613" s="72">
        <f t="shared" si="49"/>
        <v>43339</v>
      </c>
      <c r="F613" s="73" t="str">
        <f t="shared" si="52"/>
        <v>l</v>
      </c>
    </row>
    <row r="614" spans="2:6" x14ac:dyDescent="0.3">
      <c r="B614" s="69">
        <f t="shared" si="50"/>
        <v>43340</v>
      </c>
      <c r="C614" s="71">
        <f t="shared" si="51"/>
        <v>35</v>
      </c>
      <c r="D614" s="154" t="str">
        <f t="shared" si="48"/>
        <v/>
      </c>
      <c r="E614" s="72">
        <f t="shared" si="49"/>
        <v>43340</v>
      </c>
      <c r="F614" s="73" t="str">
        <f t="shared" si="52"/>
        <v>m</v>
      </c>
    </row>
    <row r="615" spans="2:6" x14ac:dyDescent="0.3">
      <c r="B615" s="69">
        <f t="shared" si="50"/>
        <v>43341</v>
      </c>
      <c r="C615" s="71">
        <f t="shared" si="51"/>
        <v>35</v>
      </c>
      <c r="D615" s="154" t="str">
        <f t="shared" si="48"/>
        <v/>
      </c>
      <c r="E615" s="72">
        <f t="shared" si="49"/>
        <v>43341</v>
      </c>
      <c r="F615" s="73" t="str">
        <f t="shared" si="52"/>
        <v>m</v>
      </c>
    </row>
    <row r="616" spans="2:6" x14ac:dyDescent="0.3">
      <c r="B616" s="69">
        <f t="shared" si="50"/>
        <v>43342</v>
      </c>
      <c r="C616" s="71">
        <f t="shared" si="51"/>
        <v>35</v>
      </c>
      <c r="D616" s="154" t="str">
        <f t="shared" si="48"/>
        <v/>
      </c>
      <c r="E616" s="72">
        <f t="shared" si="49"/>
        <v>43342</v>
      </c>
      <c r="F616" s="73" t="str">
        <f t="shared" si="52"/>
        <v>j</v>
      </c>
    </row>
    <row r="617" spans="2:6" x14ac:dyDescent="0.3">
      <c r="B617" s="69">
        <f t="shared" si="50"/>
        <v>43343</v>
      </c>
      <c r="C617" s="71">
        <f t="shared" si="51"/>
        <v>35</v>
      </c>
      <c r="D617" s="154" t="str">
        <f t="shared" si="48"/>
        <v/>
      </c>
      <c r="E617" s="72">
        <f t="shared" si="49"/>
        <v>43343</v>
      </c>
      <c r="F617" s="73" t="str">
        <f t="shared" si="52"/>
        <v>v</v>
      </c>
    </row>
    <row r="618" spans="2:6" x14ac:dyDescent="0.3">
      <c r="B618" s="69">
        <f t="shared" si="50"/>
        <v>43344</v>
      </c>
      <c r="C618" s="71">
        <f t="shared" si="51"/>
        <v>35</v>
      </c>
      <c r="D618" s="154" t="str">
        <f t="shared" si="48"/>
        <v/>
      </c>
      <c r="E618" s="72">
        <f t="shared" si="49"/>
        <v>43344</v>
      </c>
      <c r="F618" s="73" t="str">
        <f t="shared" si="52"/>
        <v>s</v>
      </c>
    </row>
    <row r="619" spans="2:6" x14ac:dyDescent="0.3">
      <c r="B619" s="69">
        <f t="shared" si="50"/>
        <v>43345</v>
      </c>
      <c r="C619" s="71">
        <f t="shared" si="51"/>
        <v>35</v>
      </c>
      <c r="D619" s="154" t="str">
        <f t="shared" si="48"/>
        <v/>
      </c>
      <c r="E619" s="72">
        <f t="shared" si="49"/>
        <v>43345</v>
      </c>
      <c r="F619" s="73" t="str">
        <f t="shared" si="52"/>
        <v>d</v>
      </c>
    </row>
    <row r="620" spans="2:6" x14ac:dyDescent="0.3">
      <c r="B620" s="69">
        <f t="shared" si="50"/>
        <v>43346</v>
      </c>
      <c r="C620" s="71">
        <f t="shared" si="51"/>
        <v>36</v>
      </c>
      <c r="D620" s="154" t="str">
        <f t="shared" si="48"/>
        <v/>
      </c>
      <c r="E620" s="72">
        <f t="shared" si="49"/>
        <v>43346</v>
      </c>
      <c r="F620" s="73" t="str">
        <f t="shared" si="52"/>
        <v>l</v>
      </c>
    </row>
    <row r="621" spans="2:6" x14ac:dyDescent="0.3">
      <c r="B621" s="69">
        <f t="shared" si="50"/>
        <v>43347</v>
      </c>
      <c r="C621" s="71">
        <f t="shared" si="51"/>
        <v>36</v>
      </c>
      <c r="D621" s="154" t="str">
        <f t="shared" si="48"/>
        <v/>
      </c>
      <c r="E621" s="72">
        <f t="shared" si="49"/>
        <v>43347</v>
      </c>
      <c r="F621" s="73" t="str">
        <f t="shared" si="52"/>
        <v>m</v>
      </c>
    </row>
    <row r="622" spans="2:6" x14ac:dyDescent="0.3">
      <c r="B622" s="69">
        <f t="shared" si="50"/>
        <v>43348</v>
      </c>
      <c r="C622" s="71">
        <f t="shared" si="51"/>
        <v>36</v>
      </c>
      <c r="D622" s="154" t="str">
        <f t="shared" si="48"/>
        <v/>
      </c>
      <c r="E622" s="72">
        <f t="shared" si="49"/>
        <v>43348</v>
      </c>
      <c r="F622" s="73" t="str">
        <f t="shared" si="52"/>
        <v>m</v>
      </c>
    </row>
    <row r="623" spans="2:6" x14ac:dyDescent="0.3">
      <c r="B623" s="69">
        <f t="shared" si="50"/>
        <v>43349</v>
      </c>
      <c r="C623" s="71">
        <f t="shared" si="51"/>
        <v>36</v>
      </c>
      <c r="D623" s="154" t="str">
        <f t="shared" si="48"/>
        <v/>
      </c>
      <c r="E623" s="72">
        <f t="shared" si="49"/>
        <v>43349</v>
      </c>
      <c r="F623" s="73" t="str">
        <f t="shared" si="52"/>
        <v>j</v>
      </c>
    </row>
    <row r="624" spans="2:6" x14ac:dyDescent="0.3">
      <c r="B624" s="69">
        <f t="shared" si="50"/>
        <v>43350</v>
      </c>
      <c r="C624" s="71">
        <f t="shared" si="51"/>
        <v>36</v>
      </c>
      <c r="D624" s="154" t="str">
        <f t="shared" si="48"/>
        <v/>
      </c>
      <c r="E624" s="72">
        <f t="shared" si="49"/>
        <v>43350</v>
      </c>
      <c r="F624" s="73" t="str">
        <f t="shared" si="52"/>
        <v>v</v>
      </c>
    </row>
    <row r="625" spans="2:6" x14ac:dyDescent="0.3">
      <c r="B625" s="69">
        <f t="shared" si="50"/>
        <v>43351</v>
      </c>
      <c r="C625" s="71">
        <f t="shared" si="51"/>
        <v>36</v>
      </c>
      <c r="D625" s="154" t="str">
        <f t="shared" si="48"/>
        <v/>
      </c>
      <c r="E625" s="72">
        <f t="shared" si="49"/>
        <v>43351</v>
      </c>
      <c r="F625" s="73" t="str">
        <f t="shared" si="52"/>
        <v>s</v>
      </c>
    </row>
    <row r="626" spans="2:6" x14ac:dyDescent="0.3">
      <c r="B626" s="69">
        <f t="shared" si="50"/>
        <v>43352</v>
      </c>
      <c r="C626" s="71">
        <f t="shared" si="51"/>
        <v>36</v>
      </c>
      <c r="D626" s="154" t="str">
        <f t="shared" si="48"/>
        <v/>
      </c>
      <c r="E626" s="72">
        <f t="shared" si="49"/>
        <v>43352</v>
      </c>
      <c r="F626" s="73" t="str">
        <f t="shared" si="52"/>
        <v>d</v>
      </c>
    </row>
    <row r="627" spans="2:6" x14ac:dyDescent="0.3">
      <c r="B627" s="69">
        <f t="shared" si="50"/>
        <v>43353</v>
      </c>
      <c r="C627" s="71">
        <f t="shared" si="51"/>
        <v>37</v>
      </c>
      <c r="D627" s="154" t="str">
        <f t="shared" si="48"/>
        <v/>
      </c>
      <c r="E627" s="72">
        <f t="shared" si="49"/>
        <v>43353</v>
      </c>
      <c r="F627" s="73" t="str">
        <f t="shared" si="52"/>
        <v>l</v>
      </c>
    </row>
    <row r="628" spans="2:6" x14ac:dyDescent="0.3">
      <c r="B628" s="69">
        <f t="shared" si="50"/>
        <v>43354</v>
      </c>
      <c r="C628" s="71">
        <f t="shared" si="51"/>
        <v>37</v>
      </c>
      <c r="D628" s="154" t="str">
        <f t="shared" si="48"/>
        <v/>
      </c>
      <c r="E628" s="72">
        <f t="shared" si="49"/>
        <v>43354</v>
      </c>
      <c r="F628" s="73" t="str">
        <f t="shared" si="52"/>
        <v>m</v>
      </c>
    </row>
    <row r="629" spans="2:6" x14ac:dyDescent="0.3">
      <c r="B629" s="69">
        <f t="shared" si="50"/>
        <v>43355</v>
      </c>
      <c r="C629" s="71">
        <f t="shared" si="51"/>
        <v>37</v>
      </c>
      <c r="D629" s="154" t="str">
        <f t="shared" si="48"/>
        <v/>
      </c>
      <c r="E629" s="72">
        <f t="shared" si="49"/>
        <v>43355</v>
      </c>
      <c r="F629" s="73" t="str">
        <f t="shared" si="52"/>
        <v>m</v>
      </c>
    </row>
    <row r="630" spans="2:6" x14ac:dyDescent="0.3">
      <c r="B630" s="69">
        <f t="shared" si="50"/>
        <v>43356</v>
      </c>
      <c r="C630" s="71">
        <f t="shared" si="51"/>
        <v>37</v>
      </c>
      <c r="D630" s="154" t="str">
        <f t="shared" si="48"/>
        <v/>
      </c>
      <c r="E630" s="72">
        <f t="shared" si="49"/>
        <v>43356</v>
      </c>
      <c r="F630" s="73" t="str">
        <f t="shared" si="52"/>
        <v>j</v>
      </c>
    </row>
    <row r="631" spans="2:6" x14ac:dyDescent="0.3">
      <c r="B631" s="69">
        <f t="shared" si="50"/>
        <v>43357</v>
      </c>
      <c r="C631" s="71">
        <f t="shared" si="51"/>
        <v>37</v>
      </c>
      <c r="D631" s="154" t="str">
        <f t="shared" si="48"/>
        <v/>
      </c>
      <c r="E631" s="72">
        <f t="shared" si="49"/>
        <v>43357</v>
      </c>
      <c r="F631" s="73" t="str">
        <f t="shared" si="52"/>
        <v>v</v>
      </c>
    </row>
    <row r="632" spans="2:6" x14ac:dyDescent="0.3">
      <c r="B632" s="69">
        <f t="shared" si="50"/>
        <v>43358</v>
      </c>
      <c r="C632" s="71">
        <f t="shared" si="51"/>
        <v>37</v>
      </c>
      <c r="D632" s="154" t="str">
        <f t="shared" si="48"/>
        <v/>
      </c>
      <c r="E632" s="72">
        <f t="shared" si="49"/>
        <v>43358</v>
      </c>
      <c r="F632" s="73" t="str">
        <f t="shared" si="52"/>
        <v>s</v>
      </c>
    </row>
    <row r="633" spans="2:6" x14ac:dyDescent="0.3">
      <c r="B633" s="69">
        <f t="shared" si="50"/>
        <v>43359</v>
      </c>
      <c r="C633" s="71">
        <f t="shared" si="51"/>
        <v>37</v>
      </c>
      <c r="D633" s="154" t="str">
        <f t="shared" si="48"/>
        <v/>
      </c>
      <c r="E633" s="72">
        <f t="shared" si="49"/>
        <v>43359</v>
      </c>
      <c r="F633" s="73" t="str">
        <f t="shared" si="52"/>
        <v>d</v>
      </c>
    </row>
    <row r="634" spans="2:6" x14ac:dyDescent="0.3">
      <c r="B634" s="69">
        <f t="shared" si="50"/>
        <v>43360</v>
      </c>
      <c r="C634" s="71">
        <f t="shared" si="51"/>
        <v>38</v>
      </c>
      <c r="D634" s="154" t="str">
        <f t="shared" si="48"/>
        <v/>
      </c>
      <c r="E634" s="72">
        <f t="shared" si="49"/>
        <v>43360</v>
      </c>
      <c r="F634" s="73" t="str">
        <f t="shared" si="52"/>
        <v>l</v>
      </c>
    </row>
    <row r="635" spans="2:6" x14ac:dyDescent="0.3">
      <c r="B635" s="69">
        <f t="shared" si="50"/>
        <v>43361</v>
      </c>
      <c r="C635" s="71">
        <f t="shared" si="51"/>
        <v>38</v>
      </c>
      <c r="D635" s="154" t="str">
        <f t="shared" si="48"/>
        <v/>
      </c>
      <c r="E635" s="72">
        <f t="shared" si="49"/>
        <v>43361</v>
      </c>
      <c r="F635" s="73" t="str">
        <f t="shared" si="52"/>
        <v>m</v>
      </c>
    </row>
    <row r="636" spans="2:6" x14ac:dyDescent="0.3">
      <c r="B636" s="69">
        <f t="shared" si="50"/>
        <v>43362</v>
      </c>
      <c r="C636" s="71">
        <f t="shared" si="51"/>
        <v>38</v>
      </c>
      <c r="D636" s="154" t="str">
        <f t="shared" si="48"/>
        <v/>
      </c>
      <c r="E636" s="72">
        <f t="shared" si="49"/>
        <v>43362</v>
      </c>
      <c r="F636" s="73" t="str">
        <f t="shared" si="52"/>
        <v>m</v>
      </c>
    </row>
    <row r="637" spans="2:6" x14ac:dyDescent="0.3">
      <c r="B637" s="69">
        <f t="shared" si="50"/>
        <v>43363</v>
      </c>
      <c r="C637" s="71">
        <f t="shared" si="51"/>
        <v>38</v>
      </c>
      <c r="D637" s="154" t="str">
        <f t="shared" si="48"/>
        <v/>
      </c>
      <c r="E637" s="72">
        <f t="shared" si="49"/>
        <v>43363</v>
      </c>
      <c r="F637" s="73" t="str">
        <f t="shared" si="52"/>
        <v>j</v>
      </c>
    </row>
    <row r="638" spans="2:6" x14ac:dyDescent="0.3">
      <c r="B638" s="69">
        <f t="shared" si="50"/>
        <v>43364</v>
      </c>
      <c r="C638" s="71">
        <f t="shared" si="51"/>
        <v>38</v>
      </c>
      <c r="D638" s="154" t="str">
        <f t="shared" si="48"/>
        <v/>
      </c>
      <c r="E638" s="72">
        <f t="shared" si="49"/>
        <v>43364</v>
      </c>
      <c r="F638" s="73" t="str">
        <f t="shared" si="52"/>
        <v>v</v>
      </c>
    </row>
    <row r="639" spans="2:6" x14ac:dyDescent="0.3">
      <c r="B639" s="69">
        <f t="shared" si="50"/>
        <v>43365</v>
      </c>
      <c r="C639" s="71">
        <f t="shared" si="51"/>
        <v>38</v>
      </c>
      <c r="D639" s="154" t="str">
        <f t="shared" si="48"/>
        <v/>
      </c>
      <c r="E639" s="72">
        <f t="shared" si="49"/>
        <v>43365</v>
      </c>
      <c r="F639" s="73" t="str">
        <f t="shared" si="52"/>
        <v>s</v>
      </c>
    </row>
    <row r="640" spans="2:6" x14ac:dyDescent="0.3">
      <c r="B640" s="69">
        <f t="shared" si="50"/>
        <v>43366</v>
      </c>
      <c r="C640" s="71">
        <f t="shared" si="51"/>
        <v>38</v>
      </c>
      <c r="D640" s="154" t="str">
        <f t="shared" si="48"/>
        <v/>
      </c>
      <c r="E640" s="72">
        <f t="shared" si="49"/>
        <v>43366</v>
      </c>
      <c r="F640" s="73" t="str">
        <f t="shared" si="52"/>
        <v>d</v>
      </c>
    </row>
    <row r="641" spans="2:6" x14ac:dyDescent="0.3">
      <c r="B641" s="69">
        <f t="shared" si="50"/>
        <v>43367</v>
      </c>
      <c r="C641" s="71">
        <f t="shared" si="51"/>
        <v>39</v>
      </c>
      <c r="D641" s="154" t="str">
        <f t="shared" si="48"/>
        <v/>
      </c>
      <c r="E641" s="72">
        <f t="shared" si="49"/>
        <v>43367</v>
      </c>
      <c r="F641" s="73" t="str">
        <f t="shared" si="52"/>
        <v>l</v>
      </c>
    </row>
    <row r="642" spans="2:6" x14ac:dyDescent="0.3">
      <c r="B642" s="69">
        <f t="shared" si="50"/>
        <v>43368</v>
      </c>
      <c r="C642" s="71">
        <f t="shared" si="51"/>
        <v>39</v>
      </c>
      <c r="D642" s="154" t="str">
        <f t="shared" si="48"/>
        <v/>
      </c>
      <c r="E642" s="72">
        <f t="shared" si="49"/>
        <v>43368</v>
      </c>
      <c r="F642" s="73" t="str">
        <f t="shared" si="52"/>
        <v>m</v>
      </c>
    </row>
    <row r="643" spans="2:6" x14ac:dyDescent="0.3">
      <c r="B643" s="69">
        <f t="shared" si="50"/>
        <v>43369</v>
      </c>
      <c r="C643" s="71">
        <f t="shared" si="51"/>
        <v>39</v>
      </c>
      <c r="D643" s="154" t="str">
        <f t="shared" si="48"/>
        <v/>
      </c>
      <c r="E643" s="72">
        <f t="shared" si="49"/>
        <v>43369</v>
      </c>
      <c r="F643" s="73" t="str">
        <f t="shared" si="52"/>
        <v>m</v>
      </c>
    </row>
    <row r="644" spans="2:6" x14ac:dyDescent="0.3">
      <c r="B644" s="69">
        <f t="shared" si="50"/>
        <v>43370</v>
      </c>
      <c r="C644" s="71">
        <f t="shared" si="51"/>
        <v>39</v>
      </c>
      <c r="D644" s="154" t="str">
        <f t="shared" si="48"/>
        <v/>
      </c>
      <c r="E644" s="72">
        <f t="shared" si="49"/>
        <v>43370</v>
      </c>
      <c r="F644" s="73" t="str">
        <f t="shared" si="52"/>
        <v>j</v>
      </c>
    </row>
    <row r="645" spans="2:6" x14ac:dyDescent="0.3">
      <c r="B645" s="69">
        <f t="shared" si="50"/>
        <v>43371</v>
      </c>
      <c r="C645" s="71">
        <f t="shared" si="51"/>
        <v>39</v>
      </c>
      <c r="D645" s="154" t="str">
        <f t="shared" ref="D645:D708" si="53">IF(ISERROR(VLOOKUP(E645,jfdate,1,TRUE)),"",IF(VLOOKUP(E645,jfdate,1,TRUE)=B645,"f",""))</f>
        <v/>
      </c>
      <c r="E645" s="72">
        <f t="shared" si="49"/>
        <v>43371</v>
      </c>
      <c r="F645" s="73" t="str">
        <f t="shared" si="52"/>
        <v>v</v>
      </c>
    </row>
    <row r="646" spans="2:6" x14ac:dyDescent="0.3">
      <c r="B646" s="69">
        <f t="shared" si="50"/>
        <v>43372</v>
      </c>
      <c r="C646" s="71">
        <f t="shared" si="51"/>
        <v>39</v>
      </c>
      <c r="D646" s="154" t="str">
        <f t="shared" si="53"/>
        <v/>
      </c>
      <c r="E646" s="72">
        <f t="shared" ref="E646:E709" si="54">B646</f>
        <v>43372</v>
      </c>
      <c r="F646" s="73" t="str">
        <f t="shared" si="52"/>
        <v>s</v>
      </c>
    </row>
    <row r="647" spans="2:6" x14ac:dyDescent="0.3">
      <c r="B647" s="69">
        <f t="shared" ref="B647:B710" si="55">+B646+1</f>
        <v>43373</v>
      </c>
      <c r="C647" s="71">
        <f t="shared" si="51"/>
        <v>39</v>
      </c>
      <c r="D647" s="154" t="str">
        <f t="shared" si="53"/>
        <v/>
      </c>
      <c r="E647" s="72">
        <f t="shared" si="54"/>
        <v>43373</v>
      </c>
      <c r="F647" s="73" t="str">
        <f t="shared" si="52"/>
        <v>d</v>
      </c>
    </row>
    <row r="648" spans="2:6" x14ac:dyDescent="0.3">
      <c r="B648" s="69">
        <f t="shared" si="55"/>
        <v>43374</v>
      </c>
      <c r="C648" s="71">
        <f t="shared" si="51"/>
        <v>40</v>
      </c>
      <c r="D648" s="154" t="str">
        <f t="shared" si="53"/>
        <v/>
      </c>
      <c r="E648" s="72">
        <f t="shared" si="54"/>
        <v>43374</v>
      </c>
      <c r="F648" s="73" t="str">
        <f t="shared" si="52"/>
        <v>l</v>
      </c>
    </row>
    <row r="649" spans="2:6" x14ac:dyDescent="0.3">
      <c r="B649" s="69">
        <f t="shared" si="55"/>
        <v>43375</v>
      </c>
      <c r="C649" s="71">
        <f t="shared" si="51"/>
        <v>40</v>
      </c>
      <c r="D649" s="154" t="str">
        <f t="shared" si="53"/>
        <v/>
      </c>
      <c r="E649" s="72">
        <f t="shared" si="54"/>
        <v>43375</v>
      </c>
      <c r="F649" s="73" t="str">
        <f t="shared" si="52"/>
        <v>m</v>
      </c>
    </row>
    <row r="650" spans="2:6" x14ac:dyDescent="0.3">
      <c r="B650" s="69">
        <f t="shared" si="55"/>
        <v>43376</v>
      </c>
      <c r="C650" s="71">
        <f t="shared" si="51"/>
        <v>40</v>
      </c>
      <c r="D650" s="154" t="str">
        <f t="shared" si="53"/>
        <v/>
      </c>
      <c r="E650" s="72">
        <f t="shared" si="54"/>
        <v>43376</v>
      </c>
      <c r="F650" s="73" t="str">
        <f t="shared" si="52"/>
        <v>m</v>
      </c>
    </row>
    <row r="651" spans="2:6" x14ac:dyDescent="0.3">
      <c r="B651" s="69">
        <f t="shared" si="55"/>
        <v>43377</v>
      </c>
      <c r="C651" s="71">
        <f t="shared" si="51"/>
        <v>40</v>
      </c>
      <c r="D651" s="154" t="str">
        <f t="shared" si="53"/>
        <v/>
      </c>
      <c r="E651" s="72">
        <f t="shared" si="54"/>
        <v>43377</v>
      </c>
      <c r="F651" s="73" t="str">
        <f t="shared" si="52"/>
        <v>j</v>
      </c>
    </row>
    <row r="652" spans="2:6" x14ac:dyDescent="0.3">
      <c r="B652" s="69">
        <f t="shared" si="55"/>
        <v>43378</v>
      </c>
      <c r="C652" s="71">
        <f t="shared" si="51"/>
        <v>40</v>
      </c>
      <c r="D652" s="154" t="str">
        <f t="shared" si="53"/>
        <v/>
      </c>
      <c r="E652" s="72">
        <f t="shared" si="54"/>
        <v>43378</v>
      </c>
      <c r="F652" s="73" t="str">
        <f t="shared" si="52"/>
        <v>v</v>
      </c>
    </row>
    <row r="653" spans="2:6" x14ac:dyDescent="0.3">
      <c r="B653" s="69">
        <f t="shared" si="55"/>
        <v>43379</v>
      </c>
      <c r="C653" s="71">
        <f t="shared" si="51"/>
        <v>40</v>
      </c>
      <c r="D653" s="154" t="str">
        <f t="shared" si="53"/>
        <v/>
      </c>
      <c r="E653" s="72">
        <f t="shared" si="54"/>
        <v>43379</v>
      </c>
      <c r="F653" s="73" t="str">
        <f t="shared" si="52"/>
        <v>s</v>
      </c>
    </row>
    <row r="654" spans="2:6" x14ac:dyDescent="0.3">
      <c r="B654" s="69">
        <f t="shared" si="55"/>
        <v>43380</v>
      </c>
      <c r="C654" s="71">
        <f t="shared" si="51"/>
        <v>40</v>
      </c>
      <c r="D654" s="154" t="str">
        <f t="shared" si="53"/>
        <v/>
      </c>
      <c r="E654" s="72">
        <f t="shared" si="54"/>
        <v>43380</v>
      </c>
      <c r="F654" s="73" t="str">
        <f t="shared" si="52"/>
        <v>d</v>
      </c>
    </row>
    <row r="655" spans="2:6" x14ac:dyDescent="0.3">
      <c r="B655" s="69">
        <f t="shared" si="55"/>
        <v>43381</v>
      </c>
      <c r="C655" s="71">
        <f t="shared" si="51"/>
        <v>41</v>
      </c>
      <c r="D655" s="154" t="str">
        <f t="shared" si="53"/>
        <v/>
      </c>
      <c r="E655" s="72">
        <f t="shared" si="54"/>
        <v>43381</v>
      </c>
      <c r="F655" s="73" t="str">
        <f t="shared" si="52"/>
        <v>l</v>
      </c>
    </row>
    <row r="656" spans="2:6" x14ac:dyDescent="0.3">
      <c r="B656" s="69">
        <f t="shared" si="55"/>
        <v>43382</v>
      </c>
      <c r="C656" s="71">
        <f t="shared" si="51"/>
        <v>41</v>
      </c>
      <c r="D656" s="154" t="str">
        <f t="shared" si="53"/>
        <v/>
      </c>
      <c r="E656" s="72">
        <f t="shared" si="54"/>
        <v>43382</v>
      </c>
      <c r="F656" s="73" t="str">
        <f t="shared" si="52"/>
        <v>m</v>
      </c>
    </row>
    <row r="657" spans="2:6" x14ac:dyDescent="0.3">
      <c r="B657" s="69">
        <f t="shared" si="55"/>
        <v>43383</v>
      </c>
      <c r="C657" s="71">
        <f t="shared" si="51"/>
        <v>41</v>
      </c>
      <c r="D657" s="154" t="str">
        <f t="shared" si="53"/>
        <v/>
      </c>
      <c r="E657" s="72">
        <f t="shared" si="54"/>
        <v>43383</v>
      </c>
      <c r="F657" s="73" t="str">
        <f t="shared" si="52"/>
        <v>m</v>
      </c>
    </row>
    <row r="658" spans="2:6" x14ac:dyDescent="0.3">
      <c r="B658" s="69">
        <f t="shared" si="55"/>
        <v>43384</v>
      </c>
      <c r="C658" s="71">
        <f t="shared" si="51"/>
        <v>41</v>
      </c>
      <c r="D658" s="154" t="str">
        <f t="shared" si="53"/>
        <v/>
      </c>
      <c r="E658" s="72">
        <f t="shared" si="54"/>
        <v>43384</v>
      </c>
      <c r="F658" s="73" t="str">
        <f t="shared" si="52"/>
        <v>j</v>
      </c>
    </row>
    <row r="659" spans="2:6" x14ac:dyDescent="0.3">
      <c r="B659" s="69">
        <f t="shared" si="55"/>
        <v>43385</v>
      </c>
      <c r="C659" s="71">
        <f t="shared" si="51"/>
        <v>41</v>
      </c>
      <c r="D659" s="154" t="str">
        <f t="shared" si="53"/>
        <v/>
      </c>
      <c r="E659" s="72">
        <f t="shared" si="54"/>
        <v>43385</v>
      </c>
      <c r="F659" s="73" t="str">
        <f t="shared" si="52"/>
        <v>v</v>
      </c>
    </row>
    <row r="660" spans="2:6" x14ac:dyDescent="0.3">
      <c r="B660" s="69">
        <f t="shared" si="55"/>
        <v>43386</v>
      </c>
      <c r="C660" s="71">
        <f t="shared" si="51"/>
        <v>41</v>
      </c>
      <c r="D660" s="154" t="str">
        <f t="shared" si="53"/>
        <v/>
      </c>
      <c r="E660" s="72">
        <f t="shared" si="54"/>
        <v>43386</v>
      </c>
      <c r="F660" s="73" t="str">
        <f t="shared" si="52"/>
        <v>s</v>
      </c>
    </row>
    <row r="661" spans="2:6" x14ac:dyDescent="0.3">
      <c r="B661" s="69">
        <f t="shared" si="55"/>
        <v>43387</v>
      </c>
      <c r="C661" s="71">
        <f t="shared" si="51"/>
        <v>41</v>
      </c>
      <c r="D661" s="154" t="str">
        <f t="shared" si="53"/>
        <v/>
      </c>
      <c r="E661" s="72">
        <f t="shared" si="54"/>
        <v>43387</v>
      </c>
      <c r="F661" s="73" t="str">
        <f t="shared" si="52"/>
        <v>d</v>
      </c>
    </row>
    <row r="662" spans="2:6" x14ac:dyDescent="0.3">
      <c r="B662" s="69">
        <f t="shared" si="55"/>
        <v>43388</v>
      </c>
      <c r="C662" s="71">
        <f t="shared" si="51"/>
        <v>42</v>
      </c>
      <c r="D662" s="154" t="str">
        <f t="shared" si="53"/>
        <v/>
      </c>
      <c r="E662" s="72">
        <f t="shared" si="54"/>
        <v>43388</v>
      </c>
      <c r="F662" s="73" t="str">
        <f t="shared" si="52"/>
        <v>l</v>
      </c>
    </row>
    <row r="663" spans="2:6" x14ac:dyDescent="0.3">
      <c r="B663" s="69">
        <f t="shared" si="55"/>
        <v>43389</v>
      </c>
      <c r="C663" s="71">
        <f t="shared" ref="C663:C726" si="56">WEEKNUM(B663,21)</f>
        <v>42</v>
      </c>
      <c r="D663" s="154" t="str">
        <f t="shared" si="53"/>
        <v/>
      </c>
      <c r="E663" s="72">
        <f t="shared" si="54"/>
        <v>43389</v>
      </c>
      <c r="F663" s="73" t="str">
        <f t="shared" ref="F663:F726" si="57">IF(D663="f","f",VLOOKUP(WEEKDAY(E663),jourabbrege,2,FALSE))</f>
        <v>m</v>
      </c>
    </row>
    <row r="664" spans="2:6" x14ac:dyDescent="0.3">
      <c r="B664" s="69">
        <f t="shared" si="55"/>
        <v>43390</v>
      </c>
      <c r="C664" s="71">
        <f t="shared" si="56"/>
        <v>42</v>
      </c>
      <c r="D664" s="154" t="str">
        <f t="shared" si="53"/>
        <v/>
      </c>
      <c r="E664" s="72">
        <f t="shared" si="54"/>
        <v>43390</v>
      </c>
      <c r="F664" s="73" t="str">
        <f t="shared" si="57"/>
        <v>m</v>
      </c>
    </row>
    <row r="665" spans="2:6" x14ac:dyDescent="0.3">
      <c r="B665" s="69">
        <f t="shared" si="55"/>
        <v>43391</v>
      </c>
      <c r="C665" s="71">
        <f t="shared" si="56"/>
        <v>42</v>
      </c>
      <c r="D665" s="154" t="str">
        <f t="shared" si="53"/>
        <v/>
      </c>
      <c r="E665" s="72">
        <f t="shared" si="54"/>
        <v>43391</v>
      </c>
      <c r="F665" s="73" t="str">
        <f t="shared" si="57"/>
        <v>j</v>
      </c>
    </row>
    <row r="666" spans="2:6" x14ac:dyDescent="0.3">
      <c r="B666" s="69">
        <f t="shared" si="55"/>
        <v>43392</v>
      </c>
      <c r="C666" s="71">
        <f t="shared" si="56"/>
        <v>42</v>
      </c>
      <c r="D666" s="154" t="str">
        <f t="shared" si="53"/>
        <v/>
      </c>
      <c r="E666" s="72">
        <f t="shared" si="54"/>
        <v>43392</v>
      </c>
      <c r="F666" s="73" t="str">
        <f t="shared" si="57"/>
        <v>v</v>
      </c>
    </row>
    <row r="667" spans="2:6" x14ac:dyDescent="0.3">
      <c r="B667" s="69">
        <f t="shared" si="55"/>
        <v>43393</v>
      </c>
      <c r="C667" s="71">
        <f t="shared" si="56"/>
        <v>42</v>
      </c>
      <c r="D667" s="154" t="str">
        <f t="shared" si="53"/>
        <v/>
      </c>
      <c r="E667" s="72">
        <f t="shared" si="54"/>
        <v>43393</v>
      </c>
      <c r="F667" s="73" t="str">
        <f t="shared" si="57"/>
        <v>s</v>
      </c>
    </row>
    <row r="668" spans="2:6" x14ac:dyDescent="0.3">
      <c r="B668" s="69">
        <f t="shared" si="55"/>
        <v>43394</v>
      </c>
      <c r="C668" s="71">
        <f t="shared" si="56"/>
        <v>42</v>
      </c>
      <c r="D668" s="154" t="str">
        <f t="shared" si="53"/>
        <v/>
      </c>
      <c r="E668" s="72">
        <f t="shared" si="54"/>
        <v>43394</v>
      </c>
      <c r="F668" s="73" t="str">
        <f t="shared" si="57"/>
        <v>d</v>
      </c>
    </row>
    <row r="669" spans="2:6" x14ac:dyDescent="0.3">
      <c r="B669" s="69">
        <f t="shared" si="55"/>
        <v>43395</v>
      </c>
      <c r="C669" s="71">
        <f t="shared" si="56"/>
        <v>43</v>
      </c>
      <c r="D669" s="154" t="str">
        <f t="shared" si="53"/>
        <v/>
      </c>
      <c r="E669" s="72">
        <f t="shared" si="54"/>
        <v>43395</v>
      </c>
      <c r="F669" s="73" t="str">
        <f t="shared" si="57"/>
        <v>l</v>
      </c>
    </row>
    <row r="670" spans="2:6" x14ac:dyDescent="0.3">
      <c r="B670" s="69">
        <f t="shared" si="55"/>
        <v>43396</v>
      </c>
      <c r="C670" s="71">
        <f t="shared" si="56"/>
        <v>43</v>
      </c>
      <c r="D670" s="154" t="str">
        <f t="shared" si="53"/>
        <v/>
      </c>
      <c r="E670" s="72">
        <f t="shared" si="54"/>
        <v>43396</v>
      </c>
      <c r="F670" s="73" t="str">
        <f t="shared" si="57"/>
        <v>m</v>
      </c>
    </row>
    <row r="671" spans="2:6" x14ac:dyDescent="0.3">
      <c r="B671" s="69">
        <f t="shared" si="55"/>
        <v>43397</v>
      </c>
      <c r="C671" s="71">
        <f t="shared" si="56"/>
        <v>43</v>
      </c>
      <c r="D671" s="154" t="str">
        <f t="shared" si="53"/>
        <v/>
      </c>
      <c r="E671" s="72">
        <f t="shared" si="54"/>
        <v>43397</v>
      </c>
      <c r="F671" s="73" t="str">
        <f t="shared" si="57"/>
        <v>m</v>
      </c>
    </row>
    <row r="672" spans="2:6" x14ac:dyDescent="0.3">
      <c r="B672" s="69">
        <f t="shared" si="55"/>
        <v>43398</v>
      </c>
      <c r="C672" s="71">
        <f t="shared" si="56"/>
        <v>43</v>
      </c>
      <c r="D672" s="154" t="str">
        <f t="shared" si="53"/>
        <v/>
      </c>
      <c r="E672" s="72">
        <f t="shared" si="54"/>
        <v>43398</v>
      </c>
      <c r="F672" s="73" t="str">
        <f t="shared" si="57"/>
        <v>j</v>
      </c>
    </row>
    <row r="673" spans="2:6" x14ac:dyDescent="0.3">
      <c r="B673" s="69">
        <f t="shared" si="55"/>
        <v>43399</v>
      </c>
      <c r="C673" s="71">
        <f t="shared" si="56"/>
        <v>43</v>
      </c>
      <c r="D673" s="154" t="str">
        <f t="shared" si="53"/>
        <v/>
      </c>
      <c r="E673" s="72">
        <f t="shared" si="54"/>
        <v>43399</v>
      </c>
      <c r="F673" s="73" t="str">
        <f t="shared" si="57"/>
        <v>v</v>
      </c>
    </row>
    <row r="674" spans="2:6" x14ac:dyDescent="0.3">
      <c r="B674" s="69">
        <f t="shared" si="55"/>
        <v>43400</v>
      </c>
      <c r="C674" s="71">
        <f t="shared" si="56"/>
        <v>43</v>
      </c>
      <c r="D674" s="154" t="str">
        <f t="shared" si="53"/>
        <v/>
      </c>
      <c r="E674" s="72">
        <f t="shared" si="54"/>
        <v>43400</v>
      </c>
      <c r="F674" s="73" t="str">
        <f t="shared" si="57"/>
        <v>s</v>
      </c>
    </row>
    <row r="675" spans="2:6" x14ac:dyDescent="0.3">
      <c r="B675" s="69">
        <f t="shared" si="55"/>
        <v>43401</v>
      </c>
      <c r="C675" s="71">
        <f t="shared" si="56"/>
        <v>43</v>
      </c>
      <c r="D675" s="154" t="str">
        <f t="shared" si="53"/>
        <v/>
      </c>
      <c r="E675" s="72">
        <f t="shared" si="54"/>
        <v>43401</v>
      </c>
      <c r="F675" s="73" t="str">
        <f t="shared" si="57"/>
        <v>d</v>
      </c>
    </row>
    <row r="676" spans="2:6" x14ac:dyDescent="0.3">
      <c r="B676" s="69">
        <f t="shared" si="55"/>
        <v>43402</v>
      </c>
      <c r="C676" s="71">
        <f t="shared" si="56"/>
        <v>44</v>
      </c>
      <c r="D676" s="154" t="str">
        <f t="shared" si="53"/>
        <v/>
      </c>
      <c r="E676" s="72">
        <f t="shared" si="54"/>
        <v>43402</v>
      </c>
      <c r="F676" s="73" t="str">
        <f t="shared" si="57"/>
        <v>l</v>
      </c>
    </row>
    <row r="677" spans="2:6" x14ac:dyDescent="0.3">
      <c r="B677" s="69">
        <f t="shared" si="55"/>
        <v>43403</v>
      </c>
      <c r="C677" s="71">
        <f t="shared" si="56"/>
        <v>44</v>
      </c>
      <c r="D677" s="154" t="str">
        <f t="shared" si="53"/>
        <v/>
      </c>
      <c r="E677" s="72">
        <f t="shared" si="54"/>
        <v>43403</v>
      </c>
      <c r="F677" s="73" t="str">
        <f t="shared" si="57"/>
        <v>m</v>
      </c>
    </row>
    <row r="678" spans="2:6" x14ac:dyDescent="0.3">
      <c r="B678" s="69">
        <f t="shared" si="55"/>
        <v>43404</v>
      </c>
      <c r="C678" s="71">
        <f t="shared" si="56"/>
        <v>44</v>
      </c>
      <c r="D678" s="154" t="str">
        <f t="shared" si="53"/>
        <v/>
      </c>
      <c r="E678" s="72">
        <f t="shared" si="54"/>
        <v>43404</v>
      </c>
      <c r="F678" s="73" t="str">
        <f t="shared" si="57"/>
        <v>m</v>
      </c>
    </row>
    <row r="679" spans="2:6" x14ac:dyDescent="0.3">
      <c r="B679" s="69">
        <f t="shared" si="55"/>
        <v>43405</v>
      </c>
      <c r="C679" s="71">
        <f t="shared" si="56"/>
        <v>44</v>
      </c>
      <c r="D679" s="154" t="str">
        <f t="shared" si="53"/>
        <v/>
      </c>
      <c r="E679" s="72">
        <f t="shared" si="54"/>
        <v>43405</v>
      </c>
      <c r="F679" s="73" t="str">
        <f t="shared" si="57"/>
        <v>j</v>
      </c>
    </row>
    <row r="680" spans="2:6" x14ac:dyDescent="0.3">
      <c r="B680" s="69">
        <f t="shared" si="55"/>
        <v>43406</v>
      </c>
      <c r="C680" s="71">
        <f t="shared" si="56"/>
        <v>44</v>
      </c>
      <c r="D680" s="154" t="str">
        <f t="shared" si="53"/>
        <v/>
      </c>
      <c r="E680" s="72">
        <f t="shared" si="54"/>
        <v>43406</v>
      </c>
      <c r="F680" s="73" t="str">
        <f t="shared" si="57"/>
        <v>v</v>
      </c>
    </row>
    <row r="681" spans="2:6" x14ac:dyDescent="0.3">
      <c r="B681" s="69">
        <f t="shared" si="55"/>
        <v>43407</v>
      </c>
      <c r="C681" s="71">
        <f t="shared" si="56"/>
        <v>44</v>
      </c>
      <c r="D681" s="154" t="str">
        <f t="shared" si="53"/>
        <v/>
      </c>
      <c r="E681" s="72">
        <f t="shared" si="54"/>
        <v>43407</v>
      </c>
      <c r="F681" s="73" t="str">
        <f t="shared" si="57"/>
        <v>s</v>
      </c>
    </row>
    <row r="682" spans="2:6" x14ac:dyDescent="0.3">
      <c r="B682" s="69">
        <f t="shared" si="55"/>
        <v>43408</v>
      </c>
      <c r="C682" s="71">
        <f t="shared" si="56"/>
        <v>44</v>
      </c>
      <c r="D682" s="154" t="str">
        <f t="shared" si="53"/>
        <v/>
      </c>
      <c r="E682" s="72">
        <f t="shared" si="54"/>
        <v>43408</v>
      </c>
      <c r="F682" s="73" t="str">
        <f t="shared" si="57"/>
        <v>d</v>
      </c>
    </row>
    <row r="683" spans="2:6" x14ac:dyDescent="0.3">
      <c r="B683" s="69">
        <f t="shared" si="55"/>
        <v>43409</v>
      </c>
      <c r="C683" s="71">
        <f t="shared" si="56"/>
        <v>45</v>
      </c>
      <c r="D683" s="154" t="str">
        <f t="shared" si="53"/>
        <v/>
      </c>
      <c r="E683" s="72">
        <f t="shared" si="54"/>
        <v>43409</v>
      </c>
      <c r="F683" s="73" t="str">
        <f t="shared" si="57"/>
        <v>l</v>
      </c>
    </row>
    <row r="684" spans="2:6" x14ac:dyDescent="0.3">
      <c r="B684" s="69">
        <f t="shared" si="55"/>
        <v>43410</v>
      </c>
      <c r="C684" s="71">
        <f t="shared" si="56"/>
        <v>45</v>
      </c>
      <c r="D684" s="154" t="str">
        <f t="shared" si="53"/>
        <v/>
      </c>
      <c r="E684" s="72">
        <f t="shared" si="54"/>
        <v>43410</v>
      </c>
      <c r="F684" s="73" t="str">
        <f t="shared" si="57"/>
        <v>m</v>
      </c>
    </row>
    <row r="685" spans="2:6" x14ac:dyDescent="0.3">
      <c r="B685" s="69">
        <f t="shared" si="55"/>
        <v>43411</v>
      </c>
      <c r="C685" s="71">
        <f t="shared" si="56"/>
        <v>45</v>
      </c>
      <c r="D685" s="154" t="str">
        <f t="shared" si="53"/>
        <v/>
      </c>
      <c r="E685" s="72">
        <f t="shared" si="54"/>
        <v>43411</v>
      </c>
      <c r="F685" s="73" t="str">
        <f t="shared" si="57"/>
        <v>m</v>
      </c>
    </row>
    <row r="686" spans="2:6" x14ac:dyDescent="0.3">
      <c r="B686" s="69">
        <f t="shared" si="55"/>
        <v>43412</v>
      </c>
      <c r="C686" s="71">
        <f t="shared" si="56"/>
        <v>45</v>
      </c>
      <c r="D686" s="154" t="str">
        <f t="shared" si="53"/>
        <v/>
      </c>
      <c r="E686" s="72">
        <f t="shared" si="54"/>
        <v>43412</v>
      </c>
      <c r="F686" s="73" t="str">
        <f t="shared" si="57"/>
        <v>j</v>
      </c>
    </row>
    <row r="687" spans="2:6" x14ac:dyDescent="0.3">
      <c r="B687" s="69">
        <f t="shared" si="55"/>
        <v>43413</v>
      </c>
      <c r="C687" s="71">
        <f t="shared" si="56"/>
        <v>45</v>
      </c>
      <c r="D687" s="154" t="str">
        <f t="shared" si="53"/>
        <v/>
      </c>
      <c r="E687" s="72">
        <f t="shared" si="54"/>
        <v>43413</v>
      </c>
      <c r="F687" s="73" t="str">
        <f t="shared" si="57"/>
        <v>v</v>
      </c>
    </row>
    <row r="688" spans="2:6" x14ac:dyDescent="0.3">
      <c r="B688" s="69">
        <f t="shared" si="55"/>
        <v>43414</v>
      </c>
      <c r="C688" s="71">
        <f t="shared" si="56"/>
        <v>45</v>
      </c>
      <c r="D688" s="154" t="str">
        <f t="shared" si="53"/>
        <v/>
      </c>
      <c r="E688" s="72">
        <f t="shared" si="54"/>
        <v>43414</v>
      </c>
      <c r="F688" s="73" t="str">
        <f t="shared" si="57"/>
        <v>s</v>
      </c>
    </row>
    <row r="689" spans="2:6" x14ac:dyDescent="0.3">
      <c r="B689" s="69">
        <f t="shared" si="55"/>
        <v>43415</v>
      </c>
      <c r="C689" s="71">
        <f t="shared" si="56"/>
        <v>45</v>
      </c>
      <c r="D689" s="154" t="str">
        <f t="shared" si="53"/>
        <v/>
      </c>
      <c r="E689" s="72">
        <f t="shared" si="54"/>
        <v>43415</v>
      </c>
      <c r="F689" s="73" t="str">
        <f t="shared" si="57"/>
        <v>d</v>
      </c>
    </row>
    <row r="690" spans="2:6" x14ac:dyDescent="0.3">
      <c r="B690" s="69">
        <f t="shared" si="55"/>
        <v>43416</v>
      </c>
      <c r="C690" s="71">
        <f t="shared" si="56"/>
        <v>46</v>
      </c>
      <c r="D690" s="154" t="str">
        <f t="shared" si="53"/>
        <v/>
      </c>
      <c r="E690" s="72">
        <f t="shared" si="54"/>
        <v>43416</v>
      </c>
      <c r="F690" s="73" t="str">
        <f t="shared" si="57"/>
        <v>l</v>
      </c>
    </row>
    <row r="691" spans="2:6" x14ac:dyDescent="0.3">
      <c r="B691" s="69">
        <f t="shared" si="55"/>
        <v>43417</v>
      </c>
      <c r="C691" s="71">
        <f t="shared" si="56"/>
        <v>46</v>
      </c>
      <c r="D691" s="154" t="str">
        <f t="shared" si="53"/>
        <v/>
      </c>
      <c r="E691" s="72">
        <f t="shared" si="54"/>
        <v>43417</v>
      </c>
      <c r="F691" s="73" t="str">
        <f t="shared" si="57"/>
        <v>m</v>
      </c>
    </row>
    <row r="692" spans="2:6" x14ac:dyDescent="0.3">
      <c r="B692" s="69">
        <f t="shared" si="55"/>
        <v>43418</v>
      </c>
      <c r="C692" s="71">
        <f t="shared" si="56"/>
        <v>46</v>
      </c>
      <c r="D692" s="154" t="str">
        <f t="shared" si="53"/>
        <v/>
      </c>
      <c r="E692" s="72">
        <f t="shared" si="54"/>
        <v>43418</v>
      </c>
      <c r="F692" s="73" t="str">
        <f t="shared" si="57"/>
        <v>m</v>
      </c>
    </row>
    <row r="693" spans="2:6" x14ac:dyDescent="0.3">
      <c r="B693" s="69">
        <f t="shared" si="55"/>
        <v>43419</v>
      </c>
      <c r="C693" s="71">
        <f t="shared" si="56"/>
        <v>46</v>
      </c>
      <c r="D693" s="154" t="str">
        <f t="shared" si="53"/>
        <v/>
      </c>
      <c r="E693" s="72">
        <f t="shared" si="54"/>
        <v>43419</v>
      </c>
      <c r="F693" s="73" t="str">
        <f t="shared" si="57"/>
        <v>j</v>
      </c>
    </row>
    <row r="694" spans="2:6" x14ac:dyDescent="0.3">
      <c r="B694" s="69">
        <f t="shared" si="55"/>
        <v>43420</v>
      </c>
      <c r="C694" s="71">
        <f t="shared" si="56"/>
        <v>46</v>
      </c>
      <c r="D694" s="154" t="str">
        <f t="shared" si="53"/>
        <v/>
      </c>
      <c r="E694" s="72">
        <f t="shared" si="54"/>
        <v>43420</v>
      </c>
      <c r="F694" s="73" t="str">
        <f t="shared" si="57"/>
        <v>v</v>
      </c>
    </row>
    <row r="695" spans="2:6" x14ac:dyDescent="0.3">
      <c r="B695" s="69">
        <f t="shared" si="55"/>
        <v>43421</v>
      </c>
      <c r="C695" s="71">
        <f t="shared" si="56"/>
        <v>46</v>
      </c>
      <c r="D695" s="154" t="str">
        <f t="shared" si="53"/>
        <v/>
      </c>
      <c r="E695" s="72">
        <f t="shared" si="54"/>
        <v>43421</v>
      </c>
      <c r="F695" s="73" t="str">
        <f t="shared" si="57"/>
        <v>s</v>
      </c>
    </row>
    <row r="696" spans="2:6" x14ac:dyDescent="0.3">
      <c r="B696" s="69">
        <f t="shared" si="55"/>
        <v>43422</v>
      </c>
      <c r="C696" s="71">
        <f t="shared" si="56"/>
        <v>46</v>
      </c>
      <c r="D696" s="154" t="str">
        <f t="shared" si="53"/>
        <v/>
      </c>
      <c r="E696" s="72">
        <f t="shared" si="54"/>
        <v>43422</v>
      </c>
      <c r="F696" s="73" t="str">
        <f t="shared" si="57"/>
        <v>d</v>
      </c>
    </row>
    <row r="697" spans="2:6" x14ac:dyDescent="0.3">
      <c r="B697" s="69">
        <f t="shared" si="55"/>
        <v>43423</v>
      </c>
      <c r="C697" s="71">
        <f t="shared" si="56"/>
        <v>47</v>
      </c>
      <c r="D697" s="154" t="str">
        <f t="shared" si="53"/>
        <v/>
      </c>
      <c r="E697" s="72">
        <f t="shared" si="54"/>
        <v>43423</v>
      </c>
      <c r="F697" s="73" t="str">
        <f t="shared" si="57"/>
        <v>l</v>
      </c>
    </row>
    <row r="698" spans="2:6" x14ac:dyDescent="0.3">
      <c r="B698" s="69">
        <f t="shared" si="55"/>
        <v>43424</v>
      </c>
      <c r="C698" s="71">
        <f t="shared" si="56"/>
        <v>47</v>
      </c>
      <c r="D698" s="154" t="str">
        <f t="shared" si="53"/>
        <v/>
      </c>
      <c r="E698" s="72">
        <f t="shared" si="54"/>
        <v>43424</v>
      </c>
      <c r="F698" s="73" t="str">
        <f t="shared" si="57"/>
        <v>m</v>
      </c>
    </row>
    <row r="699" spans="2:6" x14ac:dyDescent="0.3">
      <c r="B699" s="69">
        <f t="shared" si="55"/>
        <v>43425</v>
      </c>
      <c r="C699" s="71">
        <f t="shared" si="56"/>
        <v>47</v>
      </c>
      <c r="D699" s="154" t="str">
        <f t="shared" si="53"/>
        <v/>
      </c>
      <c r="E699" s="72">
        <f t="shared" si="54"/>
        <v>43425</v>
      </c>
      <c r="F699" s="73" t="str">
        <f t="shared" si="57"/>
        <v>m</v>
      </c>
    </row>
    <row r="700" spans="2:6" x14ac:dyDescent="0.3">
      <c r="B700" s="69">
        <f t="shared" si="55"/>
        <v>43426</v>
      </c>
      <c r="C700" s="71">
        <f t="shared" si="56"/>
        <v>47</v>
      </c>
      <c r="D700" s="154" t="str">
        <f t="shared" si="53"/>
        <v/>
      </c>
      <c r="E700" s="72">
        <f t="shared" si="54"/>
        <v>43426</v>
      </c>
      <c r="F700" s="73" t="str">
        <f t="shared" si="57"/>
        <v>j</v>
      </c>
    </row>
    <row r="701" spans="2:6" x14ac:dyDescent="0.3">
      <c r="B701" s="69">
        <f t="shared" si="55"/>
        <v>43427</v>
      </c>
      <c r="C701" s="71">
        <f t="shared" si="56"/>
        <v>47</v>
      </c>
      <c r="D701" s="154" t="str">
        <f t="shared" si="53"/>
        <v/>
      </c>
      <c r="E701" s="72">
        <f t="shared" si="54"/>
        <v>43427</v>
      </c>
      <c r="F701" s="73" t="str">
        <f t="shared" si="57"/>
        <v>v</v>
      </c>
    </row>
    <row r="702" spans="2:6" x14ac:dyDescent="0.3">
      <c r="B702" s="69">
        <f t="shared" si="55"/>
        <v>43428</v>
      </c>
      <c r="C702" s="71">
        <f t="shared" si="56"/>
        <v>47</v>
      </c>
      <c r="D702" s="154" t="str">
        <f t="shared" si="53"/>
        <v/>
      </c>
      <c r="E702" s="72">
        <f t="shared" si="54"/>
        <v>43428</v>
      </c>
      <c r="F702" s="73" t="str">
        <f t="shared" si="57"/>
        <v>s</v>
      </c>
    </row>
    <row r="703" spans="2:6" x14ac:dyDescent="0.3">
      <c r="B703" s="69">
        <f t="shared" si="55"/>
        <v>43429</v>
      </c>
      <c r="C703" s="71">
        <f t="shared" si="56"/>
        <v>47</v>
      </c>
      <c r="D703" s="154" t="str">
        <f t="shared" si="53"/>
        <v/>
      </c>
      <c r="E703" s="72">
        <f t="shared" si="54"/>
        <v>43429</v>
      </c>
      <c r="F703" s="73" t="str">
        <f t="shared" si="57"/>
        <v>d</v>
      </c>
    </row>
    <row r="704" spans="2:6" x14ac:dyDescent="0.3">
      <c r="B704" s="69">
        <f t="shared" si="55"/>
        <v>43430</v>
      </c>
      <c r="C704" s="71">
        <f t="shared" si="56"/>
        <v>48</v>
      </c>
      <c r="D704" s="154" t="str">
        <f t="shared" si="53"/>
        <v/>
      </c>
      <c r="E704" s="72">
        <f t="shared" si="54"/>
        <v>43430</v>
      </c>
      <c r="F704" s="73" t="str">
        <f t="shared" si="57"/>
        <v>l</v>
      </c>
    </row>
    <row r="705" spans="2:6" x14ac:dyDescent="0.3">
      <c r="B705" s="69">
        <f t="shared" si="55"/>
        <v>43431</v>
      </c>
      <c r="C705" s="71">
        <f t="shared" si="56"/>
        <v>48</v>
      </c>
      <c r="D705" s="154" t="str">
        <f t="shared" si="53"/>
        <v/>
      </c>
      <c r="E705" s="72">
        <f t="shared" si="54"/>
        <v>43431</v>
      </c>
      <c r="F705" s="73" t="str">
        <f t="shared" si="57"/>
        <v>m</v>
      </c>
    </row>
    <row r="706" spans="2:6" x14ac:dyDescent="0.3">
      <c r="B706" s="69">
        <f t="shared" si="55"/>
        <v>43432</v>
      </c>
      <c r="C706" s="71">
        <f t="shared" si="56"/>
        <v>48</v>
      </c>
      <c r="D706" s="154" t="str">
        <f t="shared" si="53"/>
        <v/>
      </c>
      <c r="E706" s="72">
        <f t="shared" si="54"/>
        <v>43432</v>
      </c>
      <c r="F706" s="73" t="str">
        <f t="shared" si="57"/>
        <v>m</v>
      </c>
    </row>
    <row r="707" spans="2:6" x14ac:dyDescent="0.3">
      <c r="B707" s="69">
        <f t="shared" si="55"/>
        <v>43433</v>
      </c>
      <c r="C707" s="71">
        <f t="shared" si="56"/>
        <v>48</v>
      </c>
      <c r="D707" s="154" t="str">
        <f t="shared" si="53"/>
        <v/>
      </c>
      <c r="E707" s="72">
        <f t="shared" si="54"/>
        <v>43433</v>
      </c>
      <c r="F707" s="73" t="str">
        <f t="shared" si="57"/>
        <v>j</v>
      </c>
    </row>
    <row r="708" spans="2:6" x14ac:dyDescent="0.3">
      <c r="B708" s="69">
        <f t="shared" si="55"/>
        <v>43434</v>
      </c>
      <c r="C708" s="71">
        <f t="shared" si="56"/>
        <v>48</v>
      </c>
      <c r="D708" s="154" t="str">
        <f t="shared" si="53"/>
        <v/>
      </c>
      <c r="E708" s="72">
        <f t="shared" si="54"/>
        <v>43434</v>
      </c>
      <c r="F708" s="73" t="str">
        <f t="shared" si="57"/>
        <v>v</v>
      </c>
    </row>
    <row r="709" spans="2:6" x14ac:dyDescent="0.3">
      <c r="B709" s="69">
        <f t="shared" si="55"/>
        <v>43435</v>
      </c>
      <c r="C709" s="71">
        <f t="shared" si="56"/>
        <v>48</v>
      </c>
      <c r="D709" s="154" t="str">
        <f t="shared" ref="D709:D772" si="58">IF(ISERROR(VLOOKUP(E709,jfdate,1,TRUE)),"",IF(VLOOKUP(E709,jfdate,1,TRUE)=B709,"f",""))</f>
        <v/>
      </c>
      <c r="E709" s="72">
        <f t="shared" si="54"/>
        <v>43435</v>
      </c>
      <c r="F709" s="73" t="str">
        <f t="shared" si="57"/>
        <v>s</v>
      </c>
    </row>
    <row r="710" spans="2:6" x14ac:dyDescent="0.3">
      <c r="B710" s="69">
        <f t="shared" si="55"/>
        <v>43436</v>
      </c>
      <c r="C710" s="71">
        <f t="shared" si="56"/>
        <v>48</v>
      </c>
      <c r="D710" s="154" t="str">
        <f t="shared" si="58"/>
        <v/>
      </c>
      <c r="E710" s="72">
        <f t="shared" ref="E710:E773" si="59">B710</f>
        <v>43436</v>
      </c>
      <c r="F710" s="73" t="str">
        <f t="shared" si="57"/>
        <v>d</v>
      </c>
    </row>
    <row r="711" spans="2:6" x14ac:dyDescent="0.3">
      <c r="B711" s="69">
        <f t="shared" ref="B711:B774" si="60">+B710+1</f>
        <v>43437</v>
      </c>
      <c r="C711" s="71">
        <f t="shared" si="56"/>
        <v>49</v>
      </c>
      <c r="D711" s="154" t="str">
        <f t="shared" si="58"/>
        <v/>
      </c>
      <c r="E711" s="72">
        <f t="shared" si="59"/>
        <v>43437</v>
      </c>
      <c r="F711" s="73" t="str">
        <f t="shared" si="57"/>
        <v>l</v>
      </c>
    </row>
    <row r="712" spans="2:6" x14ac:dyDescent="0.3">
      <c r="B712" s="69">
        <f t="shared" si="60"/>
        <v>43438</v>
      </c>
      <c r="C712" s="71">
        <f t="shared" si="56"/>
        <v>49</v>
      </c>
      <c r="D712" s="154" t="str">
        <f t="shared" si="58"/>
        <v/>
      </c>
      <c r="E712" s="72">
        <f t="shared" si="59"/>
        <v>43438</v>
      </c>
      <c r="F712" s="73" t="str">
        <f t="shared" si="57"/>
        <v>m</v>
      </c>
    </row>
    <row r="713" spans="2:6" x14ac:dyDescent="0.3">
      <c r="B713" s="69">
        <f t="shared" si="60"/>
        <v>43439</v>
      </c>
      <c r="C713" s="71">
        <f t="shared" si="56"/>
        <v>49</v>
      </c>
      <c r="D713" s="154" t="str">
        <f t="shared" si="58"/>
        <v/>
      </c>
      <c r="E713" s="72">
        <f t="shared" si="59"/>
        <v>43439</v>
      </c>
      <c r="F713" s="73" t="str">
        <f t="shared" si="57"/>
        <v>m</v>
      </c>
    </row>
    <row r="714" spans="2:6" x14ac:dyDescent="0.3">
      <c r="B714" s="69">
        <f t="shared" si="60"/>
        <v>43440</v>
      </c>
      <c r="C714" s="71">
        <f t="shared" si="56"/>
        <v>49</v>
      </c>
      <c r="D714" s="154" t="str">
        <f t="shared" si="58"/>
        <v/>
      </c>
      <c r="E714" s="72">
        <f t="shared" si="59"/>
        <v>43440</v>
      </c>
      <c r="F714" s="73" t="str">
        <f t="shared" si="57"/>
        <v>j</v>
      </c>
    </row>
    <row r="715" spans="2:6" x14ac:dyDescent="0.3">
      <c r="B715" s="69">
        <f t="shared" si="60"/>
        <v>43441</v>
      </c>
      <c r="C715" s="71">
        <f t="shared" si="56"/>
        <v>49</v>
      </c>
      <c r="D715" s="154" t="str">
        <f t="shared" si="58"/>
        <v/>
      </c>
      <c r="E715" s="72">
        <f t="shared" si="59"/>
        <v>43441</v>
      </c>
      <c r="F715" s="73" t="str">
        <f t="shared" si="57"/>
        <v>v</v>
      </c>
    </row>
    <row r="716" spans="2:6" x14ac:dyDescent="0.3">
      <c r="B716" s="69">
        <f t="shared" si="60"/>
        <v>43442</v>
      </c>
      <c r="C716" s="71">
        <f t="shared" si="56"/>
        <v>49</v>
      </c>
      <c r="D716" s="154" t="str">
        <f t="shared" si="58"/>
        <v/>
      </c>
      <c r="E716" s="72">
        <f t="shared" si="59"/>
        <v>43442</v>
      </c>
      <c r="F716" s="73" t="str">
        <f t="shared" si="57"/>
        <v>s</v>
      </c>
    </row>
    <row r="717" spans="2:6" x14ac:dyDescent="0.3">
      <c r="B717" s="69">
        <f t="shared" si="60"/>
        <v>43443</v>
      </c>
      <c r="C717" s="71">
        <f t="shared" si="56"/>
        <v>49</v>
      </c>
      <c r="D717" s="154" t="str">
        <f t="shared" si="58"/>
        <v/>
      </c>
      <c r="E717" s="72">
        <f t="shared" si="59"/>
        <v>43443</v>
      </c>
      <c r="F717" s="73" t="str">
        <f t="shared" si="57"/>
        <v>d</v>
      </c>
    </row>
    <row r="718" spans="2:6" x14ac:dyDescent="0.3">
      <c r="B718" s="69">
        <f t="shared" si="60"/>
        <v>43444</v>
      </c>
      <c r="C718" s="71">
        <f t="shared" si="56"/>
        <v>50</v>
      </c>
      <c r="D718" s="154" t="str">
        <f t="shared" si="58"/>
        <v/>
      </c>
      <c r="E718" s="72">
        <f t="shared" si="59"/>
        <v>43444</v>
      </c>
      <c r="F718" s="73" t="str">
        <f t="shared" si="57"/>
        <v>l</v>
      </c>
    </row>
    <row r="719" spans="2:6" x14ac:dyDescent="0.3">
      <c r="B719" s="69">
        <f t="shared" si="60"/>
        <v>43445</v>
      </c>
      <c r="C719" s="71">
        <f t="shared" si="56"/>
        <v>50</v>
      </c>
      <c r="D719" s="154" t="str">
        <f t="shared" si="58"/>
        <v/>
      </c>
      <c r="E719" s="72">
        <f t="shared" si="59"/>
        <v>43445</v>
      </c>
      <c r="F719" s="73" t="str">
        <f t="shared" si="57"/>
        <v>m</v>
      </c>
    </row>
    <row r="720" spans="2:6" x14ac:dyDescent="0.3">
      <c r="B720" s="69">
        <f t="shared" si="60"/>
        <v>43446</v>
      </c>
      <c r="C720" s="71">
        <f t="shared" si="56"/>
        <v>50</v>
      </c>
      <c r="D720" s="154" t="str">
        <f t="shared" si="58"/>
        <v/>
      </c>
      <c r="E720" s="72">
        <f t="shared" si="59"/>
        <v>43446</v>
      </c>
      <c r="F720" s="73" t="str">
        <f t="shared" si="57"/>
        <v>m</v>
      </c>
    </row>
    <row r="721" spans="2:6" x14ac:dyDescent="0.3">
      <c r="B721" s="69">
        <f t="shared" si="60"/>
        <v>43447</v>
      </c>
      <c r="C721" s="71">
        <f t="shared" si="56"/>
        <v>50</v>
      </c>
      <c r="D721" s="154" t="str">
        <f t="shared" si="58"/>
        <v/>
      </c>
      <c r="E721" s="72">
        <f t="shared" si="59"/>
        <v>43447</v>
      </c>
      <c r="F721" s="73" t="str">
        <f t="shared" si="57"/>
        <v>j</v>
      </c>
    </row>
    <row r="722" spans="2:6" x14ac:dyDescent="0.3">
      <c r="B722" s="69">
        <f t="shared" si="60"/>
        <v>43448</v>
      </c>
      <c r="C722" s="71">
        <f t="shared" si="56"/>
        <v>50</v>
      </c>
      <c r="D722" s="154" t="str">
        <f t="shared" si="58"/>
        <v/>
      </c>
      <c r="E722" s="72">
        <f t="shared" si="59"/>
        <v>43448</v>
      </c>
      <c r="F722" s="73" t="str">
        <f t="shared" si="57"/>
        <v>v</v>
      </c>
    </row>
    <row r="723" spans="2:6" x14ac:dyDescent="0.3">
      <c r="B723" s="69">
        <f t="shared" si="60"/>
        <v>43449</v>
      </c>
      <c r="C723" s="71">
        <f t="shared" si="56"/>
        <v>50</v>
      </c>
      <c r="D723" s="154" t="str">
        <f t="shared" si="58"/>
        <v/>
      </c>
      <c r="E723" s="72">
        <f t="shared" si="59"/>
        <v>43449</v>
      </c>
      <c r="F723" s="73" t="str">
        <f t="shared" si="57"/>
        <v>s</v>
      </c>
    </row>
    <row r="724" spans="2:6" x14ac:dyDescent="0.3">
      <c r="B724" s="69">
        <f t="shared" si="60"/>
        <v>43450</v>
      </c>
      <c r="C724" s="71">
        <f t="shared" si="56"/>
        <v>50</v>
      </c>
      <c r="D724" s="154" t="str">
        <f t="shared" si="58"/>
        <v/>
      </c>
      <c r="E724" s="72">
        <f t="shared" si="59"/>
        <v>43450</v>
      </c>
      <c r="F724" s="73" t="str">
        <f t="shared" si="57"/>
        <v>d</v>
      </c>
    </row>
    <row r="725" spans="2:6" x14ac:dyDescent="0.3">
      <c r="B725" s="69">
        <f t="shared" si="60"/>
        <v>43451</v>
      </c>
      <c r="C725" s="71">
        <f t="shared" si="56"/>
        <v>51</v>
      </c>
      <c r="D725" s="154" t="str">
        <f t="shared" si="58"/>
        <v/>
      </c>
      <c r="E725" s="72">
        <f t="shared" si="59"/>
        <v>43451</v>
      </c>
      <c r="F725" s="73" t="str">
        <f t="shared" si="57"/>
        <v>l</v>
      </c>
    </row>
    <row r="726" spans="2:6" x14ac:dyDescent="0.3">
      <c r="B726" s="69">
        <f t="shared" si="60"/>
        <v>43452</v>
      </c>
      <c r="C726" s="71">
        <f t="shared" si="56"/>
        <v>51</v>
      </c>
      <c r="D726" s="154" t="str">
        <f t="shared" si="58"/>
        <v/>
      </c>
      <c r="E726" s="72">
        <f t="shared" si="59"/>
        <v>43452</v>
      </c>
      <c r="F726" s="73" t="str">
        <f t="shared" si="57"/>
        <v>m</v>
      </c>
    </row>
    <row r="727" spans="2:6" x14ac:dyDescent="0.3">
      <c r="B727" s="69">
        <f t="shared" si="60"/>
        <v>43453</v>
      </c>
      <c r="C727" s="71">
        <f t="shared" ref="C727:C790" si="61">WEEKNUM(B727,21)</f>
        <v>51</v>
      </c>
      <c r="D727" s="154" t="str">
        <f t="shared" si="58"/>
        <v/>
      </c>
      <c r="E727" s="72">
        <f t="shared" si="59"/>
        <v>43453</v>
      </c>
      <c r="F727" s="73" t="str">
        <f t="shared" ref="F727:F790" si="62">IF(D727="f","f",VLOOKUP(WEEKDAY(E727),jourabbrege,2,FALSE))</f>
        <v>m</v>
      </c>
    </row>
    <row r="728" spans="2:6" x14ac:dyDescent="0.3">
      <c r="B728" s="69">
        <f t="shared" si="60"/>
        <v>43454</v>
      </c>
      <c r="C728" s="71">
        <f t="shared" si="61"/>
        <v>51</v>
      </c>
      <c r="D728" s="154" t="str">
        <f t="shared" si="58"/>
        <v/>
      </c>
      <c r="E728" s="72">
        <f t="shared" si="59"/>
        <v>43454</v>
      </c>
      <c r="F728" s="73" t="str">
        <f t="shared" si="62"/>
        <v>j</v>
      </c>
    </row>
    <row r="729" spans="2:6" x14ac:dyDescent="0.3">
      <c r="B729" s="69">
        <f t="shared" si="60"/>
        <v>43455</v>
      </c>
      <c r="C729" s="71">
        <f t="shared" si="61"/>
        <v>51</v>
      </c>
      <c r="D729" s="154" t="str">
        <f t="shared" si="58"/>
        <v/>
      </c>
      <c r="E729" s="72">
        <f t="shared" si="59"/>
        <v>43455</v>
      </c>
      <c r="F729" s="73" t="str">
        <f t="shared" si="62"/>
        <v>v</v>
      </c>
    </row>
    <row r="730" spans="2:6" x14ac:dyDescent="0.3">
      <c r="B730" s="69">
        <f t="shared" si="60"/>
        <v>43456</v>
      </c>
      <c r="C730" s="71">
        <f t="shared" si="61"/>
        <v>51</v>
      </c>
      <c r="D730" s="154" t="str">
        <f t="shared" si="58"/>
        <v/>
      </c>
      <c r="E730" s="72">
        <f t="shared" si="59"/>
        <v>43456</v>
      </c>
      <c r="F730" s="73" t="str">
        <f t="shared" si="62"/>
        <v>s</v>
      </c>
    </row>
    <row r="731" spans="2:6" x14ac:dyDescent="0.3">
      <c r="B731" s="69">
        <f t="shared" si="60"/>
        <v>43457</v>
      </c>
      <c r="C731" s="71">
        <f t="shared" si="61"/>
        <v>51</v>
      </c>
      <c r="D731" s="154" t="str">
        <f t="shared" si="58"/>
        <v/>
      </c>
      <c r="E731" s="72">
        <f t="shared" si="59"/>
        <v>43457</v>
      </c>
      <c r="F731" s="73" t="str">
        <f t="shared" si="62"/>
        <v>d</v>
      </c>
    </row>
    <row r="732" spans="2:6" x14ac:dyDescent="0.3">
      <c r="B732" s="69">
        <f t="shared" si="60"/>
        <v>43458</v>
      </c>
      <c r="C732" s="71">
        <f t="shared" si="61"/>
        <v>52</v>
      </c>
      <c r="D732" s="154" t="str">
        <f t="shared" si="58"/>
        <v/>
      </c>
      <c r="E732" s="72">
        <f t="shared" si="59"/>
        <v>43458</v>
      </c>
      <c r="F732" s="73" t="str">
        <f t="shared" si="62"/>
        <v>l</v>
      </c>
    </row>
    <row r="733" spans="2:6" x14ac:dyDescent="0.3">
      <c r="B733" s="69">
        <f t="shared" si="60"/>
        <v>43459</v>
      </c>
      <c r="C733" s="71">
        <f t="shared" si="61"/>
        <v>52</v>
      </c>
      <c r="D733" s="154" t="str">
        <f t="shared" si="58"/>
        <v/>
      </c>
      <c r="E733" s="72">
        <f t="shared" si="59"/>
        <v>43459</v>
      </c>
      <c r="F733" s="73" t="str">
        <f t="shared" si="62"/>
        <v>m</v>
      </c>
    </row>
    <row r="734" spans="2:6" x14ac:dyDescent="0.3">
      <c r="B734" s="69">
        <f t="shared" si="60"/>
        <v>43460</v>
      </c>
      <c r="C734" s="71">
        <f t="shared" si="61"/>
        <v>52</v>
      </c>
      <c r="D734" s="154" t="str">
        <f t="shared" si="58"/>
        <v/>
      </c>
      <c r="E734" s="72">
        <f t="shared" si="59"/>
        <v>43460</v>
      </c>
      <c r="F734" s="73" t="str">
        <f t="shared" si="62"/>
        <v>m</v>
      </c>
    </row>
    <row r="735" spans="2:6" x14ac:dyDescent="0.3">
      <c r="B735" s="69">
        <f t="shared" si="60"/>
        <v>43461</v>
      </c>
      <c r="C735" s="71">
        <f t="shared" si="61"/>
        <v>52</v>
      </c>
      <c r="D735" s="154" t="str">
        <f t="shared" si="58"/>
        <v/>
      </c>
      <c r="E735" s="72">
        <f t="shared" si="59"/>
        <v>43461</v>
      </c>
      <c r="F735" s="73" t="str">
        <f t="shared" si="62"/>
        <v>j</v>
      </c>
    </row>
    <row r="736" spans="2:6" x14ac:dyDescent="0.3">
      <c r="B736" s="69">
        <f t="shared" si="60"/>
        <v>43462</v>
      </c>
      <c r="C736" s="71">
        <f t="shared" si="61"/>
        <v>52</v>
      </c>
      <c r="D736" s="154" t="str">
        <f t="shared" si="58"/>
        <v/>
      </c>
      <c r="E736" s="72">
        <f t="shared" si="59"/>
        <v>43462</v>
      </c>
      <c r="F736" s="73" t="str">
        <f t="shared" si="62"/>
        <v>v</v>
      </c>
    </row>
    <row r="737" spans="2:6" x14ac:dyDescent="0.3">
      <c r="B737" s="69">
        <f t="shared" si="60"/>
        <v>43463</v>
      </c>
      <c r="C737" s="71">
        <f t="shared" si="61"/>
        <v>52</v>
      </c>
      <c r="D737" s="154" t="str">
        <f t="shared" si="58"/>
        <v/>
      </c>
      <c r="E737" s="72">
        <f t="shared" si="59"/>
        <v>43463</v>
      </c>
      <c r="F737" s="73" t="str">
        <f t="shared" si="62"/>
        <v>s</v>
      </c>
    </row>
    <row r="738" spans="2:6" x14ac:dyDescent="0.3">
      <c r="B738" s="69">
        <f t="shared" si="60"/>
        <v>43464</v>
      </c>
      <c r="C738" s="71">
        <f t="shared" si="61"/>
        <v>52</v>
      </c>
      <c r="D738" s="154" t="str">
        <f t="shared" si="58"/>
        <v/>
      </c>
      <c r="E738" s="72">
        <f t="shared" si="59"/>
        <v>43464</v>
      </c>
      <c r="F738" s="73" t="str">
        <f t="shared" si="62"/>
        <v>d</v>
      </c>
    </row>
    <row r="739" spans="2:6" x14ac:dyDescent="0.3">
      <c r="B739" s="69">
        <f t="shared" si="60"/>
        <v>43465</v>
      </c>
      <c r="C739" s="71">
        <f t="shared" si="61"/>
        <v>1</v>
      </c>
      <c r="D739" s="154" t="str">
        <f t="shared" si="58"/>
        <v/>
      </c>
      <c r="E739" s="72">
        <f t="shared" si="59"/>
        <v>43465</v>
      </c>
      <c r="F739" s="73" t="str">
        <f t="shared" si="62"/>
        <v>l</v>
      </c>
    </row>
    <row r="740" spans="2:6" x14ac:dyDescent="0.3">
      <c r="B740" s="69">
        <f t="shared" si="60"/>
        <v>43466</v>
      </c>
      <c r="C740" s="71">
        <f t="shared" si="61"/>
        <v>1</v>
      </c>
      <c r="D740" s="154" t="str">
        <f t="shared" si="58"/>
        <v>f</v>
      </c>
      <c r="E740" s="72">
        <f t="shared" si="59"/>
        <v>43466</v>
      </c>
      <c r="F740" s="73" t="str">
        <f t="shared" si="62"/>
        <v>f</v>
      </c>
    </row>
    <row r="741" spans="2:6" x14ac:dyDescent="0.3">
      <c r="B741" s="69">
        <f t="shared" si="60"/>
        <v>43467</v>
      </c>
      <c r="C741" s="71">
        <f t="shared" si="61"/>
        <v>1</v>
      </c>
      <c r="D741" s="154" t="str">
        <f t="shared" si="58"/>
        <v/>
      </c>
      <c r="E741" s="72">
        <f t="shared" si="59"/>
        <v>43467</v>
      </c>
      <c r="F741" s="73" t="str">
        <f t="shared" si="62"/>
        <v>m</v>
      </c>
    </row>
    <row r="742" spans="2:6" x14ac:dyDescent="0.3">
      <c r="B742" s="69">
        <f t="shared" si="60"/>
        <v>43468</v>
      </c>
      <c r="C742" s="71">
        <f t="shared" si="61"/>
        <v>1</v>
      </c>
      <c r="D742" s="154" t="str">
        <f t="shared" si="58"/>
        <v/>
      </c>
      <c r="E742" s="72">
        <f t="shared" si="59"/>
        <v>43468</v>
      </c>
      <c r="F742" s="73" t="str">
        <f t="shared" si="62"/>
        <v>j</v>
      </c>
    </row>
    <row r="743" spans="2:6" x14ac:dyDescent="0.3">
      <c r="B743" s="69">
        <f t="shared" si="60"/>
        <v>43469</v>
      </c>
      <c r="C743" s="71">
        <f t="shared" si="61"/>
        <v>1</v>
      </c>
      <c r="D743" s="154" t="str">
        <f t="shared" si="58"/>
        <v/>
      </c>
      <c r="E743" s="72">
        <f t="shared" si="59"/>
        <v>43469</v>
      </c>
      <c r="F743" s="73" t="str">
        <f t="shared" si="62"/>
        <v>v</v>
      </c>
    </row>
    <row r="744" spans="2:6" x14ac:dyDescent="0.3">
      <c r="B744" s="69">
        <f t="shared" si="60"/>
        <v>43470</v>
      </c>
      <c r="C744" s="71">
        <f t="shared" si="61"/>
        <v>1</v>
      </c>
      <c r="D744" s="154" t="str">
        <f t="shared" si="58"/>
        <v/>
      </c>
      <c r="E744" s="72">
        <f t="shared" si="59"/>
        <v>43470</v>
      </c>
      <c r="F744" s="73" t="str">
        <f t="shared" si="62"/>
        <v>s</v>
      </c>
    </row>
    <row r="745" spans="2:6" x14ac:dyDescent="0.3">
      <c r="B745" s="69">
        <f t="shared" si="60"/>
        <v>43471</v>
      </c>
      <c r="C745" s="71">
        <f t="shared" si="61"/>
        <v>1</v>
      </c>
      <c r="D745" s="154" t="str">
        <f t="shared" si="58"/>
        <v/>
      </c>
      <c r="E745" s="72">
        <f t="shared" si="59"/>
        <v>43471</v>
      </c>
      <c r="F745" s="73" t="str">
        <f t="shared" si="62"/>
        <v>d</v>
      </c>
    </row>
    <row r="746" spans="2:6" x14ac:dyDescent="0.3">
      <c r="B746" s="69">
        <f t="shared" si="60"/>
        <v>43472</v>
      </c>
      <c r="C746" s="71">
        <f t="shared" si="61"/>
        <v>2</v>
      </c>
      <c r="D746" s="154" t="str">
        <f t="shared" si="58"/>
        <v/>
      </c>
      <c r="E746" s="72">
        <f t="shared" si="59"/>
        <v>43472</v>
      </c>
      <c r="F746" s="73" t="str">
        <f t="shared" si="62"/>
        <v>l</v>
      </c>
    </row>
    <row r="747" spans="2:6" x14ac:dyDescent="0.3">
      <c r="B747" s="69">
        <f t="shared" si="60"/>
        <v>43473</v>
      </c>
      <c r="C747" s="71">
        <f t="shared" si="61"/>
        <v>2</v>
      </c>
      <c r="D747" s="154" t="str">
        <f t="shared" si="58"/>
        <v/>
      </c>
      <c r="E747" s="72">
        <f t="shared" si="59"/>
        <v>43473</v>
      </c>
      <c r="F747" s="73" t="str">
        <f t="shared" si="62"/>
        <v>m</v>
      </c>
    </row>
    <row r="748" spans="2:6" x14ac:dyDescent="0.3">
      <c r="B748" s="69">
        <f t="shared" si="60"/>
        <v>43474</v>
      </c>
      <c r="C748" s="71">
        <f t="shared" si="61"/>
        <v>2</v>
      </c>
      <c r="D748" s="154" t="str">
        <f t="shared" si="58"/>
        <v/>
      </c>
      <c r="E748" s="72">
        <f t="shared" si="59"/>
        <v>43474</v>
      </c>
      <c r="F748" s="73" t="str">
        <f t="shared" si="62"/>
        <v>m</v>
      </c>
    </row>
    <row r="749" spans="2:6" x14ac:dyDescent="0.3">
      <c r="B749" s="69">
        <f t="shared" si="60"/>
        <v>43475</v>
      </c>
      <c r="C749" s="71">
        <f t="shared" si="61"/>
        <v>2</v>
      </c>
      <c r="D749" s="154" t="str">
        <f t="shared" si="58"/>
        <v/>
      </c>
      <c r="E749" s="72">
        <f t="shared" si="59"/>
        <v>43475</v>
      </c>
      <c r="F749" s="73" t="str">
        <f t="shared" si="62"/>
        <v>j</v>
      </c>
    </row>
    <row r="750" spans="2:6" x14ac:dyDescent="0.3">
      <c r="B750" s="69">
        <f t="shared" si="60"/>
        <v>43476</v>
      </c>
      <c r="C750" s="71">
        <f t="shared" si="61"/>
        <v>2</v>
      </c>
      <c r="D750" s="154" t="str">
        <f t="shared" si="58"/>
        <v/>
      </c>
      <c r="E750" s="72">
        <f t="shared" si="59"/>
        <v>43476</v>
      </c>
      <c r="F750" s="73" t="str">
        <f t="shared" si="62"/>
        <v>v</v>
      </c>
    </row>
    <row r="751" spans="2:6" x14ac:dyDescent="0.3">
      <c r="B751" s="69">
        <f t="shared" si="60"/>
        <v>43477</v>
      </c>
      <c r="C751" s="71">
        <f t="shared" si="61"/>
        <v>2</v>
      </c>
      <c r="D751" s="154" t="str">
        <f t="shared" si="58"/>
        <v/>
      </c>
      <c r="E751" s="72">
        <f t="shared" si="59"/>
        <v>43477</v>
      </c>
      <c r="F751" s="73" t="str">
        <f t="shared" si="62"/>
        <v>s</v>
      </c>
    </row>
    <row r="752" spans="2:6" x14ac:dyDescent="0.3">
      <c r="B752" s="69">
        <f t="shared" si="60"/>
        <v>43478</v>
      </c>
      <c r="C752" s="71">
        <f t="shared" si="61"/>
        <v>2</v>
      </c>
      <c r="D752" s="154" t="str">
        <f t="shared" si="58"/>
        <v/>
      </c>
      <c r="E752" s="72">
        <f t="shared" si="59"/>
        <v>43478</v>
      </c>
      <c r="F752" s="73" t="str">
        <f t="shared" si="62"/>
        <v>d</v>
      </c>
    </row>
    <row r="753" spans="2:6" x14ac:dyDescent="0.3">
      <c r="B753" s="69">
        <f t="shared" si="60"/>
        <v>43479</v>
      </c>
      <c r="C753" s="71">
        <f t="shared" si="61"/>
        <v>3</v>
      </c>
      <c r="D753" s="154" t="str">
        <f t="shared" si="58"/>
        <v/>
      </c>
      <c r="E753" s="72">
        <f t="shared" si="59"/>
        <v>43479</v>
      </c>
      <c r="F753" s="73" t="str">
        <f t="shared" si="62"/>
        <v>l</v>
      </c>
    </row>
    <row r="754" spans="2:6" x14ac:dyDescent="0.3">
      <c r="B754" s="69">
        <f t="shared" si="60"/>
        <v>43480</v>
      </c>
      <c r="C754" s="71">
        <f t="shared" si="61"/>
        <v>3</v>
      </c>
      <c r="D754" s="154" t="str">
        <f t="shared" si="58"/>
        <v/>
      </c>
      <c r="E754" s="72">
        <f t="shared" si="59"/>
        <v>43480</v>
      </c>
      <c r="F754" s="73" t="str">
        <f t="shared" si="62"/>
        <v>m</v>
      </c>
    </row>
    <row r="755" spans="2:6" x14ac:dyDescent="0.3">
      <c r="B755" s="69">
        <f t="shared" si="60"/>
        <v>43481</v>
      </c>
      <c r="C755" s="71">
        <f t="shared" si="61"/>
        <v>3</v>
      </c>
      <c r="D755" s="154" t="str">
        <f t="shared" si="58"/>
        <v/>
      </c>
      <c r="E755" s="72">
        <f t="shared" si="59"/>
        <v>43481</v>
      </c>
      <c r="F755" s="73" t="str">
        <f t="shared" si="62"/>
        <v>m</v>
      </c>
    </row>
    <row r="756" spans="2:6" x14ac:dyDescent="0.3">
      <c r="B756" s="69">
        <f t="shared" si="60"/>
        <v>43482</v>
      </c>
      <c r="C756" s="71">
        <f t="shared" si="61"/>
        <v>3</v>
      </c>
      <c r="D756" s="154" t="str">
        <f t="shared" si="58"/>
        <v/>
      </c>
      <c r="E756" s="72">
        <f t="shared" si="59"/>
        <v>43482</v>
      </c>
      <c r="F756" s="73" t="str">
        <f t="shared" si="62"/>
        <v>j</v>
      </c>
    </row>
    <row r="757" spans="2:6" x14ac:dyDescent="0.3">
      <c r="B757" s="69">
        <f t="shared" si="60"/>
        <v>43483</v>
      </c>
      <c r="C757" s="71">
        <f t="shared" si="61"/>
        <v>3</v>
      </c>
      <c r="D757" s="154" t="str">
        <f t="shared" si="58"/>
        <v/>
      </c>
      <c r="E757" s="72">
        <f t="shared" si="59"/>
        <v>43483</v>
      </c>
      <c r="F757" s="73" t="str">
        <f t="shared" si="62"/>
        <v>v</v>
      </c>
    </row>
    <row r="758" spans="2:6" x14ac:dyDescent="0.3">
      <c r="B758" s="69">
        <f t="shared" si="60"/>
        <v>43484</v>
      </c>
      <c r="C758" s="71">
        <f t="shared" si="61"/>
        <v>3</v>
      </c>
      <c r="D758" s="154" t="str">
        <f t="shared" si="58"/>
        <v/>
      </c>
      <c r="E758" s="72">
        <f t="shared" si="59"/>
        <v>43484</v>
      </c>
      <c r="F758" s="73" t="str">
        <f t="shared" si="62"/>
        <v>s</v>
      </c>
    </row>
    <row r="759" spans="2:6" x14ac:dyDescent="0.3">
      <c r="B759" s="69">
        <f t="shared" si="60"/>
        <v>43485</v>
      </c>
      <c r="C759" s="71">
        <f t="shared" si="61"/>
        <v>3</v>
      </c>
      <c r="D759" s="154" t="str">
        <f t="shared" si="58"/>
        <v/>
      </c>
      <c r="E759" s="72">
        <f t="shared" si="59"/>
        <v>43485</v>
      </c>
      <c r="F759" s="73" t="str">
        <f t="shared" si="62"/>
        <v>d</v>
      </c>
    </row>
    <row r="760" spans="2:6" x14ac:dyDescent="0.3">
      <c r="B760" s="69">
        <f t="shared" si="60"/>
        <v>43486</v>
      </c>
      <c r="C760" s="71">
        <f t="shared" si="61"/>
        <v>4</v>
      </c>
      <c r="D760" s="154" t="str">
        <f t="shared" si="58"/>
        <v/>
      </c>
      <c r="E760" s="72">
        <f t="shared" si="59"/>
        <v>43486</v>
      </c>
      <c r="F760" s="73" t="str">
        <f t="shared" si="62"/>
        <v>l</v>
      </c>
    </row>
    <row r="761" spans="2:6" x14ac:dyDescent="0.3">
      <c r="B761" s="69">
        <f t="shared" si="60"/>
        <v>43487</v>
      </c>
      <c r="C761" s="71">
        <f t="shared" si="61"/>
        <v>4</v>
      </c>
      <c r="D761" s="154" t="str">
        <f t="shared" si="58"/>
        <v/>
      </c>
      <c r="E761" s="72">
        <f t="shared" si="59"/>
        <v>43487</v>
      </c>
      <c r="F761" s="73" t="str">
        <f t="shared" si="62"/>
        <v>m</v>
      </c>
    </row>
    <row r="762" spans="2:6" x14ac:dyDescent="0.3">
      <c r="B762" s="69">
        <f t="shared" si="60"/>
        <v>43488</v>
      </c>
      <c r="C762" s="71">
        <f t="shared" si="61"/>
        <v>4</v>
      </c>
      <c r="D762" s="154" t="str">
        <f t="shared" si="58"/>
        <v/>
      </c>
      <c r="E762" s="72">
        <f t="shared" si="59"/>
        <v>43488</v>
      </c>
      <c r="F762" s="73" t="str">
        <f t="shared" si="62"/>
        <v>m</v>
      </c>
    </row>
    <row r="763" spans="2:6" x14ac:dyDescent="0.3">
      <c r="B763" s="69">
        <f t="shared" si="60"/>
        <v>43489</v>
      </c>
      <c r="C763" s="71">
        <f t="shared" si="61"/>
        <v>4</v>
      </c>
      <c r="D763" s="154" t="str">
        <f t="shared" si="58"/>
        <v/>
      </c>
      <c r="E763" s="72">
        <f t="shared" si="59"/>
        <v>43489</v>
      </c>
      <c r="F763" s="73" t="str">
        <f t="shared" si="62"/>
        <v>j</v>
      </c>
    </row>
    <row r="764" spans="2:6" x14ac:dyDescent="0.3">
      <c r="B764" s="69">
        <f t="shared" si="60"/>
        <v>43490</v>
      </c>
      <c r="C764" s="71">
        <f t="shared" si="61"/>
        <v>4</v>
      </c>
      <c r="D764" s="154" t="str">
        <f t="shared" si="58"/>
        <v/>
      </c>
      <c r="E764" s="72">
        <f t="shared" si="59"/>
        <v>43490</v>
      </c>
      <c r="F764" s="73" t="str">
        <f t="shared" si="62"/>
        <v>v</v>
      </c>
    </row>
    <row r="765" spans="2:6" x14ac:dyDescent="0.3">
      <c r="B765" s="69">
        <f t="shared" si="60"/>
        <v>43491</v>
      </c>
      <c r="C765" s="71">
        <f t="shared" si="61"/>
        <v>4</v>
      </c>
      <c r="D765" s="154" t="str">
        <f t="shared" si="58"/>
        <v/>
      </c>
      <c r="E765" s="72">
        <f t="shared" si="59"/>
        <v>43491</v>
      </c>
      <c r="F765" s="73" t="str">
        <f t="shared" si="62"/>
        <v>s</v>
      </c>
    </row>
    <row r="766" spans="2:6" x14ac:dyDescent="0.3">
      <c r="B766" s="69">
        <f t="shared" si="60"/>
        <v>43492</v>
      </c>
      <c r="C766" s="71">
        <f t="shared" si="61"/>
        <v>4</v>
      </c>
      <c r="D766" s="154" t="str">
        <f t="shared" si="58"/>
        <v/>
      </c>
      <c r="E766" s="72">
        <f t="shared" si="59"/>
        <v>43492</v>
      </c>
      <c r="F766" s="73" t="str">
        <f t="shared" si="62"/>
        <v>d</v>
      </c>
    </row>
    <row r="767" spans="2:6" x14ac:dyDescent="0.3">
      <c r="B767" s="69">
        <f t="shared" si="60"/>
        <v>43493</v>
      </c>
      <c r="C767" s="71">
        <f t="shared" si="61"/>
        <v>5</v>
      </c>
      <c r="D767" s="154" t="str">
        <f t="shared" si="58"/>
        <v/>
      </c>
      <c r="E767" s="72">
        <f t="shared" si="59"/>
        <v>43493</v>
      </c>
      <c r="F767" s="73" t="str">
        <f t="shared" si="62"/>
        <v>l</v>
      </c>
    </row>
    <row r="768" spans="2:6" x14ac:dyDescent="0.3">
      <c r="B768" s="69">
        <f t="shared" si="60"/>
        <v>43494</v>
      </c>
      <c r="C768" s="71">
        <f t="shared" si="61"/>
        <v>5</v>
      </c>
      <c r="D768" s="154" t="str">
        <f t="shared" si="58"/>
        <v/>
      </c>
      <c r="E768" s="72">
        <f t="shared" si="59"/>
        <v>43494</v>
      </c>
      <c r="F768" s="73" t="str">
        <f t="shared" si="62"/>
        <v>m</v>
      </c>
    </row>
    <row r="769" spans="2:6" x14ac:dyDescent="0.3">
      <c r="B769" s="69">
        <f t="shared" si="60"/>
        <v>43495</v>
      </c>
      <c r="C769" s="71">
        <f t="shared" si="61"/>
        <v>5</v>
      </c>
      <c r="D769" s="154" t="str">
        <f t="shared" si="58"/>
        <v/>
      </c>
      <c r="E769" s="72">
        <f t="shared" si="59"/>
        <v>43495</v>
      </c>
      <c r="F769" s="73" t="str">
        <f t="shared" si="62"/>
        <v>m</v>
      </c>
    </row>
    <row r="770" spans="2:6" x14ac:dyDescent="0.3">
      <c r="B770" s="69">
        <f t="shared" si="60"/>
        <v>43496</v>
      </c>
      <c r="C770" s="71">
        <f t="shared" si="61"/>
        <v>5</v>
      </c>
      <c r="D770" s="154" t="str">
        <f t="shared" si="58"/>
        <v/>
      </c>
      <c r="E770" s="72">
        <f t="shared" si="59"/>
        <v>43496</v>
      </c>
      <c r="F770" s="73" t="str">
        <f t="shared" si="62"/>
        <v>j</v>
      </c>
    </row>
    <row r="771" spans="2:6" x14ac:dyDescent="0.3">
      <c r="B771" s="69">
        <f t="shared" si="60"/>
        <v>43497</v>
      </c>
      <c r="C771" s="71">
        <f t="shared" si="61"/>
        <v>5</v>
      </c>
      <c r="D771" s="154" t="str">
        <f t="shared" si="58"/>
        <v/>
      </c>
      <c r="E771" s="72">
        <f t="shared" si="59"/>
        <v>43497</v>
      </c>
      <c r="F771" s="73" t="str">
        <f t="shared" si="62"/>
        <v>v</v>
      </c>
    </row>
    <row r="772" spans="2:6" x14ac:dyDescent="0.3">
      <c r="B772" s="69">
        <f t="shared" si="60"/>
        <v>43498</v>
      </c>
      <c r="C772" s="71">
        <f t="shared" si="61"/>
        <v>5</v>
      </c>
      <c r="D772" s="154" t="str">
        <f t="shared" si="58"/>
        <v/>
      </c>
      <c r="E772" s="72">
        <f t="shared" si="59"/>
        <v>43498</v>
      </c>
      <c r="F772" s="73" t="str">
        <f t="shared" si="62"/>
        <v>s</v>
      </c>
    </row>
    <row r="773" spans="2:6" x14ac:dyDescent="0.3">
      <c r="B773" s="69">
        <f t="shared" si="60"/>
        <v>43499</v>
      </c>
      <c r="C773" s="71">
        <f t="shared" si="61"/>
        <v>5</v>
      </c>
      <c r="D773" s="154" t="str">
        <f t="shared" ref="D773:D836" si="63">IF(ISERROR(VLOOKUP(E773,jfdate,1,TRUE)),"",IF(VLOOKUP(E773,jfdate,1,TRUE)=B773,"f",""))</f>
        <v/>
      </c>
      <c r="E773" s="72">
        <f t="shared" si="59"/>
        <v>43499</v>
      </c>
      <c r="F773" s="73" t="str">
        <f t="shared" si="62"/>
        <v>d</v>
      </c>
    </row>
    <row r="774" spans="2:6" x14ac:dyDescent="0.3">
      <c r="B774" s="69">
        <f t="shared" si="60"/>
        <v>43500</v>
      </c>
      <c r="C774" s="71">
        <f t="shared" si="61"/>
        <v>6</v>
      </c>
      <c r="D774" s="154" t="str">
        <f t="shared" si="63"/>
        <v/>
      </c>
      <c r="E774" s="72">
        <f t="shared" ref="E774:E837" si="64">B774</f>
        <v>43500</v>
      </c>
      <c r="F774" s="73" t="str">
        <f t="shared" si="62"/>
        <v>l</v>
      </c>
    </row>
    <row r="775" spans="2:6" x14ac:dyDescent="0.3">
      <c r="B775" s="69">
        <f t="shared" ref="B775:B838" si="65">+B774+1</f>
        <v>43501</v>
      </c>
      <c r="C775" s="71">
        <f t="shared" si="61"/>
        <v>6</v>
      </c>
      <c r="D775" s="154" t="str">
        <f t="shared" si="63"/>
        <v/>
      </c>
      <c r="E775" s="72">
        <f t="shared" si="64"/>
        <v>43501</v>
      </c>
      <c r="F775" s="73" t="str">
        <f t="shared" si="62"/>
        <v>m</v>
      </c>
    </row>
    <row r="776" spans="2:6" x14ac:dyDescent="0.3">
      <c r="B776" s="69">
        <f t="shared" si="65"/>
        <v>43502</v>
      </c>
      <c r="C776" s="71">
        <f t="shared" si="61"/>
        <v>6</v>
      </c>
      <c r="D776" s="154" t="str">
        <f t="shared" si="63"/>
        <v/>
      </c>
      <c r="E776" s="72">
        <f t="shared" si="64"/>
        <v>43502</v>
      </c>
      <c r="F776" s="73" t="str">
        <f t="shared" si="62"/>
        <v>m</v>
      </c>
    </row>
    <row r="777" spans="2:6" x14ac:dyDescent="0.3">
      <c r="B777" s="69">
        <f t="shared" si="65"/>
        <v>43503</v>
      </c>
      <c r="C777" s="71">
        <f t="shared" si="61"/>
        <v>6</v>
      </c>
      <c r="D777" s="154" t="str">
        <f t="shared" si="63"/>
        <v/>
      </c>
      <c r="E777" s="72">
        <f t="shared" si="64"/>
        <v>43503</v>
      </c>
      <c r="F777" s="73" t="str">
        <f t="shared" si="62"/>
        <v>j</v>
      </c>
    </row>
    <row r="778" spans="2:6" x14ac:dyDescent="0.3">
      <c r="B778" s="69">
        <f t="shared" si="65"/>
        <v>43504</v>
      </c>
      <c r="C778" s="71">
        <f t="shared" si="61"/>
        <v>6</v>
      </c>
      <c r="D778" s="154" t="str">
        <f t="shared" si="63"/>
        <v/>
      </c>
      <c r="E778" s="72">
        <f t="shared" si="64"/>
        <v>43504</v>
      </c>
      <c r="F778" s="73" t="str">
        <f t="shared" si="62"/>
        <v>v</v>
      </c>
    </row>
    <row r="779" spans="2:6" x14ac:dyDescent="0.3">
      <c r="B779" s="69">
        <f t="shared" si="65"/>
        <v>43505</v>
      </c>
      <c r="C779" s="71">
        <f t="shared" si="61"/>
        <v>6</v>
      </c>
      <c r="D779" s="154" t="str">
        <f t="shared" si="63"/>
        <v/>
      </c>
      <c r="E779" s="72">
        <f t="shared" si="64"/>
        <v>43505</v>
      </c>
      <c r="F779" s="73" t="str">
        <f t="shared" si="62"/>
        <v>s</v>
      </c>
    </row>
    <row r="780" spans="2:6" x14ac:dyDescent="0.3">
      <c r="B780" s="69">
        <f t="shared" si="65"/>
        <v>43506</v>
      </c>
      <c r="C780" s="71">
        <f t="shared" si="61"/>
        <v>6</v>
      </c>
      <c r="D780" s="154" t="str">
        <f t="shared" si="63"/>
        <v/>
      </c>
      <c r="E780" s="72">
        <f t="shared" si="64"/>
        <v>43506</v>
      </c>
      <c r="F780" s="73" t="str">
        <f t="shared" si="62"/>
        <v>d</v>
      </c>
    </row>
    <row r="781" spans="2:6" x14ac:dyDescent="0.3">
      <c r="B781" s="69">
        <f t="shared" si="65"/>
        <v>43507</v>
      </c>
      <c r="C781" s="71">
        <f t="shared" si="61"/>
        <v>7</v>
      </c>
      <c r="D781" s="154" t="str">
        <f t="shared" si="63"/>
        <v/>
      </c>
      <c r="E781" s="72">
        <f t="shared" si="64"/>
        <v>43507</v>
      </c>
      <c r="F781" s="73" t="str">
        <f t="shared" si="62"/>
        <v>l</v>
      </c>
    </row>
    <row r="782" spans="2:6" x14ac:dyDescent="0.3">
      <c r="B782" s="69">
        <f t="shared" si="65"/>
        <v>43508</v>
      </c>
      <c r="C782" s="71">
        <f t="shared" si="61"/>
        <v>7</v>
      </c>
      <c r="D782" s="154" t="str">
        <f t="shared" si="63"/>
        <v/>
      </c>
      <c r="E782" s="72">
        <f t="shared" si="64"/>
        <v>43508</v>
      </c>
      <c r="F782" s="73" t="str">
        <f t="shared" si="62"/>
        <v>m</v>
      </c>
    </row>
    <row r="783" spans="2:6" x14ac:dyDescent="0.3">
      <c r="B783" s="69">
        <f t="shared" si="65"/>
        <v>43509</v>
      </c>
      <c r="C783" s="71">
        <f t="shared" si="61"/>
        <v>7</v>
      </c>
      <c r="D783" s="154" t="str">
        <f t="shared" si="63"/>
        <v/>
      </c>
      <c r="E783" s="72">
        <f t="shared" si="64"/>
        <v>43509</v>
      </c>
      <c r="F783" s="73" t="str">
        <f t="shared" si="62"/>
        <v>m</v>
      </c>
    </row>
    <row r="784" spans="2:6" x14ac:dyDescent="0.3">
      <c r="B784" s="69">
        <f t="shared" si="65"/>
        <v>43510</v>
      </c>
      <c r="C784" s="71">
        <f t="shared" si="61"/>
        <v>7</v>
      </c>
      <c r="D784" s="154" t="str">
        <f t="shared" si="63"/>
        <v/>
      </c>
      <c r="E784" s="72">
        <f t="shared" si="64"/>
        <v>43510</v>
      </c>
      <c r="F784" s="73" t="str">
        <f t="shared" si="62"/>
        <v>j</v>
      </c>
    </row>
    <row r="785" spans="2:6" x14ac:dyDescent="0.3">
      <c r="B785" s="69">
        <f t="shared" si="65"/>
        <v>43511</v>
      </c>
      <c r="C785" s="71">
        <f t="shared" si="61"/>
        <v>7</v>
      </c>
      <c r="D785" s="154" t="str">
        <f t="shared" si="63"/>
        <v/>
      </c>
      <c r="E785" s="72">
        <f t="shared" si="64"/>
        <v>43511</v>
      </c>
      <c r="F785" s="73" t="str">
        <f t="shared" si="62"/>
        <v>v</v>
      </c>
    </row>
    <row r="786" spans="2:6" x14ac:dyDescent="0.3">
      <c r="B786" s="69">
        <f t="shared" si="65"/>
        <v>43512</v>
      </c>
      <c r="C786" s="71">
        <f t="shared" si="61"/>
        <v>7</v>
      </c>
      <c r="D786" s="154" t="str">
        <f t="shared" si="63"/>
        <v/>
      </c>
      <c r="E786" s="72">
        <f t="shared" si="64"/>
        <v>43512</v>
      </c>
      <c r="F786" s="73" t="str">
        <f t="shared" si="62"/>
        <v>s</v>
      </c>
    </row>
    <row r="787" spans="2:6" x14ac:dyDescent="0.3">
      <c r="B787" s="69">
        <f t="shared" si="65"/>
        <v>43513</v>
      </c>
      <c r="C787" s="71">
        <f t="shared" si="61"/>
        <v>7</v>
      </c>
      <c r="D787" s="154" t="str">
        <f t="shared" si="63"/>
        <v/>
      </c>
      <c r="E787" s="72">
        <f t="shared" si="64"/>
        <v>43513</v>
      </c>
      <c r="F787" s="73" t="str">
        <f t="shared" si="62"/>
        <v>d</v>
      </c>
    </row>
    <row r="788" spans="2:6" x14ac:dyDescent="0.3">
      <c r="B788" s="69">
        <f t="shared" si="65"/>
        <v>43514</v>
      </c>
      <c r="C788" s="71">
        <f t="shared" si="61"/>
        <v>8</v>
      </c>
      <c r="D788" s="154" t="str">
        <f t="shared" si="63"/>
        <v/>
      </c>
      <c r="E788" s="72">
        <f t="shared" si="64"/>
        <v>43514</v>
      </c>
      <c r="F788" s="73" t="str">
        <f t="shared" si="62"/>
        <v>l</v>
      </c>
    </row>
    <row r="789" spans="2:6" x14ac:dyDescent="0.3">
      <c r="B789" s="69">
        <f t="shared" si="65"/>
        <v>43515</v>
      </c>
      <c r="C789" s="71">
        <f t="shared" si="61"/>
        <v>8</v>
      </c>
      <c r="D789" s="154" t="str">
        <f t="shared" si="63"/>
        <v/>
      </c>
      <c r="E789" s="72">
        <f t="shared" si="64"/>
        <v>43515</v>
      </c>
      <c r="F789" s="73" t="str">
        <f t="shared" si="62"/>
        <v>m</v>
      </c>
    </row>
    <row r="790" spans="2:6" x14ac:dyDescent="0.3">
      <c r="B790" s="69">
        <f t="shared" si="65"/>
        <v>43516</v>
      </c>
      <c r="C790" s="71">
        <f t="shared" si="61"/>
        <v>8</v>
      </c>
      <c r="D790" s="154" t="str">
        <f t="shared" si="63"/>
        <v/>
      </c>
      <c r="E790" s="72">
        <f t="shared" si="64"/>
        <v>43516</v>
      </c>
      <c r="F790" s="73" t="str">
        <f t="shared" si="62"/>
        <v>m</v>
      </c>
    </row>
    <row r="791" spans="2:6" x14ac:dyDescent="0.3">
      <c r="B791" s="69">
        <f t="shared" si="65"/>
        <v>43517</v>
      </c>
      <c r="C791" s="71">
        <f t="shared" ref="C791:C854" si="66">WEEKNUM(B791,21)</f>
        <v>8</v>
      </c>
      <c r="D791" s="154" t="str">
        <f t="shared" si="63"/>
        <v/>
      </c>
      <c r="E791" s="72">
        <f t="shared" si="64"/>
        <v>43517</v>
      </c>
      <c r="F791" s="73" t="str">
        <f t="shared" ref="F791:F854" si="67">IF(D791="f","f",VLOOKUP(WEEKDAY(E791),jourabbrege,2,FALSE))</f>
        <v>j</v>
      </c>
    </row>
    <row r="792" spans="2:6" x14ac:dyDescent="0.3">
      <c r="B792" s="69">
        <f t="shared" si="65"/>
        <v>43518</v>
      </c>
      <c r="C792" s="71">
        <f t="shared" si="66"/>
        <v>8</v>
      </c>
      <c r="D792" s="154" t="str">
        <f t="shared" si="63"/>
        <v/>
      </c>
      <c r="E792" s="72">
        <f t="shared" si="64"/>
        <v>43518</v>
      </c>
      <c r="F792" s="73" t="str">
        <f t="shared" si="67"/>
        <v>v</v>
      </c>
    </row>
    <row r="793" spans="2:6" x14ac:dyDescent="0.3">
      <c r="B793" s="69">
        <f t="shared" si="65"/>
        <v>43519</v>
      </c>
      <c r="C793" s="71">
        <f t="shared" si="66"/>
        <v>8</v>
      </c>
      <c r="D793" s="154" t="str">
        <f t="shared" si="63"/>
        <v/>
      </c>
      <c r="E793" s="72">
        <f t="shared" si="64"/>
        <v>43519</v>
      </c>
      <c r="F793" s="73" t="str">
        <f t="shared" si="67"/>
        <v>s</v>
      </c>
    </row>
    <row r="794" spans="2:6" x14ac:dyDescent="0.3">
      <c r="B794" s="69">
        <f t="shared" si="65"/>
        <v>43520</v>
      </c>
      <c r="C794" s="71">
        <f t="shared" si="66"/>
        <v>8</v>
      </c>
      <c r="D794" s="154" t="str">
        <f t="shared" si="63"/>
        <v/>
      </c>
      <c r="E794" s="72">
        <f t="shared" si="64"/>
        <v>43520</v>
      </c>
      <c r="F794" s="73" t="str">
        <f t="shared" si="67"/>
        <v>d</v>
      </c>
    </row>
    <row r="795" spans="2:6" x14ac:dyDescent="0.3">
      <c r="B795" s="69">
        <f t="shared" si="65"/>
        <v>43521</v>
      </c>
      <c r="C795" s="71">
        <f t="shared" si="66"/>
        <v>9</v>
      </c>
      <c r="D795" s="154" t="str">
        <f t="shared" si="63"/>
        <v/>
      </c>
      <c r="E795" s="72">
        <f t="shared" si="64"/>
        <v>43521</v>
      </c>
      <c r="F795" s="73" t="str">
        <f t="shared" si="67"/>
        <v>l</v>
      </c>
    </row>
    <row r="796" spans="2:6" x14ac:dyDescent="0.3">
      <c r="B796" s="69">
        <f t="shared" si="65"/>
        <v>43522</v>
      </c>
      <c r="C796" s="71">
        <f t="shared" si="66"/>
        <v>9</v>
      </c>
      <c r="D796" s="154" t="str">
        <f t="shared" si="63"/>
        <v/>
      </c>
      <c r="E796" s="72">
        <f t="shared" si="64"/>
        <v>43522</v>
      </c>
      <c r="F796" s="73" t="str">
        <f t="shared" si="67"/>
        <v>m</v>
      </c>
    </row>
    <row r="797" spans="2:6" x14ac:dyDescent="0.3">
      <c r="B797" s="69">
        <f t="shared" si="65"/>
        <v>43523</v>
      </c>
      <c r="C797" s="71">
        <f t="shared" si="66"/>
        <v>9</v>
      </c>
      <c r="D797" s="154" t="str">
        <f t="shared" si="63"/>
        <v/>
      </c>
      <c r="E797" s="72">
        <f t="shared" si="64"/>
        <v>43523</v>
      </c>
      <c r="F797" s="73" t="str">
        <f t="shared" si="67"/>
        <v>m</v>
      </c>
    </row>
    <row r="798" spans="2:6" x14ac:dyDescent="0.3">
      <c r="B798" s="69">
        <f t="shared" si="65"/>
        <v>43524</v>
      </c>
      <c r="C798" s="71">
        <f t="shared" si="66"/>
        <v>9</v>
      </c>
      <c r="D798" s="154" t="str">
        <f t="shared" si="63"/>
        <v/>
      </c>
      <c r="E798" s="72">
        <f t="shared" si="64"/>
        <v>43524</v>
      </c>
      <c r="F798" s="73" t="str">
        <f t="shared" si="67"/>
        <v>j</v>
      </c>
    </row>
    <row r="799" spans="2:6" x14ac:dyDescent="0.3">
      <c r="B799" s="69">
        <f t="shared" si="65"/>
        <v>43525</v>
      </c>
      <c r="C799" s="71">
        <f t="shared" si="66"/>
        <v>9</v>
      </c>
      <c r="D799" s="154" t="str">
        <f t="shared" si="63"/>
        <v/>
      </c>
      <c r="E799" s="72">
        <f t="shared" si="64"/>
        <v>43525</v>
      </c>
      <c r="F799" s="73" t="str">
        <f t="shared" si="67"/>
        <v>v</v>
      </c>
    </row>
    <row r="800" spans="2:6" x14ac:dyDescent="0.3">
      <c r="B800" s="69">
        <f t="shared" si="65"/>
        <v>43526</v>
      </c>
      <c r="C800" s="71">
        <f t="shared" si="66"/>
        <v>9</v>
      </c>
      <c r="D800" s="154" t="str">
        <f t="shared" si="63"/>
        <v/>
      </c>
      <c r="E800" s="72">
        <f t="shared" si="64"/>
        <v>43526</v>
      </c>
      <c r="F800" s="73" t="str">
        <f t="shared" si="67"/>
        <v>s</v>
      </c>
    </row>
    <row r="801" spans="2:6" x14ac:dyDescent="0.3">
      <c r="B801" s="69">
        <f t="shared" si="65"/>
        <v>43527</v>
      </c>
      <c r="C801" s="71">
        <f t="shared" si="66"/>
        <v>9</v>
      </c>
      <c r="D801" s="154" t="str">
        <f t="shared" si="63"/>
        <v/>
      </c>
      <c r="E801" s="72">
        <f t="shared" si="64"/>
        <v>43527</v>
      </c>
      <c r="F801" s="73" t="str">
        <f t="shared" si="67"/>
        <v>d</v>
      </c>
    </row>
    <row r="802" spans="2:6" x14ac:dyDescent="0.3">
      <c r="B802" s="69">
        <f t="shared" si="65"/>
        <v>43528</v>
      </c>
      <c r="C802" s="71">
        <f t="shared" si="66"/>
        <v>10</v>
      </c>
      <c r="D802" s="154" t="str">
        <f t="shared" si="63"/>
        <v/>
      </c>
      <c r="E802" s="72">
        <f t="shared" si="64"/>
        <v>43528</v>
      </c>
      <c r="F802" s="73" t="str">
        <f t="shared" si="67"/>
        <v>l</v>
      </c>
    </row>
    <row r="803" spans="2:6" x14ac:dyDescent="0.3">
      <c r="B803" s="69">
        <f t="shared" si="65"/>
        <v>43529</v>
      </c>
      <c r="C803" s="71">
        <f t="shared" si="66"/>
        <v>10</v>
      </c>
      <c r="D803" s="154" t="str">
        <f t="shared" si="63"/>
        <v/>
      </c>
      <c r="E803" s="72">
        <f t="shared" si="64"/>
        <v>43529</v>
      </c>
      <c r="F803" s="73" t="str">
        <f t="shared" si="67"/>
        <v>m</v>
      </c>
    </row>
    <row r="804" spans="2:6" x14ac:dyDescent="0.3">
      <c r="B804" s="69">
        <f t="shared" si="65"/>
        <v>43530</v>
      </c>
      <c r="C804" s="71">
        <f t="shared" si="66"/>
        <v>10</v>
      </c>
      <c r="D804" s="154" t="str">
        <f t="shared" si="63"/>
        <v/>
      </c>
      <c r="E804" s="72">
        <f t="shared" si="64"/>
        <v>43530</v>
      </c>
      <c r="F804" s="73" t="str">
        <f t="shared" si="67"/>
        <v>m</v>
      </c>
    </row>
    <row r="805" spans="2:6" x14ac:dyDescent="0.3">
      <c r="B805" s="69">
        <f t="shared" si="65"/>
        <v>43531</v>
      </c>
      <c r="C805" s="71">
        <f t="shared" si="66"/>
        <v>10</v>
      </c>
      <c r="D805" s="154" t="str">
        <f t="shared" si="63"/>
        <v/>
      </c>
      <c r="E805" s="72">
        <f t="shared" si="64"/>
        <v>43531</v>
      </c>
      <c r="F805" s="73" t="str">
        <f t="shared" si="67"/>
        <v>j</v>
      </c>
    </row>
    <row r="806" spans="2:6" x14ac:dyDescent="0.3">
      <c r="B806" s="69">
        <f t="shared" si="65"/>
        <v>43532</v>
      </c>
      <c r="C806" s="71">
        <f t="shared" si="66"/>
        <v>10</v>
      </c>
      <c r="D806" s="154" t="str">
        <f t="shared" si="63"/>
        <v/>
      </c>
      <c r="E806" s="72">
        <f t="shared" si="64"/>
        <v>43532</v>
      </c>
      <c r="F806" s="73" t="str">
        <f t="shared" si="67"/>
        <v>v</v>
      </c>
    </row>
    <row r="807" spans="2:6" x14ac:dyDescent="0.3">
      <c r="B807" s="69">
        <f t="shared" si="65"/>
        <v>43533</v>
      </c>
      <c r="C807" s="71">
        <f t="shared" si="66"/>
        <v>10</v>
      </c>
      <c r="D807" s="154" t="str">
        <f t="shared" si="63"/>
        <v/>
      </c>
      <c r="E807" s="72">
        <f t="shared" si="64"/>
        <v>43533</v>
      </c>
      <c r="F807" s="73" t="str">
        <f t="shared" si="67"/>
        <v>s</v>
      </c>
    </row>
    <row r="808" spans="2:6" x14ac:dyDescent="0.3">
      <c r="B808" s="69">
        <f t="shared" si="65"/>
        <v>43534</v>
      </c>
      <c r="C808" s="71">
        <f t="shared" si="66"/>
        <v>10</v>
      </c>
      <c r="D808" s="154" t="str">
        <f t="shared" si="63"/>
        <v/>
      </c>
      <c r="E808" s="72">
        <f t="shared" si="64"/>
        <v>43534</v>
      </c>
      <c r="F808" s="73" t="str">
        <f t="shared" si="67"/>
        <v>d</v>
      </c>
    </row>
    <row r="809" spans="2:6" x14ac:dyDescent="0.3">
      <c r="B809" s="69">
        <f t="shared" si="65"/>
        <v>43535</v>
      </c>
      <c r="C809" s="71">
        <f t="shared" si="66"/>
        <v>11</v>
      </c>
      <c r="D809" s="154" t="str">
        <f t="shared" si="63"/>
        <v/>
      </c>
      <c r="E809" s="72">
        <f t="shared" si="64"/>
        <v>43535</v>
      </c>
      <c r="F809" s="73" t="str">
        <f t="shared" si="67"/>
        <v>l</v>
      </c>
    </row>
    <row r="810" spans="2:6" x14ac:dyDescent="0.3">
      <c r="B810" s="69">
        <f t="shared" si="65"/>
        <v>43536</v>
      </c>
      <c r="C810" s="71">
        <f t="shared" si="66"/>
        <v>11</v>
      </c>
      <c r="D810" s="154" t="str">
        <f t="shared" si="63"/>
        <v/>
      </c>
      <c r="E810" s="72">
        <f t="shared" si="64"/>
        <v>43536</v>
      </c>
      <c r="F810" s="73" t="str">
        <f t="shared" si="67"/>
        <v>m</v>
      </c>
    </row>
    <row r="811" spans="2:6" x14ac:dyDescent="0.3">
      <c r="B811" s="69">
        <f t="shared" si="65"/>
        <v>43537</v>
      </c>
      <c r="C811" s="71">
        <f t="shared" si="66"/>
        <v>11</v>
      </c>
      <c r="D811" s="154" t="str">
        <f t="shared" si="63"/>
        <v/>
      </c>
      <c r="E811" s="72">
        <f t="shared" si="64"/>
        <v>43537</v>
      </c>
      <c r="F811" s="73" t="str">
        <f t="shared" si="67"/>
        <v>m</v>
      </c>
    </row>
    <row r="812" spans="2:6" x14ac:dyDescent="0.3">
      <c r="B812" s="69">
        <f t="shared" si="65"/>
        <v>43538</v>
      </c>
      <c r="C812" s="71">
        <f t="shared" si="66"/>
        <v>11</v>
      </c>
      <c r="D812" s="154" t="str">
        <f t="shared" si="63"/>
        <v/>
      </c>
      <c r="E812" s="72">
        <f t="shared" si="64"/>
        <v>43538</v>
      </c>
      <c r="F812" s="73" t="str">
        <f t="shared" si="67"/>
        <v>j</v>
      </c>
    </row>
    <row r="813" spans="2:6" x14ac:dyDescent="0.3">
      <c r="B813" s="69">
        <f t="shared" si="65"/>
        <v>43539</v>
      </c>
      <c r="C813" s="71">
        <f t="shared" si="66"/>
        <v>11</v>
      </c>
      <c r="D813" s="154" t="str">
        <f t="shared" si="63"/>
        <v/>
      </c>
      <c r="E813" s="72">
        <f t="shared" si="64"/>
        <v>43539</v>
      </c>
      <c r="F813" s="73" t="str">
        <f t="shared" si="67"/>
        <v>v</v>
      </c>
    </row>
    <row r="814" spans="2:6" x14ac:dyDescent="0.3">
      <c r="B814" s="69">
        <f t="shared" si="65"/>
        <v>43540</v>
      </c>
      <c r="C814" s="71">
        <f t="shared" si="66"/>
        <v>11</v>
      </c>
      <c r="D814" s="154" t="str">
        <f t="shared" si="63"/>
        <v/>
      </c>
      <c r="E814" s="72">
        <f t="shared" si="64"/>
        <v>43540</v>
      </c>
      <c r="F814" s="73" t="str">
        <f t="shared" si="67"/>
        <v>s</v>
      </c>
    </row>
    <row r="815" spans="2:6" x14ac:dyDescent="0.3">
      <c r="B815" s="69">
        <f t="shared" si="65"/>
        <v>43541</v>
      </c>
      <c r="C815" s="71">
        <f t="shared" si="66"/>
        <v>11</v>
      </c>
      <c r="D815" s="154" t="str">
        <f t="shared" si="63"/>
        <v/>
      </c>
      <c r="E815" s="72">
        <f t="shared" si="64"/>
        <v>43541</v>
      </c>
      <c r="F815" s="73" t="str">
        <f t="shared" si="67"/>
        <v>d</v>
      </c>
    </row>
    <row r="816" spans="2:6" x14ac:dyDescent="0.3">
      <c r="B816" s="69">
        <f t="shared" si="65"/>
        <v>43542</v>
      </c>
      <c r="C816" s="71">
        <f t="shared" si="66"/>
        <v>12</v>
      </c>
      <c r="D816" s="154" t="str">
        <f t="shared" si="63"/>
        <v/>
      </c>
      <c r="E816" s="72">
        <f t="shared" si="64"/>
        <v>43542</v>
      </c>
      <c r="F816" s="73" t="str">
        <f t="shared" si="67"/>
        <v>l</v>
      </c>
    </row>
    <row r="817" spans="2:6" x14ac:dyDescent="0.3">
      <c r="B817" s="69">
        <f t="shared" si="65"/>
        <v>43543</v>
      </c>
      <c r="C817" s="71">
        <f t="shared" si="66"/>
        <v>12</v>
      </c>
      <c r="D817" s="154" t="str">
        <f t="shared" si="63"/>
        <v/>
      </c>
      <c r="E817" s="72">
        <f t="shared" si="64"/>
        <v>43543</v>
      </c>
      <c r="F817" s="73" t="str">
        <f t="shared" si="67"/>
        <v>m</v>
      </c>
    </row>
    <row r="818" spans="2:6" x14ac:dyDescent="0.3">
      <c r="B818" s="69">
        <f t="shared" si="65"/>
        <v>43544</v>
      </c>
      <c r="C818" s="71">
        <f t="shared" si="66"/>
        <v>12</v>
      </c>
      <c r="D818" s="154" t="str">
        <f t="shared" si="63"/>
        <v/>
      </c>
      <c r="E818" s="72">
        <f t="shared" si="64"/>
        <v>43544</v>
      </c>
      <c r="F818" s="73" t="str">
        <f t="shared" si="67"/>
        <v>m</v>
      </c>
    </row>
    <row r="819" spans="2:6" x14ac:dyDescent="0.3">
      <c r="B819" s="69">
        <f t="shared" si="65"/>
        <v>43545</v>
      </c>
      <c r="C819" s="71">
        <f t="shared" si="66"/>
        <v>12</v>
      </c>
      <c r="D819" s="154" t="str">
        <f t="shared" si="63"/>
        <v/>
      </c>
      <c r="E819" s="72">
        <f t="shared" si="64"/>
        <v>43545</v>
      </c>
      <c r="F819" s="73" t="str">
        <f t="shared" si="67"/>
        <v>j</v>
      </c>
    </row>
    <row r="820" spans="2:6" x14ac:dyDescent="0.3">
      <c r="B820" s="69">
        <f t="shared" si="65"/>
        <v>43546</v>
      </c>
      <c r="C820" s="71">
        <f t="shared" si="66"/>
        <v>12</v>
      </c>
      <c r="D820" s="154" t="str">
        <f t="shared" si="63"/>
        <v/>
      </c>
      <c r="E820" s="72">
        <f t="shared" si="64"/>
        <v>43546</v>
      </c>
      <c r="F820" s="73" t="str">
        <f t="shared" si="67"/>
        <v>v</v>
      </c>
    </row>
    <row r="821" spans="2:6" x14ac:dyDescent="0.3">
      <c r="B821" s="69">
        <f t="shared" si="65"/>
        <v>43547</v>
      </c>
      <c r="C821" s="71">
        <f t="shared" si="66"/>
        <v>12</v>
      </c>
      <c r="D821" s="154" t="str">
        <f t="shared" si="63"/>
        <v/>
      </c>
      <c r="E821" s="72">
        <f t="shared" si="64"/>
        <v>43547</v>
      </c>
      <c r="F821" s="73" t="str">
        <f t="shared" si="67"/>
        <v>s</v>
      </c>
    </row>
    <row r="822" spans="2:6" x14ac:dyDescent="0.3">
      <c r="B822" s="69">
        <f t="shared" si="65"/>
        <v>43548</v>
      </c>
      <c r="C822" s="71">
        <f t="shared" si="66"/>
        <v>12</v>
      </c>
      <c r="D822" s="154" t="str">
        <f t="shared" si="63"/>
        <v/>
      </c>
      <c r="E822" s="72">
        <f t="shared" si="64"/>
        <v>43548</v>
      </c>
      <c r="F822" s="73" t="str">
        <f t="shared" si="67"/>
        <v>d</v>
      </c>
    </row>
    <row r="823" spans="2:6" x14ac:dyDescent="0.3">
      <c r="B823" s="69">
        <f t="shared" si="65"/>
        <v>43549</v>
      </c>
      <c r="C823" s="71">
        <f t="shared" si="66"/>
        <v>13</v>
      </c>
      <c r="D823" s="154" t="str">
        <f t="shared" si="63"/>
        <v/>
      </c>
      <c r="E823" s="72">
        <f t="shared" si="64"/>
        <v>43549</v>
      </c>
      <c r="F823" s="73" t="str">
        <f t="shared" si="67"/>
        <v>l</v>
      </c>
    </row>
    <row r="824" spans="2:6" x14ac:dyDescent="0.3">
      <c r="B824" s="69">
        <f t="shared" si="65"/>
        <v>43550</v>
      </c>
      <c r="C824" s="71">
        <f t="shared" si="66"/>
        <v>13</v>
      </c>
      <c r="D824" s="154" t="str">
        <f t="shared" si="63"/>
        <v/>
      </c>
      <c r="E824" s="72">
        <f t="shared" si="64"/>
        <v>43550</v>
      </c>
      <c r="F824" s="73" t="str">
        <f t="shared" si="67"/>
        <v>m</v>
      </c>
    </row>
    <row r="825" spans="2:6" x14ac:dyDescent="0.3">
      <c r="B825" s="69">
        <f t="shared" si="65"/>
        <v>43551</v>
      </c>
      <c r="C825" s="71">
        <f t="shared" si="66"/>
        <v>13</v>
      </c>
      <c r="D825" s="154" t="str">
        <f t="shared" si="63"/>
        <v/>
      </c>
      <c r="E825" s="72">
        <f t="shared" si="64"/>
        <v>43551</v>
      </c>
      <c r="F825" s="73" t="str">
        <f t="shared" si="67"/>
        <v>m</v>
      </c>
    </row>
    <row r="826" spans="2:6" x14ac:dyDescent="0.3">
      <c r="B826" s="69">
        <f t="shared" si="65"/>
        <v>43552</v>
      </c>
      <c r="C826" s="71">
        <f t="shared" si="66"/>
        <v>13</v>
      </c>
      <c r="D826" s="154" t="str">
        <f t="shared" si="63"/>
        <v/>
      </c>
      <c r="E826" s="72">
        <f t="shared" si="64"/>
        <v>43552</v>
      </c>
      <c r="F826" s="73" t="str">
        <f t="shared" si="67"/>
        <v>j</v>
      </c>
    </row>
    <row r="827" spans="2:6" x14ac:dyDescent="0.3">
      <c r="B827" s="69">
        <f t="shared" si="65"/>
        <v>43553</v>
      </c>
      <c r="C827" s="71">
        <f t="shared" si="66"/>
        <v>13</v>
      </c>
      <c r="D827" s="154" t="str">
        <f t="shared" si="63"/>
        <v/>
      </c>
      <c r="E827" s="72">
        <f t="shared" si="64"/>
        <v>43553</v>
      </c>
      <c r="F827" s="73" t="str">
        <f t="shared" si="67"/>
        <v>v</v>
      </c>
    </row>
    <row r="828" spans="2:6" x14ac:dyDescent="0.3">
      <c r="B828" s="69">
        <f t="shared" si="65"/>
        <v>43554</v>
      </c>
      <c r="C828" s="71">
        <f t="shared" si="66"/>
        <v>13</v>
      </c>
      <c r="D828" s="154" t="str">
        <f t="shared" si="63"/>
        <v/>
      </c>
      <c r="E828" s="72">
        <f t="shared" si="64"/>
        <v>43554</v>
      </c>
      <c r="F828" s="73" t="str">
        <f t="shared" si="67"/>
        <v>s</v>
      </c>
    </row>
    <row r="829" spans="2:6" x14ac:dyDescent="0.3">
      <c r="B829" s="69">
        <f t="shared" si="65"/>
        <v>43555</v>
      </c>
      <c r="C829" s="71">
        <f t="shared" si="66"/>
        <v>13</v>
      </c>
      <c r="D829" s="154" t="str">
        <f t="shared" si="63"/>
        <v/>
      </c>
      <c r="E829" s="72">
        <f t="shared" si="64"/>
        <v>43555</v>
      </c>
      <c r="F829" s="73" t="str">
        <f t="shared" si="67"/>
        <v>d</v>
      </c>
    </row>
    <row r="830" spans="2:6" x14ac:dyDescent="0.3">
      <c r="B830" s="69">
        <f t="shared" si="65"/>
        <v>43556</v>
      </c>
      <c r="C830" s="71">
        <f t="shared" si="66"/>
        <v>14</v>
      </c>
      <c r="D830" s="154" t="str">
        <f t="shared" si="63"/>
        <v/>
      </c>
      <c r="E830" s="72">
        <f t="shared" si="64"/>
        <v>43556</v>
      </c>
      <c r="F830" s="73" t="str">
        <f t="shared" si="67"/>
        <v>l</v>
      </c>
    </row>
    <row r="831" spans="2:6" x14ac:dyDescent="0.3">
      <c r="B831" s="69">
        <f t="shared" si="65"/>
        <v>43557</v>
      </c>
      <c r="C831" s="71">
        <f t="shared" si="66"/>
        <v>14</v>
      </c>
      <c r="D831" s="154" t="str">
        <f t="shared" si="63"/>
        <v/>
      </c>
      <c r="E831" s="72">
        <f t="shared" si="64"/>
        <v>43557</v>
      </c>
      <c r="F831" s="73" t="str">
        <f t="shared" si="67"/>
        <v>m</v>
      </c>
    </row>
    <row r="832" spans="2:6" x14ac:dyDescent="0.3">
      <c r="B832" s="69">
        <f t="shared" si="65"/>
        <v>43558</v>
      </c>
      <c r="C832" s="71">
        <f t="shared" si="66"/>
        <v>14</v>
      </c>
      <c r="D832" s="154" t="str">
        <f t="shared" si="63"/>
        <v/>
      </c>
      <c r="E832" s="72">
        <f t="shared" si="64"/>
        <v>43558</v>
      </c>
      <c r="F832" s="73" t="str">
        <f t="shared" si="67"/>
        <v>m</v>
      </c>
    </row>
    <row r="833" spans="2:6" x14ac:dyDescent="0.3">
      <c r="B833" s="69">
        <f t="shared" si="65"/>
        <v>43559</v>
      </c>
      <c r="C833" s="71">
        <f t="shared" si="66"/>
        <v>14</v>
      </c>
      <c r="D833" s="154" t="str">
        <f t="shared" si="63"/>
        <v/>
      </c>
      <c r="E833" s="72">
        <f t="shared" si="64"/>
        <v>43559</v>
      </c>
      <c r="F833" s="73" t="str">
        <f t="shared" si="67"/>
        <v>j</v>
      </c>
    </row>
    <row r="834" spans="2:6" x14ac:dyDescent="0.3">
      <c r="B834" s="69">
        <f t="shared" si="65"/>
        <v>43560</v>
      </c>
      <c r="C834" s="71">
        <f t="shared" si="66"/>
        <v>14</v>
      </c>
      <c r="D834" s="154" t="str">
        <f t="shared" si="63"/>
        <v/>
      </c>
      <c r="E834" s="72">
        <f t="shared" si="64"/>
        <v>43560</v>
      </c>
      <c r="F834" s="73" t="str">
        <f t="shared" si="67"/>
        <v>v</v>
      </c>
    </row>
    <row r="835" spans="2:6" x14ac:dyDescent="0.3">
      <c r="B835" s="69">
        <f t="shared" si="65"/>
        <v>43561</v>
      </c>
      <c r="C835" s="71">
        <f t="shared" si="66"/>
        <v>14</v>
      </c>
      <c r="D835" s="154" t="str">
        <f t="shared" si="63"/>
        <v/>
      </c>
      <c r="E835" s="72">
        <f t="shared" si="64"/>
        <v>43561</v>
      </c>
      <c r="F835" s="73" t="str">
        <f t="shared" si="67"/>
        <v>s</v>
      </c>
    </row>
    <row r="836" spans="2:6" x14ac:dyDescent="0.3">
      <c r="B836" s="69">
        <f t="shared" si="65"/>
        <v>43562</v>
      </c>
      <c r="C836" s="71">
        <f t="shared" si="66"/>
        <v>14</v>
      </c>
      <c r="D836" s="154" t="str">
        <f t="shared" si="63"/>
        <v/>
      </c>
      <c r="E836" s="72">
        <f t="shared" si="64"/>
        <v>43562</v>
      </c>
      <c r="F836" s="73" t="str">
        <f t="shared" si="67"/>
        <v>d</v>
      </c>
    </row>
    <row r="837" spans="2:6" x14ac:dyDescent="0.3">
      <c r="B837" s="69">
        <f t="shared" si="65"/>
        <v>43563</v>
      </c>
      <c r="C837" s="71">
        <f t="shared" si="66"/>
        <v>15</v>
      </c>
      <c r="D837" s="154" t="str">
        <f t="shared" ref="D837:D900" si="68">IF(ISERROR(VLOOKUP(E837,jfdate,1,TRUE)),"",IF(VLOOKUP(E837,jfdate,1,TRUE)=B837,"f",""))</f>
        <v/>
      </c>
      <c r="E837" s="72">
        <f t="shared" si="64"/>
        <v>43563</v>
      </c>
      <c r="F837" s="73" t="str">
        <f t="shared" si="67"/>
        <v>l</v>
      </c>
    </row>
    <row r="838" spans="2:6" x14ac:dyDescent="0.3">
      <c r="B838" s="69">
        <f t="shared" si="65"/>
        <v>43564</v>
      </c>
      <c r="C838" s="71">
        <f t="shared" si="66"/>
        <v>15</v>
      </c>
      <c r="D838" s="154" t="str">
        <f t="shared" si="68"/>
        <v/>
      </c>
      <c r="E838" s="72">
        <f t="shared" ref="E838:E901" si="69">B838</f>
        <v>43564</v>
      </c>
      <c r="F838" s="73" t="str">
        <f t="shared" si="67"/>
        <v>m</v>
      </c>
    </row>
    <row r="839" spans="2:6" x14ac:dyDescent="0.3">
      <c r="B839" s="69">
        <f t="shared" ref="B839:B902" si="70">+B838+1</f>
        <v>43565</v>
      </c>
      <c r="C839" s="71">
        <f t="shared" si="66"/>
        <v>15</v>
      </c>
      <c r="D839" s="154" t="str">
        <f t="shared" si="68"/>
        <v/>
      </c>
      <c r="E839" s="72">
        <f t="shared" si="69"/>
        <v>43565</v>
      </c>
      <c r="F839" s="73" t="str">
        <f t="shared" si="67"/>
        <v>m</v>
      </c>
    </row>
    <row r="840" spans="2:6" x14ac:dyDescent="0.3">
      <c r="B840" s="69">
        <f t="shared" si="70"/>
        <v>43566</v>
      </c>
      <c r="C840" s="71">
        <f t="shared" si="66"/>
        <v>15</v>
      </c>
      <c r="D840" s="154" t="str">
        <f t="shared" si="68"/>
        <v/>
      </c>
      <c r="E840" s="72">
        <f t="shared" si="69"/>
        <v>43566</v>
      </c>
      <c r="F840" s="73" t="str">
        <f t="shared" si="67"/>
        <v>j</v>
      </c>
    </row>
    <row r="841" spans="2:6" x14ac:dyDescent="0.3">
      <c r="B841" s="69">
        <f t="shared" si="70"/>
        <v>43567</v>
      </c>
      <c r="C841" s="71">
        <f t="shared" si="66"/>
        <v>15</v>
      </c>
      <c r="D841" s="154" t="str">
        <f t="shared" si="68"/>
        <v/>
      </c>
      <c r="E841" s="72">
        <f t="shared" si="69"/>
        <v>43567</v>
      </c>
      <c r="F841" s="73" t="str">
        <f t="shared" si="67"/>
        <v>v</v>
      </c>
    </row>
    <row r="842" spans="2:6" x14ac:dyDescent="0.3">
      <c r="B842" s="69">
        <f t="shared" si="70"/>
        <v>43568</v>
      </c>
      <c r="C842" s="71">
        <f t="shared" si="66"/>
        <v>15</v>
      </c>
      <c r="D842" s="154" t="str">
        <f t="shared" si="68"/>
        <v/>
      </c>
      <c r="E842" s="72">
        <f t="shared" si="69"/>
        <v>43568</v>
      </c>
      <c r="F842" s="73" t="str">
        <f t="shared" si="67"/>
        <v>s</v>
      </c>
    </row>
    <row r="843" spans="2:6" x14ac:dyDescent="0.3">
      <c r="B843" s="69">
        <f t="shared" si="70"/>
        <v>43569</v>
      </c>
      <c r="C843" s="71">
        <f t="shared" si="66"/>
        <v>15</v>
      </c>
      <c r="D843" s="154" t="str">
        <f t="shared" si="68"/>
        <v/>
      </c>
      <c r="E843" s="72">
        <f t="shared" si="69"/>
        <v>43569</v>
      </c>
      <c r="F843" s="73" t="str">
        <f t="shared" si="67"/>
        <v>d</v>
      </c>
    </row>
    <row r="844" spans="2:6" x14ac:dyDescent="0.3">
      <c r="B844" s="69">
        <f t="shared" si="70"/>
        <v>43570</v>
      </c>
      <c r="C844" s="71">
        <f t="shared" si="66"/>
        <v>16</v>
      </c>
      <c r="D844" s="154" t="str">
        <f t="shared" si="68"/>
        <v/>
      </c>
      <c r="E844" s="72">
        <f t="shared" si="69"/>
        <v>43570</v>
      </c>
      <c r="F844" s="73" t="str">
        <f t="shared" si="67"/>
        <v>l</v>
      </c>
    </row>
    <row r="845" spans="2:6" x14ac:dyDescent="0.3">
      <c r="B845" s="69">
        <f t="shared" si="70"/>
        <v>43571</v>
      </c>
      <c r="C845" s="71">
        <f t="shared" si="66"/>
        <v>16</v>
      </c>
      <c r="D845" s="154" t="str">
        <f t="shared" si="68"/>
        <v/>
      </c>
      <c r="E845" s="72">
        <f t="shared" si="69"/>
        <v>43571</v>
      </c>
      <c r="F845" s="73" t="str">
        <f t="shared" si="67"/>
        <v>m</v>
      </c>
    </row>
    <row r="846" spans="2:6" x14ac:dyDescent="0.3">
      <c r="B846" s="69">
        <f t="shared" si="70"/>
        <v>43572</v>
      </c>
      <c r="C846" s="71">
        <f t="shared" si="66"/>
        <v>16</v>
      </c>
      <c r="D846" s="154" t="str">
        <f t="shared" si="68"/>
        <v/>
      </c>
      <c r="E846" s="72">
        <f t="shared" si="69"/>
        <v>43572</v>
      </c>
      <c r="F846" s="73" t="str">
        <f t="shared" si="67"/>
        <v>m</v>
      </c>
    </row>
    <row r="847" spans="2:6" x14ac:dyDescent="0.3">
      <c r="B847" s="69">
        <f t="shared" si="70"/>
        <v>43573</v>
      </c>
      <c r="C847" s="71">
        <f t="shared" si="66"/>
        <v>16</v>
      </c>
      <c r="D847" s="154" t="str">
        <f t="shared" si="68"/>
        <v/>
      </c>
      <c r="E847" s="72">
        <f t="shared" si="69"/>
        <v>43573</v>
      </c>
      <c r="F847" s="73" t="str">
        <f t="shared" si="67"/>
        <v>j</v>
      </c>
    </row>
    <row r="848" spans="2:6" x14ac:dyDescent="0.3">
      <c r="B848" s="69">
        <f t="shared" si="70"/>
        <v>43574</v>
      </c>
      <c r="C848" s="71">
        <f t="shared" si="66"/>
        <v>16</v>
      </c>
      <c r="D848" s="154" t="str">
        <f t="shared" si="68"/>
        <v/>
      </c>
      <c r="E848" s="72">
        <f t="shared" si="69"/>
        <v>43574</v>
      </c>
      <c r="F848" s="73" t="str">
        <f t="shared" si="67"/>
        <v>v</v>
      </c>
    </row>
    <row r="849" spans="2:6" x14ac:dyDescent="0.3">
      <c r="B849" s="69">
        <f t="shared" si="70"/>
        <v>43575</v>
      </c>
      <c r="C849" s="71">
        <f t="shared" si="66"/>
        <v>16</v>
      </c>
      <c r="D849" s="154" t="str">
        <f t="shared" si="68"/>
        <v/>
      </c>
      <c r="E849" s="72">
        <f t="shared" si="69"/>
        <v>43575</v>
      </c>
      <c r="F849" s="73" t="str">
        <f t="shared" si="67"/>
        <v>s</v>
      </c>
    </row>
    <row r="850" spans="2:6" x14ac:dyDescent="0.3">
      <c r="B850" s="69">
        <f t="shared" si="70"/>
        <v>43576</v>
      </c>
      <c r="C850" s="71">
        <f t="shared" si="66"/>
        <v>16</v>
      </c>
      <c r="D850" s="154" t="str">
        <f t="shared" si="68"/>
        <v/>
      </c>
      <c r="E850" s="72">
        <f t="shared" si="69"/>
        <v>43576</v>
      </c>
      <c r="F850" s="73" t="str">
        <f t="shared" si="67"/>
        <v>d</v>
      </c>
    </row>
    <row r="851" spans="2:6" x14ac:dyDescent="0.3">
      <c r="B851" s="69">
        <f t="shared" si="70"/>
        <v>43577</v>
      </c>
      <c r="C851" s="71">
        <f t="shared" si="66"/>
        <v>17</v>
      </c>
      <c r="D851" s="154" t="str">
        <f t="shared" si="68"/>
        <v>f</v>
      </c>
      <c r="E851" s="72">
        <f t="shared" si="69"/>
        <v>43577</v>
      </c>
      <c r="F851" s="73" t="str">
        <f t="shared" si="67"/>
        <v>f</v>
      </c>
    </row>
    <row r="852" spans="2:6" x14ac:dyDescent="0.3">
      <c r="B852" s="69">
        <f t="shared" si="70"/>
        <v>43578</v>
      </c>
      <c r="C852" s="71">
        <f t="shared" si="66"/>
        <v>17</v>
      </c>
      <c r="D852" s="154" t="str">
        <f t="shared" si="68"/>
        <v/>
      </c>
      <c r="E852" s="72">
        <f t="shared" si="69"/>
        <v>43578</v>
      </c>
      <c r="F852" s="73" t="str">
        <f t="shared" si="67"/>
        <v>m</v>
      </c>
    </row>
    <row r="853" spans="2:6" x14ac:dyDescent="0.3">
      <c r="B853" s="69">
        <f t="shared" si="70"/>
        <v>43579</v>
      </c>
      <c r="C853" s="71">
        <f t="shared" si="66"/>
        <v>17</v>
      </c>
      <c r="D853" s="154" t="str">
        <f t="shared" si="68"/>
        <v/>
      </c>
      <c r="E853" s="72">
        <f t="shared" si="69"/>
        <v>43579</v>
      </c>
      <c r="F853" s="73" t="str">
        <f t="shared" si="67"/>
        <v>m</v>
      </c>
    </row>
    <row r="854" spans="2:6" x14ac:dyDescent="0.3">
      <c r="B854" s="69">
        <f t="shared" si="70"/>
        <v>43580</v>
      </c>
      <c r="C854" s="71">
        <f t="shared" si="66"/>
        <v>17</v>
      </c>
      <c r="D854" s="154" t="str">
        <f t="shared" si="68"/>
        <v/>
      </c>
      <c r="E854" s="72">
        <f t="shared" si="69"/>
        <v>43580</v>
      </c>
      <c r="F854" s="73" t="str">
        <f t="shared" si="67"/>
        <v>j</v>
      </c>
    </row>
    <row r="855" spans="2:6" x14ac:dyDescent="0.3">
      <c r="B855" s="69">
        <f t="shared" si="70"/>
        <v>43581</v>
      </c>
      <c r="C855" s="71">
        <f t="shared" ref="C855:C918" si="71">WEEKNUM(B855,21)</f>
        <v>17</v>
      </c>
      <c r="D855" s="154" t="str">
        <f t="shared" si="68"/>
        <v/>
      </c>
      <c r="E855" s="72">
        <f t="shared" si="69"/>
        <v>43581</v>
      </c>
      <c r="F855" s="73" t="str">
        <f t="shared" ref="F855:F918" si="72">IF(D855="f","f",VLOOKUP(WEEKDAY(E855),jourabbrege,2,FALSE))</f>
        <v>v</v>
      </c>
    </row>
    <row r="856" spans="2:6" x14ac:dyDescent="0.3">
      <c r="B856" s="69">
        <f t="shared" si="70"/>
        <v>43582</v>
      </c>
      <c r="C856" s="71">
        <f t="shared" si="71"/>
        <v>17</v>
      </c>
      <c r="D856" s="154" t="str">
        <f t="shared" si="68"/>
        <v/>
      </c>
      <c r="E856" s="72">
        <f t="shared" si="69"/>
        <v>43582</v>
      </c>
      <c r="F856" s="73" t="str">
        <f t="shared" si="72"/>
        <v>s</v>
      </c>
    </row>
    <row r="857" spans="2:6" x14ac:dyDescent="0.3">
      <c r="B857" s="69">
        <f t="shared" si="70"/>
        <v>43583</v>
      </c>
      <c r="C857" s="71">
        <f t="shared" si="71"/>
        <v>17</v>
      </c>
      <c r="D857" s="154" t="str">
        <f t="shared" si="68"/>
        <v/>
      </c>
      <c r="E857" s="72">
        <f t="shared" si="69"/>
        <v>43583</v>
      </c>
      <c r="F857" s="73" t="str">
        <f t="shared" si="72"/>
        <v>d</v>
      </c>
    </row>
    <row r="858" spans="2:6" x14ac:dyDescent="0.3">
      <c r="B858" s="69">
        <f t="shared" si="70"/>
        <v>43584</v>
      </c>
      <c r="C858" s="71">
        <f t="shared" si="71"/>
        <v>18</v>
      </c>
      <c r="D858" s="154" t="str">
        <f t="shared" si="68"/>
        <v/>
      </c>
      <c r="E858" s="72">
        <f t="shared" si="69"/>
        <v>43584</v>
      </c>
      <c r="F858" s="73" t="str">
        <f t="shared" si="72"/>
        <v>l</v>
      </c>
    </row>
    <row r="859" spans="2:6" x14ac:dyDescent="0.3">
      <c r="B859" s="69">
        <f t="shared" si="70"/>
        <v>43585</v>
      </c>
      <c r="C859" s="71">
        <f t="shared" si="71"/>
        <v>18</v>
      </c>
      <c r="D859" s="154" t="str">
        <f t="shared" si="68"/>
        <v/>
      </c>
      <c r="E859" s="72">
        <f t="shared" si="69"/>
        <v>43585</v>
      </c>
      <c r="F859" s="73" t="str">
        <f t="shared" si="72"/>
        <v>m</v>
      </c>
    </row>
    <row r="860" spans="2:6" x14ac:dyDescent="0.3">
      <c r="B860" s="69">
        <f t="shared" si="70"/>
        <v>43586</v>
      </c>
      <c r="C860" s="71">
        <f t="shared" si="71"/>
        <v>18</v>
      </c>
      <c r="D860" s="154" t="str">
        <f t="shared" si="68"/>
        <v>f</v>
      </c>
      <c r="E860" s="72">
        <f t="shared" si="69"/>
        <v>43586</v>
      </c>
      <c r="F860" s="73" t="str">
        <f t="shared" si="72"/>
        <v>f</v>
      </c>
    </row>
    <row r="861" spans="2:6" x14ac:dyDescent="0.3">
      <c r="B861" s="69">
        <f t="shared" si="70"/>
        <v>43587</v>
      </c>
      <c r="C861" s="71">
        <f t="shared" si="71"/>
        <v>18</v>
      </c>
      <c r="D861" s="154" t="str">
        <f t="shared" si="68"/>
        <v/>
      </c>
      <c r="E861" s="72">
        <f t="shared" si="69"/>
        <v>43587</v>
      </c>
      <c r="F861" s="73" t="str">
        <f t="shared" si="72"/>
        <v>j</v>
      </c>
    </row>
    <row r="862" spans="2:6" x14ac:dyDescent="0.3">
      <c r="B862" s="69">
        <f t="shared" si="70"/>
        <v>43588</v>
      </c>
      <c r="C862" s="71">
        <f t="shared" si="71"/>
        <v>18</v>
      </c>
      <c r="D862" s="154" t="str">
        <f t="shared" si="68"/>
        <v/>
      </c>
      <c r="E862" s="72">
        <f t="shared" si="69"/>
        <v>43588</v>
      </c>
      <c r="F862" s="73" t="str">
        <f t="shared" si="72"/>
        <v>v</v>
      </c>
    </row>
    <row r="863" spans="2:6" x14ac:dyDescent="0.3">
      <c r="B863" s="69">
        <f t="shared" si="70"/>
        <v>43589</v>
      </c>
      <c r="C863" s="71">
        <f t="shared" si="71"/>
        <v>18</v>
      </c>
      <c r="D863" s="154" t="str">
        <f t="shared" si="68"/>
        <v/>
      </c>
      <c r="E863" s="72">
        <f t="shared" si="69"/>
        <v>43589</v>
      </c>
      <c r="F863" s="73" t="str">
        <f t="shared" si="72"/>
        <v>s</v>
      </c>
    </row>
    <row r="864" spans="2:6" x14ac:dyDescent="0.3">
      <c r="B864" s="69">
        <f t="shared" si="70"/>
        <v>43590</v>
      </c>
      <c r="C864" s="71">
        <f t="shared" si="71"/>
        <v>18</v>
      </c>
      <c r="D864" s="154" t="str">
        <f t="shared" si="68"/>
        <v/>
      </c>
      <c r="E864" s="72">
        <f t="shared" si="69"/>
        <v>43590</v>
      </c>
      <c r="F864" s="73" t="str">
        <f t="shared" si="72"/>
        <v>d</v>
      </c>
    </row>
    <row r="865" spans="2:6" x14ac:dyDescent="0.3">
      <c r="B865" s="69">
        <f t="shared" si="70"/>
        <v>43591</v>
      </c>
      <c r="C865" s="71">
        <f t="shared" si="71"/>
        <v>19</v>
      </c>
      <c r="D865" s="154" t="str">
        <f t="shared" si="68"/>
        <v/>
      </c>
      <c r="E865" s="72">
        <f t="shared" si="69"/>
        <v>43591</v>
      </c>
      <c r="F865" s="73" t="str">
        <f t="shared" si="72"/>
        <v>l</v>
      </c>
    </row>
    <row r="866" spans="2:6" x14ac:dyDescent="0.3">
      <c r="B866" s="69">
        <f t="shared" si="70"/>
        <v>43592</v>
      </c>
      <c r="C866" s="71">
        <f t="shared" si="71"/>
        <v>19</v>
      </c>
      <c r="D866" s="154" t="str">
        <f t="shared" si="68"/>
        <v/>
      </c>
      <c r="E866" s="72">
        <f t="shared" si="69"/>
        <v>43592</v>
      </c>
      <c r="F866" s="73" t="str">
        <f t="shared" si="72"/>
        <v>m</v>
      </c>
    </row>
    <row r="867" spans="2:6" x14ac:dyDescent="0.3">
      <c r="B867" s="69">
        <f t="shared" si="70"/>
        <v>43593</v>
      </c>
      <c r="C867" s="71">
        <f t="shared" si="71"/>
        <v>19</v>
      </c>
      <c r="D867" s="154" t="str">
        <f t="shared" si="68"/>
        <v>f</v>
      </c>
      <c r="E867" s="72">
        <f t="shared" si="69"/>
        <v>43593</v>
      </c>
      <c r="F867" s="73" t="str">
        <f t="shared" si="72"/>
        <v>f</v>
      </c>
    </row>
    <row r="868" spans="2:6" x14ac:dyDescent="0.3">
      <c r="B868" s="69">
        <f t="shared" si="70"/>
        <v>43594</v>
      </c>
      <c r="C868" s="71">
        <f t="shared" si="71"/>
        <v>19</v>
      </c>
      <c r="D868" s="154" t="str">
        <f t="shared" si="68"/>
        <v/>
      </c>
      <c r="E868" s="72">
        <f t="shared" si="69"/>
        <v>43594</v>
      </c>
      <c r="F868" s="73" t="str">
        <f t="shared" si="72"/>
        <v>j</v>
      </c>
    </row>
    <row r="869" spans="2:6" x14ac:dyDescent="0.3">
      <c r="B869" s="69">
        <f t="shared" si="70"/>
        <v>43595</v>
      </c>
      <c r="C869" s="71">
        <f t="shared" si="71"/>
        <v>19</v>
      </c>
      <c r="D869" s="154" t="str">
        <f t="shared" si="68"/>
        <v/>
      </c>
      <c r="E869" s="72">
        <f t="shared" si="69"/>
        <v>43595</v>
      </c>
      <c r="F869" s="73" t="str">
        <f t="shared" si="72"/>
        <v>v</v>
      </c>
    </row>
    <row r="870" spans="2:6" x14ac:dyDescent="0.3">
      <c r="B870" s="69">
        <f t="shared" si="70"/>
        <v>43596</v>
      </c>
      <c r="C870" s="71">
        <f t="shared" si="71"/>
        <v>19</v>
      </c>
      <c r="D870" s="154" t="str">
        <f t="shared" si="68"/>
        <v/>
      </c>
      <c r="E870" s="72">
        <f t="shared" si="69"/>
        <v>43596</v>
      </c>
      <c r="F870" s="73" t="str">
        <f t="shared" si="72"/>
        <v>s</v>
      </c>
    </row>
    <row r="871" spans="2:6" x14ac:dyDescent="0.3">
      <c r="B871" s="69">
        <f t="shared" si="70"/>
        <v>43597</v>
      </c>
      <c r="C871" s="71">
        <f t="shared" si="71"/>
        <v>19</v>
      </c>
      <c r="D871" s="154" t="str">
        <f t="shared" si="68"/>
        <v/>
      </c>
      <c r="E871" s="72">
        <f t="shared" si="69"/>
        <v>43597</v>
      </c>
      <c r="F871" s="73" t="str">
        <f t="shared" si="72"/>
        <v>d</v>
      </c>
    </row>
    <row r="872" spans="2:6" x14ac:dyDescent="0.3">
      <c r="B872" s="69">
        <f t="shared" si="70"/>
        <v>43598</v>
      </c>
      <c r="C872" s="71">
        <f t="shared" si="71"/>
        <v>20</v>
      </c>
      <c r="D872" s="154" t="str">
        <f t="shared" si="68"/>
        <v/>
      </c>
      <c r="E872" s="72">
        <f t="shared" si="69"/>
        <v>43598</v>
      </c>
      <c r="F872" s="73" t="str">
        <f t="shared" si="72"/>
        <v>l</v>
      </c>
    </row>
    <row r="873" spans="2:6" x14ac:dyDescent="0.3">
      <c r="B873" s="69">
        <f t="shared" si="70"/>
        <v>43599</v>
      </c>
      <c r="C873" s="71">
        <f t="shared" si="71"/>
        <v>20</v>
      </c>
      <c r="D873" s="154" t="str">
        <f t="shared" si="68"/>
        <v/>
      </c>
      <c r="E873" s="72">
        <f t="shared" si="69"/>
        <v>43599</v>
      </c>
      <c r="F873" s="73" t="str">
        <f t="shared" si="72"/>
        <v>m</v>
      </c>
    </row>
    <row r="874" spans="2:6" x14ac:dyDescent="0.3">
      <c r="B874" s="69">
        <f t="shared" si="70"/>
        <v>43600</v>
      </c>
      <c r="C874" s="71">
        <f t="shared" si="71"/>
        <v>20</v>
      </c>
      <c r="D874" s="154" t="str">
        <f t="shared" si="68"/>
        <v/>
      </c>
      <c r="E874" s="72">
        <f t="shared" si="69"/>
        <v>43600</v>
      </c>
      <c r="F874" s="73" t="str">
        <f t="shared" si="72"/>
        <v>m</v>
      </c>
    </row>
    <row r="875" spans="2:6" x14ac:dyDescent="0.3">
      <c r="B875" s="69">
        <f t="shared" si="70"/>
        <v>43601</v>
      </c>
      <c r="C875" s="71">
        <f t="shared" si="71"/>
        <v>20</v>
      </c>
      <c r="D875" s="154" t="str">
        <f t="shared" si="68"/>
        <v/>
      </c>
      <c r="E875" s="72">
        <f t="shared" si="69"/>
        <v>43601</v>
      </c>
      <c r="F875" s="73" t="str">
        <f t="shared" si="72"/>
        <v>j</v>
      </c>
    </row>
    <row r="876" spans="2:6" x14ac:dyDescent="0.3">
      <c r="B876" s="69">
        <f t="shared" si="70"/>
        <v>43602</v>
      </c>
      <c r="C876" s="71">
        <f t="shared" si="71"/>
        <v>20</v>
      </c>
      <c r="D876" s="154" t="str">
        <f t="shared" si="68"/>
        <v/>
      </c>
      <c r="E876" s="72">
        <f t="shared" si="69"/>
        <v>43602</v>
      </c>
      <c r="F876" s="73" t="str">
        <f t="shared" si="72"/>
        <v>v</v>
      </c>
    </row>
    <row r="877" spans="2:6" x14ac:dyDescent="0.3">
      <c r="B877" s="69">
        <f t="shared" si="70"/>
        <v>43603</v>
      </c>
      <c r="C877" s="71">
        <f t="shared" si="71"/>
        <v>20</v>
      </c>
      <c r="D877" s="154" t="str">
        <f t="shared" si="68"/>
        <v/>
      </c>
      <c r="E877" s="72">
        <f t="shared" si="69"/>
        <v>43603</v>
      </c>
      <c r="F877" s="73" t="str">
        <f t="shared" si="72"/>
        <v>s</v>
      </c>
    </row>
    <row r="878" spans="2:6" x14ac:dyDescent="0.3">
      <c r="B878" s="69">
        <f t="shared" si="70"/>
        <v>43604</v>
      </c>
      <c r="C878" s="71">
        <f t="shared" si="71"/>
        <v>20</v>
      </c>
      <c r="D878" s="154" t="str">
        <f t="shared" si="68"/>
        <v/>
      </c>
      <c r="E878" s="72">
        <f t="shared" si="69"/>
        <v>43604</v>
      </c>
      <c r="F878" s="73" t="str">
        <f t="shared" si="72"/>
        <v>d</v>
      </c>
    </row>
    <row r="879" spans="2:6" x14ac:dyDescent="0.3">
      <c r="B879" s="69">
        <f t="shared" si="70"/>
        <v>43605</v>
      </c>
      <c r="C879" s="71">
        <f t="shared" si="71"/>
        <v>21</v>
      </c>
      <c r="D879" s="154" t="str">
        <f t="shared" si="68"/>
        <v/>
      </c>
      <c r="E879" s="72">
        <f t="shared" si="69"/>
        <v>43605</v>
      </c>
      <c r="F879" s="73" t="str">
        <f t="shared" si="72"/>
        <v>l</v>
      </c>
    </row>
    <row r="880" spans="2:6" x14ac:dyDescent="0.3">
      <c r="B880" s="69">
        <f t="shared" si="70"/>
        <v>43606</v>
      </c>
      <c r="C880" s="71">
        <f t="shared" si="71"/>
        <v>21</v>
      </c>
      <c r="D880" s="154" t="str">
        <f t="shared" si="68"/>
        <v/>
      </c>
      <c r="E880" s="72">
        <f t="shared" si="69"/>
        <v>43606</v>
      </c>
      <c r="F880" s="73" t="str">
        <f t="shared" si="72"/>
        <v>m</v>
      </c>
    </row>
    <row r="881" spans="2:6" x14ac:dyDescent="0.3">
      <c r="B881" s="69">
        <f t="shared" si="70"/>
        <v>43607</v>
      </c>
      <c r="C881" s="71">
        <f t="shared" si="71"/>
        <v>21</v>
      </c>
      <c r="D881" s="154" t="str">
        <f t="shared" si="68"/>
        <v/>
      </c>
      <c r="E881" s="72">
        <f t="shared" si="69"/>
        <v>43607</v>
      </c>
      <c r="F881" s="73" t="str">
        <f t="shared" si="72"/>
        <v>m</v>
      </c>
    </row>
    <row r="882" spans="2:6" x14ac:dyDescent="0.3">
      <c r="B882" s="69">
        <f t="shared" si="70"/>
        <v>43608</v>
      </c>
      <c r="C882" s="71">
        <f t="shared" si="71"/>
        <v>21</v>
      </c>
      <c r="D882" s="154" t="str">
        <f t="shared" si="68"/>
        <v/>
      </c>
      <c r="E882" s="72">
        <f t="shared" si="69"/>
        <v>43608</v>
      </c>
      <c r="F882" s="73" t="str">
        <f t="shared" si="72"/>
        <v>j</v>
      </c>
    </row>
    <row r="883" spans="2:6" x14ac:dyDescent="0.3">
      <c r="B883" s="69">
        <f t="shared" si="70"/>
        <v>43609</v>
      </c>
      <c r="C883" s="71">
        <f t="shared" si="71"/>
        <v>21</v>
      </c>
      <c r="D883" s="154" t="str">
        <f t="shared" si="68"/>
        <v/>
      </c>
      <c r="E883" s="72">
        <f t="shared" si="69"/>
        <v>43609</v>
      </c>
      <c r="F883" s="73" t="str">
        <f t="shared" si="72"/>
        <v>v</v>
      </c>
    </row>
    <row r="884" spans="2:6" x14ac:dyDescent="0.3">
      <c r="B884" s="69">
        <f t="shared" si="70"/>
        <v>43610</v>
      </c>
      <c r="C884" s="71">
        <f t="shared" si="71"/>
        <v>21</v>
      </c>
      <c r="D884" s="154" t="str">
        <f t="shared" si="68"/>
        <v/>
      </c>
      <c r="E884" s="72">
        <f t="shared" si="69"/>
        <v>43610</v>
      </c>
      <c r="F884" s="73" t="str">
        <f t="shared" si="72"/>
        <v>s</v>
      </c>
    </row>
    <row r="885" spans="2:6" x14ac:dyDescent="0.3">
      <c r="B885" s="69">
        <f t="shared" si="70"/>
        <v>43611</v>
      </c>
      <c r="C885" s="71">
        <f t="shared" si="71"/>
        <v>21</v>
      </c>
      <c r="D885" s="154" t="str">
        <f t="shared" si="68"/>
        <v/>
      </c>
      <c r="E885" s="72">
        <f t="shared" si="69"/>
        <v>43611</v>
      </c>
      <c r="F885" s="73" t="str">
        <f t="shared" si="72"/>
        <v>d</v>
      </c>
    </row>
    <row r="886" spans="2:6" x14ac:dyDescent="0.3">
      <c r="B886" s="69">
        <f t="shared" si="70"/>
        <v>43612</v>
      </c>
      <c r="C886" s="71">
        <f t="shared" si="71"/>
        <v>22</v>
      </c>
      <c r="D886" s="154" t="str">
        <f t="shared" si="68"/>
        <v/>
      </c>
      <c r="E886" s="72">
        <f t="shared" si="69"/>
        <v>43612</v>
      </c>
      <c r="F886" s="73" t="str">
        <f t="shared" si="72"/>
        <v>l</v>
      </c>
    </row>
    <row r="887" spans="2:6" x14ac:dyDescent="0.3">
      <c r="B887" s="69">
        <f t="shared" si="70"/>
        <v>43613</v>
      </c>
      <c r="C887" s="71">
        <f t="shared" si="71"/>
        <v>22</v>
      </c>
      <c r="D887" s="154" t="str">
        <f t="shared" si="68"/>
        <v/>
      </c>
      <c r="E887" s="72">
        <f t="shared" si="69"/>
        <v>43613</v>
      </c>
      <c r="F887" s="73" t="str">
        <f t="shared" si="72"/>
        <v>m</v>
      </c>
    </row>
    <row r="888" spans="2:6" x14ac:dyDescent="0.3">
      <c r="B888" s="69">
        <f t="shared" si="70"/>
        <v>43614</v>
      </c>
      <c r="C888" s="71">
        <f t="shared" si="71"/>
        <v>22</v>
      </c>
      <c r="D888" s="154" t="str">
        <f t="shared" si="68"/>
        <v/>
      </c>
      <c r="E888" s="72">
        <f t="shared" si="69"/>
        <v>43614</v>
      </c>
      <c r="F888" s="73" t="str">
        <f t="shared" si="72"/>
        <v>m</v>
      </c>
    </row>
    <row r="889" spans="2:6" x14ac:dyDescent="0.3">
      <c r="B889" s="69">
        <f t="shared" si="70"/>
        <v>43615</v>
      </c>
      <c r="C889" s="71">
        <f t="shared" si="71"/>
        <v>22</v>
      </c>
      <c r="D889" s="154" t="str">
        <f t="shared" si="68"/>
        <v>f</v>
      </c>
      <c r="E889" s="72">
        <f t="shared" si="69"/>
        <v>43615</v>
      </c>
      <c r="F889" s="73" t="str">
        <f t="shared" si="72"/>
        <v>f</v>
      </c>
    </row>
    <row r="890" spans="2:6" x14ac:dyDescent="0.3">
      <c r="B890" s="69">
        <f t="shared" si="70"/>
        <v>43616</v>
      </c>
      <c r="C890" s="71">
        <f t="shared" si="71"/>
        <v>22</v>
      </c>
      <c r="D890" s="154" t="str">
        <f t="shared" si="68"/>
        <v/>
      </c>
      <c r="E890" s="72">
        <f t="shared" si="69"/>
        <v>43616</v>
      </c>
      <c r="F890" s="73" t="str">
        <f t="shared" si="72"/>
        <v>v</v>
      </c>
    </row>
    <row r="891" spans="2:6" x14ac:dyDescent="0.3">
      <c r="B891" s="69">
        <f t="shared" si="70"/>
        <v>43617</v>
      </c>
      <c r="C891" s="71">
        <f t="shared" si="71"/>
        <v>22</v>
      </c>
      <c r="D891" s="154" t="str">
        <f t="shared" si="68"/>
        <v/>
      </c>
      <c r="E891" s="72">
        <f t="shared" si="69"/>
        <v>43617</v>
      </c>
      <c r="F891" s="73" t="str">
        <f t="shared" si="72"/>
        <v>s</v>
      </c>
    </row>
    <row r="892" spans="2:6" x14ac:dyDescent="0.3">
      <c r="B892" s="69">
        <f t="shared" si="70"/>
        <v>43618</v>
      </c>
      <c r="C892" s="71">
        <f t="shared" si="71"/>
        <v>22</v>
      </c>
      <c r="D892" s="154" t="str">
        <f t="shared" si="68"/>
        <v/>
      </c>
      <c r="E892" s="72">
        <f t="shared" si="69"/>
        <v>43618</v>
      </c>
      <c r="F892" s="73" t="str">
        <f t="shared" si="72"/>
        <v>d</v>
      </c>
    </row>
    <row r="893" spans="2:6" x14ac:dyDescent="0.3">
      <c r="B893" s="69">
        <f t="shared" si="70"/>
        <v>43619</v>
      </c>
      <c r="C893" s="71">
        <f t="shared" si="71"/>
        <v>23</v>
      </c>
      <c r="D893" s="154" t="str">
        <f t="shared" si="68"/>
        <v/>
      </c>
      <c r="E893" s="72">
        <f t="shared" si="69"/>
        <v>43619</v>
      </c>
      <c r="F893" s="73" t="str">
        <f t="shared" si="72"/>
        <v>l</v>
      </c>
    </row>
    <row r="894" spans="2:6" x14ac:dyDescent="0.3">
      <c r="B894" s="69">
        <f t="shared" si="70"/>
        <v>43620</v>
      </c>
      <c r="C894" s="71">
        <f t="shared" si="71"/>
        <v>23</v>
      </c>
      <c r="D894" s="154" t="str">
        <f t="shared" si="68"/>
        <v/>
      </c>
      <c r="E894" s="72">
        <f t="shared" si="69"/>
        <v>43620</v>
      </c>
      <c r="F894" s="73" t="str">
        <f t="shared" si="72"/>
        <v>m</v>
      </c>
    </row>
    <row r="895" spans="2:6" x14ac:dyDescent="0.3">
      <c r="B895" s="69">
        <f t="shared" si="70"/>
        <v>43621</v>
      </c>
      <c r="C895" s="71">
        <f t="shared" si="71"/>
        <v>23</v>
      </c>
      <c r="D895" s="154" t="str">
        <f t="shared" si="68"/>
        <v/>
      </c>
      <c r="E895" s="72">
        <f t="shared" si="69"/>
        <v>43621</v>
      </c>
      <c r="F895" s="73" t="str">
        <f t="shared" si="72"/>
        <v>m</v>
      </c>
    </row>
    <row r="896" spans="2:6" x14ac:dyDescent="0.3">
      <c r="B896" s="69">
        <f t="shared" si="70"/>
        <v>43622</v>
      </c>
      <c r="C896" s="71">
        <f t="shared" si="71"/>
        <v>23</v>
      </c>
      <c r="D896" s="154" t="str">
        <f t="shared" si="68"/>
        <v/>
      </c>
      <c r="E896" s="72">
        <f t="shared" si="69"/>
        <v>43622</v>
      </c>
      <c r="F896" s="73" t="str">
        <f t="shared" si="72"/>
        <v>j</v>
      </c>
    </row>
    <row r="897" spans="2:6" x14ac:dyDescent="0.3">
      <c r="B897" s="69">
        <f t="shared" si="70"/>
        <v>43623</v>
      </c>
      <c r="C897" s="71">
        <f t="shared" si="71"/>
        <v>23</v>
      </c>
      <c r="D897" s="154" t="str">
        <f t="shared" si="68"/>
        <v/>
      </c>
      <c r="E897" s="72">
        <f t="shared" si="69"/>
        <v>43623</v>
      </c>
      <c r="F897" s="73" t="str">
        <f t="shared" si="72"/>
        <v>v</v>
      </c>
    </row>
    <row r="898" spans="2:6" x14ac:dyDescent="0.3">
      <c r="B898" s="69">
        <f t="shared" si="70"/>
        <v>43624</v>
      </c>
      <c r="C898" s="71">
        <f t="shared" si="71"/>
        <v>23</v>
      </c>
      <c r="D898" s="154" t="str">
        <f t="shared" si="68"/>
        <v/>
      </c>
      <c r="E898" s="72">
        <f t="shared" si="69"/>
        <v>43624</v>
      </c>
      <c r="F898" s="73" t="str">
        <f t="shared" si="72"/>
        <v>s</v>
      </c>
    </row>
    <row r="899" spans="2:6" x14ac:dyDescent="0.3">
      <c r="B899" s="69">
        <f t="shared" si="70"/>
        <v>43625</v>
      </c>
      <c r="C899" s="71">
        <f t="shared" si="71"/>
        <v>23</v>
      </c>
      <c r="D899" s="154" t="str">
        <f t="shared" si="68"/>
        <v/>
      </c>
      <c r="E899" s="72">
        <f t="shared" si="69"/>
        <v>43625</v>
      </c>
      <c r="F899" s="73" t="str">
        <f t="shared" si="72"/>
        <v>d</v>
      </c>
    </row>
    <row r="900" spans="2:6" x14ac:dyDescent="0.3">
      <c r="B900" s="69">
        <f t="shared" si="70"/>
        <v>43626</v>
      </c>
      <c r="C900" s="71">
        <f t="shared" si="71"/>
        <v>24</v>
      </c>
      <c r="D900" s="154" t="str">
        <f t="shared" si="68"/>
        <v/>
      </c>
      <c r="E900" s="72">
        <f t="shared" si="69"/>
        <v>43626</v>
      </c>
      <c r="F900" s="73" t="str">
        <f t="shared" si="72"/>
        <v>l</v>
      </c>
    </row>
    <row r="901" spans="2:6" x14ac:dyDescent="0.3">
      <c r="B901" s="69">
        <f t="shared" si="70"/>
        <v>43627</v>
      </c>
      <c r="C901" s="71">
        <f t="shared" si="71"/>
        <v>24</v>
      </c>
      <c r="D901" s="154" t="str">
        <f t="shared" ref="D901:D964" si="73">IF(ISERROR(VLOOKUP(E901,jfdate,1,TRUE)),"",IF(VLOOKUP(E901,jfdate,1,TRUE)=B901,"f",""))</f>
        <v/>
      </c>
      <c r="E901" s="72">
        <f t="shared" si="69"/>
        <v>43627</v>
      </c>
      <c r="F901" s="73" t="str">
        <f t="shared" si="72"/>
        <v>m</v>
      </c>
    </row>
    <row r="902" spans="2:6" x14ac:dyDescent="0.3">
      <c r="B902" s="69">
        <f t="shared" si="70"/>
        <v>43628</v>
      </c>
      <c r="C902" s="71">
        <f t="shared" si="71"/>
        <v>24</v>
      </c>
      <c r="D902" s="154" t="str">
        <f t="shared" si="73"/>
        <v/>
      </c>
      <c r="E902" s="72">
        <f t="shared" ref="E902:E965" si="74">B902</f>
        <v>43628</v>
      </c>
      <c r="F902" s="73" t="str">
        <f t="shared" si="72"/>
        <v>m</v>
      </c>
    </row>
    <row r="903" spans="2:6" x14ac:dyDescent="0.3">
      <c r="B903" s="69">
        <f t="shared" ref="B903:B966" si="75">+B902+1</f>
        <v>43629</v>
      </c>
      <c r="C903" s="71">
        <f t="shared" si="71"/>
        <v>24</v>
      </c>
      <c r="D903" s="154" t="str">
        <f t="shared" si="73"/>
        <v/>
      </c>
      <c r="E903" s="72">
        <f t="shared" si="74"/>
        <v>43629</v>
      </c>
      <c r="F903" s="73" t="str">
        <f t="shared" si="72"/>
        <v>j</v>
      </c>
    </row>
    <row r="904" spans="2:6" x14ac:dyDescent="0.3">
      <c r="B904" s="69">
        <f t="shared" si="75"/>
        <v>43630</v>
      </c>
      <c r="C904" s="71">
        <f t="shared" si="71"/>
        <v>24</v>
      </c>
      <c r="D904" s="154" t="str">
        <f t="shared" si="73"/>
        <v/>
      </c>
      <c r="E904" s="72">
        <f t="shared" si="74"/>
        <v>43630</v>
      </c>
      <c r="F904" s="73" t="str">
        <f t="shared" si="72"/>
        <v>v</v>
      </c>
    </row>
    <row r="905" spans="2:6" x14ac:dyDescent="0.3">
      <c r="B905" s="69">
        <f t="shared" si="75"/>
        <v>43631</v>
      </c>
      <c r="C905" s="71">
        <f t="shared" si="71"/>
        <v>24</v>
      </c>
      <c r="D905" s="154" t="str">
        <f t="shared" si="73"/>
        <v/>
      </c>
      <c r="E905" s="72">
        <f t="shared" si="74"/>
        <v>43631</v>
      </c>
      <c r="F905" s="73" t="str">
        <f t="shared" si="72"/>
        <v>s</v>
      </c>
    </row>
    <row r="906" spans="2:6" x14ac:dyDescent="0.3">
      <c r="B906" s="69">
        <f t="shared" si="75"/>
        <v>43632</v>
      </c>
      <c r="C906" s="71">
        <f t="shared" si="71"/>
        <v>24</v>
      </c>
      <c r="D906" s="154" t="str">
        <f t="shared" si="73"/>
        <v/>
      </c>
      <c r="E906" s="72">
        <f t="shared" si="74"/>
        <v>43632</v>
      </c>
      <c r="F906" s="73" t="str">
        <f t="shared" si="72"/>
        <v>d</v>
      </c>
    </row>
    <row r="907" spans="2:6" x14ac:dyDescent="0.3">
      <c r="B907" s="69">
        <f t="shared" si="75"/>
        <v>43633</v>
      </c>
      <c r="C907" s="71">
        <f t="shared" si="71"/>
        <v>25</v>
      </c>
      <c r="D907" s="154" t="str">
        <f t="shared" si="73"/>
        <v/>
      </c>
      <c r="E907" s="72">
        <f t="shared" si="74"/>
        <v>43633</v>
      </c>
      <c r="F907" s="73" t="str">
        <f t="shared" si="72"/>
        <v>l</v>
      </c>
    </row>
    <row r="908" spans="2:6" x14ac:dyDescent="0.3">
      <c r="B908" s="69">
        <f t="shared" si="75"/>
        <v>43634</v>
      </c>
      <c r="C908" s="71">
        <f t="shared" si="71"/>
        <v>25</v>
      </c>
      <c r="D908" s="154" t="str">
        <f t="shared" si="73"/>
        <v/>
      </c>
      <c r="E908" s="72">
        <f t="shared" si="74"/>
        <v>43634</v>
      </c>
      <c r="F908" s="73" t="str">
        <f t="shared" si="72"/>
        <v>m</v>
      </c>
    </row>
    <row r="909" spans="2:6" x14ac:dyDescent="0.3">
      <c r="B909" s="69">
        <f t="shared" si="75"/>
        <v>43635</v>
      </c>
      <c r="C909" s="71">
        <f t="shared" si="71"/>
        <v>25</v>
      </c>
      <c r="D909" s="154" t="str">
        <f t="shared" si="73"/>
        <v/>
      </c>
      <c r="E909" s="72">
        <f t="shared" si="74"/>
        <v>43635</v>
      </c>
      <c r="F909" s="73" t="str">
        <f t="shared" si="72"/>
        <v>m</v>
      </c>
    </row>
    <row r="910" spans="2:6" x14ac:dyDescent="0.3">
      <c r="B910" s="69">
        <f t="shared" si="75"/>
        <v>43636</v>
      </c>
      <c r="C910" s="71">
        <f t="shared" si="71"/>
        <v>25</v>
      </c>
      <c r="D910" s="154" t="str">
        <f t="shared" si="73"/>
        <v/>
      </c>
      <c r="E910" s="72">
        <f t="shared" si="74"/>
        <v>43636</v>
      </c>
      <c r="F910" s="73" t="str">
        <f t="shared" si="72"/>
        <v>j</v>
      </c>
    </row>
    <row r="911" spans="2:6" x14ac:dyDescent="0.3">
      <c r="B911" s="69">
        <f t="shared" si="75"/>
        <v>43637</v>
      </c>
      <c r="C911" s="71">
        <f t="shared" si="71"/>
        <v>25</v>
      </c>
      <c r="D911" s="154" t="str">
        <f t="shared" si="73"/>
        <v/>
      </c>
      <c r="E911" s="72">
        <f t="shared" si="74"/>
        <v>43637</v>
      </c>
      <c r="F911" s="73" t="str">
        <f t="shared" si="72"/>
        <v>v</v>
      </c>
    </row>
    <row r="912" spans="2:6" x14ac:dyDescent="0.3">
      <c r="B912" s="69">
        <f t="shared" si="75"/>
        <v>43638</v>
      </c>
      <c r="C912" s="71">
        <f t="shared" si="71"/>
        <v>25</v>
      </c>
      <c r="D912" s="154" t="str">
        <f t="shared" si="73"/>
        <v/>
      </c>
      <c r="E912" s="72">
        <f t="shared" si="74"/>
        <v>43638</v>
      </c>
      <c r="F912" s="73" t="str">
        <f t="shared" si="72"/>
        <v>s</v>
      </c>
    </row>
    <row r="913" spans="2:6" x14ac:dyDescent="0.3">
      <c r="B913" s="69">
        <f t="shared" si="75"/>
        <v>43639</v>
      </c>
      <c r="C913" s="71">
        <f t="shared" si="71"/>
        <v>25</v>
      </c>
      <c r="D913" s="154" t="str">
        <f t="shared" si="73"/>
        <v/>
      </c>
      <c r="E913" s="72">
        <f t="shared" si="74"/>
        <v>43639</v>
      </c>
      <c r="F913" s="73" t="str">
        <f t="shared" si="72"/>
        <v>d</v>
      </c>
    </row>
    <row r="914" spans="2:6" x14ac:dyDescent="0.3">
      <c r="B914" s="69">
        <f t="shared" si="75"/>
        <v>43640</v>
      </c>
      <c r="C914" s="71">
        <f t="shared" si="71"/>
        <v>26</v>
      </c>
      <c r="D914" s="154" t="str">
        <f t="shared" si="73"/>
        <v/>
      </c>
      <c r="E914" s="72">
        <f t="shared" si="74"/>
        <v>43640</v>
      </c>
      <c r="F914" s="73" t="str">
        <f t="shared" si="72"/>
        <v>l</v>
      </c>
    </row>
    <row r="915" spans="2:6" x14ac:dyDescent="0.3">
      <c r="B915" s="69">
        <f t="shared" si="75"/>
        <v>43641</v>
      </c>
      <c r="C915" s="71">
        <f t="shared" si="71"/>
        <v>26</v>
      </c>
      <c r="D915" s="154" t="str">
        <f t="shared" si="73"/>
        <v/>
      </c>
      <c r="E915" s="72">
        <f t="shared" si="74"/>
        <v>43641</v>
      </c>
      <c r="F915" s="73" t="str">
        <f t="shared" si="72"/>
        <v>m</v>
      </c>
    </row>
    <row r="916" spans="2:6" x14ac:dyDescent="0.3">
      <c r="B916" s="69">
        <f t="shared" si="75"/>
        <v>43642</v>
      </c>
      <c r="C916" s="71">
        <f t="shared" si="71"/>
        <v>26</v>
      </c>
      <c r="D916" s="154" t="str">
        <f t="shared" si="73"/>
        <v/>
      </c>
      <c r="E916" s="72">
        <f t="shared" si="74"/>
        <v>43642</v>
      </c>
      <c r="F916" s="73" t="str">
        <f t="shared" si="72"/>
        <v>m</v>
      </c>
    </row>
    <row r="917" spans="2:6" x14ac:dyDescent="0.3">
      <c r="B917" s="69">
        <f t="shared" si="75"/>
        <v>43643</v>
      </c>
      <c r="C917" s="71">
        <f t="shared" si="71"/>
        <v>26</v>
      </c>
      <c r="D917" s="154" t="str">
        <f t="shared" si="73"/>
        <v/>
      </c>
      <c r="E917" s="72">
        <f t="shared" si="74"/>
        <v>43643</v>
      </c>
      <c r="F917" s="73" t="str">
        <f t="shared" si="72"/>
        <v>j</v>
      </c>
    </row>
    <row r="918" spans="2:6" x14ac:dyDescent="0.3">
      <c r="B918" s="69">
        <f t="shared" si="75"/>
        <v>43644</v>
      </c>
      <c r="C918" s="71">
        <f t="shared" si="71"/>
        <v>26</v>
      </c>
      <c r="D918" s="154" t="str">
        <f t="shared" si="73"/>
        <v/>
      </c>
      <c r="E918" s="72">
        <f t="shared" si="74"/>
        <v>43644</v>
      </c>
      <c r="F918" s="73" t="str">
        <f t="shared" si="72"/>
        <v>v</v>
      </c>
    </row>
    <row r="919" spans="2:6" x14ac:dyDescent="0.3">
      <c r="B919" s="69">
        <f t="shared" si="75"/>
        <v>43645</v>
      </c>
      <c r="C919" s="71">
        <f t="shared" ref="C919:C979" si="76">WEEKNUM(B919,21)</f>
        <v>26</v>
      </c>
      <c r="D919" s="154" t="str">
        <f t="shared" si="73"/>
        <v/>
      </c>
      <c r="E919" s="72">
        <f t="shared" si="74"/>
        <v>43645</v>
      </c>
      <c r="F919" s="73" t="str">
        <f t="shared" ref="F919:F979" si="77">IF(D919="f","f",VLOOKUP(WEEKDAY(E919),jourabbrege,2,FALSE))</f>
        <v>s</v>
      </c>
    </row>
    <row r="920" spans="2:6" x14ac:dyDescent="0.3">
      <c r="B920" s="69">
        <f t="shared" si="75"/>
        <v>43646</v>
      </c>
      <c r="C920" s="71">
        <f t="shared" si="76"/>
        <v>26</v>
      </c>
      <c r="D920" s="154" t="str">
        <f t="shared" si="73"/>
        <v/>
      </c>
      <c r="E920" s="72">
        <f t="shared" si="74"/>
        <v>43646</v>
      </c>
      <c r="F920" s="73" t="str">
        <f t="shared" si="77"/>
        <v>d</v>
      </c>
    </row>
    <row r="921" spans="2:6" x14ac:dyDescent="0.3">
      <c r="B921" s="69">
        <f t="shared" si="75"/>
        <v>43647</v>
      </c>
      <c r="C921" s="71">
        <f t="shared" si="76"/>
        <v>27</v>
      </c>
      <c r="D921" s="154" t="str">
        <f t="shared" si="73"/>
        <v/>
      </c>
      <c r="E921" s="72">
        <f t="shared" si="74"/>
        <v>43647</v>
      </c>
      <c r="F921" s="73" t="str">
        <f t="shared" si="77"/>
        <v>l</v>
      </c>
    </row>
    <row r="922" spans="2:6" x14ac:dyDescent="0.3">
      <c r="B922" s="69">
        <f t="shared" si="75"/>
        <v>43648</v>
      </c>
      <c r="C922" s="71">
        <f t="shared" si="76"/>
        <v>27</v>
      </c>
      <c r="D922" s="154" t="str">
        <f t="shared" si="73"/>
        <v/>
      </c>
      <c r="E922" s="72">
        <f t="shared" si="74"/>
        <v>43648</v>
      </c>
      <c r="F922" s="73" t="str">
        <f t="shared" si="77"/>
        <v>m</v>
      </c>
    </row>
    <row r="923" spans="2:6" x14ac:dyDescent="0.3">
      <c r="B923" s="69">
        <f t="shared" si="75"/>
        <v>43649</v>
      </c>
      <c r="C923" s="71">
        <f t="shared" si="76"/>
        <v>27</v>
      </c>
      <c r="D923" s="154" t="str">
        <f t="shared" si="73"/>
        <v/>
      </c>
      <c r="E923" s="72">
        <f t="shared" si="74"/>
        <v>43649</v>
      </c>
      <c r="F923" s="73" t="str">
        <f t="shared" si="77"/>
        <v>m</v>
      </c>
    </row>
    <row r="924" spans="2:6" x14ac:dyDescent="0.3">
      <c r="B924" s="69">
        <f t="shared" si="75"/>
        <v>43650</v>
      </c>
      <c r="C924" s="71">
        <f t="shared" si="76"/>
        <v>27</v>
      </c>
      <c r="D924" s="154" t="str">
        <f t="shared" si="73"/>
        <v/>
      </c>
      <c r="E924" s="72">
        <f t="shared" si="74"/>
        <v>43650</v>
      </c>
      <c r="F924" s="73" t="str">
        <f t="shared" si="77"/>
        <v>j</v>
      </c>
    </row>
    <row r="925" spans="2:6" x14ac:dyDescent="0.3">
      <c r="B925" s="69">
        <f t="shared" si="75"/>
        <v>43651</v>
      </c>
      <c r="C925" s="71">
        <f t="shared" si="76"/>
        <v>27</v>
      </c>
      <c r="D925" s="154" t="str">
        <f t="shared" si="73"/>
        <v/>
      </c>
      <c r="E925" s="72">
        <f t="shared" si="74"/>
        <v>43651</v>
      </c>
      <c r="F925" s="73" t="str">
        <f t="shared" si="77"/>
        <v>v</v>
      </c>
    </row>
    <row r="926" spans="2:6" x14ac:dyDescent="0.3">
      <c r="B926" s="69">
        <f t="shared" si="75"/>
        <v>43652</v>
      </c>
      <c r="C926" s="71">
        <f t="shared" si="76"/>
        <v>27</v>
      </c>
      <c r="D926" s="154" t="str">
        <f t="shared" si="73"/>
        <v/>
      </c>
      <c r="E926" s="72">
        <f t="shared" si="74"/>
        <v>43652</v>
      </c>
      <c r="F926" s="73" t="str">
        <f t="shared" si="77"/>
        <v>s</v>
      </c>
    </row>
    <row r="927" spans="2:6" x14ac:dyDescent="0.3">
      <c r="B927" s="69">
        <f t="shared" si="75"/>
        <v>43653</v>
      </c>
      <c r="C927" s="71">
        <f t="shared" si="76"/>
        <v>27</v>
      </c>
      <c r="D927" s="154" t="str">
        <f t="shared" si="73"/>
        <v/>
      </c>
      <c r="E927" s="72">
        <f t="shared" si="74"/>
        <v>43653</v>
      </c>
      <c r="F927" s="73" t="str">
        <f t="shared" si="77"/>
        <v>d</v>
      </c>
    </row>
    <row r="928" spans="2:6" x14ac:dyDescent="0.3">
      <c r="B928" s="69">
        <f t="shared" si="75"/>
        <v>43654</v>
      </c>
      <c r="C928" s="71">
        <f t="shared" si="76"/>
        <v>28</v>
      </c>
      <c r="D928" s="154" t="str">
        <f t="shared" si="73"/>
        <v/>
      </c>
      <c r="E928" s="72">
        <f t="shared" si="74"/>
        <v>43654</v>
      </c>
      <c r="F928" s="73" t="str">
        <f t="shared" si="77"/>
        <v>l</v>
      </c>
    </row>
    <row r="929" spans="2:6" x14ac:dyDescent="0.3">
      <c r="B929" s="69">
        <f t="shared" si="75"/>
        <v>43655</v>
      </c>
      <c r="C929" s="71">
        <f t="shared" si="76"/>
        <v>28</v>
      </c>
      <c r="D929" s="154" t="str">
        <f t="shared" si="73"/>
        <v/>
      </c>
      <c r="E929" s="72">
        <f t="shared" si="74"/>
        <v>43655</v>
      </c>
      <c r="F929" s="73" t="str">
        <f t="shared" si="77"/>
        <v>m</v>
      </c>
    </row>
    <row r="930" spans="2:6" x14ac:dyDescent="0.3">
      <c r="B930" s="69">
        <f t="shared" si="75"/>
        <v>43656</v>
      </c>
      <c r="C930" s="71">
        <f t="shared" si="76"/>
        <v>28</v>
      </c>
      <c r="D930" s="154" t="str">
        <f t="shared" si="73"/>
        <v/>
      </c>
      <c r="E930" s="72">
        <f t="shared" si="74"/>
        <v>43656</v>
      </c>
      <c r="F930" s="73" t="str">
        <f t="shared" si="77"/>
        <v>m</v>
      </c>
    </row>
    <row r="931" spans="2:6" x14ac:dyDescent="0.3">
      <c r="B931" s="69">
        <f t="shared" si="75"/>
        <v>43657</v>
      </c>
      <c r="C931" s="71">
        <f t="shared" si="76"/>
        <v>28</v>
      </c>
      <c r="D931" s="154" t="str">
        <f t="shared" si="73"/>
        <v/>
      </c>
      <c r="E931" s="72">
        <f t="shared" si="74"/>
        <v>43657</v>
      </c>
      <c r="F931" s="73" t="str">
        <f t="shared" si="77"/>
        <v>j</v>
      </c>
    </row>
    <row r="932" spans="2:6" x14ac:dyDescent="0.3">
      <c r="B932" s="69">
        <f t="shared" si="75"/>
        <v>43658</v>
      </c>
      <c r="C932" s="71">
        <f t="shared" si="76"/>
        <v>28</v>
      </c>
      <c r="D932" s="154" t="str">
        <f t="shared" si="73"/>
        <v/>
      </c>
      <c r="E932" s="72">
        <f t="shared" si="74"/>
        <v>43658</v>
      </c>
      <c r="F932" s="73" t="str">
        <f t="shared" si="77"/>
        <v>v</v>
      </c>
    </row>
    <row r="933" spans="2:6" x14ac:dyDescent="0.3">
      <c r="B933" s="69">
        <f t="shared" si="75"/>
        <v>43659</v>
      </c>
      <c r="C933" s="71">
        <f t="shared" si="76"/>
        <v>28</v>
      </c>
      <c r="D933" s="154" t="str">
        <f t="shared" si="73"/>
        <v/>
      </c>
      <c r="E933" s="72">
        <f t="shared" si="74"/>
        <v>43659</v>
      </c>
      <c r="F933" s="73" t="str">
        <f t="shared" si="77"/>
        <v>s</v>
      </c>
    </row>
    <row r="934" spans="2:6" x14ac:dyDescent="0.3">
      <c r="B934" s="69">
        <f t="shared" si="75"/>
        <v>43660</v>
      </c>
      <c r="C934" s="71">
        <f t="shared" si="76"/>
        <v>28</v>
      </c>
      <c r="D934" s="154" t="str">
        <f t="shared" si="73"/>
        <v>f</v>
      </c>
      <c r="E934" s="72">
        <f t="shared" si="74"/>
        <v>43660</v>
      </c>
      <c r="F934" s="73" t="str">
        <f t="shared" si="77"/>
        <v>f</v>
      </c>
    </row>
    <row r="935" spans="2:6" x14ac:dyDescent="0.3">
      <c r="B935" s="69">
        <f t="shared" si="75"/>
        <v>43661</v>
      </c>
      <c r="C935" s="71">
        <f t="shared" si="76"/>
        <v>29</v>
      </c>
      <c r="D935" s="154" t="str">
        <f t="shared" si="73"/>
        <v/>
      </c>
      <c r="E935" s="72">
        <f t="shared" si="74"/>
        <v>43661</v>
      </c>
      <c r="F935" s="73" t="str">
        <f t="shared" si="77"/>
        <v>l</v>
      </c>
    </row>
    <row r="936" spans="2:6" x14ac:dyDescent="0.3">
      <c r="B936" s="69">
        <f t="shared" si="75"/>
        <v>43662</v>
      </c>
      <c r="C936" s="71">
        <f t="shared" si="76"/>
        <v>29</v>
      </c>
      <c r="D936" s="154" t="str">
        <f t="shared" si="73"/>
        <v/>
      </c>
      <c r="E936" s="72">
        <f t="shared" si="74"/>
        <v>43662</v>
      </c>
      <c r="F936" s="73" t="str">
        <f t="shared" si="77"/>
        <v>m</v>
      </c>
    </row>
    <row r="937" spans="2:6" x14ac:dyDescent="0.3">
      <c r="B937" s="69">
        <f t="shared" si="75"/>
        <v>43663</v>
      </c>
      <c r="C937" s="71">
        <f t="shared" si="76"/>
        <v>29</v>
      </c>
      <c r="D937" s="154" t="str">
        <f t="shared" si="73"/>
        <v/>
      </c>
      <c r="E937" s="72">
        <f t="shared" si="74"/>
        <v>43663</v>
      </c>
      <c r="F937" s="73" t="str">
        <f t="shared" si="77"/>
        <v>m</v>
      </c>
    </row>
    <row r="938" spans="2:6" x14ac:dyDescent="0.3">
      <c r="B938" s="69">
        <f t="shared" si="75"/>
        <v>43664</v>
      </c>
      <c r="C938" s="71">
        <f t="shared" si="76"/>
        <v>29</v>
      </c>
      <c r="D938" s="154" t="str">
        <f t="shared" si="73"/>
        <v/>
      </c>
      <c r="E938" s="72">
        <f t="shared" si="74"/>
        <v>43664</v>
      </c>
      <c r="F938" s="73" t="str">
        <f t="shared" si="77"/>
        <v>j</v>
      </c>
    </row>
    <row r="939" spans="2:6" x14ac:dyDescent="0.3">
      <c r="B939" s="69">
        <f t="shared" si="75"/>
        <v>43665</v>
      </c>
      <c r="C939" s="71">
        <f t="shared" si="76"/>
        <v>29</v>
      </c>
      <c r="D939" s="154" t="str">
        <f t="shared" si="73"/>
        <v/>
      </c>
      <c r="E939" s="72">
        <f t="shared" si="74"/>
        <v>43665</v>
      </c>
      <c r="F939" s="73" t="str">
        <f t="shared" si="77"/>
        <v>v</v>
      </c>
    </row>
    <row r="940" spans="2:6" x14ac:dyDescent="0.3">
      <c r="B940" s="69">
        <f t="shared" si="75"/>
        <v>43666</v>
      </c>
      <c r="C940" s="71">
        <f t="shared" si="76"/>
        <v>29</v>
      </c>
      <c r="D940" s="154" t="str">
        <f t="shared" si="73"/>
        <v/>
      </c>
      <c r="E940" s="72">
        <f t="shared" si="74"/>
        <v>43666</v>
      </c>
      <c r="F940" s="73" t="str">
        <f t="shared" si="77"/>
        <v>s</v>
      </c>
    </row>
    <row r="941" spans="2:6" x14ac:dyDescent="0.3">
      <c r="B941" s="69">
        <f t="shared" si="75"/>
        <v>43667</v>
      </c>
      <c r="C941" s="71">
        <f t="shared" si="76"/>
        <v>29</v>
      </c>
      <c r="D941" s="154" t="str">
        <f t="shared" si="73"/>
        <v/>
      </c>
      <c r="E941" s="72">
        <f t="shared" si="74"/>
        <v>43667</v>
      </c>
      <c r="F941" s="73" t="str">
        <f t="shared" si="77"/>
        <v>d</v>
      </c>
    </row>
    <row r="942" spans="2:6" x14ac:dyDescent="0.3">
      <c r="B942" s="69">
        <f t="shared" si="75"/>
        <v>43668</v>
      </c>
      <c r="C942" s="71">
        <f t="shared" si="76"/>
        <v>30</v>
      </c>
      <c r="D942" s="154" t="str">
        <f t="shared" si="73"/>
        <v/>
      </c>
      <c r="E942" s="72">
        <f t="shared" si="74"/>
        <v>43668</v>
      </c>
      <c r="F942" s="73" t="str">
        <f t="shared" si="77"/>
        <v>l</v>
      </c>
    </row>
    <row r="943" spans="2:6" x14ac:dyDescent="0.3">
      <c r="B943" s="69">
        <f t="shared" si="75"/>
        <v>43669</v>
      </c>
      <c r="C943" s="71">
        <f t="shared" si="76"/>
        <v>30</v>
      </c>
      <c r="D943" s="154" t="str">
        <f t="shared" si="73"/>
        <v/>
      </c>
      <c r="E943" s="72">
        <f t="shared" si="74"/>
        <v>43669</v>
      </c>
      <c r="F943" s="73" t="str">
        <f t="shared" si="77"/>
        <v>m</v>
      </c>
    </row>
    <row r="944" spans="2:6" x14ac:dyDescent="0.3">
      <c r="B944" s="69">
        <f t="shared" si="75"/>
        <v>43670</v>
      </c>
      <c r="C944" s="71">
        <f t="shared" si="76"/>
        <v>30</v>
      </c>
      <c r="D944" s="154" t="str">
        <f t="shared" si="73"/>
        <v/>
      </c>
      <c r="E944" s="72">
        <f t="shared" si="74"/>
        <v>43670</v>
      </c>
      <c r="F944" s="73" t="str">
        <f t="shared" si="77"/>
        <v>m</v>
      </c>
    </row>
    <row r="945" spans="2:6" x14ac:dyDescent="0.3">
      <c r="B945" s="69">
        <f t="shared" si="75"/>
        <v>43671</v>
      </c>
      <c r="C945" s="71">
        <f t="shared" si="76"/>
        <v>30</v>
      </c>
      <c r="D945" s="154" t="str">
        <f t="shared" si="73"/>
        <v/>
      </c>
      <c r="E945" s="72">
        <f t="shared" si="74"/>
        <v>43671</v>
      </c>
      <c r="F945" s="73" t="str">
        <f t="shared" si="77"/>
        <v>j</v>
      </c>
    </row>
    <row r="946" spans="2:6" x14ac:dyDescent="0.3">
      <c r="B946" s="69">
        <f t="shared" si="75"/>
        <v>43672</v>
      </c>
      <c r="C946" s="71">
        <f t="shared" si="76"/>
        <v>30</v>
      </c>
      <c r="D946" s="154" t="str">
        <f t="shared" si="73"/>
        <v/>
      </c>
      <c r="E946" s="72">
        <f t="shared" si="74"/>
        <v>43672</v>
      </c>
      <c r="F946" s="73" t="str">
        <f t="shared" si="77"/>
        <v>v</v>
      </c>
    </row>
    <row r="947" spans="2:6" x14ac:dyDescent="0.3">
      <c r="B947" s="69">
        <f t="shared" si="75"/>
        <v>43673</v>
      </c>
      <c r="C947" s="71">
        <f t="shared" si="76"/>
        <v>30</v>
      </c>
      <c r="D947" s="154" t="str">
        <f t="shared" si="73"/>
        <v/>
      </c>
      <c r="E947" s="72">
        <f t="shared" si="74"/>
        <v>43673</v>
      </c>
      <c r="F947" s="73" t="str">
        <f t="shared" si="77"/>
        <v>s</v>
      </c>
    </row>
    <row r="948" spans="2:6" x14ac:dyDescent="0.3">
      <c r="B948" s="69">
        <f t="shared" si="75"/>
        <v>43674</v>
      </c>
      <c r="C948" s="71">
        <f t="shared" si="76"/>
        <v>30</v>
      </c>
      <c r="D948" s="154" t="str">
        <f t="shared" si="73"/>
        <v/>
      </c>
      <c r="E948" s="72">
        <f t="shared" si="74"/>
        <v>43674</v>
      </c>
      <c r="F948" s="73" t="str">
        <f t="shared" si="77"/>
        <v>d</v>
      </c>
    </row>
    <row r="949" spans="2:6" x14ac:dyDescent="0.3">
      <c r="B949" s="69">
        <f t="shared" si="75"/>
        <v>43675</v>
      </c>
      <c r="C949" s="71">
        <f t="shared" si="76"/>
        <v>31</v>
      </c>
      <c r="D949" s="154" t="str">
        <f t="shared" si="73"/>
        <v/>
      </c>
      <c r="E949" s="72">
        <f t="shared" si="74"/>
        <v>43675</v>
      </c>
      <c r="F949" s="73" t="str">
        <f t="shared" si="77"/>
        <v>l</v>
      </c>
    </row>
    <row r="950" spans="2:6" x14ac:dyDescent="0.3">
      <c r="B950" s="69">
        <f t="shared" si="75"/>
        <v>43676</v>
      </c>
      <c r="C950" s="71">
        <f t="shared" si="76"/>
        <v>31</v>
      </c>
      <c r="D950" s="154" t="str">
        <f t="shared" si="73"/>
        <v/>
      </c>
      <c r="E950" s="72">
        <f t="shared" si="74"/>
        <v>43676</v>
      </c>
      <c r="F950" s="73" t="str">
        <f t="shared" si="77"/>
        <v>m</v>
      </c>
    </row>
    <row r="951" spans="2:6" x14ac:dyDescent="0.3">
      <c r="B951" s="69">
        <f t="shared" si="75"/>
        <v>43677</v>
      </c>
      <c r="C951" s="71">
        <f t="shared" si="76"/>
        <v>31</v>
      </c>
      <c r="D951" s="154" t="str">
        <f t="shared" si="73"/>
        <v/>
      </c>
      <c r="E951" s="72">
        <f t="shared" si="74"/>
        <v>43677</v>
      </c>
      <c r="F951" s="73" t="str">
        <f t="shared" si="77"/>
        <v>m</v>
      </c>
    </row>
    <row r="952" spans="2:6" x14ac:dyDescent="0.3">
      <c r="B952" s="69">
        <f t="shared" si="75"/>
        <v>43678</v>
      </c>
      <c r="C952" s="71">
        <f t="shared" si="76"/>
        <v>31</v>
      </c>
      <c r="D952" s="154" t="str">
        <f t="shared" si="73"/>
        <v/>
      </c>
      <c r="E952" s="72">
        <f t="shared" si="74"/>
        <v>43678</v>
      </c>
      <c r="F952" s="73" t="str">
        <f t="shared" si="77"/>
        <v>j</v>
      </c>
    </row>
    <row r="953" spans="2:6" x14ac:dyDescent="0.3">
      <c r="B953" s="69">
        <f t="shared" si="75"/>
        <v>43679</v>
      </c>
      <c r="C953" s="71">
        <f t="shared" si="76"/>
        <v>31</v>
      </c>
      <c r="D953" s="154" t="str">
        <f t="shared" si="73"/>
        <v/>
      </c>
      <c r="E953" s="72">
        <f t="shared" si="74"/>
        <v>43679</v>
      </c>
      <c r="F953" s="73" t="str">
        <f t="shared" si="77"/>
        <v>v</v>
      </c>
    </row>
    <row r="954" spans="2:6" x14ac:dyDescent="0.3">
      <c r="B954" s="69">
        <f t="shared" si="75"/>
        <v>43680</v>
      </c>
      <c r="C954" s="71">
        <f t="shared" si="76"/>
        <v>31</v>
      </c>
      <c r="D954" s="154" t="str">
        <f t="shared" si="73"/>
        <v/>
      </c>
      <c r="E954" s="72">
        <f t="shared" si="74"/>
        <v>43680</v>
      </c>
      <c r="F954" s="73" t="str">
        <f t="shared" si="77"/>
        <v>s</v>
      </c>
    </row>
    <row r="955" spans="2:6" x14ac:dyDescent="0.3">
      <c r="B955" s="69">
        <f t="shared" si="75"/>
        <v>43681</v>
      </c>
      <c r="C955" s="71">
        <f t="shared" si="76"/>
        <v>31</v>
      </c>
      <c r="D955" s="154" t="str">
        <f t="shared" si="73"/>
        <v/>
      </c>
      <c r="E955" s="72">
        <f t="shared" si="74"/>
        <v>43681</v>
      </c>
      <c r="F955" s="73" t="str">
        <f t="shared" si="77"/>
        <v>d</v>
      </c>
    </row>
    <row r="956" spans="2:6" x14ac:dyDescent="0.3">
      <c r="B956" s="69">
        <f t="shared" si="75"/>
        <v>43682</v>
      </c>
      <c r="C956" s="71">
        <f t="shared" si="76"/>
        <v>32</v>
      </c>
      <c r="D956" s="154" t="str">
        <f t="shared" si="73"/>
        <v/>
      </c>
      <c r="E956" s="72">
        <f t="shared" si="74"/>
        <v>43682</v>
      </c>
      <c r="F956" s="73" t="str">
        <f t="shared" si="77"/>
        <v>l</v>
      </c>
    </row>
    <row r="957" spans="2:6" x14ac:dyDescent="0.3">
      <c r="B957" s="69">
        <f t="shared" si="75"/>
        <v>43683</v>
      </c>
      <c r="C957" s="71">
        <f t="shared" si="76"/>
        <v>32</v>
      </c>
      <c r="D957" s="154" t="str">
        <f t="shared" si="73"/>
        <v/>
      </c>
      <c r="E957" s="72">
        <f t="shared" si="74"/>
        <v>43683</v>
      </c>
      <c r="F957" s="73" t="str">
        <f t="shared" si="77"/>
        <v>m</v>
      </c>
    </row>
    <row r="958" spans="2:6" x14ac:dyDescent="0.3">
      <c r="B958" s="69">
        <f t="shared" si="75"/>
        <v>43684</v>
      </c>
      <c r="C958" s="71">
        <f t="shared" si="76"/>
        <v>32</v>
      </c>
      <c r="D958" s="154" t="str">
        <f t="shared" si="73"/>
        <v/>
      </c>
      <c r="E958" s="72">
        <f t="shared" si="74"/>
        <v>43684</v>
      </c>
      <c r="F958" s="73" t="str">
        <f t="shared" si="77"/>
        <v>m</v>
      </c>
    </row>
    <row r="959" spans="2:6" x14ac:dyDescent="0.3">
      <c r="B959" s="69">
        <f t="shared" si="75"/>
        <v>43685</v>
      </c>
      <c r="C959" s="71">
        <f t="shared" si="76"/>
        <v>32</v>
      </c>
      <c r="D959" s="154" t="str">
        <f t="shared" si="73"/>
        <v/>
      </c>
      <c r="E959" s="72">
        <f t="shared" si="74"/>
        <v>43685</v>
      </c>
      <c r="F959" s="73" t="str">
        <f t="shared" si="77"/>
        <v>j</v>
      </c>
    </row>
    <row r="960" spans="2:6" x14ac:dyDescent="0.3">
      <c r="B960" s="69">
        <f t="shared" si="75"/>
        <v>43686</v>
      </c>
      <c r="C960" s="71">
        <f t="shared" si="76"/>
        <v>32</v>
      </c>
      <c r="D960" s="154" t="str">
        <f t="shared" si="73"/>
        <v/>
      </c>
      <c r="E960" s="72">
        <f t="shared" si="74"/>
        <v>43686</v>
      </c>
      <c r="F960" s="73" t="str">
        <f t="shared" si="77"/>
        <v>v</v>
      </c>
    </row>
    <row r="961" spans="2:6" x14ac:dyDescent="0.3">
      <c r="B961" s="69">
        <f t="shared" si="75"/>
        <v>43687</v>
      </c>
      <c r="C961" s="71">
        <f t="shared" si="76"/>
        <v>32</v>
      </c>
      <c r="D961" s="154" t="str">
        <f t="shared" si="73"/>
        <v/>
      </c>
      <c r="E961" s="72">
        <f t="shared" si="74"/>
        <v>43687</v>
      </c>
      <c r="F961" s="73" t="str">
        <f t="shared" si="77"/>
        <v>s</v>
      </c>
    </row>
    <row r="962" spans="2:6" x14ac:dyDescent="0.3">
      <c r="B962" s="69">
        <f t="shared" si="75"/>
        <v>43688</v>
      </c>
      <c r="C962" s="71">
        <f t="shared" si="76"/>
        <v>32</v>
      </c>
      <c r="D962" s="154" t="str">
        <f t="shared" si="73"/>
        <v/>
      </c>
      <c r="E962" s="72">
        <f t="shared" si="74"/>
        <v>43688</v>
      </c>
      <c r="F962" s="73" t="str">
        <f t="shared" si="77"/>
        <v>d</v>
      </c>
    </row>
    <row r="963" spans="2:6" x14ac:dyDescent="0.3">
      <c r="B963" s="69">
        <f t="shared" si="75"/>
        <v>43689</v>
      </c>
      <c r="C963" s="71">
        <f t="shared" si="76"/>
        <v>33</v>
      </c>
      <c r="D963" s="154" t="str">
        <f t="shared" si="73"/>
        <v/>
      </c>
      <c r="E963" s="72">
        <f t="shared" si="74"/>
        <v>43689</v>
      </c>
      <c r="F963" s="73" t="str">
        <f t="shared" si="77"/>
        <v>l</v>
      </c>
    </row>
    <row r="964" spans="2:6" x14ac:dyDescent="0.3">
      <c r="B964" s="69">
        <f t="shared" si="75"/>
        <v>43690</v>
      </c>
      <c r="C964" s="71">
        <f t="shared" si="76"/>
        <v>33</v>
      </c>
      <c r="D964" s="154" t="str">
        <f t="shared" si="73"/>
        <v/>
      </c>
      <c r="E964" s="72">
        <f t="shared" si="74"/>
        <v>43690</v>
      </c>
      <c r="F964" s="73" t="str">
        <f t="shared" si="77"/>
        <v>m</v>
      </c>
    </row>
    <row r="965" spans="2:6" x14ac:dyDescent="0.3">
      <c r="B965" s="69">
        <f t="shared" si="75"/>
        <v>43691</v>
      </c>
      <c r="C965" s="71">
        <f t="shared" si="76"/>
        <v>33</v>
      </c>
      <c r="D965" s="154" t="str">
        <f t="shared" ref="D965:D1028" si="78">IF(ISERROR(VLOOKUP(E965,jfdate,1,TRUE)),"",IF(VLOOKUP(E965,jfdate,1,TRUE)=B965,"f",""))</f>
        <v/>
      </c>
      <c r="E965" s="72">
        <f t="shared" si="74"/>
        <v>43691</v>
      </c>
      <c r="F965" s="73" t="str">
        <f t="shared" si="77"/>
        <v>m</v>
      </c>
    </row>
    <row r="966" spans="2:6" x14ac:dyDescent="0.3">
      <c r="B966" s="69">
        <f t="shared" si="75"/>
        <v>43692</v>
      </c>
      <c r="C966" s="71">
        <f t="shared" si="76"/>
        <v>33</v>
      </c>
      <c r="D966" s="154" t="str">
        <f t="shared" si="78"/>
        <v>f</v>
      </c>
      <c r="E966" s="72">
        <f t="shared" ref="E966:E979" si="79">B966</f>
        <v>43692</v>
      </c>
      <c r="F966" s="73" t="str">
        <f t="shared" si="77"/>
        <v>f</v>
      </c>
    </row>
    <row r="967" spans="2:6" x14ac:dyDescent="0.3">
      <c r="B967" s="69">
        <f t="shared" ref="B967:B1030" si="80">+B966+1</f>
        <v>43693</v>
      </c>
      <c r="C967" s="71">
        <f t="shared" si="76"/>
        <v>33</v>
      </c>
      <c r="D967" s="154" t="str">
        <f t="shared" si="78"/>
        <v/>
      </c>
      <c r="E967" s="72">
        <f t="shared" si="79"/>
        <v>43693</v>
      </c>
      <c r="F967" s="73" t="str">
        <f t="shared" si="77"/>
        <v>v</v>
      </c>
    </row>
    <row r="968" spans="2:6" x14ac:dyDescent="0.3">
      <c r="B968" s="69">
        <f t="shared" si="80"/>
        <v>43694</v>
      </c>
      <c r="C968" s="71">
        <f t="shared" si="76"/>
        <v>33</v>
      </c>
      <c r="D968" s="154" t="str">
        <f t="shared" si="78"/>
        <v/>
      </c>
      <c r="E968" s="72">
        <f t="shared" si="79"/>
        <v>43694</v>
      </c>
      <c r="F968" s="73" t="str">
        <f t="shared" si="77"/>
        <v>s</v>
      </c>
    </row>
    <row r="969" spans="2:6" x14ac:dyDescent="0.3">
      <c r="B969" s="69">
        <f t="shared" si="80"/>
        <v>43695</v>
      </c>
      <c r="C969" s="71">
        <f t="shared" si="76"/>
        <v>33</v>
      </c>
      <c r="D969" s="154" t="str">
        <f t="shared" si="78"/>
        <v/>
      </c>
      <c r="E969" s="72">
        <f t="shared" si="79"/>
        <v>43695</v>
      </c>
      <c r="F969" s="73" t="str">
        <f t="shared" si="77"/>
        <v>d</v>
      </c>
    </row>
    <row r="970" spans="2:6" x14ac:dyDescent="0.3">
      <c r="B970" s="69">
        <f t="shared" si="80"/>
        <v>43696</v>
      </c>
      <c r="C970" s="71">
        <f t="shared" si="76"/>
        <v>34</v>
      </c>
      <c r="D970" s="154" t="str">
        <f t="shared" si="78"/>
        <v/>
      </c>
      <c r="E970" s="72">
        <f t="shared" si="79"/>
        <v>43696</v>
      </c>
      <c r="F970" s="73" t="str">
        <f t="shared" si="77"/>
        <v>l</v>
      </c>
    </row>
    <row r="971" spans="2:6" x14ac:dyDescent="0.3">
      <c r="B971" s="69">
        <f t="shared" si="80"/>
        <v>43697</v>
      </c>
      <c r="C971" s="71">
        <f t="shared" si="76"/>
        <v>34</v>
      </c>
      <c r="D971" s="154" t="str">
        <f t="shared" si="78"/>
        <v/>
      </c>
      <c r="E971" s="72">
        <f t="shared" si="79"/>
        <v>43697</v>
      </c>
      <c r="F971" s="73" t="str">
        <f t="shared" si="77"/>
        <v>m</v>
      </c>
    </row>
    <row r="972" spans="2:6" x14ac:dyDescent="0.3">
      <c r="B972" s="69">
        <f t="shared" si="80"/>
        <v>43698</v>
      </c>
      <c r="C972" s="71">
        <f t="shared" si="76"/>
        <v>34</v>
      </c>
      <c r="D972" s="154" t="str">
        <f t="shared" si="78"/>
        <v/>
      </c>
      <c r="E972" s="72">
        <f t="shared" si="79"/>
        <v>43698</v>
      </c>
      <c r="F972" s="73" t="str">
        <f t="shared" si="77"/>
        <v>m</v>
      </c>
    </row>
    <row r="973" spans="2:6" x14ac:dyDescent="0.3">
      <c r="B973" s="69">
        <f t="shared" si="80"/>
        <v>43699</v>
      </c>
      <c r="C973" s="71">
        <f t="shared" si="76"/>
        <v>34</v>
      </c>
      <c r="D973" s="154" t="str">
        <f t="shared" si="78"/>
        <v/>
      </c>
      <c r="E973" s="72">
        <f t="shared" si="79"/>
        <v>43699</v>
      </c>
      <c r="F973" s="73" t="str">
        <f t="shared" si="77"/>
        <v>j</v>
      </c>
    </row>
    <row r="974" spans="2:6" x14ac:dyDescent="0.3">
      <c r="B974" s="69">
        <f t="shared" si="80"/>
        <v>43700</v>
      </c>
      <c r="C974" s="71">
        <f t="shared" si="76"/>
        <v>34</v>
      </c>
      <c r="D974" s="154" t="str">
        <f t="shared" si="78"/>
        <v/>
      </c>
      <c r="E974" s="72">
        <f t="shared" si="79"/>
        <v>43700</v>
      </c>
      <c r="F974" s="73" t="str">
        <f t="shared" si="77"/>
        <v>v</v>
      </c>
    </row>
    <row r="975" spans="2:6" x14ac:dyDescent="0.3">
      <c r="B975" s="69">
        <f t="shared" si="80"/>
        <v>43701</v>
      </c>
      <c r="C975" s="71">
        <f t="shared" si="76"/>
        <v>34</v>
      </c>
      <c r="D975" s="154" t="str">
        <f t="shared" si="78"/>
        <v/>
      </c>
      <c r="E975" s="72">
        <f t="shared" si="79"/>
        <v>43701</v>
      </c>
      <c r="F975" s="73" t="str">
        <f t="shared" si="77"/>
        <v>s</v>
      </c>
    </row>
    <row r="976" spans="2:6" x14ac:dyDescent="0.3">
      <c r="B976" s="69">
        <f t="shared" si="80"/>
        <v>43702</v>
      </c>
      <c r="C976" s="71">
        <f t="shared" si="76"/>
        <v>34</v>
      </c>
      <c r="D976" s="154" t="str">
        <f t="shared" si="78"/>
        <v/>
      </c>
      <c r="E976" s="72">
        <f t="shared" si="79"/>
        <v>43702</v>
      </c>
      <c r="F976" s="73" t="str">
        <f t="shared" si="77"/>
        <v>d</v>
      </c>
    </row>
    <row r="977" spans="2:6" x14ac:dyDescent="0.3">
      <c r="B977" s="69">
        <f t="shared" si="80"/>
        <v>43703</v>
      </c>
      <c r="C977" s="71">
        <f t="shared" si="76"/>
        <v>35</v>
      </c>
      <c r="D977" s="154" t="str">
        <f t="shared" si="78"/>
        <v/>
      </c>
      <c r="E977" s="72">
        <f t="shared" si="79"/>
        <v>43703</v>
      </c>
      <c r="F977" s="73" t="str">
        <f t="shared" si="77"/>
        <v>l</v>
      </c>
    </row>
    <row r="978" spans="2:6" x14ac:dyDescent="0.3">
      <c r="B978" s="69">
        <f t="shared" si="80"/>
        <v>43704</v>
      </c>
      <c r="C978" s="71">
        <f t="shared" si="76"/>
        <v>35</v>
      </c>
      <c r="D978" s="154" t="str">
        <f t="shared" si="78"/>
        <v/>
      </c>
      <c r="E978" s="72">
        <f t="shared" si="79"/>
        <v>43704</v>
      </c>
      <c r="F978" s="73" t="str">
        <f t="shared" si="77"/>
        <v>m</v>
      </c>
    </row>
    <row r="979" spans="2:6" x14ac:dyDescent="0.3">
      <c r="B979" s="69">
        <f t="shared" si="80"/>
        <v>43705</v>
      </c>
      <c r="C979" s="71">
        <f t="shared" si="76"/>
        <v>35</v>
      </c>
      <c r="D979" s="154" t="str">
        <f t="shared" si="78"/>
        <v/>
      </c>
      <c r="E979" s="72">
        <f t="shared" si="79"/>
        <v>43705</v>
      </c>
      <c r="F979" s="73" t="str">
        <f t="shared" si="77"/>
        <v>m</v>
      </c>
    </row>
    <row r="980" spans="2:6" x14ac:dyDescent="0.3">
      <c r="B980" s="69">
        <f t="shared" si="80"/>
        <v>43706</v>
      </c>
      <c r="C980" s="71">
        <f t="shared" ref="C980:C988" si="81">WEEKNUM(B980,21)</f>
        <v>35</v>
      </c>
      <c r="D980" s="154" t="str">
        <f t="shared" si="78"/>
        <v/>
      </c>
      <c r="E980" s="72">
        <f t="shared" ref="E980:E988" si="82">B980</f>
        <v>43706</v>
      </c>
      <c r="F980" s="73" t="str">
        <f t="shared" ref="F980:F988" si="83">IF(D980="f","f",VLOOKUP(WEEKDAY(E980),jourabbrege,2,FALSE))</f>
        <v>j</v>
      </c>
    </row>
    <row r="981" spans="2:6" x14ac:dyDescent="0.3">
      <c r="B981" s="69">
        <f t="shared" si="80"/>
        <v>43707</v>
      </c>
      <c r="C981" s="71">
        <f t="shared" si="81"/>
        <v>35</v>
      </c>
      <c r="D981" s="154" t="str">
        <f t="shared" si="78"/>
        <v/>
      </c>
      <c r="E981" s="72">
        <f t="shared" si="82"/>
        <v>43707</v>
      </c>
      <c r="F981" s="73" t="str">
        <f t="shared" si="83"/>
        <v>v</v>
      </c>
    </row>
    <row r="982" spans="2:6" x14ac:dyDescent="0.3">
      <c r="B982" s="69">
        <f t="shared" si="80"/>
        <v>43708</v>
      </c>
      <c r="C982" s="71">
        <f t="shared" si="81"/>
        <v>35</v>
      </c>
      <c r="D982" s="154" t="str">
        <f t="shared" si="78"/>
        <v/>
      </c>
      <c r="E982" s="72">
        <f t="shared" si="82"/>
        <v>43708</v>
      </c>
      <c r="F982" s="73" t="str">
        <f t="shared" si="83"/>
        <v>s</v>
      </c>
    </row>
    <row r="983" spans="2:6" x14ac:dyDescent="0.3">
      <c r="B983" s="69">
        <f t="shared" si="80"/>
        <v>43709</v>
      </c>
      <c r="C983" s="71">
        <f t="shared" si="81"/>
        <v>35</v>
      </c>
      <c r="D983" s="154" t="str">
        <f t="shared" si="78"/>
        <v/>
      </c>
      <c r="E983" s="72">
        <f t="shared" si="82"/>
        <v>43709</v>
      </c>
      <c r="F983" s="73" t="str">
        <f t="shared" si="83"/>
        <v>d</v>
      </c>
    </row>
    <row r="984" spans="2:6" x14ac:dyDescent="0.3">
      <c r="B984" s="69">
        <f t="shared" si="80"/>
        <v>43710</v>
      </c>
      <c r="C984" s="71">
        <f t="shared" si="81"/>
        <v>36</v>
      </c>
      <c r="D984" s="154" t="str">
        <f t="shared" si="78"/>
        <v/>
      </c>
      <c r="E984" s="72">
        <f t="shared" si="82"/>
        <v>43710</v>
      </c>
      <c r="F984" s="73" t="str">
        <f t="shared" si="83"/>
        <v>l</v>
      </c>
    </row>
    <row r="985" spans="2:6" x14ac:dyDescent="0.3">
      <c r="B985" s="69">
        <f t="shared" si="80"/>
        <v>43711</v>
      </c>
      <c r="C985" s="71">
        <f t="shared" si="81"/>
        <v>36</v>
      </c>
      <c r="D985" s="154" t="str">
        <f t="shared" si="78"/>
        <v/>
      </c>
      <c r="E985" s="72">
        <f t="shared" si="82"/>
        <v>43711</v>
      </c>
      <c r="F985" s="73" t="str">
        <f t="shared" si="83"/>
        <v>m</v>
      </c>
    </row>
    <row r="986" spans="2:6" x14ac:dyDescent="0.3">
      <c r="B986" s="69">
        <f t="shared" si="80"/>
        <v>43712</v>
      </c>
      <c r="C986" s="71">
        <f t="shared" si="81"/>
        <v>36</v>
      </c>
      <c r="D986" s="154" t="str">
        <f t="shared" si="78"/>
        <v/>
      </c>
      <c r="E986" s="72">
        <f t="shared" si="82"/>
        <v>43712</v>
      </c>
      <c r="F986" s="73" t="str">
        <f t="shared" si="83"/>
        <v>m</v>
      </c>
    </row>
    <row r="987" spans="2:6" x14ac:dyDescent="0.3">
      <c r="B987" s="69">
        <f t="shared" si="80"/>
        <v>43713</v>
      </c>
      <c r="C987" s="71">
        <f t="shared" si="81"/>
        <v>36</v>
      </c>
      <c r="D987" s="154" t="str">
        <f t="shared" si="78"/>
        <v/>
      </c>
      <c r="E987" s="72">
        <f t="shared" si="82"/>
        <v>43713</v>
      </c>
      <c r="F987" s="73" t="str">
        <f t="shared" si="83"/>
        <v>j</v>
      </c>
    </row>
    <row r="988" spans="2:6" x14ac:dyDescent="0.3">
      <c r="B988" s="69">
        <f t="shared" si="80"/>
        <v>43714</v>
      </c>
      <c r="C988" s="71">
        <f t="shared" si="81"/>
        <v>36</v>
      </c>
      <c r="D988" s="154" t="str">
        <f t="shared" si="78"/>
        <v/>
      </c>
      <c r="E988" s="72">
        <f t="shared" si="82"/>
        <v>43714</v>
      </c>
      <c r="F988" s="73" t="str">
        <f t="shared" si="83"/>
        <v>v</v>
      </c>
    </row>
    <row r="989" spans="2:6" x14ac:dyDescent="0.3">
      <c r="B989" s="69">
        <f t="shared" si="80"/>
        <v>43715</v>
      </c>
      <c r="C989" s="71">
        <f t="shared" ref="C989:C1011" si="84">WEEKNUM(B989,21)</f>
        <v>36</v>
      </c>
      <c r="D989" s="154" t="str">
        <f t="shared" si="78"/>
        <v/>
      </c>
      <c r="E989" s="72">
        <f t="shared" ref="E989:E1011" si="85">B989</f>
        <v>43715</v>
      </c>
      <c r="F989" s="73" t="str">
        <f t="shared" ref="F989:F1011" si="86">IF(D989="f","f",VLOOKUP(WEEKDAY(E989),jourabbrege,2,FALSE))</f>
        <v>s</v>
      </c>
    </row>
    <row r="990" spans="2:6" x14ac:dyDescent="0.3">
      <c r="B990" s="69">
        <f t="shared" si="80"/>
        <v>43716</v>
      </c>
      <c r="C990" s="71">
        <f t="shared" si="84"/>
        <v>36</v>
      </c>
      <c r="D990" s="154" t="str">
        <f t="shared" si="78"/>
        <v/>
      </c>
      <c r="E990" s="72">
        <f t="shared" si="85"/>
        <v>43716</v>
      </c>
      <c r="F990" s="73" t="str">
        <f t="shared" si="86"/>
        <v>d</v>
      </c>
    </row>
    <row r="991" spans="2:6" x14ac:dyDescent="0.3">
      <c r="B991" s="69">
        <f t="shared" si="80"/>
        <v>43717</v>
      </c>
      <c r="C991" s="71">
        <f t="shared" si="84"/>
        <v>37</v>
      </c>
      <c r="D991" s="154" t="str">
        <f t="shared" si="78"/>
        <v/>
      </c>
      <c r="E991" s="72">
        <f t="shared" si="85"/>
        <v>43717</v>
      </c>
      <c r="F991" s="73" t="str">
        <f t="shared" si="86"/>
        <v>l</v>
      </c>
    </row>
    <row r="992" spans="2:6" x14ac:dyDescent="0.3">
      <c r="B992" s="69">
        <f t="shared" si="80"/>
        <v>43718</v>
      </c>
      <c r="C992" s="71">
        <f t="shared" si="84"/>
        <v>37</v>
      </c>
      <c r="D992" s="154" t="str">
        <f t="shared" si="78"/>
        <v/>
      </c>
      <c r="E992" s="72">
        <f t="shared" si="85"/>
        <v>43718</v>
      </c>
      <c r="F992" s="73" t="str">
        <f t="shared" si="86"/>
        <v>m</v>
      </c>
    </row>
    <row r="993" spans="2:6" x14ac:dyDescent="0.3">
      <c r="B993" s="69">
        <f t="shared" si="80"/>
        <v>43719</v>
      </c>
      <c r="C993" s="71">
        <f t="shared" si="84"/>
        <v>37</v>
      </c>
      <c r="D993" s="154" t="str">
        <f t="shared" si="78"/>
        <v/>
      </c>
      <c r="E993" s="72">
        <f t="shared" si="85"/>
        <v>43719</v>
      </c>
      <c r="F993" s="73" t="str">
        <f t="shared" si="86"/>
        <v>m</v>
      </c>
    </row>
    <row r="994" spans="2:6" x14ac:dyDescent="0.3">
      <c r="B994" s="69">
        <f t="shared" si="80"/>
        <v>43720</v>
      </c>
      <c r="C994" s="71">
        <f t="shared" si="84"/>
        <v>37</v>
      </c>
      <c r="D994" s="154" t="str">
        <f t="shared" si="78"/>
        <v/>
      </c>
      <c r="E994" s="72">
        <f t="shared" si="85"/>
        <v>43720</v>
      </c>
      <c r="F994" s="73" t="str">
        <f t="shared" si="86"/>
        <v>j</v>
      </c>
    </row>
    <row r="995" spans="2:6" x14ac:dyDescent="0.3">
      <c r="B995" s="69">
        <f t="shared" si="80"/>
        <v>43721</v>
      </c>
      <c r="C995" s="71">
        <f t="shared" si="84"/>
        <v>37</v>
      </c>
      <c r="D995" s="154" t="str">
        <f t="shared" si="78"/>
        <v/>
      </c>
      <c r="E995" s="72">
        <f t="shared" si="85"/>
        <v>43721</v>
      </c>
      <c r="F995" s="73" t="str">
        <f t="shared" si="86"/>
        <v>v</v>
      </c>
    </row>
    <row r="996" spans="2:6" x14ac:dyDescent="0.3">
      <c r="B996" s="69">
        <f t="shared" si="80"/>
        <v>43722</v>
      </c>
      <c r="C996" s="71">
        <f t="shared" si="84"/>
        <v>37</v>
      </c>
      <c r="D996" s="154" t="str">
        <f t="shared" si="78"/>
        <v/>
      </c>
      <c r="E996" s="72">
        <f t="shared" si="85"/>
        <v>43722</v>
      </c>
      <c r="F996" s="73" t="str">
        <f t="shared" si="86"/>
        <v>s</v>
      </c>
    </row>
    <row r="997" spans="2:6" x14ac:dyDescent="0.3">
      <c r="B997" s="69">
        <f t="shared" si="80"/>
        <v>43723</v>
      </c>
      <c r="C997" s="71">
        <f t="shared" si="84"/>
        <v>37</v>
      </c>
      <c r="D997" s="154" t="str">
        <f t="shared" si="78"/>
        <v/>
      </c>
      <c r="E997" s="72">
        <f t="shared" si="85"/>
        <v>43723</v>
      </c>
      <c r="F997" s="73" t="str">
        <f t="shared" si="86"/>
        <v>d</v>
      </c>
    </row>
    <row r="998" spans="2:6" x14ac:dyDescent="0.3">
      <c r="B998" s="69">
        <f t="shared" si="80"/>
        <v>43724</v>
      </c>
      <c r="C998" s="71">
        <f t="shared" si="84"/>
        <v>38</v>
      </c>
      <c r="D998" s="154" t="str">
        <f t="shared" si="78"/>
        <v/>
      </c>
      <c r="E998" s="72">
        <f t="shared" si="85"/>
        <v>43724</v>
      </c>
      <c r="F998" s="73" t="str">
        <f t="shared" si="86"/>
        <v>l</v>
      </c>
    </row>
    <row r="999" spans="2:6" x14ac:dyDescent="0.3">
      <c r="B999" s="69">
        <f t="shared" si="80"/>
        <v>43725</v>
      </c>
      <c r="C999" s="71">
        <f t="shared" si="84"/>
        <v>38</v>
      </c>
      <c r="D999" s="154" t="str">
        <f t="shared" si="78"/>
        <v/>
      </c>
      <c r="E999" s="72">
        <f t="shared" si="85"/>
        <v>43725</v>
      </c>
      <c r="F999" s="73" t="str">
        <f t="shared" si="86"/>
        <v>m</v>
      </c>
    </row>
    <row r="1000" spans="2:6" x14ac:dyDescent="0.3">
      <c r="B1000" s="69">
        <f t="shared" si="80"/>
        <v>43726</v>
      </c>
      <c r="C1000" s="71">
        <f t="shared" si="84"/>
        <v>38</v>
      </c>
      <c r="D1000" s="154" t="str">
        <f t="shared" si="78"/>
        <v/>
      </c>
      <c r="E1000" s="72">
        <f t="shared" si="85"/>
        <v>43726</v>
      </c>
      <c r="F1000" s="73" t="str">
        <f t="shared" si="86"/>
        <v>m</v>
      </c>
    </row>
    <row r="1001" spans="2:6" x14ac:dyDescent="0.3">
      <c r="B1001" s="69">
        <f t="shared" si="80"/>
        <v>43727</v>
      </c>
      <c r="C1001" s="71">
        <f t="shared" si="84"/>
        <v>38</v>
      </c>
      <c r="D1001" s="154" t="str">
        <f t="shared" si="78"/>
        <v/>
      </c>
      <c r="E1001" s="72">
        <f t="shared" si="85"/>
        <v>43727</v>
      </c>
      <c r="F1001" s="73" t="str">
        <f t="shared" si="86"/>
        <v>j</v>
      </c>
    </row>
    <row r="1002" spans="2:6" x14ac:dyDescent="0.3">
      <c r="B1002" s="69">
        <f t="shared" si="80"/>
        <v>43728</v>
      </c>
      <c r="C1002" s="71">
        <f t="shared" si="84"/>
        <v>38</v>
      </c>
      <c r="D1002" s="154" t="str">
        <f t="shared" si="78"/>
        <v/>
      </c>
      <c r="E1002" s="72">
        <f t="shared" si="85"/>
        <v>43728</v>
      </c>
      <c r="F1002" s="73" t="str">
        <f t="shared" si="86"/>
        <v>v</v>
      </c>
    </row>
    <row r="1003" spans="2:6" x14ac:dyDescent="0.3">
      <c r="B1003" s="69">
        <f t="shared" si="80"/>
        <v>43729</v>
      </c>
      <c r="C1003" s="71">
        <f t="shared" si="84"/>
        <v>38</v>
      </c>
      <c r="D1003" s="154" t="str">
        <f t="shared" si="78"/>
        <v/>
      </c>
      <c r="E1003" s="72">
        <f t="shared" si="85"/>
        <v>43729</v>
      </c>
      <c r="F1003" s="73" t="str">
        <f t="shared" si="86"/>
        <v>s</v>
      </c>
    </row>
    <row r="1004" spans="2:6" x14ac:dyDescent="0.3">
      <c r="B1004" s="69">
        <f t="shared" si="80"/>
        <v>43730</v>
      </c>
      <c r="C1004" s="71">
        <f t="shared" si="84"/>
        <v>38</v>
      </c>
      <c r="D1004" s="154" t="str">
        <f t="shared" si="78"/>
        <v/>
      </c>
      <c r="E1004" s="72">
        <f t="shared" si="85"/>
        <v>43730</v>
      </c>
      <c r="F1004" s="73" t="str">
        <f t="shared" si="86"/>
        <v>d</v>
      </c>
    </row>
    <row r="1005" spans="2:6" x14ac:dyDescent="0.3">
      <c r="B1005" s="69">
        <f t="shared" si="80"/>
        <v>43731</v>
      </c>
      <c r="C1005" s="71">
        <f t="shared" si="84"/>
        <v>39</v>
      </c>
      <c r="D1005" s="154" t="str">
        <f t="shared" si="78"/>
        <v/>
      </c>
      <c r="E1005" s="72">
        <f t="shared" si="85"/>
        <v>43731</v>
      </c>
      <c r="F1005" s="73" t="str">
        <f t="shared" si="86"/>
        <v>l</v>
      </c>
    </row>
    <row r="1006" spans="2:6" x14ac:dyDescent="0.3">
      <c r="B1006" s="69">
        <f t="shared" si="80"/>
        <v>43732</v>
      </c>
      <c r="C1006" s="71">
        <f t="shared" si="84"/>
        <v>39</v>
      </c>
      <c r="D1006" s="154" t="str">
        <f t="shared" si="78"/>
        <v/>
      </c>
      <c r="E1006" s="72">
        <f t="shared" si="85"/>
        <v>43732</v>
      </c>
      <c r="F1006" s="73" t="str">
        <f t="shared" si="86"/>
        <v>m</v>
      </c>
    </row>
    <row r="1007" spans="2:6" x14ac:dyDescent="0.3">
      <c r="B1007" s="69">
        <f t="shared" si="80"/>
        <v>43733</v>
      </c>
      <c r="C1007" s="71">
        <f t="shared" si="84"/>
        <v>39</v>
      </c>
      <c r="D1007" s="154" t="str">
        <f t="shared" si="78"/>
        <v/>
      </c>
      <c r="E1007" s="72">
        <f t="shared" si="85"/>
        <v>43733</v>
      </c>
      <c r="F1007" s="73" t="str">
        <f t="shared" si="86"/>
        <v>m</v>
      </c>
    </row>
    <row r="1008" spans="2:6" x14ac:dyDescent="0.3">
      <c r="B1008" s="69">
        <f t="shared" si="80"/>
        <v>43734</v>
      </c>
      <c r="C1008" s="71">
        <f t="shared" si="84"/>
        <v>39</v>
      </c>
      <c r="D1008" s="154" t="str">
        <f t="shared" si="78"/>
        <v/>
      </c>
      <c r="E1008" s="72">
        <f t="shared" si="85"/>
        <v>43734</v>
      </c>
      <c r="F1008" s="73" t="str">
        <f t="shared" si="86"/>
        <v>j</v>
      </c>
    </row>
    <row r="1009" spans="2:6" x14ac:dyDescent="0.3">
      <c r="B1009" s="69">
        <f t="shared" si="80"/>
        <v>43735</v>
      </c>
      <c r="C1009" s="71">
        <f t="shared" si="84"/>
        <v>39</v>
      </c>
      <c r="D1009" s="154" t="str">
        <f t="shared" si="78"/>
        <v/>
      </c>
      <c r="E1009" s="72">
        <f t="shared" si="85"/>
        <v>43735</v>
      </c>
      <c r="F1009" s="73" t="str">
        <f t="shared" si="86"/>
        <v>v</v>
      </c>
    </row>
    <row r="1010" spans="2:6" x14ac:dyDescent="0.3">
      <c r="B1010" s="69">
        <f t="shared" si="80"/>
        <v>43736</v>
      </c>
      <c r="C1010" s="71">
        <f t="shared" si="84"/>
        <v>39</v>
      </c>
      <c r="D1010" s="154" t="str">
        <f t="shared" si="78"/>
        <v/>
      </c>
      <c r="E1010" s="72">
        <f t="shared" si="85"/>
        <v>43736</v>
      </c>
      <c r="F1010" s="73" t="str">
        <f t="shared" si="86"/>
        <v>s</v>
      </c>
    </row>
    <row r="1011" spans="2:6" x14ac:dyDescent="0.3">
      <c r="B1011" s="69">
        <f t="shared" si="80"/>
        <v>43737</v>
      </c>
      <c r="C1011" s="71">
        <f t="shared" si="84"/>
        <v>39</v>
      </c>
      <c r="D1011" s="154" t="str">
        <f t="shared" si="78"/>
        <v/>
      </c>
      <c r="E1011" s="72">
        <f t="shared" si="85"/>
        <v>43737</v>
      </c>
      <c r="F1011" s="73" t="str">
        <f t="shared" si="86"/>
        <v>d</v>
      </c>
    </row>
    <row r="1012" spans="2:6" x14ac:dyDescent="0.3">
      <c r="B1012" s="69">
        <f t="shared" si="80"/>
        <v>43738</v>
      </c>
      <c r="C1012" s="71">
        <f t="shared" ref="C1012:C1075" si="87">WEEKNUM(B1012,21)</f>
        <v>40</v>
      </c>
      <c r="D1012" s="154" t="str">
        <f t="shared" si="78"/>
        <v/>
      </c>
      <c r="E1012" s="72">
        <f t="shared" ref="E1012:E1075" si="88">B1012</f>
        <v>43738</v>
      </c>
      <c r="F1012" s="73" t="str">
        <f t="shared" ref="F1012:F1075" si="89">IF(D1012="f","f",VLOOKUP(WEEKDAY(E1012),jourabbrege,2,FALSE))</f>
        <v>l</v>
      </c>
    </row>
    <row r="1013" spans="2:6" x14ac:dyDescent="0.3">
      <c r="B1013" s="69">
        <f t="shared" si="80"/>
        <v>43739</v>
      </c>
      <c r="C1013" s="71">
        <f t="shared" si="87"/>
        <v>40</v>
      </c>
      <c r="D1013" s="154" t="str">
        <f t="shared" si="78"/>
        <v/>
      </c>
      <c r="E1013" s="72">
        <f t="shared" si="88"/>
        <v>43739</v>
      </c>
      <c r="F1013" s="73" t="str">
        <f t="shared" si="89"/>
        <v>m</v>
      </c>
    </row>
    <row r="1014" spans="2:6" x14ac:dyDescent="0.3">
      <c r="B1014" s="69">
        <f t="shared" si="80"/>
        <v>43740</v>
      </c>
      <c r="C1014" s="71">
        <f t="shared" si="87"/>
        <v>40</v>
      </c>
      <c r="D1014" s="154" t="str">
        <f t="shared" si="78"/>
        <v/>
      </c>
      <c r="E1014" s="72">
        <f t="shared" si="88"/>
        <v>43740</v>
      </c>
      <c r="F1014" s="73" t="str">
        <f t="shared" si="89"/>
        <v>m</v>
      </c>
    </row>
    <row r="1015" spans="2:6" x14ac:dyDescent="0.3">
      <c r="B1015" s="69">
        <f t="shared" si="80"/>
        <v>43741</v>
      </c>
      <c r="C1015" s="71">
        <f t="shared" si="87"/>
        <v>40</v>
      </c>
      <c r="D1015" s="154" t="str">
        <f t="shared" si="78"/>
        <v/>
      </c>
      <c r="E1015" s="72">
        <f t="shared" si="88"/>
        <v>43741</v>
      </c>
      <c r="F1015" s="73" t="str">
        <f t="shared" si="89"/>
        <v>j</v>
      </c>
    </row>
    <row r="1016" spans="2:6" x14ac:dyDescent="0.3">
      <c r="B1016" s="69">
        <f t="shared" si="80"/>
        <v>43742</v>
      </c>
      <c r="C1016" s="71">
        <f t="shared" si="87"/>
        <v>40</v>
      </c>
      <c r="D1016" s="154" t="str">
        <f t="shared" si="78"/>
        <v/>
      </c>
      <c r="E1016" s="72">
        <f t="shared" si="88"/>
        <v>43742</v>
      </c>
      <c r="F1016" s="73" t="str">
        <f t="shared" si="89"/>
        <v>v</v>
      </c>
    </row>
    <row r="1017" spans="2:6" x14ac:dyDescent="0.3">
      <c r="B1017" s="69">
        <f t="shared" si="80"/>
        <v>43743</v>
      </c>
      <c r="C1017" s="71">
        <f t="shared" si="87"/>
        <v>40</v>
      </c>
      <c r="D1017" s="154" t="str">
        <f t="shared" si="78"/>
        <v/>
      </c>
      <c r="E1017" s="72">
        <f t="shared" si="88"/>
        <v>43743</v>
      </c>
      <c r="F1017" s="73" t="str">
        <f t="shared" si="89"/>
        <v>s</v>
      </c>
    </row>
    <row r="1018" spans="2:6" x14ac:dyDescent="0.3">
      <c r="B1018" s="69">
        <f t="shared" si="80"/>
        <v>43744</v>
      </c>
      <c r="C1018" s="71">
        <f t="shared" si="87"/>
        <v>40</v>
      </c>
      <c r="D1018" s="154" t="str">
        <f t="shared" si="78"/>
        <v/>
      </c>
      <c r="E1018" s="72">
        <f t="shared" si="88"/>
        <v>43744</v>
      </c>
      <c r="F1018" s="73" t="str">
        <f t="shared" si="89"/>
        <v>d</v>
      </c>
    </row>
    <row r="1019" spans="2:6" x14ac:dyDescent="0.3">
      <c r="B1019" s="69">
        <f t="shared" si="80"/>
        <v>43745</v>
      </c>
      <c r="C1019" s="71">
        <f t="shared" si="87"/>
        <v>41</v>
      </c>
      <c r="D1019" s="154" t="str">
        <f t="shared" si="78"/>
        <v/>
      </c>
      <c r="E1019" s="72">
        <f t="shared" si="88"/>
        <v>43745</v>
      </c>
      <c r="F1019" s="73" t="str">
        <f t="shared" si="89"/>
        <v>l</v>
      </c>
    </row>
    <row r="1020" spans="2:6" x14ac:dyDescent="0.3">
      <c r="B1020" s="69">
        <f t="shared" si="80"/>
        <v>43746</v>
      </c>
      <c r="C1020" s="71">
        <f t="shared" si="87"/>
        <v>41</v>
      </c>
      <c r="D1020" s="154" t="str">
        <f t="shared" si="78"/>
        <v/>
      </c>
      <c r="E1020" s="72">
        <f t="shared" si="88"/>
        <v>43746</v>
      </c>
      <c r="F1020" s="73" t="str">
        <f t="shared" si="89"/>
        <v>m</v>
      </c>
    </row>
    <row r="1021" spans="2:6" x14ac:dyDescent="0.3">
      <c r="B1021" s="69">
        <f t="shared" si="80"/>
        <v>43747</v>
      </c>
      <c r="C1021" s="71">
        <f t="shared" si="87"/>
        <v>41</v>
      </c>
      <c r="D1021" s="154" t="str">
        <f t="shared" si="78"/>
        <v/>
      </c>
      <c r="E1021" s="72">
        <f t="shared" si="88"/>
        <v>43747</v>
      </c>
      <c r="F1021" s="73" t="str">
        <f t="shared" si="89"/>
        <v>m</v>
      </c>
    </row>
    <row r="1022" spans="2:6" x14ac:dyDescent="0.3">
      <c r="B1022" s="69">
        <f t="shared" si="80"/>
        <v>43748</v>
      </c>
      <c r="C1022" s="71">
        <f t="shared" si="87"/>
        <v>41</v>
      </c>
      <c r="D1022" s="154" t="str">
        <f t="shared" si="78"/>
        <v/>
      </c>
      <c r="E1022" s="72">
        <f t="shared" si="88"/>
        <v>43748</v>
      </c>
      <c r="F1022" s="73" t="str">
        <f t="shared" si="89"/>
        <v>j</v>
      </c>
    </row>
    <row r="1023" spans="2:6" x14ac:dyDescent="0.3">
      <c r="B1023" s="69">
        <f t="shared" si="80"/>
        <v>43749</v>
      </c>
      <c r="C1023" s="71">
        <f t="shared" si="87"/>
        <v>41</v>
      </c>
      <c r="D1023" s="154" t="str">
        <f t="shared" si="78"/>
        <v/>
      </c>
      <c r="E1023" s="72">
        <f t="shared" si="88"/>
        <v>43749</v>
      </c>
      <c r="F1023" s="73" t="str">
        <f t="shared" si="89"/>
        <v>v</v>
      </c>
    </row>
    <row r="1024" spans="2:6" x14ac:dyDescent="0.3">
      <c r="B1024" s="69">
        <f t="shared" si="80"/>
        <v>43750</v>
      </c>
      <c r="C1024" s="71">
        <f t="shared" si="87"/>
        <v>41</v>
      </c>
      <c r="D1024" s="154" t="str">
        <f t="shared" si="78"/>
        <v/>
      </c>
      <c r="E1024" s="72">
        <f t="shared" si="88"/>
        <v>43750</v>
      </c>
      <c r="F1024" s="73" t="str">
        <f t="shared" si="89"/>
        <v>s</v>
      </c>
    </row>
    <row r="1025" spans="2:6" x14ac:dyDescent="0.3">
      <c r="B1025" s="69">
        <f t="shared" si="80"/>
        <v>43751</v>
      </c>
      <c r="C1025" s="71">
        <f t="shared" si="87"/>
        <v>41</v>
      </c>
      <c r="D1025" s="154" t="str">
        <f t="shared" si="78"/>
        <v/>
      </c>
      <c r="E1025" s="72">
        <f t="shared" si="88"/>
        <v>43751</v>
      </c>
      <c r="F1025" s="73" t="str">
        <f t="shared" si="89"/>
        <v>d</v>
      </c>
    </row>
    <row r="1026" spans="2:6" x14ac:dyDescent="0.3">
      <c r="B1026" s="69">
        <f t="shared" si="80"/>
        <v>43752</v>
      </c>
      <c r="C1026" s="71">
        <f t="shared" si="87"/>
        <v>42</v>
      </c>
      <c r="D1026" s="154" t="str">
        <f t="shared" si="78"/>
        <v/>
      </c>
      <c r="E1026" s="72">
        <f t="shared" si="88"/>
        <v>43752</v>
      </c>
      <c r="F1026" s="73" t="str">
        <f t="shared" si="89"/>
        <v>l</v>
      </c>
    </row>
    <row r="1027" spans="2:6" x14ac:dyDescent="0.3">
      <c r="B1027" s="69">
        <f t="shared" si="80"/>
        <v>43753</v>
      </c>
      <c r="C1027" s="71">
        <f t="shared" si="87"/>
        <v>42</v>
      </c>
      <c r="D1027" s="154" t="str">
        <f t="shared" si="78"/>
        <v/>
      </c>
      <c r="E1027" s="72">
        <f t="shared" si="88"/>
        <v>43753</v>
      </c>
      <c r="F1027" s="73" t="str">
        <f t="shared" si="89"/>
        <v>m</v>
      </c>
    </row>
    <row r="1028" spans="2:6" x14ac:dyDescent="0.3">
      <c r="B1028" s="69">
        <f t="shared" si="80"/>
        <v>43754</v>
      </c>
      <c r="C1028" s="71">
        <f t="shared" si="87"/>
        <v>42</v>
      </c>
      <c r="D1028" s="154" t="str">
        <f t="shared" si="78"/>
        <v/>
      </c>
      <c r="E1028" s="72">
        <f t="shared" si="88"/>
        <v>43754</v>
      </c>
      <c r="F1028" s="73" t="str">
        <f t="shared" si="89"/>
        <v>m</v>
      </c>
    </row>
    <row r="1029" spans="2:6" x14ac:dyDescent="0.3">
      <c r="B1029" s="69">
        <f t="shared" si="80"/>
        <v>43755</v>
      </c>
      <c r="C1029" s="71">
        <f t="shared" si="87"/>
        <v>42</v>
      </c>
      <c r="D1029" s="154" t="str">
        <f t="shared" ref="D1029:D1092" si="90">IF(ISERROR(VLOOKUP(E1029,jfdate,1,TRUE)),"",IF(VLOOKUP(E1029,jfdate,1,TRUE)=B1029,"f",""))</f>
        <v/>
      </c>
      <c r="E1029" s="72">
        <f t="shared" si="88"/>
        <v>43755</v>
      </c>
      <c r="F1029" s="73" t="str">
        <f t="shared" si="89"/>
        <v>j</v>
      </c>
    </row>
    <row r="1030" spans="2:6" x14ac:dyDescent="0.3">
      <c r="B1030" s="69">
        <f t="shared" si="80"/>
        <v>43756</v>
      </c>
      <c r="C1030" s="71">
        <f t="shared" si="87"/>
        <v>42</v>
      </c>
      <c r="D1030" s="154" t="str">
        <f t="shared" si="90"/>
        <v/>
      </c>
      <c r="E1030" s="72">
        <f t="shared" si="88"/>
        <v>43756</v>
      </c>
      <c r="F1030" s="73" t="str">
        <f t="shared" si="89"/>
        <v>v</v>
      </c>
    </row>
    <row r="1031" spans="2:6" x14ac:dyDescent="0.3">
      <c r="B1031" s="69">
        <f t="shared" ref="B1031:B1094" si="91">+B1030+1</f>
        <v>43757</v>
      </c>
      <c r="C1031" s="71">
        <f t="shared" si="87"/>
        <v>42</v>
      </c>
      <c r="D1031" s="154" t="str">
        <f t="shared" si="90"/>
        <v/>
      </c>
      <c r="E1031" s="72">
        <f t="shared" si="88"/>
        <v>43757</v>
      </c>
      <c r="F1031" s="73" t="str">
        <f t="shared" si="89"/>
        <v>s</v>
      </c>
    </row>
    <row r="1032" spans="2:6" x14ac:dyDescent="0.3">
      <c r="B1032" s="69">
        <f t="shared" si="91"/>
        <v>43758</v>
      </c>
      <c r="C1032" s="71">
        <f t="shared" si="87"/>
        <v>42</v>
      </c>
      <c r="D1032" s="154" t="str">
        <f t="shared" si="90"/>
        <v/>
      </c>
      <c r="E1032" s="72">
        <f t="shared" si="88"/>
        <v>43758</v>
      </c>
      <c r="F1032" s="73" t="str">
        <f t="shared" si="89"/>
        <v>d</v>
      </c>
    </row>
    <row r="1033" spans="2:6" x14ac:dyDescent="0.3">
      <c r="B1033" s="69">
        <f t="shared" si="91"/>
        <v>43759</v>
      </c>
      <c r="C1033" s="71">
        <f t="shared" si="87"/>
        <v>43</v>
      </c>
      <c r="D1033" s="154" t="str">
        <f t="shared" si="90"/>
        <v/>
      </c>
      <c r="E1033" s="72">
        <f t="shared" si="88"/>
        <v>43759</v>
      </c>
      <c r="F1033" s="73" t="str">
        <f t="shared" si="89"/>
        <v>l</v>
      </c>
    </row>
    <row r="1034" spans="2:6" x14ac:dyDescent="0.3">
      <c r="B1034" s="69">
        <f t="shared" si="91"/>
        <v>43760</v>
      </c>
      <c r="C1034" s="71">
        <f t="shared" si="87"/>
        <v>43</v>
      </c>
      <c r="D1034" s="154" t="str">
        <f t="shared" si="90"/>
        <v/>
      </c>
      <c r="E1034" s="72">
        <f t="shared" si="88"/>
        <v>43760</v>
      </c>
      <c r="F1034" s="73" t="str">
        <f t="shared" si="89"/>
        <v>m</v>
      </c>
    </row>
    <row r="1035" spans="2:6" x14ac:dyDescent="0.3">
      <c r="B1035" s="69">
        <f t="shared" si="91"/>
        <v>43761</v>
      </c>
      <c r="C1035" s="71">
        <f t="shared" si="87"/>
        <v>43</v>
      </c>
      <c r="D1035" s="154" t="str">
        <f t="shared" si="90"/>
        <v/>
      </c>
      <c r="E1035" s="72">
        <f t="shared" si="88"/>
        <v>43761</v>
      </c>
      <c r="F1035" s="73" t="str">
        <f t="shared" si="89"/>
        <v>m</v>
      </c>
    </row>
    <row r="1036" spans="2:6" x14ac:dyDescent="0.3">
      <c r="B1036" s="69">
        <f t="shared" si="91"/>
        <v>43762</v>
      </c>
      <c r="C1036" s="71">
        <f t="shared" si="87"/>
        <v>43</v>
      </c>
      <c r="D1036" s="154" t="str">
        <f t="shared" si="90"/>
        <v/>
      </c>
      <c r="E1036" s="72">
        <f t="shared" si="88"/>
        <v>43762</v>
      </c>
      <c r="F1036" s="73" t="str">
        <f t="shared" si="89"/>
        <v>j</v>
      </c>
    </row>
    <row r="1037" spans="2:6" x14ac:dyDescent="0.3">
      <c r="B1037" s="69">
        <f t="shared" si="91"/>
        <v>43763</v>
      </c>
      <c r="C1037" s="71">
        <f t="shared" si="87"/>
        <v>43</v>
      </c>
      <c r="D1037" s="154" t="str">
        <f t="shared" si="90"/>
        <v/>
      </c>
      <c r="E1037" s="72">
        <f t="shared" si="88"/>
        <v>43763</v>
      </c>
      <c r="F1037" s="73" t="str">
        <f t="shared" si="89"/>
        <v>v</v>
      </c>
    </row>
    <row r="1038" spans="2:6" x14ac:dyDescent="0.3">
      <c r="B1038" s="69">
        <f t="shared" si="91"/>
        <v>43764</v>
      </c>
      <c r="C1038" s="71">
        <f t="shared" si="87"/>
        <v>43</v>
      </c>
      <c r="D1038" s="154" t="str">
        <f t="shared" si="90"/>
        <v/>
      </c>
      <c r="E1038" s="72">
        <f t="shared" si="88"/>
        <v>43764</v>
      </c>
      <c r="F1038" s="73" t="str">
        <f t="shared" si="89"/>
        <v>s</v>
      </c>
    </row>
    <row r="1039" spans="2:6" x14ac:dyDescent="0.3">
      <c r="B1039" s="69">
        <f t="shared" si="91"/>
        <v>43765</v>
      </c>
      <c r="C1039" s="71">
        <f t="shared" si="87"/>
        <v>43</v>
      </c>
      <c r="D1039" s="154" t="str">
        <f t="shared" si="90"/>
        <v/>
      </c>
      <c r="E1039" s="72">
        <f t="shared" si="88"/>
        <v>43765</v>
      </c>
      <c r="F1039" s="73" t="str">
        <f t="shared" si="89"/>
        <v>d</v>
      </c>
    </row>
    <row r="1040" spans="2:6" x14ac:dyDescent="0.3">
      <c r="B1040" s="69">
        <f t="shared" si="91"/>
        <v>43766</v>
      </c>
      <c r="C1040" s="71">
        <f t="shared" si="87"/>
        <v>44</v>
      </c>
      <c r="D1040" s="154" t="str">
        <f t="shared" si="90"/>
        <v/>
      </c>
      <c r="E1040" s="72">
        <f t="shared" si="88"/>
        <v>43766</v>
      </c>
      <c r="F1040" s="73" t="str">
        <f t="shared" si="89"/>
        <v>l</v>
      </c>
    </row>
    <row r="1041" spans="2:6" x14ac:dyDescent="0.3">
      <c r="B1041" s="69">
        <f t="shared" si="91"/>
        <v>43767</v>
      </c>
      <c r="C1041" s="71">
        <f t="shared" si="87"/>
        <v>44</v>
      </c>
      <c r="D1041" s="154" t="str">
        <f t="shared" si="90"/>
        <v/>
      </c>
      <c r="E1041" s="72">
        <f t="shared" si="88"/>
        <v>43767</v>
      </c>
      <c r="F1041" s="73" t="str">
        <f t="shared" si="89"/>
        <v>m</v>
      </c>
    </row>
    <row r="1042" spans="2:6" x14ac:dyDescent="0.3">
      <c r="B1042" s="69">
        <f t="shared" si="91"/>
        <v>43768</v>
      </c>
      <c r="C1042" s="71">
        <f t="shared" si="87"/>
        <v>44</v>
      </c>
      <c r="D1042" s="154" t="str">
        <f t="shared" si="90"/>
        <v/>
      </c>
      <c r="E1042" s="72">
        <f t="shared" si="88"/>
        <v>43768</v>
      </c>
      <c r="F1042" s="73" t="str">
        <f t="shared" si="89"/>
        <v>m</v>
      </c>
    </row>
    <row r="1043" spans="2:6" x14ac:dyDescent="0.3">
      <c r="B1043" s="69">
        <f t="shared" si="91"/>
        <v>43769</v>
      </c>
      <c r="C1043" s="71">
        <f t="shared" si="87"/>
        <v>44</v>
      </c>
      <c r="D1043" s="154" t="str">
        <f t="shared" si="90"/>
        <v/>
      </c>
      <c r="E1043" s="72">
        <f t="shared" si="88"/>
        <v>43769</v>
      </c>
      <c r="F1043" s="73" t="str">
        <f t="shared" si="89"/>
        <v>j</v>
      </c>
    </row>
    <row r="1044" spans="2:6" x14ac:dyDescent="0.3">
      <c r="B1044" s="69">
        <f t="shared" si="91"/>
        <v>43770</v>
      </c>
      <c r="C1044" s="71">
        <f t="shared" si="87"/>
        <v>44</v>
      </c>
      <c r="D1044" s="154" t="str">
        <f t="shared" si="90"/>
        <v>f</v>
      </c>
      <c r="E1044" s="72">
        <f t="shared" si="88"/>
        <v>43770</v>
      </c>
      <c r="F1044" s="73" t="str">
        <f t="shared" si="89"/>
        <v>f</v>
      </c>
    </row>
    <row r="1045" spans="2:6" x14ac:dyDescent="0.3">
      <c r="B1045" s="69">
        <f t="shared" si="91"/>
        <v>43771</v>
      </c>
      <c r="C1045" s="71">
        <f t="shared" si="87"/>
        <v>44</v>
      </c>
      <c r="D1045" s="154" t="str">
        <f t="shared" si="90"/>
        <v/>
      </c>
      <c r="E1045" s="72">
        <f t="shared" si="88"/>
        <v>43771</v>
      </c>
      <c r="F1045" s="73" t="str">
        <f t="shared" si="89"/>
        <v>s</v>
      </c>
    </row>
    <row r="1046" spans="2:6" x14ac:dyDescent="0.3">
      <c r="B1046" s="69">
        <f t="shared" si="91"/>
        <v>43772</v>
      </c>
      <c r="C1046" s="71">
        <f t="shared" si="87"/>
        <v>44</v>
      </c>
      <c r="D1046" s="154" t="str">
        <f t="shared" si="90"/>
        <v/>
      </c>
      <c r="E1046" s="72">
        <f t="shared" si="88"/>
        <v>43772</v>
      </c>
      <c r="F1046" s="73" t="str">
        <f t="shared" si="89"/>
        <v>d</v>
      </c>
    </row>
    <row r="1047" spans="2:6" x14ac:dyDescent="0.3">
      <c r="B1047" s="69">
        <f t="shared" si="91"/>
        <v>43773</v>
      </c>
      <c r="C1047" s="71">
        <f t="shared" si="87"/>
        <v>45</v>
      </c>
      <c r="D1047" s="154" t="str">
        <f t="shared" si="90"/>
        <v/>
      </c>
      <c r="E1047" s="72">
        <f t="shared" si="88"/>
        <v>43773</v>
      </c>
      <c r="F1047" s="73" t="str">
        <f t="shared" si="89"/>
        <v>l</v>
      </c>
    </row>
    <row r="1048" spans="2:6" x14ac:dyDescent="0.3">
      <c r="B1048" s="69">
        <f t="shared" si="91"/>
        <v>43774</v>
      </c>
      <c r="C1048" s="71">
        <f t="shared" si="87"/>
        <v>45</v>
      </c>
      <c r="D1048" s="154" t="str">
        <f t="shared" si="90"/>
        <v/>
      </c>
      <c r="E1048" s="72">
        <f t="shared" si="88"/>
        <v>43774</v>
      </c>
      <c r="F1048" s="73" t="str">
        <f t="shared" si="89"/>
        <v>m</v>
      </c>
    </row>
    <row r="1049" spans="2:6" x14ac:dyDescent="0.3">
      <c r="B1049" s="69">
        <f t="shared" si="91"/>
        <v>43775</v>
      </c>
      <c r="C1049" s="71">
        <f t="shared" si="87"/>
        <v>45</v>
      </c>
      <c r="D1049" s="154" t="str">
        <f t="shared" si="90"/>
        <v/>
      </c>
      <c r="E1049" s="72">
        <f t="shared" si="88"/>
        <v>43775</v>
      </c>
      <c r="F1049" s="73" t="str">
        <f t="shared" si="89"/>
        <v>m</v>
      </c>
    </row>
    <row r="1050" spans="2:6" x14ac:dyDescent="0.3">
      <c r="B1050" s="69">
        <f t="shared" si="91"/>
        <v>43776</v>
      </c>
      <c r="C1050" s="71">
        <f t="shared" si="87"/>
        <v>45</v>
      </c>
      <c r="D1050" s="154" t="str">
        <f t="shared" si="90"/>
        <v/>
      </c>
      <c r="E1050" s="72">
        <f t="shared" si="88"/>
        <v>43776</v>
      </c>
      <c r="F1050" s="73" t="str">
        <f t="shared" si="89"/>
        <v>j</v>
      </c>
    </row>
    <row r="1051" spans="2:6" x14ac:dyDescent="0.3">
      <c r="B1051" s="69">
        <f t="shared" si="91"/>
        <v>43777</v>
      </c>
      <c r="C1051" s="71">
        <f t="shared" si="87"/>
        <v>45</v>
      </c>
      <c r="D1051" s="154" t="str">
        <f t="shared" si="90"/>
        <v/>
      </c>
      <c r="E1051" s="72">
        <f t="shared" si="88"/>
        <v>43777</v>
      </c>
      <c r="F1051" s="73" t="str">
        <f t="shared" si="89"/>
        <v>v</v>
      </c>
    </row>
    <row r="1052" spans="2:6" x14ac:dyDescent="0.3">
      <c r="B1052" s="69">
        <f t="shared" si="91"/>
        <v>43778</v>
      </c>
      <c r="C1052" s="71">
        <f t="shared" si="87"/>
        <v>45</v>
      </c>
      <c r="D1052" s="154" t="str">
        <f t="shared" si="90"/>
        <v/>
      </c>
      <c r="E1052" s="72">
        <f t="shared" si="88"/>
        <v>43778</v>
      </c>
      <c r="F1052" s="73" t="str">
        <f t="shared" si="89"/>
        <v>s</v>
      </c>
    </row>
    <row r="1053" spans="2:6" x14ac:dyDescent="0.3">
      <c r="B1053" s="69">
        <f t="shared" si="91"/>
        <v>43779</v>
      </c>
      <c r="C1053" s="71">
        <f t="shared" si="87"/>
        <v>45</v>
      </c>
      <c r="D1053" s="154" t="str">
        <f t="shared" si="90"/>
        <v/>
      </c>
      <c r="E1053" s="72">
        <f t="shared" si="88"/>
        <v>43779</v>
      </c>
      <c r="F1053" s="73" t="str">
        <f t="shared" si="89"/>
        <v>d</v>
      </c>
    </row>
    <row r="1054" spans="2:6" x14ac:dyDescent="0.3">
      <c r="B1054" s="69">
        <f t="shared" si="91"/>
        <v>43780</v>
      </c>
      <c r="C1054" s="71">
        <f t="shared" si="87"/>
        <v>46</v>
      </c>
      <c r="D1054" s="154" t="str">
        <f t="shared" si="90"/>
        <v>f</v>
      </c>
      <c r="E1054" s="72">
        <f t="shared" si="88"/>
        <v>43780</v>
      </c>
      <c r="F1054" s="73" t="str">
        <f t="shared" si="89"/>
        <v>f</v>
      </c>
    </row>
    <row r="1055" spans="2:6" x14ac:dyDescent="0.3">
      <c r="B1055" s="69">
        <f t="shared" si="91"/>
        <v>43781</v>
      </c>
      <c r="C1055" s="71">
        <f t="shared" si="87"/>
        <v>46</v>
      </c>
      <c r="D1055" s="154" t="str">
        <f t="shared" si="90"/>
        <v/>
      </c>
      <c r="E1055" s="72">
        <f t="shared" si="88"/>
        <v>43781</v>
      </c>
      <c r="F1055" s="73" t="str">
        <f t="shared" si="89"/>
        <v>m</v>
      </c>
    </row>
    <row r="1056" spans="2:6" x14ac:dyDescent="0.3">
      <c r="B1056" s="69">
        <f t="shared" si="91"/>
        <v>43782</v>
      </c>
      <c r="C1056" s="71">
        <f t="shared" si="87"/>
        <v>46</v>
      </c>
      <c r="D1056" s="154" t="str">
        <f t="shared" si="90"/>
        <v/>
      </c>
      <c r="E1056" s="72">
        <f t="shared" si="88"/>
        <v>43782</v>
      </c>
      <c r="F1056" s="73" t="str">
        <f t="shared" si="89"/>
        <v>m</v>
      </c>
    </row>
    <row r="1057" spans="2:6" x14ac:dyDescent="0.3">
      <c r="B1057" s="69">
        <f t="shared" si="91"/>
        <v>43783</v>
      </c>
      <c r="C1057" s="71">
        <f t="shared" si="87"/>
        <v>46</v>
      </c>
      <c r="D1057" s="154" t="str">
        <f t="shared" si="90"/>
        <v/>
      </c>
      <c r="E1057" s="72">
        <f t="shared" si="88"/>
        <v>43783</v>
      </c>
      <c r="F1057" s="73" t="str">
        <f t="shared" si="89"/>
        <v>j</v>
      </c>
    </row>
    <row r="1058" spans="2:6" x14ac:dyDescent="0.3">
      <c r="B1058" s="69">
        <f t="shared" si="91"/>
        <v>43784</v>
      </c>
      <c r="C1058" s="71">
        <f t="shared" si="87"/>
        <v>46</v>
      </c>
      <c r="D1058" s="154" t="str">
        <f t="shared" si="90"/>
        <v/>
      </c>
      <c r="E1058" s="72">
        <f t="shared" si="88"/>
        <v>43784</v>
      </c>
      <c r="F1058" s="73" t="str">
        <f t="shared" si="89"/>
        <v>v</v>
      </c>
    </row>
    <row r="1059" spans="2:6" x14ac:dyDescent="0.3">
      <c r="B1059" s="69">
        <f t="shared" si="91"/>
        <v>43785</v>
      </c>
      <c r="C1059" s="71">
        <f t="shared" si="87"/>
        <v>46</v>
      </c>
      <c r="D1059" s="154" t="str">
        <f t="shared" si="90"/>
        <v/>
      </c>
      <c r="E1059" s="72">
        <f t="shared" si="88"/>
        <v>43785</v>
      </c>
      <c r="F1059" s="73" t="str">
        <f t="shared" si="89"/>
        <v>s</v>
      </c>
    </row>
    <row r="1060" spans="2:6" x14ac:dyDescent="0.3">
      <c r="B1060" s="69">
        <f t="shared" si="91"/>
        <v>43786</v>
      </c>
      <c r="C1060" s="71">
        <f t="shared" si="87"/>
        <v>46</v>
      </c>
      <c r="D1060" s="154" t="str">
        <f t="shared" si="90"/>
        <v/>
      </c>
      <c r="E1060" s="72">
        <f t="shared" si="88"/>
        <v>43786</v>
      </c>
      <c r="F1060" s="73" t="str">
        <f t="shared" si="89"/>
        <v>d</v>
      </c>
    </row>
    <row r="1061" spans="2:6" x14ac:dyDescent="0.3">
      <c r="B1061" s="69">
        <f t="shared" si="91"/>
        <v>43787</v>
      </c>
      <c r="C1061" s="71">
        <f t="shared" si="87"/>
        <v>47</v>
      </c>
      <c r="D1061" s="154" t="str">
        <f t="shared" si="90"/>
        <v/>
      </c>
      <c r="E1061" s="72">
        <f t="shared" si="88"/>
        <v>43787</v>
      </c>
      <c r="F1061" s="73" t="str">
        <f t="shared" si="89"/>
        <v>l</v>
      </c>
    </row>
    <row r="1062" spans="2:6" x14ac:dyDescent="0.3">
      <c r="B1062" s="69">
        <f t="shared" si="91"/>
        <v>43788</v>
      </c>
      <c r="C1062" s="71">
        <f t="shared" si="87"/>
        <v>47</v>
      </c>
      <c r="D1062" s="154" t="str">
        <f t="shared" si="90"/>
        <v/>
      </c>
      <c r="E1062" s="72">
        <f t="shared" si="88"/>
        <v>43788</v>
      </c>
      <c r="F1062" s="73" t="str">
        <f t="shared" si="89"/>
        <v>m</v>
      </c>
    </row>
    <row r="1063" spans="2:6" x14ac:dyDescent="0.3">
      <c r="B1063" s="69">
        <f t="shared" si="91"/>
        <v>43789</v>
      </c>
      <c r="C1063" s="71">
        <f t="shared" si="87"/>
        <v>47</v>
      </c>
      <c r="D1063" s="154" t="str">
        <f t="shared" si="90"/>
        <v/>
      </c>
      <c r="E1063" s="72">
        <f t="shared" si="88"/>
        <v>43789</v>
      </c>
      <c r="F1063" s="73" t="str">
        <f t="shared" si="89"/>
        <v>m</v>
      </c>
    </row>
    <row r="1064" spans="2:6" x14ac:dyDescent="0.3">
      <c r="B1064" s="69">
        <f t="shared" si="91"/>
        <v>43790</v>
      </c>
      <c r="C1064" s="71">
        <f t="shared" si="87"/>
        <v>47</v>
      </c>
      <c r="D1064" s="154" t="str">
        <f t="shared" si="90"/>
        <v/>
      </c>
      <c r="E1064" s="72">
        <f t="shared" si="88"/>
        <v>43790</v>
      </c>
      <c r="F1064" s="73" t="str">
        <f t="shared" si="89"/>
        <v>j</v>
      </c>
    </row>
    <row r="1065" spans="2:6" x14ac:dyDescent="0.3">
      <c r="B1065" s="69">
        <f t="shared" si="91"/>
        <v>43791</v>
      </c>
      <c r="C1065" s="71">
        <f t="shared" si="87"/>
        <v>47</v>
      </c>
      <c r="D1065" s="154" t="str">
        <f t="shared" si="90"/>
        <v/>
      </c>
      <c r="E1065" s="72">
        <f t="shared" si="88"/>
        <v>43791</v>
      </c>
      <c r="F1065" s="73" t="str">
        <f t="shared" si="89"/>
        <v>v</v>
      </c>
    </row>
    <row r="1066" spans="2:6" x14ac:dyDescent="0.3">
      <c r="B1066" s="69">
        <f t="shared" si="91"/>
        <v>43792</v>
      </c>
      <c r="C1066" s="71">
        <f t="shared" si="87"/>
        <v>47</v>
      </c>
      <c r="D1066" s="154" t="str">
        <f t="shared" si="90"/>
        <v/>
      </c>
      <c r="E1066" s="72">
        <f t="shared" si="88"/>
        <v>43792</v>
      </c>
      <c r="F1066" s="73" t="str">
        <f t="shared" si="89"/>
        <v>s</v>
      </c>
    </row>
    <row r="1067" spans="2:6" x14ac:dyDescent="0.3">
      <c r="B1067" s="69">
        <f t="shared" si="91"/>
        <v>43793</v>
      </c>
      <c r="C1067" s="71">
        <f t="shared" si="87"/>
        <v>47</v>
      </c>
      <c r="D1067" s="154" t="str">
        <f t="shared" si="90"/>
        <v/>
      </c>
      <c r="E1067" s="72">
        <f t="shared" si="88"/>
        <v>43793</v>
      </c>
      <c r="F1067" s="73" t="str">
        <f t="shared" si="89"/>
        <v>d</v>
      </c>
    </row>
    <row r="1068" spans="2:6" x14ac:dyDescent="0.3">
      <c r="B1068" s="69">
        <f t="shared" si="91"/>
        <v>43794</v>
      </c>
      <c r="C1068" s="71">
        <f t="shared" si="87"/>
        <v>48</v>
      </c>
      <c r="D1068" s="154" t="str">
        <f t="shared" si="90"/>
        <v/>
      </c>
      <c r="E1068" s="72">
        <f t="shared" si="88"/>
        <v>43794</v>
      </c>
      <c r="F1068" s="73" t="str">
        <f t="shared" si="89"/>
        <v>l</v>
      </c>
    </row>
    <row r="1069" spans="2:6" x14ac:dyDescent="0.3">
      <c r="B1069" s="69">
        <f t="shared" si="91"/>
        <v>43795</v>
      </c>
      <c r="C1069" s="71">
        <f t="shared" si="87"/>
        <v>48</v>
      </c>
      <c r="D1069" s="154" t="str">
        <f t="shared" si="90"/>
        <v/>
      </c>
      <c r="E1069" s="72">
        <f t="shared" si="88"/>
        <v>43795</v>
      </c>
      <c r="F1069" s="73" t="str">
        <f t="shared" si="89"/>
        <v>m</v>
      </c>
    </row>
    <row r="1070" spans="2:6" x14ac:dyDescent="0.3">
      <c r="B1070" s="69">
        <f t="shared" si="91"/>
        <v>43796</v>
      </c>
      <c r="C1070" s="71">
        <f t="shared" si="87"/>
        <v>48</v>
      </c>
      <c r="D1070" s="154" t="str">
        <f t="shared" si="90"/>
        <v/>
      </c>
      <c r="E1070" s="72">
        <f t="shared" si="88"/>
        <v>43796</v>
      </c>
      <c r="F1070" s="73" t="str">
        <f t="shared" si="89"/>
        <v>m</v>
      </c>
    </row>
    <row r="1071" spans="2:6" x14ac:dyDescent="0.3">
      <c r="B1071" s="69">
        <f t="shared" si="91"/>
        <v>43797</v>
      </c>
      <c r="C1071" s="71">
        <f t="shared" si="87"/>
        <v>48</v>
      </c>
      <c r="D1071" s="154" t="str">
        <f t="shared" si="90"/>
        <v/>
      </c>
      <c r="E1071" s="72">
        <f t="shared" si="88"/>
        <v>43797</v>
      </c>
      <c r="F1071" s="73" t="str">
        <f t="shared" si="89"/>
        <v>j</v>
      </c>
    </row>
    <row r="1072" spans="2:6" x14ac:dyDescent="0.3">
      <c r="B1072" s="69">
        <f t="shared" si="91"/>
        <v>43798</v>
      </c>
      <c r="C1072" s="71">
        <f t="shared" si="87"/>
        <v>48</v>
      </c>
      <c r="D1072" s="154" t="str">
        <f t="shared" si="90"/>
        <v/>
      </c>
      <c r="E1072" s="72">
        <f t="shared" si="88"/>
        <v>43798</v>
      </c>
      <c r="F1072" s="73" t="str">
        <f t="shared" si="89"/>
        <v>v</v>
      </c>
    </row>
    <row r="1073" spans="2:6" x14ac:dyDescent="0.3">
      <c r="B1073" s="69">
        <f t="shared" si="91"/>
        <v>43799</v>
      </c>
      <c r="C1073" s="71">
        <f t="shared" si="87"/>
        <v>48</v>
      </c>
      <c r="D1073" s="154" t="str">
        <f t="shared" si="90"/>
        <v/>
      </c>
      <c r="E1073" s="72">
        <f t="shared" si="88"/>
        <v>43799</v>
      </c>
      <c r="F1073" s="73" t="str">
        <f t="shared" si="89"/>
        <v>s</v>
      </c>
    </row>
    <row r="1074" spans="2:6" x14ac:dyDescent="0.3">
      <c r="B1074" s="69">
        <f t="shared" si="91"/>
        <v>43800</v>
      </c>
      <c r="C1074" s="71">
        <f t="shared" si="87"/>
        <v>48</v>
      </c>
      <c r="D1074" s="154" t="str">
        <f t="shared" si="90"/>
        <v/>
      </c>
      <c r="E1074" s="72">
        <f t="shared" si="88"/>
        <v>43800</v>
      </c>
      <c r="F1074" s="73" t="str">
        <f t="shared" si="89"/>
        <v>d</v>
      </c>
    </row>
    <row r="1075" spans="2:6" x14ac:dyDescent="0.3">
      <c r="B1075" s="69">
        <f t="shared" si="91"/>
        <v>43801</v>
      </c>
      <c r="C1075" s="71">
        <f t="shared" si="87"/>
        <v>49</v>
      </c>
      <c r="D1075" s="154" t="str">
        <f t="shared" si="90"/>
        <v/>
      </c>
      <c r="E1075" s="72">
        <f t="shared" si="88"/>
        <v>43801</v>
      </c>
      <c r="F1075" s="73" t="str">
        <f t="shared" si="89"/>
        <v>l</v>
      </c>
    </row>
    <row r="1076" spans="2:6" x14ac:dyDescent="0.3">
      <c r="B1076" s="69">
        <f t="shared" si="91"/>
        <v>43802</v>
      </c>
      <c r="C1076" s="71">
        <f t="shared" ref="C1076:C1099" si="92">WEEKNUM(B1076,21)</f>
        <v>49</v>
      </c>
      <c r="D1076" s="154" t="str">
        <f t="shared" si="90"/>
        <v/>
      </c>
      <c r="E1076" s="72">
        <f t="shared" ref="E1076:E1099" si="93">B1076</f>
        <v>43802</v>
      </c>
      <c r="F1076" s="73" t="str">
        <f t="shared" ref="F1076:F1099" si="94">IF(D1076="f","f",VLOOKUP(WEEKDAY(E1076),jourabbrege,2,FALSE))</f>
        <v>m</v>
      </c>
    </row>
    <row r="1077" spans="2:6" x14ac:dyDescent="0.3">
      <c r="B1077" s="69">
        <f t="shared" si="91"/>
        <v>43803</v>
      </c>
      <c r="C1077" s="71">
        <f t="shared" si="92"/>
        <v>49</v>
      </c>
      <c r="D1077" s="154" t="str">
        <f t="shared" si="90"/>
        <v/>
      </c>
      <c r="E1077" s="72">
        <f t="shared" si="93"/>
        <v>43803</v>
      </c>
      <c r="F1077" s="73" t="str">
        <f t="shared" si="94"/>
        <v>m</v>
      </c>
    </row>
    <row r="1078" spans="2:6" x14ac:dyDescent="0.3">
      <c r="B1078" s="69">
        <f t="shared" si="91"/>
        <v>43804</v>
      </c>
      <c r="C1078" s="71">
        <f t="shared" si="92"/>
        <v>49</v>
      </c>
      <c r="D1078" s="154" t="str">
        <f t="shared" si="90"/>
        <v/>
      </c>
      <c r="E1078" s="72">
        <f t="shared" si="93"/>
        <v>43804</v>
      </c>
      <c r="F1078" s="73" t="str">
        <f t="shared" si="94"/>
        <v>j</v>
      </c>
    </row>
    <row r="1079" spans="2:6" x14ac:dyDescent="0.3">
      <c r="B1079" s="69">
        <f t="shared" si="91"/>
        <v>43805</v>
      </c>
      <c r="C1079" s="71">
        <f t="shared" si="92"/>
        <v>49</v>
      </c>
      <c r="D1079" s="154" t="str">
        <f t="shared" si="90"/>
        <v/>
      </c>
      <c r="E1079" s="72">
        <f t="shared" si="93"/>
        <v>43805</v>
      </c>
      <c r="F1079" s="73" t="str">
        <f t="shared" si="94"/>
        <v>v</v>
      </c>
    </row>
    <row r="1080" spans="2:6" x14ac:dyDescent="0.3">
      <c r="B1080" s="69">
        <f t="shared" si="91"/>
        <v>43806</v>
      </c>
      <c r="C1080" s="71">
        <f t="shared" si="92"/>
        <v>49</v>
      </c>
      <c r="D1080" s="154" t="str">
        <f t="shared" si="90"/>
        <v/>
      </c>
      <c r="E1080" s="72">
        <f t="shared" si="93"/>
        <v>43806</v>
      </c>
      <c r="F1080" s="73" t="str">
        <f t="shared" si="94"/>
        <v>s</v>
      </c>
    </row>
    <row r="1081" spans="2:6" x14ac:dyDescent="0.3">
      <c r="B1081" s="69">
        <f t="shared" si="91"/>
        <v>43807</v>
      </c>
      <c r="C1081" s="71">
        <f t="shared" si="92"/>
        <v>49</v>
      </c>
      <c r="D1081" s="154" t="str">
        <f t="shared" si="90"/>
        <v/>
      </c>
      <c r="E1081" s="72">
        <f t="shared" si="93"/>
        <v>43807</v>
      </c>
      <c r="F1081" s="73" t="str">
        <f t="shared" si="94"/>
        <v>d</v>
      </c>
    </row>
    <row r="1082" spans="2:6" x14ac:dyDescent="0.3">
      <c r="B1082" s="69">
        <f t="shared" si="91"/>
        <v>43808</v>
      </c>
      <c r="C1082" s="71">
        <f t="shared" si="92"/>
        <v>50</v>
      </c>
      <c r="D1082" s="154" t="str">
        <f t="shared" si="90"/>
        <v/>
      </c>
      <c r="E1082" s="72">
        <f t="shared" si="93"/>
        <v>43808</v>
      </c>
      <c r="F1082" s="73" t="str">
        <f t="shared" si="94"/>
        <v>l</v>
      </c>
    </row>
    <row r="1083" spans="2:6" x14ac:dyDescent="0.3">
      <c r="B1083" s="69">
        <f t="shared" si="91"/>
        <v>43809</v>
      </c>
      <c r="C1083" s="71">
        <f t="shared" si="92"/>
        <v>50</v>
      </c>
      <c r="D1083" s="154" t="str">
        <f t="shared" si="90"/>
        <v/>
      </c>
      <c r="E1083" s="72">
        <f t="shared" si="93"/>
        <v>43809</v>
      </c>
      <c r="F1083" s="73" t="str">
        <f t="shared" si="94"/>
        <v>m</v>
      </c>
    </row>
    <row r="1084" spans="2:6" x14ac:dyDescent="0.3">
      <c r="B1084" s="69">
        <f t="shared" si="91"/>
        <v>43810</v>
      </c>
      <c r="C1084" s="71">
        <f t="shared" si="92"/>
        <v>50</v>
      </c>
      <c r="D1084" s="154" t="str">
        <f t="shared" si="90"/>
        <v/>
      </c>
      <c r="E1084" s="72">
        <f t="shared" si="93"/>
        <v>43810</v>
      </c>
      <c r="F1084" s="73" t="str">
        <f t="shared" si="94"/>
        <v>m</v>
      </c>
    </row>
    <row r="1085" spans="2:6" x14ac:dyDescent="0.3">
      <c r="B1085" s="69">
        <f t="shared" si="91"/>
        <v>43811</v>
      </c>
      <c r="C1085" s="71">
        <f t="shared" si="92"/>
        <v>50</v>
      </c>
      <c r="D1085" s="154" t="str">
        <f t="shared" si="90"/>
        <v/>
      </c>
      <c r="E1085" s="72">
        <f t="shared" si="93"/>
        <v>43811</v>
      </c>
      <c r="F1085" s="73" t="str">
        <f t="shared" si="94"/>
        <v>j</v>
      </c>
    </row>
    <row r="1086" spans="2:6" x14ac:dyDescent="0.3">
      <c r="B1086" s="69">
        <f t="shared" si="91"/>
        <v>43812</v>
      </c>
      <c r="C1086" s="71">
        <f t="shared" si="92"/>
        <v>50</v>
      </c>
      <c r="D1086" s="154" t="str">
        <f t="shared" si="90"/>
        <v/>
      </c>
      <c r="E1086" s="72">
        <f t="shared" si="93"/>
        <v>43812</v>
      </c>
      <c r="F1086" s="73" t="str">
        <f t="shared" si="94"/>
        <v>v</v>
      </c>
    </row>
    <row r="1087" spans="2:6" x14ac:dyDescent="0.3">
      <c r="B1087" s="69">
        <f t="shared" si="91"/>
        <v>43813</v>
      </c>
      <c r="C1087" s="71">
        <f t="shared" si="92"/>
        <v>50</v>
      </c>
      <c r="D1087" s="154" t="str">
        <f t="shared" si="90"/>
        <v/>
      </c>
      <c r="E1087" s="72">
        <f t="shared" si="93"/>
        <v>43813</v>
      </c>
      <c r="F1087" s="73" t="str">
        <f t="shared" si="94"/>
        <v>s</v>
      </c>
    </row>
    <row r="1088" spans="2:6" x14ac:dyDescent="0.3">
      <c r="B1088" s="69">
        <f t="shared" si="91"/>
        <v>43814</v>
      </c>
      <c r="C1088" s="71">
        <f t="shared" si="92"/>
        <v>50</v>
      </c>
      <c r="D1088" s="154" t="str">
        <f t="shared" si="90"/>
        <v/>
      </c>
      <c r="E1088" s="72">
        <f t="shared" si="93"/>
        <v>43814</v>
      </c>
      <c r="F1088" s="73" t="str">
        <f t="shared" si="94"/>
        <v>d</v>
      </c>
    </row>
    <row r="1089" spans="2:6" x14ac:dyDescent="0.3">
      <c r="B1089" s="69">
        <f t="shared" si="91"/>
        <v>43815</v>
      </c>
      <c r="C1089" s="71">
        <f t="shared" si="92"/>
        <v>51</v>
      </c>
      <c r="D1089" s="154" t="str">
        <f t="shared" si="90"/>
        <v/>
      </c>
      <c r="E1089" s="72">
        <f t="shared" si="93"/>
        <v>43815</v>
      </c>
      <c r="F1089" s="73" t="str">
        <f t="shared" si="94"/>
        <v>l</v>
      </c>
    </row>
    <row r="1090" spans="2:6" x14ac:dyDescent="0.3">
      <c r="B1090" s="69">
        <f t="shared" si="91"/>
        <v>43816</v>
      </c>
      <c r="C1090" s="71">
        <f t="shared" si="92"/>
        <v>51</v>
      </c>
      <c r="D1090" s="154" t="str">
        <f t="shared" si="90"/>
        <v/>
      </c>
      <c r="E1090" s="72">
        <f t="shared" si="93"/>
        <v>43816</v>
      </c>
      <c r="F1090" s="73" t="str">
        <f t="shared" si="94"/>
        <v>m</v>
      </c>
    </row>
    <row r="1091" spans="2:6" x14ac:dyDescent="0.3">
      <c r="B1091" s="69">
        <f t="shared" si="91"/>
        <v>43817</v>
      </c>
      <c r="C1091" s="71">
        <f t="shared" si="92"/>
        <v>51</v>
      </c>
      <c r="D1091" s="154" t="str">
        <f t="shared" si="90"/>
        <v/>
      </c>
      <c r="E1091" s="72">
        <f t="shared" si="93"/>
        <v>43817</v>
      </c>
      <c r="F1091" s="73" t="str">
        <f t="shared" si="94"/>
        <v>m</v>
      </c>
    </row>
    <row r="1092" spans="2:6" x14ac:dyDescent="0.3">
      <c r="B1092" s="69">
        <f t="shared" si="91"/>
        <v>43818</v>
      </c>
      <c r="C1092" s="71">
        <f t="shared" si="92"/>
        <v>51</v>
      </c>
      <c r="D1092" s="154" t="str">
        <f t="shared" si="90"/>
        <v/>
      </c>
      <c r="E1092" s="72">
        <f t="shared" si="93"/>
        <v>43818</v>
      </c>
      <c r="F1092" s="73" t="str">
        <f t="shared" si="94"/>
        <v>j</v>
      </c>
    </row>
    <row r="1093" spans="2:6" x14ac:dyDescent="0.3">
      <c r="B1093" s="69">
        <f t="shared" si="91"/>
        <v>43819</v>
      </c>
      <c r="C1093" s="71">
        <f t="shared" si="92"/>
        <v>51</v>
      </c>
      <c r="D1093" s="154" t="str">
        <f t="shared" ref="D1093:D1099" si="95">IF(ISERROR(VLOOKUP(E1093,jfdate,1,TRUE)),"",IF(VLOOKUP(E1093,jfdate,1,TRUE)=B1093,"f",""))</f>
        <v/>
      </c>
      <c r="E1093" s="72">
        <f t="shared" si="93"/>
        <v>43819</v>
      </c>
      <c r="F1093" s="73" t="str">
        <f t="shared" si="94"/>
        <v>v</v>
      </c>
    </row>
    <row r="1094" spans="2:6" x14ac:dyDescent="0.3">
      <c r="B1094" s="69">
        <f t="shared" si="91"/>
        <v>43820</v>
      </c>
      <c r="C1094" s="71">
        <f t="shared" si="92"/>
        <v>51</v>
      </c>
      <c r="D1094" s="154" t="str">
        <f t="shared" si="95"/>
        <v/>
      </c>
      <c r="E1094" s="72">
        <f t="shared" si="93"/>
        <v>43820</v>
      </c>
      <c r="F1094" s="73" t="str">
        <f t="shared" si="94"/>
        <v>s</v>
      </c>
    </row>
    <row r="1095" spans="2:6" x14ac:dyDescent="0.3">
      <c r="B1095" s="69">
        <f t="shared" ref="B1095:B1099" si="96">+B1094+1</f>
        <v>43821</v>
      </c>
      <c r="C1095" s="71">
        <f t="shared" si="92"/>
        <v>51</v>
      </c>
      <c r="D1095" s="154" t="str">
        <f t="shared" si="95"/>
        <v/>
      </c>
      <c r="E1095" s="72">
        <f t="shared" si="93"/>
        <v>43821</v>
      </c>
      <c r="F1095" s="73" t="str">
        <f t="shared" si="94"/>
        <v>d</v>
      </c>
    </row>
    <row r="1096" spans="2:6" x14ac:dyDescent="0.3">
      <c r="B1096" s="69">
        <f t="shared" si="96"/>
        <v>43822</v>
      </c>
      <c r="C1096" s="71">
        <f t="shared" si="92"/>
        <v>52</v>
      </c>
      <c r="D1096" s="154" t="str">
        <f t="shared" si="95"/>
        <v/>
      </c>
      <c r="E1096" s="72">
        <f t="shared" si="93"/>
        <v>43822</v>
      </c>
      <c r="F1096" s="73" t="str">
        <f t="shared" si="94"/>
        <v>l</v>
      </c>
    </row>
    <row r="1097" spans="2:6" x14ac:dyDescent="0.3">
      <c r="B1097" s="69">
        <f t="shared" si="96"/>
        <v>43823</v>
      </c>
      <c r="C1097" s="71">
        <f t="shared" si="92"/>
        <v>52</v>
      </c>
      <c r="D1097" s="154" t="str">
        <f t="shared" si="95"/>
        <v/>
      </c>
      <c r="E1097" s="72">
        <f t="shared" si="93"/>
        <v>43823</v>
      </c>
      <c r="F1097" s="73" t="str">
        <f t="shared" si="94"/>
        <v>m</v>
      </c>
    </row>
    <row r="1098" spans="2:6" x14ac:dyDescent="0.3">
      <c r="B1098" s="69">
        <f t="shared" si="96"/>
        <v>43824</v>
      </c>
      <c r="C1098" s="71">
        <f t="shared" si="92"/>
        <v>52</v>
      </c>
      <c r="D1098" s="154" t="str">
        <f t="shared" si="95"/>
        <v>f</v>
      </c>
      <c r="E1098" s="72">
        <f t="shared" si="93"/>
        <v>43824</v>
      </c>
      <c r="F1098" s="73" t="str">
        <f t="shared" si="94"/>
        <v>f</v>
      </c>
    </row>
    <row r="1099" spans="2:6" x14ac:dyDescent="0.3">
      <c r="B1099" s="69">
        <f t="shared" si="96"/>
        <v>43825</v>
      </c>
      <c r="C1099" s="71">
        <f t="shared" si="92"/>
        <v>52</v>
      </c>
      <c r="D1099" s="154" t="str">
        <f t="shared" si="95"/>
        <v/>
      </c>
      <c r="E1099" s="72">
        <f t="shared" si="93"/>
        <v>43825</v>
      </c>
      <c r="F1099" s="73" t="str">
        <f t="shared" si="94"/>
        <v>j</v>
      </c>
    </row>
  </sheetData>
  <sheetProtection selectLockedCells="1" selectUnlockedCells="1"/>
  <autoFilter ref="B4:E406"/>
  <mergeCells count="1">
    <mergeCell ref="R14:S14"/>
  </mergeCell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K58"/>
  <sheetViews>
    <sheetView showGridLines="0" zoomScaleNormal="100" workbookViewId="0">
      <selection activeCell="B34" sqref="B34"/>
    </sheetView>
  </sheetViews>
  <sheetFormatPr baseColWidth="10" defaultRowHeight="18" x14ac:dyDescent="0.35"/>
  <cols>
    <col min="1" max="1" width="19.7109375" style="84" customWidth="1"/>
    <col min="2" max="2" width="27.42578125" style="84" customWidth="1"/>
    <col min="3" max="3" width="23.7109375" style="84" bestFit="1" customWidth="1"/>
    <col min="4" max="4" width="23.7109375" style="84" customWidth="1"/>
    <col min="5" max="5" width="19.7109375" style="84" customWidth="1"/>
    <col min="6" max="6" width="22.140625" style="84" customWidth="1"/>
    <col min="7" max="7" width="21.42578125" style="84" customWidth="1"/>
    <col min="8" max="8" width="25.140625" style="84" customWidth="1"/>
    <col min="9" max="9" width="19.7109375" style="84" customWidth="1"/>
    <col min="10" max="16384" width="11.42578125" style="45"/>
  </cols>
  <sheetData>
    <row r="1" spans="1:11" s="62" customFormat="1" ht="47.25" customHeight="1" x14ac:dyDescent="0.35">
      <c r="A1" s="76" t="s">
        <v>29</v>
      </c>
      <c r="B1" s="77" t="s">
        <v>30</v>
      </c>
      <c r="C1" s="92" t="s">
        <v>31</v>
      </c>
      <c r="D1" s="92" t="s">
        <v>138</v>
      </c>
      <c r="E1" s="78" t="s">
        <v>32</v>
      </c>
      <c r="F1" s="77" t="s">
        <v>33</v>
      </c>
      <c r="G1" s="77" t="s">
        <v>34</v>
      </c>
      <c r="H1" s="77" t="s">
        <v>35</v>
      </c>
      <c r="I1" s="78" t="s">
        <v>36</v>
      </c>
      <c r="J1" s="75"/>
      <c r="K1" s="75"/>
    </row>
    <row r="2" spans="1:11" ht="47.25" x14ac:dyDescent="0.35">
      <c r="A2" s="85"/>
      <c r="B2" s="90" t="s">
        <v>37</v>
      </c>
      <c r="C2" s="93" t="s">
        <v>38</v>
      </c>
      <c r="D2" s="94" t="s">
        <v>139</v>
      </c>
      <c r="E2" s="91" t="s">
        <v>32</v>
      </c>
      <c r="F2" s="80" t="s">
        <v>39</v>
      </c>
      <c r="G2" s="79" t="s">
        <v>40</v>
      </c>
      <c r="H2" s="79" t="s">
        <v>41</v>
      </c>
      <c r="I2" s="80" t="s">
        <v>42</v>
      </c>
      <c r="J2" s="75"/>
      <c r="K2" s="75"/>
    </row>
    <row r="3" spans="1:11" ht="31.5" x14ac:dyDescent="0.35">
      <c r="A3" s="85"/>
      <c r="B3" s="90" t="s">
        <v>43</v>
      </c>
      <c r="C3" s="93" t="s">
        <v>44</v>
      </c>
      <c r="D3" s="94" t="s">
        <v>133</v>
      </c>
      <c r="E3" s="91" t="s">
        <v>25</v>
      </c>
      <c r="F3" s="79" t="s">
        <v>25</v>
      </c>
      <c r="G3" s="79" t="s">
        <v>45</v>
      </c>
      <c r="H3" s="79" t="s">
        <v>25</v>
      </c>
      <c r="I3" s="80" t="s">
        <v>46</v>
      </c>
      <c r="J3" s="75"/>
      <c r="K3" s="75"/>
    </row>
    <row r="4" spans="1:11" ht="31.5" x14ac:dyDescent="0.35">
      <c r="A4" s="85"/>
      <c r="B4" s="90" t="s">
        <v>47</v>
      </c>
      <c r="C4" s="93" t="s">
        <v>48</v>
      </c>
      <c r="D4" s="94" t="s">
        <v>134</v>
      </c>
      <c r="E4" s="85"/>
      <c r="F4" s="85"/>
      <c r="G4" s="79" t="s">
        <v>49</v>
      </c>
      <c r="H4" s="85"/>
      <c r="I4" s="80" t="s">
        <v>50</v>
      </c>
      <c r="J4" s="75"/>
      <c r="K4" s="75"/>
    </row>
    <row r="5" spans="1:11" x14ac:dyDescent="0.35">
      <c r="A5" s="85"/>
      <c r="B5" s="90" t="s">
        <v>51</v>
      </c>
      <c r="C5" s="93" t="s">
        <v>52</v>
      </c>
      <c r="D5" s="94" t="s">
        <v>135</v>
      </c>
      <c r="E5" s="85"/>
      <c r="F5" s="85"/>
      <c r="G5" s="79" t="s">
        <v>53</v>
      </c>
      <c r="H5" s="85"/>
      <c r="I5" s="80" t="s">
        <v>54</v>
      </c>
      <c r="J5" s="75"/>
      <c r="K5" s="75"/>
    </row>
    <row r="6" spans="1:11" x14ac:dyDescent="0.35">
      <c r="A6" s="85"/>
      <c r="B6" s="90" t="s">
        <v>25</v>
      </c>
      <c r="C6" s="93" t="s">
        <v>55</v>
      </c>
      <c r="D6" s="94" t="s">
        <v>136</v>
      </c>
      <c r="E6" s="85"/>
      <c r="F6" s="85"/>
      <c r="G6" s="79" t="s">
        <v>25</v>
      </c>
      <c r="H6" s="85"/>
      <c r="I6" s="80" t="s">
        <v>56</v>
      </c>
      <c r="J6" s="75"/>
      <c r="K6" s="75"/>
    </row>
    <row r="7" spans="1:11" x14ac:dyDescent="0.35">
      <c r="A7" s="85"/>
      <c r="B7" s="85"/>
      <c r="C7" s="93" t="s">
        <v>57</v>
      </c>
      <c r="D7" s="94" t="s">
        <v>137</v>
      </c>
      <c r="E7" s="85"/>
      <c r="F7" s="85"/>
      <c r="G7" s="81"/>
      <c r="H7" s="85"/>
      <c r="I7" s="80" t="s">
        <v>25</v>
      </c>
      <c r="J7" s="75"/>
      <c r="K7" s="75"/>
    </row>
    <row r="8" spans="1:11" x14ac:dyDescent="0.35">
      <c r="A8" s="85"/>
      <c r="B8" s="85"/>
      <c r="C8" s="93" t="s">
        <v>58</v>
      </c>
      <c r="D8" s="149"/>
      <c r="E8" s="85"/>
      <c r="F8" s="85"/>
      <c r="G8" s="81"/>
      <c r="H8" s="85"/>
      <c r="I8" s="85"/>
      <c r="J8" s="75"/>
      <c r="K8" s="75"/>
    </row>
    <row r="9" spans="1:11" x14ac:dyDescent="0.35">
      <c r="A9" s="85"/>
      <c r="B9" s="85"/>
      <c r="C9" s="93" t="s">
        <v>59</v>
      </c>
      <c r="D9" s="149"/>
      <c r="E9" s="85"/>
      <c r="F9" s="85"/>
      <c r="G9" s="81"/>
      <c r="H9" s="85"/>
      <c r="I9" s="85"/>
      <c r="J9" s="75"/>
      <c r="K9" s="75"/>
    </row>
    <row r="10" spans="1:11" x14ac:dyDescent="0.35">
      <c r="A10" s="85"/>
      <c r="B10" s="85"/>
      <c r="C10" s="93" t="s">
        <v>60</v>
      </c>
      <c r="D10" s="149"/>
      <c r="E10" s="85"/>
      <c r="F10" s="85"/>
      <c r="G10" s="81"/>
      <c r="H10" s="85"/>
      <c r="I10" s="85"/>
      <c r="J10" s="75"/>
      <c r="K10" s="75"/>
    </row>
    <row r="11" spans="1:11" ht="31.5" x14ac:dyDescent="0.35">
      <c r="A11" s="85"/>
      <c r="B11" s="85"/>
      <c r="C11" s="94" t="s">
        <v>61</v>
      </c>
      <c r="D11" s="149"/>
      <c r="E11" s="85"/>
      <c r="F11" s="85"/>
      <c r="G11" s="81"/>
      <c r="H11" s="85"/>
      <c r="I11" s="85"/>
      <c r="J11" s="75"/>
      <c r="K11" s="75"/>
    </row>
    <row r="12" spans="1:11" x14ac:dyDescent="0.35">
      <c r="A12" s="85"/>
      <c r="B12" s="85"/>
      <c r="C12" s="94" t="s">
        <v>159</v>
      </c>
      <c r="D12" s="150"/>
      <c r="E12" s="85"/>
      <c r="F12" s="85"/>
      <c r="G12" s="81"/>
      <c r="H12" s="85"/>
      <c r="I12" s="85"/>
      <c r="J12" s="75"/>
      <c r="K12" s="75"/>
    </row>
    <row r="13" spans="1:11" x14ac:dyDescent="0.35">
      <c r="A13" s="85"/>
      <c r="B13" s="85"/>
      <c r="C13" s="93" t="s">
        <v>25</v>
      </c>
      <c r="D13" s="149"/>
      <c r="E13" s="85"/>
      <c r="F13" s="85"/>
      <c r="G13" s="81"/>
      <c r="H13" s="85"/>
      <c r="I13" s="85"/>
      <c r="J13" s="75"/>
      <c r="K13" s="75"/>
    </row>
    <row r="14" spans="1:11" x14ac:dyDescent="0.35">
      <c r="A14" s="85"/>
      <c r="B14" s="85"/>
      <c r="C14" s="85"/>
      <c r="D14" s="85"/>
      <c r="E14" s="85"/>
      <c r="F14" s="85"/>
      <c r="G14" s="81"/>
      <c r="H14" s="85"/>
      <c r="I14" s="85"/>
      <c r="J14" s="75"/>
      <c r="K14" s="75"/>
    </row>
    <row r="15" spans="1:11" x14ac:dyDescent="0.35">
      <c r="A15" s="85"/>
      <c r="B15" s="85"/>
      <c r="C15" s="85"/>
      <c r="D15" s="85"/>
      <c r="E15" s="85"/>
      <c r="F15" s="85"/>
      <c r="G15" s="81"/>
      <c r="H15" s="85"/>
      <c r="I15" s="85"/>
      <c r="J15" s="75"/>
      <c r="K15" s="75"/>
    </row>
    <row r="16" spans="1:11" x14ac:dyDescent="0.35">
      <c r="A16" s="85"/>
      <c r="B16" s="85"/>
      <c r="C16" s="85"/>
      <c r="D16" s="85"/>
      <c r="E16" s="85"/>
      <c r="F16" s="85"/>
      <c r="G16" s="81"/>
      <c r="H16" s="85"/>
      <c r="I16" s="85"/>
      <c r="J16" s="75"/>
      <c r="K16" s="75"/>
    </row>
    <row r="17" spans="1:11" x14ac:dyDescent="0.35">
      <c r="A17" s="82" t="s">
        <v>62</v>
      </c>
      <c r="B17" s="76" t="s">
        <v>63</v>
      </c>
      <c r="C17" s="85"/>
      <c r="D17" s="85"/>
      <c r="E17" s="85"/>
      <c r="F17" s="85"/>
      <c r="G17" s="85"/>
      <c r="H17" s="85"/>
      <c r="I17" s="85"/>
      <c r="J17" s="75"/>
      <c r="K17" s="75"/>
    </row>
    <row r="18" spans="1:11" ht="30" customHeight="1" x14ac:dyDescent="0.35">
      <c r="A18" s="225" t="s">
        <v>64</v>
      </c>
      <c r="B18" s="225"/>
      <c r="C18" s="81"/>
      <c r="D18" s="81"/>
      <c r="E18" s="85"/>
      <c r="F18" s="85"/>
      <c r="G18" s="85"/>
      <c r="H18" s="85"/>
      <c r="I18" s="85"/>
      <c r="J18" s="75"/>
      <c r="K18" s="75"/>
    </row>
    <row r="19" spans="1:11" x14ac:dyDescent="0.35">
      <c r="A19" s="83" t="s">
        <v>65</v>
      </c>
      <c r="B19" s="79" t="s">
        <v>37</v>
      </c>
      <c r="C19" s="81"/>
      <c r="D19" s="81"/>
      <c r="E19" s="85"/>
      <c r="F19" s="85"/>
      <c r="G19" s="85"/>
      <c r="H19" s="85"/>
      <c r="I19" s="85"/>
      <c r="J19" s="75"/>
      <c r="K19" s="75"/>
    </row>
    <row r="20" spans="1:11" x14ac:dyDescent="0.35">
      <c r="A20" s="83" t="s">
        <v>66</v>
      </c>
      <c r="B20" s="79" t="s">
        <v>43</v>
      </c>
      <c r="C20" s="81"/>
      <c r="D20" s="81"/>
      <c r="E20" s="85"/>
      <c r="F20" s="85"/>
      <c r="G20" s="85"/>
      <c r="H20" s="85"/>
      <c r="I20" s="85"/>
      <c r="J20" s="75"/>
      <c r="K20" s="75"/>
    </row>
    <row r="21" spans="1:11" x14ac:dyDescent="0.35">
      <c r="A21" s="83" t="s">
        <v>67</v>
      </c>
      <c r="B21" s="79" t="s">
        <v>47</v>
      </c>
      <c r="C21" s="81"/>
      <c r="D21" s="81"/>
      <c r="E21" s="85"/>
      <c r="F21" s="85"/>
      <c r="G21" s="85"/>
      <c r="H21" s="85"/>
      <c r="I21" s="85"/>
      <c r="J21" s="75"/>
      <c r="K21" s="75"/>
    </row>
    <row r="22" spans="1:11" x14ac:dyDescent="0.35">
      <c r="A22" s="83" t="s">
        <v>68</v>
      </c>
      <c r="B22" s="79" t="s">
        <v>51</v>
      </c>
      <c r="C22" s="81"/>
      <c r="D22" s="81"/>
      <c r="E22" s="85"/>
      <c r="F22" s="85"/>
      <c r="G22" s="85"/>
      <c r="H22" s="85"/>
      <c r="I22" s="85"/>
      <c r="J22" s="75"/>
      <c r="K22" s="75"/>
    </row>
    <row r="23" spans="1:11" ht="30" customHeight="1" x14ac:dyDescent="0.35">
      <c r="A23" s="225" t="s">
        <v>69</v>
      </c>
      <c r="B23" s="225"/>
      <c r="C23" s="81"/>
      <c r="D23" s="81"/>
      <c r="E23" s="85"/>
      <c r="F23" s="85"/>
      <c r="G23" s="85"/>
      <c r="H23" s="85"/>
      <c r="I23" s="85"/>
      <c r="J23" s="75"/>
      <c r="K23" s="75"/>
    </row>
    <row r="24" spans="1:11" x14ac:dyDescent="0.35">
      <c r="A24" s="83" t="s">
        <v>70</v>
      </c>
      <c r="B24" s="79" t="s">
        <v>38</v>
      </c>
      <c r="C24" s="81"/>
      <c r="D24" s="81"/>
      <c r="E24" s="85"/>
      <c r="F24" s="85"/>
      <c r="G24" s="85"/>
      <c r="H24" s="85"/>
      <c r="I24" s="85"/>
      <c r="J24" s="75"/>
      <c r="K24" s="75"/>
    </row>
    <row r="25" spans="1:11" x14ac:dyDescent="0.35">
      <c r="A25" s="83" t="s">
        <v>71</v>
      </c>
      <c r="B25" s="79" t="s">
        <v>44</v>
      </c>
      <c r="C25" s="81"/>
      <c r="D25" s="81"/>
      <c r="E25" s="85"/>
      <c r="F25" s="85"/>
      <c r="G25" s="85"/>
      <c r="H25" s="85"/>
      <c r="I25" s="85"/>
      <c r="J25" s="75"/>
      <c r="K25" s="75"/>
    </row>
    <row r="26" spans="1:11" x14ac:dyDescent="0.35">
      <c r="A26" s="83" t="s">
        <v>72</v>
      </c>
      <c r="B26" s="79" t="s">
        <v>48</v>
      </c>
      <c r="C26" s="81"/>
      <c r="D26" s="81"/>
      <c r="E26" s="85"/>
      <c r="F26" s="85"/>
      <c r="G26" s="85"/>
      <c r="H26" s="85"/>
      <c r="I26" s="85"/>
      <c r="J26" s="75"/>
      <c r="K26" s="75"/>
    </row>
    <row r="27" spans="1:11" x14ac:dyDescent="0.35">
      <c r="A27" s="83" t="s">
        <v>73</v>
      </c>
      <c r="B27" s="79" t="s">
        <v>52</v>
      </c>
      <c r="C27" s="81"/>
      <c r="D27" s="81"/>
      <c r="E27" s="85"/>
      <c r="F27" s="85"/>
      <c r="G27" s="85"/>
      <c r="H27" s="85"/>
      <c r="I27" s="85"/>
      <c r="J27" s="75"/>
      <c r="K27" s="75"/>
    </row>
    <row r="28" spans="1:11" x14ac:dyDescent="0.35">
      <c r="A28" s="83" t="s">
        <v>74</v>
      </c>
      <c r="B28" s="79" t="s">
        <v>55</v>
      </c>
      <c r="C28" s="81"/>
      <c r="D28" s="81"/>
      <c r="E28" s="85"/>
      <c r="F28" s="85"/>
      <c r="G28" s="85"/>
      <c r="H28" s="85"/>
      <c r="I28" s="85"/>
      <c r="J28" s="75"/>
      <c r="K28" s="75"/>
    </row>
    <row r="29" spans="1:11" x14ac:dyDescent="0.35">
      <c r="A29" s="83" t="s">
        <v>75</v>
      </c>
      <c r="B29" s="79" t="s">
        <v>57</v>
      </c>
      <c r="C29" s="81"/>
      <c r="D29" s="81"/>
      <c r="E29" s="85"/>
      <c r="F29" s="85"/>
      <c r="G29" s="85"/>
      <c r="H29" s="85"/>
      <c r="I29" s="85"/>
      <c r="J29" s="75"/>
      <c r="K29" s="75"/>
    </row>
    <row r="30" spans="1:11" x14ac:dyDescent="0.35">
      <c r="A30" s="83" t="s">
        <v>76</v>
      </c>
      <c r="B30" s="79" t="s">
        <v>58</v>
      </c>
      <c r="C30" s="81"/>
      <c r="D30" s="81"/>
      <c r="E30" s="85"/>
      <c r="F30" s="85"/>
      <c r="G30" s="85"/>
      <c r="H30" s="85"/>
      <c r="I30" s="85"/>
      <c r="J30" s="75"/>
      <c r="K30" s="75"/>
    </row>
    <row r="31" spans="1:11" x14ac:dyDescent="0.35">
      <c r="A31" s="83" t="s">
        <v>77</v>
      </c>
      <c r="B31" s="79" t="s">
        <v>59</v>
      </c>
      <c r="C31" s="81"/>
      <c r="D31" s="81"/>
      <c r="E31" s="85"/>
      <c r="F31" s="85"/>
      <c r="G31" s="85"/>
      <c r="H31" s="85"/>
      <c r="I31" s="85"/>
      <c r="J31" s="75"/>
      <c r="K31" s="75"/>
    </row>
    <row r="32" spans="1:11" x14ac:dyDescent="0.35">
      <c r="A32" s="83" t="s">
        <v>78</v>
      </c>
      <c r="B32" s="79" t="s">
        <v>60</v>
      </c>
      <c r="C32" s="81"/>
      <c r="D32" s="81"/>
      <c r="E32" s="85"/>
      <c r="F32" s="85"/>
      <c r="G32" s="85"/>
      <c r="H32" s="85"/>
      <c r="I32" s="85"/>
      <c r="J32" s="75"/>
      <c r="K32" s="75"/>
    </row>
    <row r="33" spans="1:11" ht="31.5" x14ac:dyDescent="0.35">
      <c r="A33" s="83" t="s">
        <v>79</v>
      </c>
      <c r="B33" s="80" t="s">
        <v>61</v>
      </c>
      <c r="C33" s="81"/>
      <c r="D33" s="81"/>
      <c r="E33" s="85"/>
      <c r="F33" s="85"/>
      <c r="G33" s="85"/>
      <c r="H33" s="85"/>
      <c r="I33" s="85"/>
      <c r="J33" s="75"/>
      <c r="K33" s="75"/>
    </row>
    <row r="34" spans="1:11" x14ac:dyDescent="0.35">
      <c r="A34" s="83" t="s">
        <v>158</v>
      </c>
      <c r="B34" s="80" t="s">
        <v>159</v>
      </c>
      <c r="C34" s="81"/>
      <c r="D34" s="81"/>
      <c r="E34" s="85"/>
      <c r="F34" s="85"/>
      <c r="G34" s="85"/>
      <c r="H34" s="85"/>
      <c r="I34" s="85"/>
      <c r="J34" s="75"/>
      <c r="K34" s="75"/>
    </row>
    <row r="35" spans="1:11" x14ac:dyDescent="0.35">
      <c r="A35" s="225" t="s">
        <v>80</v>
      </c>
      <c r="B35" s="225"/>
      <c r="C35" s="81"/>
      <c r="D35" s="81"/>
      <c r="E35" s="85"/>
      <c r="F35" s="85"/>
      <c r="G35" s="85"/>
      <c r="H35" s="85"/>
      <c r="I35" s="85"/>
      <c r="J35" s="75"/>
      <c r="K35" s="75"/>
    </row>
    <row r="36" spans="1:11" x14ac:dyDescent="0.35">
      <c r="A36" s="83" t="s">
        <v>81</v>
      </c>
      <c r="B36" s="79" t="s">
        <v>32</v>
      </c>
      <c r="C36" s="85"/>
      <c r="D36" s="85"/>
      <c r="E36" s="85"/>
      <c r="F36" s="85"/>
      <c r="G36" s="85"/>
      <c r="H36" s="85"/>
      <c r="I36" s="85"/>
      <c r="J36" s="75"/>
      <c r="K36" s="75"/>
    </row>
    <row r="37" spans="1:11" x14ac:dyDescent="0.35">
      <c r="A37" s="225" t="s">
        <v>82</v>
      </c>
      <c r="B37" s="225"/>
      <c r="C37" s="85"/>
      <c r="D37" s="85"/>
      <c r="E37" s="85"/>
      <c r="F37" s="85"/>
      <c r="G37" s="85"/>
      <c r="H37" s="85"/>
      <c r="I37" s="85"/>
      <c r="J37" s="75"/>
      <c r="K37" s="75"/>
    </row>
    <row r="38" spans="1:11" ht="63" x14ac:dyDescent="0.35">
      <c r="A38" s="83"/>
      <c r="B38" s="80" t="s">
        <v>105</v>
      </c>
      <c r="C38" s="85"/>
      <c r="D38" s="85"/>
      <c r="E38" s="85"/>
      <c r="F38" s="85"/>
      <c r="G38" s="85"/>
      <c r="H38" s="85"/>
      <c r="I38" s="85"/>
      <c r="J38" s="75"/>
      <c r="K38" s="75"/>
    </row>
    <row r="39" spans="1:11" ht="30" customHeight="1" x14ac:dyDescent="0.35">
      <c r="A39" s="225" t="s">
        <v>83</v>
      </c>
      <c r="B39" s="225"/>
      <c r="C39" s="85"/>
      <c r="D39" s="85"/>
      <c r="E39" s="85"/>
      <c r="F39" s="85"/>
      <c r="G39" s="85"/>
      <c r="H39" s="85"/>
      <c r="I39" s="85"/>
      <c r="J39" s="75"/>
      <c r="K39" s="75"/>
    </row>
    <row r="40" spans="1:11" x14ac:dyDescent="0.35">
      <c r="A40" s="83" t="s">
        <v>84</v>
      </c>
      <c r="B40" s="79" t="s">
        <v>40</v>
      </c>
      <c r="C40" s="85"/>
      <c r="D40" s="85"/>
      <c r="E40" s="85"/>
      <c r="F40" s="85"/>
      <c r="G40" s="85"/>
      <c r="H40" s="85"/>
      <c r="I40" s="85"/>
      <c r="J40" s="75"/>
      <c r="K40" s="75"/>
    </row>
    <row r="41" spans="1:11" x14ac:dyDescent="0.35">
      <c r="A41" s="83" t="s">
        <v>85</v>
      </c>
      <c r="B41" s="79" t="s">
        <v>45</v>
      </c>
      <c r="C41" s="85"/>
      <c r="D41" s="85"/>
      <c r="E41" s="85"/>
      <c r="F41" s="85"/>
      <c r="G41" s="85"/>
      <c r="H41" s="85"/>
      <c r="I41" s="85"/>
      <c r="J41" s="75"/>
      <c r="K41" s="75"/>
    </row>
    <row r="42" spans="1:11" x14ac:dyDescent="0.35">
      <c r="A42" s="83" t="s">
        <v>86</v>
      </c>
      <c r="B42" s="79" t="s">
        <v>49</v>
      </c>
      <c r="C42" s="85"/>
      <c r="D42" s="85"/>
      <c r="E42" s="85"/>
      <c r="F42" s="85"/>
      <c r="G42" s="85"/>
      <c r="H42" s="85"/>
      <c r="I42" s="85"/>
      <c r="J42" s="75"/>
      <c r="K42" s="75"/>
    </row>
    <row r="43" spans="1:11" x14ac:dyDescent="0.35">
      <c r="A43" s="83" t="s">
        <v>87</v>
      </c>
      <c r="B43" s="79" t="s">
        <v>53</v>
      </c>
      <c r="C43" s="85"/>
      <c r="D43" s="85"/>
      <c r="E43" s="85"/>
      <c r="F43" s="85"/>
      <c r="G43" s="85"/>
      <c r="H43" s="85"/>
      <c r="I43" s="85"/>
      <c r="J43" s="75"/>
      <c r="K43" s="75"/>
    </row>
    <row r="44" spans="1:11" ht="30" customHeight="1" x14ac:dyDescent="0.35">
      <c r="A44" s="225" t="s">
        <v>88</v>
      </c>
      <c r="B44" s="225"/>
      <c r="C44" s="85"/>
      <c r="D44" s="85"/>
      <c r="E44" s="85"/>
      <c r="F44" s="85"/>
      <c r="G44" s="85"/>
      <c r="H44" s="85"/>
      <c r="I44" s="85"/>
      <c r="J44" s="75"/>
      <c r="K44" s="75"/>
    </row>
    <row r="45" spans="1:11" ht="78" customHeight="1" x14ac:dyDescent="0.35">
      <c r="A45" s="83"/>
      <c r="B45" s="80" t="s">
        <v>41</v>
      </c>
      <c r="C45" s="85"/>
      <c r="D45" s="85"/>
      <c r="E45" s="85"/>
      <c r="F45" s="85"/>
      <c r="G45" s="85"/>
      <c r="H45" s="85"/>
      <c r="I45" s="85"/>
      <c r="J45" s="75"/>
      <c r="K45" s="75"/>
    </row>
    <row r="46" spans="1:11" x14ac:dyDescent="0.35">
      <c r="A46" s="224" t="s">
        <v>89</v>
      </c>
      <c r="B46" s="224"/>
      <c r="C46" s="85"/>
      <c r="D46" s="85"/>
      <c r="E46" s="85"/>
      <c r="F46" s="85"/>
      <c r="G46" s="85"/>
      <c r="H46" s="85"/>
      <c r="I46" s="85"/>
      <c r="J46" s="75"/>
      <c r="K46" s="75"/>
    </row>
    <row r="47" spans="1:11" x14ac:dyDescent="0.35">
      <c r="A47" s="83" t="s">
        <v>90</v>
      </c>
      <c r="B47" s="79" t="s">
        <v>42</v>
      </c>
      <c r="C47" s="85"/>
      <c r="D47" s="85"/>
      <c r="E47" s="85"/>
      <c r="F47" s="85"/>
      <c r="G47" s="85"/>
      <c r="H47" s="85"/>
      <c r="I47" s="85"/>
      <c r="J47" s="75"/>
      <c r="K47" s="75"/>
    </row>
    <row r="48" spans="1:11" ht="31.5" x14ac:dyDescent="0.35">
      <c r="A48" s="83" t="s">
        <v>91</v>
      </c>
      <c r="B48" s="80" t="s">
        <v>46</v>
      </c>
      <c r="C48" s="85"/>
      <c r="D48" s="85"/>
      <c r="E48" s="85"/>
      <c r="F48" s="85"/>
      <c r="G48" s="85"/>
      <c r="H48" s="85"/>
      <c r="I48" s="85"/>
      <c r="J48" s="75"/>
      <c r="K48" s="75"/>
    </row>
    <row r="49" spans="1:11" x14ac:dyDescent="0.35">
      <c r="A49" s="83" t="s">
        <v>92</v>
      </c>
      <c r="B49" s="79" t="s">
        <v>50</v>
      </c>
      <c r="C49" s="85"/>
      <c r="D49" s="85"/>
      <c r="E49" s="85"/>
      <c r="F49" s="85"/>
      <c r="G49" s="85"/>
      <c r="H49" s="85"/>
      <c r="I49" s="85"/>
      <c r="J49" s="75"/>
      <c r="K49" s="75"/>
    </row>
    <row r="50" spans="1:11" x14ac:dyDescent="0.35">
      <c r="A50" s="83" t="s">
        <v>93</v>
      </c>
      <c r="B50" s="79" t="s">
        <v>54</v>
      </c>
      <c r="C50" s="85"/>
      <c r="D50" s="85"/>
      <c r="E50" s="85"/>
      <c r="F50" s="85"/>
      <c r="G50" s="85"/>
      <c r="H50" s="85"/>
      <c r="I50" s="85"/>
      <c r="J50" s="75"/>
      <c r="K50" s="75"/>
    </row>
    <row r="51" spans="1:11" x14ac:dyDescent="0.35">
      <c r="A51" s="83" t="s">
        <v>94</v>
      </c>
      <c r="B51" s="79" t="s">
        <v>56</v>
      </c>
      <c r="C51" s="85"/>
      <c r="D51" s="85"/>
      <c r="E51" s="85"/>
      <c r="F51" s="85"/>
      <c r="G51" s="85"/>
      <c r="H51" s="85"/>
      <c r="I51" s="85"/>
      <c r="J51" s="75"/>
      <c r="K51" s="75"/>
    </row>
    <row r="52" spans="1:11" x14ac:dyDescent="0.35">
      <c r="A52" s="223" t="s">
        <v>132</v>
      </c>
      <c r="B52" s="224"/>
      <c r="C52" s="85"/>
      <c r="D52" s="85"/>
      <c r="E52" s="85"/>
      <c r="F52" s="85"/>
      <c r="G52" s="85"/>
      <c r="H52" s="85"/>
      <c r="I52" s="85"/>
      <c r="J52" s="75"/>
      <c r="K52" s="75"/>
    </row>
    <row r="53" spans="1:11" x14ac:dyDescent="0.35">
      <c r="A53" s="93" t="s">
        <v>140</v>
      </c>
      <c r="B53" s="94" t="s">
        <v>139</v>
      </c>
      <c r="C53" s="85"/>
      <c r="D53" s="85"/>
      <c r="E53" s="85"/>
      <c r="F53" s="85"/>
      <c r="G53" s="85"/>
      <c r="H53" s="85"/>
      <c r="I53" s="85"/>
      <c r="J53" s="75"/>
      <c r="K53" s="75"/>
    </row>
    <row r="54" spans="1:11" x14ac:dyDescent="0.35">
      <c r="A54" s="93"/>
      <c r="B54" s="94" t="s">
        <v>133</v>
      </c>
      <c r="C54" s="85"/>
      <c r="D54" s="85"/>
      <c r="E54" s="85"/>
      <c r="F54" s="85"/>
      <c r="G54" s="85"/>
      <c r="H54" s="85"/>
      <c r="I54" s="85"/>
      <c r="J54" s="75"/>
      <c r="K54" s="75"/>
    </row>
    <row r="55" spans="1:11" x14ac:dyDescent="0.35">
      <c r="A55" s="93"/>
      <c r="B55" s="94" t="s">
        <v>134</v>
      </c>
      <c r="C55" s="85"/>
      <c r="D55" s="85"/>
    </row>
    <row r="56" spans="1:11" x14ac:dyDescent="0.35">
      <c r="A56" s="93"/>
      <c r="B56" s="94" t="s">
        <v>135</v>
      </c>
    </row>
    <row r="57" spans="1:11" x14ac:dyDescent="0.35">
      <c r="A57" s="93"/>
      <c r="B57" s="94" t="s">
        <v>136</v>
      </c>
    </row>
    <row r="58" spans="1:11" x14ac:dyDescent="0.35">
      <c r="A58" s="93"/>
      <c r="B58" s="94" t="s">
        <v>137</v>
      </c>
    </row>
  </sheetData>
  <mergeCells count="8">
    <mergeCell ref="A52:B52"/>
    <mergeCell ref="A46:B46"/>
    <mergeCell ref="A18:B18"/>
    <mergeCell ref="A23:B23"/>
    <mergeCell ref="A35:B35"/>
    <mergeCell ref="A37:B37"/>
    <mergeCell ref="A39:B39"/>
    <mergeCell ref="A44:B44"/>
  </mergeCell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J21"/>
  <sheetViews>
    <sheetView workbookViewId="0">
      <selection activeCell="J7" sqref="J7"/>
    </sheetView>
  </sheetViews>
  <sheetFormatPr baseColWidth="10" defaultRowHeight="12.75" x14ac:dyDescent="0.2"/>
  <cols>
    <col min="1" max="1" width="16.7109375" bestFit="1" customWidth="1"/>
    <col min="2" max="2" width="14.140625" customWidth="1"/>
    <col min="5" max="5" width="19.140625" bestFit="1" customWidth="1"/>
  </cols>
  <sheetData>
    <row r="1" spans="1:10" ht="24" thickBot="1" x14ac:dyDescent="0.4">
      <c r="A1" s="226" t="s">
        <v>112</v>
      </c>
      <c r="B1" s="227"/>
      <c r="C1" s="227"/>
      <c r="D1" s="227"/>
      <c r="E1" s="227"/>
      <c r="F1" s="227"/>
      <c r="G1" s="227"/>
      <c r="H1" s="228"/>
    </row>
    <row r="2" spans="1:10" ht="13.5" thickBot="1" x14ac:dyDescent="0.25"/>
    <row r="3" spans="1:10" ht="30.75" thickBot="1" x14ac:dyDescent="0.25">
      <c r="A3" s="125" t="s">
        <v>113</v>
      </c>
      <c r="B3" s="125" t="s">
        <v>114</v>
      </c>
      <c r="C3" s="126" t="s">
        <v>115</v>
      </c>
      <c r="E3" s="125" t="s">
        <v>100</v>
      </c>
      <c r="F3" s="127" t="s">
        <v>116</v>
      </c>
      <c r="G3" s="125" t="s">
        <v>117</v>
      </c>
      <c r="H3" s="125" t="s">
        <v>118</v>
      </c>
    </row>
    <row r="4" spans="1:10" ht="16.5" x14ac:dyDescent="0.2">
      <c r="A4" s="27">
        <v>42736</v>
      </c>
      <c r="B4" s="28">
        <v>43039</v>
      </c>
      <c r="C4" s="128">
        <f>$B$4-$A$4-INT(($B$4-$A$4-IF(WEEKDAY($A$4)=1,0,8-WEEKDAY($A$4)))/7)-SUMPRODUCT(($F$4:$H$14&gt;=$A$4)*($F$4:$H$14&lt;=$B$4)*(WEEKDAY($F$4:$H$14)&lt;&gt;1))</f>
        <v>254</v>
      </c>
      <c r="E4" s="129" t="s">
        <v>119</v>
      </c>
      <c r="F4" s="130">
        <v>42736</v>
      </c>
      <c r="G4" s="130">
        <v>43101</v>
      </c>
      <c r="H4" s="130">
        <v>43466</v>
      </c>
    </row>
    <row r="5" spans="1:10" ht="15" x14ac:dyDescent="0.2">
      <c r="C5">
        <f>$B$4-$A$4-INT(($B$4-$A$4-IF(WEEKDAY($A$4)=1,0,8-WEEKDAY($A$4)))/7)-SUMPRODUCT((jfdate&gt;=$A$4)*(jfdate&lt;=$B$4)*(WEEKDAY(jfdate)&lt;&gt;1))</f>
        <v>254</v>
      </c>
      <c r="E5" s="131" t="s">
        <v>120</v>
      </c>
      <c r="F5" s="132">
        <v>42842</v>
      </c>
      <c r="G5" s="132">
        <v>43192</v>
      </c>
      <c r="H5" s="132">
        <v>43577</v>
      </c>
    </row>
    <row r="6" spans="1:10" ht="30" x14ac:dyDescent="0.2">
      <c r="A6" s="133" t="s">
        <v>115</v>
      </c>
      <c r="B6" s="134">
        <f>C4</f>
        <v>254</v>
      </c>
      <c r="E6" s="134" t="s">
        <v>121</v>
      </c>
      <c r="F6" s="135">
        <v>42856</v>
      </c>
      <c r="G6" s="135">
        <v>43221</v>
      </c>
      <c r="H6" s="135">
        <v>43586</v>
      </c>
      <c r="J6" t="s">
        <v>146</v>
      </c>
    </row>
    <row r="7" spans="1:10" ht="15" x14ac:dyDescent="0.2">
      <c r="E7" s="136" t="s">
        <v>122</v>
      </c>
      <c r="F7" s="135">
        <v>42863</v>
      </c>
      <c r="G7" s="135">
        <v>43228</v>
      </c>
      <c r="H7" s="135">
        <v>43593</v>
      </c>
      <c r="J7" t="s">
        <v>147</v>
      </c>
    </row>
    <row r="8" spans="1:10" ht="15" x14ac:dyDescent="0.2">
      <c r="A8" s="137"/>
      <c r="B8" s="138"/>
      <c r="C8" s="139"/>
      <c r="E8" s="131" t="s">
        <v>123</v>
      </c>
      <c r="F8" s="132">
        <v>42880</v>
      </c>
      <c r="G8" s="132">
        <v>43230</v>
      </c>
      <c r="H8" s="132">
        <v>43615</v>
      </c>
    </row>
    <row r="9" spans="1:10" ht="15" x14ac:dyDescent="0.2">
      <c r="A9" s="139"/>
      <c r="B9" s="139"/>
      <c r="C9" s="139"/>
      <c r="E9" s="145" t="s">
        <v>21</v>
      </c>
      <c r="F9" s="146"/>
      <c r="G9" s="146"/>
      <c r="H9" s="146"/>
    </row>
    <row r="10" spans="1:10" ht="15" x14ac:dyDescent="0.2">
      <c r="A10" s="137"/>
      <c r="B10" s="138"/>
      <c r="C10" s="139"/>
      <c r="E10" s="134" t="s">
        <v>124</v>
      </c>
      <c r="F10" s="135">
        <v>42930</v>
      </c>
      <c r="G10" s="135">
        <v>43295</v>
      </c>
      <c r="H10" s="135">
        <v>43660</v>
      </c>
    </row>
    <row r="11" spans="1:10" ht="15" x14ac:dyDescent="0.2">
      <c r="E11" s="134" t="s">
        <v>97</v>
      </c>
      <c r="F11" s="135">
        <v>42962</v>
      </c>
      <c r="G11" s="135">
        <v>43327</v>
      </c>
      <c r="H11" s="135">
        <v>43692</v>
      </c>
    </row>
    <row r="12" spans="1:10" ht="15" x14ac:dyDescent="0.2">
      <c r="A12" s="140"/>
      <c r="B12" s="141"/>
      <c r="E12" s="134" t="s">
        <v>125</v>
      </c>
      <c r="F12" s="135">
        <v>43040</v>
      </c>
      <c r="G12" s="135">
        <v>43405</v>
      </c>
      <c r="H12" s="135">
        <v>43770</v>
      </c>
    </row>
    <row r="13" spans="1:10" ht="15" x14ac:dyDescent="0.2">
      <c r="E13" s="134" t="s">
        <v>99</v>
      </c>
      <c r="F13" s="135">
        <v>43050</v>
      </c>
      <c r="G13" s="135">
        <v>43415</v>
      </c>
      <c r="H13" s="135">
        <v>43780</v>
      </c>
    </row>
    <row r="14" spans="1:10" ht="15" x14ac:dyDescent="0.2">
      <c r="E14" s="134" t="s">
        <v>24</v>
      </c>
      <c r="F14" s="135">
        <v>43094</v>
      </c>
      <c r="G14" s="135">
        <v>43459</v>
      </c>
      <c r="H14" s="135">
        <v>43824</v>
      </c>
    </row>
    <row r="16" spans="1:10" ht="51.75" x14ac:dyDescent="0.25">
      <c r="A16" t="s">
        <v>126</v>
      </c>
      <c r="E16" s="142"/>
      <c r="F16" s="143" t="s">
        <v>127</v>
      </c>
      <c r="G16" s="145"/>
      <c r="H16" s="144" t="s">
        <v>128</v>
      </c>
    </row>
    <row r="21" spans="1:1" x14ac:dyDescent="0.2">
      <c r="A21" s="147" t="s">
        <v>129</v>
      </c>
    </row>
  </sheetData>
  <mergeCells count="1">
    <mergeCell ref="A1:H1"/>
  </mergeCells>
  <dataValidations count="1">
    <dataValidation type="list" allowBlank="1" showInputMessage="1" sqref="A4:B4">
      <formula1>JJMM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18"/>
  <sheetViews>
    <sheetView zoomScaleNormal="100" workbookViewId="0">
      <selection activeCell="F12" sqref="F12"/>
    </sheetView>
  </sheetViews>
  <sheetFormatPr baseColWidth="10" defaultRowHeight="12.75" x14ac:dyDescent="0.2"/>
  <cols>
    <col min="1" max="2" width="22.42578125" style="232" customWidth="1"/>
    <col min="3" max="3" width="22.42578125" style="231" customWidth="1"/>
    <col min="4" max="16384" width="11.42578125" style="232"/>
  </cols>
  <sheetData>
    <row r="1" spans="1:3" ht="23.25" x14ac:dyDescent="0.35">
      <c r="A1" s="229" t="s">
        <v>168</v>
      </c>
      <c r="B1" s="230"/>
    </row>
    <row r="2" spans="1:3" x14ac:dyDescent="0.2">
      <c r="A2" s="233" t="str">
        <f ca="1">"avant le " &amp; TEXT(TODAY() +7,"jjjj jj/mm/aaaa")</f>
        <v>avant le lundi 07/05/2018</v>
      </c>
      <c r="B2" s="233"/>
    </row>
    <row r="4" spans="1:3" ht="18" x14ac:dyDescent="0.25">
      <c r="A4" s="234" t="s">
        <v>167</v>
      </c>
      <c r="B4" s="230"/>
    </row>
    <row r="6" spans="1:3" ht="16.5" x14ac:dyDescent="0.2">
      <c r="A6" s="39" t="s">
        <v>27</v>
      </c>
      <c r="B6" s="39" t="s">
        <v>165</v>
      </c>
      <c r="C6" s="237" t="s">
        <v>166</v>
      </c>
    </row>
    <row r="7" spans="1:3" x14ac:dyDescent="0.2">
      <c r="A7" s="232" t="s">
        <v>162</v>
      </c>
      <c r="B7" s="235">
        <v>43222</v>
      </c>
      <c r="C7" s="236" t="s">
        <v>169</v>
      </c>
    </row>
    <row r="8" spans="1:3" x14ac:dyDescent="0.2">
      <c r="A8" s="232" t="s">
        <v>163</v>
      </c>
      <c r="B8" s="235">
        <v>43223</v>
      </c>
      <c r="C8" s="238">
        <v>43235</v>
      </c>
    </row>
    <row r="9" spans="1:3" x14ac:dyDescent="0.2">
      <c r="B9" s="235"/>
    </row>
    <row r="10" spans="1:3" x14ac:dyDescent="0.2">
      <c r="B10" s="235"/>
    </row>
    <row r="11" spans="1:3" x14ac:dyDescent="0.2">
      <c r="B11" s="235"/>
    </row>
    <row r="12" spans="1:3" x14ac:dyDescent="0.2">
      <c r="B12" s="235"/>
    </row>
    <row r="13" spans="1:3" x14ac:dyDescent="0.2">
      <c r="B13" s="235"/>
    </row>
    <row r="14" spans="1:3" x14ac:dyDescent="0.2">
      <c r="B14" s="235"/>
    </row>
    <row r="15" spans="1:3" x14ac:dyDescent="0.2">
      <c r="B15" s="235"/>
    </row>
    <row r="16" spans="1:3" x14ac:dyDescent="0.2">
      <c r="B16" s="235"/>
    </row>
    <row r="17" spans="2:2" x14ac:dyDescent="0.2">
      <c r="B17" s="235"/>
    </row>
    <row r="18" spans="2:2" x14ac:dyDescent="0.2">
      <c r="B18" s="235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36</vt:i4>
      </vt:variant>
    </vt:vector>
  </HeadingPairs>
  <TitlesOfParts>
    <vt:vector size="42" baseType="lpstr">
      <vt:lpstr>Planning</vt:lpstr>
      <vt:lpstr>Gestion Absences</vt:lpstr>
      <vt:lpstr>Calendrier</vt:lpstr>
      <vt:lpstr>Paramètre DIVERS</vt:lpstr>
      <vt:lpstr>calculatrice de jours ouvrables</vt:lpstr>
      <vt:lpstr>Rdv VMF</vt:lpstr>
      <vt:lpstr>Activités_de_représentation_du_personnel</vt:lpstr>
      <vt:lpstr>An</vt:lpstr>
      <vt:lpstr>Autres</vt:lpstr>
      <vt:lpstr>BDD</vt:lpstr>
      <vt:lpstr>Catégorie_d_absence</vt:lpstr>
      <vt:lpstr>Convenances_personnelles</vt:lpstr>
      <vt:lpstr>DATE</vt:lpstr>
      <vt:lpstr>dates</vt:lpstr>
      <vt:lpstr>débmois</vt:lpstr>
      <vt:lpstr>début</vt:lpstr>
      <vt:lpstr>desabs</vt:lpstr>
      <vt:lpstr>'Gestion Absences'!Employé</vt:lpstr>
      <vt:lpstr>Employé</vt:lpstr>
      <vt:lpstr>'Gestion Absences'!Excel_BuiltIn__FilterDatabase</vt:lpstr>
      <vt:lpstr>Planning!Excel_BuiltIn__FilterDatabase</vt:lpstr>
      <vt:lpstr>Planning!Excel_BuiltIn_Print_Area</vt:lpstr>
      <vt:lpstr>Exécution_du_contrat_de_travail</vt:lpstr>
      <vt:lpstr>fin</vt:lpstr>
      <vt:lpstr>Formation</vt:lpstr>
      <vt:lpstr>'Gestion Absences'!Impression_des_titres</vt:lpstr>
      <vt:lpstr>Planning!Impression_des_titres</vt:lpstr>
      <vt:lpstr>jf</vt:lpstr>
      <vt:lpstr>jfdate</vt:lpstr>
      <vt:lpstr>JJMM</vt:lpstr>
      <vt:lpstr>jourabbrege</vt:lpstr>
      <vt:lpstr>jourabbregé</vt:lpstr>
      <vt:lpstr>L_sal</vt:lpstr>
      <vt:lpstr>LONGDATE</vt:lpstr>
      <vt:lpstr>mois</vt:lpstr>
      <vt:lpstr>N_sal</vt:lpstr>
      <vt:lpstr>Santé_et_vie_familiale</vt:lpstr>
      <vt:lpstr>Temps_partiel_thérapeutique</vt:lpstr>
      <vt:lpstr>Vie_politique_activités_judiciaires_ou_d_intérêt_général_et_civiles</vt:lpstr>
      <vt:lpstr>Calendrier!Z_EB37BC58_7C8F_4B52_897D_04943C19F4A6_.wvu.FilterData</vt:lpstr>
      <vt:lpstr>Planning!Z_EB37BC58_7C8F_4B52_897D_04943C19F4A6_.wvu.FilterData</vt:lpstr>
      <vt:lpstr>Planning!Z_EB37BC58_7C8F_4B52_897D_04943C19F4A6_.wvu.PrintTitles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ANNUEL</dc:title>
  <dc:creator>Infogestion, Renato Sottile</dc:creator>
  <cp:lastModifiedBy>Guy Blancher</cp:lastModifiedBy>
  <cp:revision>0</cp:revision>
  <cp:lastPrinted>2018-04-30T05:33:24Z</cp:lastPrinted>
  <dcterms:created xsi:type="dcterms:W3CDTF">2001-02-05T09:59:43Z</dcterms:created>
  <dcterms:modified xsi:type="dcterms:W3CDTF">2018-04-30T07:34:37Z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hinkcellXlWorkbookDoNotDelete">
    <vt:bool>false</vt:bool>
  </property>
</Properties>
</file>