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50" windowHeight="8715" tabRatio="800" activeTab="1"/>
  </bookViews>
  <sheets>
    <sheet name="Congé" sheetId="52" r:id="rId1"/>
    <sheet name="Janvier" sheetId="7" r:id="rId2"/>
    <sheet name="Février" sheetId="64" r:id="rId3"/>
    <sheet name="Mars" sheetId="65" r:id="rId4"/>
    <sheet name="Avril" sheetId="66" r:id="rId5"/>
    <sheet name="Mai" sheetId="67" r:id="rId6"/>
    <sheet name="Juin" sheetId="68" r:id="rId7"/>
    <sheet name="Juillet" sheetId="69" r:id="rId8"/>
    <sheet name="Aout" sheetId="70" r:id="rId9"/>
    <sheet name="Septembre" sheetId="71" r:id="rId10"/>
    <sheet name="Octobre" sheetId="72" r:id="rId11"/>
    <sheet name="Novembre" sheetId="73" r:id="rId12"/>
    <sheet name="Décembre" sheetId="74" r:id="rId13"/>
  </sheets>
  <definedNames>
    <definedName name="_xlnm.Print_Area" localSheetId="8">Aout!$B$2:$M$184</definedName>
    <definedName name="_xlnm.Print_Area" localSheetId="4">Avril!#REF!</definedName>
    <definedName name="_xlnm.Print_Area" localSheetId="0">Congé!$B$1:$F$142</definedName>
    <definedName name="_xlnm.Print_Area" localSheetId="2">Février!#REF!</definedName>
    <definedName name="_xlnm.Print_Area" localSheetId="1">Janvier!#REF!</definedName>
    <definedName name="_xlnm.Print_Area" localSheetId="7">Juillet!$B$2:$M$179</definedName>
    <definedName name="_xlnm.Print_Area" localSheetId="6">Juin!$A$2:$L$184</definedName>
    <definedName name="_xlnm.Print_Area" localSheetId="5">Mai!$B$2:$M$179</definedName>
    <definedName name="_xlnm.Print_Area" localSheetId="3">Mars!#REF!</definedName>
    <definedName name="_xlnm.Print_Area" localSheetId="10">Octobre!$B$2:$M$179</definedName>
    <definedName name="_xlnm.Print_Area" localSheetId="9">Septembre!$B$2:$L$179</definedName>
  </definedNames>
  <calcPr calcId="152511"/>
</workbook>
</file>

<file path=xl/calcChain.xml><?xml version="1.0" encoding="utf-8"?>
<calcChain xmlns="http://schemas.openxmlformats.org/spreadsheetml/2006/main">
  <c r="M178" i="65" l="1"/>
  <c r="L178" i="65"/>
  <c r="K178" i="65"/>
  <c r="J178" i="65"/>
  <c r="I178" i="65"/>
  <c r="H178" i="65"/>
  <c r="G178" i="65"/>
  <c r="F178" i="65"/>
  <c r="E178" i="65"/>
  <c r="D178" i="65"/>
  <c r="C178" i="65"/>
  <c r="H177" i="65"/>
  <c r="M176" i="65"/>
  <c r="M177" i="65" s="1"/>
  <c r="L176" i="65"/>
  <c r="L177" i="65" s="1"/>
  <c r="K176" i="65"/>
  <c r="K177" i="65"/>
  <c r="J176" i="65"/>
  <c r="J177" i="65"/>
  <c r="I176" i="65"/>
  <c r="I177" i="65"/>
  <c r="H176" i="65"/>
  <c r="G176" i="65"/>
  <c r="G177" i="65" s="1"/>
  <c r="F176" i="65"/>
  <c r="F177" i="65" s="1"/>
  <c r="E176" i="65"/>
  <c r="E177" i="65" s="1"/>
  <c r="D176" i="65"/>
  <c r="D177" i="65" s="1"/>
  <c r="C176" i="65"/>
  <c r="C177" i="65"/>
  <c r="M178" i="66"/>
  <c r="L178" i="66"/>
  <c r="K178" i="66"/>
  <c r="J178" i="66"/>
  <c r="I178" i="66"/>
  <c r="H178" i="66"/>
  <c r="G178" i="66"/>
  <c r="F178" i="66"/>
  <c r="F179" i="66" s="1"/>
  <c r="E178" i="66"/>
  <c r="D178" i="66"/>
  <c r="C178" i="66"/>
  <c r="M176" i="66"/>
  <c r="M177" i="66"/>
  <c r="L176" i="66"/>
  <c r="L177" i="66" s="1"/>
  <c r="K176" i="66"/>
  <c r="K177" i="66" s="1"/>
  <c r="J176" i="66"/>
  <c r="J177" i="66"/>
  <c r="I176" i="66"/>
  <c r="I177" i="66"/>
  <c r="H176" i="66"/>
  <c r="H177" i="66" s="1"/>
  <c r="G176" i="66"/>
  <c r="G177" i="66"/>
  <c r="F176" i="66"/>
  <c r="F177" i="66"/>
  <c r="E176" i="66"/>
  <c r="E177" i="66"/>
  <c r="D176" i="66"/>
  <c r="D177" i="66" s="1"/>
  <c r="C176" i="66"/>
  <c r="C177" i="66"/>
  <c r="M178" i="67"/>
  <c r="L178" i="67"/>
  <c r="K178" i="67"/>
  <c r="J178" i="67"/>
  <c r="I178" i="67"/>
  <c r="H178" i="67"/>
  <c r="G178" i="67"/>
  <c r="F178" i="67"/>
  <c r="E178" i="67"/>
  <c r="D178" i="67"/>
  <c r="C178" i="67"/>
  <c r="F177" i="67"/>
  <c r="M176" i="67"/>
  <c r="M177" i="67"/>
  <c r="L176" i="67"/>
  <c r="L177" i="67" s="1"/>
  <c r="K176" i="67"/>
  <c r="K177" i="67"/>
  <c r="J176" i="67"/>
  <c r="J177" i="67" s="1"/>
  <c r="I176" i="67"/>
  <c r="I177" i="67"/>
  <c r="H176" i="67"/>
  <c r="H177" i="67" s="1"/>
  <c r="G176" i="67"/>
  <c r="G177" i="67" s="1"/>
  <c r="F176" i="67"/>
  <c r="E176" i="67"/>
  <c r="E177" i="67" s="1"/>
  <c r="D176" i="67"/>
  <c r="D177" i="67" s="1"/>
  <c r="C176" i="67"/>
  <c r="C177" i="67"/>
  <c r="M178" i="68"/>
  <c r="L178" i="68"/>
  <c r="K178" i="68"/>
  <c r="J178" i="68"/>
  <c r="I178" i="68"/>
  <c r="H178" i="68"/>
  <c r="G178" i="68"/>
  <c r="F178" i="68"/>
  <c r="E178" i="68"/>
  <c r="D178" i="68"/>
  <c r="C178" i="68"/>
  <c r="M176" i="68"/>
  <c r="M177" i="68" s="1"/>
  <c r="L176" i="68"/>
  <c r="L177" i="68" s="1"/>
  <c r="K176" i="68"/>
  <c r="K177" i="68"/>
  <c r="J176" i="68"/>
  <c r="J177" i="68" s="1"/>
  <c r="I176" i="68"/>
  <c r="I177" i="68"/>
  <c r="H176" i="68"/>
  <c r="H177" i="68" s="1"/>
  <c r="G176" i="68"/>
  <c r="G177" i="68" s="1"/>
  <c r="F176" i="68"/>
  <c r="F177" i="68" s="1"/>
  <c r="E176" i="68"/>
  <c r="E177" i="68"/>
  <c r="D176" i="68"/>
  <c r="D177" i="68" s="1"/>
  <c r="C176" i="68"/>
  <c r="C177" i="68"/>
  <c r="M178" i="69"/>
  <c r="L178" i="69"/>
  <c r="K178" i="69"/>
  <c r="J178" i="69"/>
  <c r="I178" i="69"/>
  <c r="H178" i="69"/>
  <c r="G178" i="69"/>
  <c r="F178" i="69"/>
  <c r="E178" i="69"/>
  <c r="D178" i="69"/>
  <c r="D179" i="69" s="1"/>
  <c r="C178" i="69"/>
  <c r="H177" i="69"/>
  <c r="M176" i="69"/>
  <c r="M177" i="69"/>
  <c r="L176" i="69"/>
  <c r="L177" i="69" s="1"/>
  <c r="K176" i="69"/>
  <c r="K177" i="69"/>
  <c r="J176" i="69"/>
  <c r="J177" i="69" s="1"/>
  <c r="I176" i="69"/>
  <c r="I177" i="69"/>
  <c r="H176" i="69"/>
  <c r="G176" i="69"/>
  <c r="G177" i="69" s="1"/>
  <c r="F176" i="69"/>
  <c r="F177" i="69" s="1"/>
  <c r="E176" i="69"/>
  <c r="E177" i="69"/>
  <c r="D176" i="69"/>
  <c r="D177" i="69" s="1"/>
  <c r="C176" i="69"/>
  <c r="C177" i="69"/>
  <c r="M178" i="70"/>
  <c r="L178" i="70"/>
  <c r="K178" i="70"/>
  <c r="J178" i="70"/>
  <c r="I178" i="70"/>
  <c r="H178" i="70"/>
  <c r="G178" i="70"/>
  <c r="F178" i="70"/>
  <c r="E178" i="70"/>
  <c r="D178" i="70"/>
  <c r="C178" i="70"/>
  <c r="H177" i="70"/>
  <c r="F177" i="70"/>
  <c r="M176" i="70"/>
  <c r="M177" i="70"/>
  <c r="L176" i="70"/>
  <c r="L177" i="70" s="1"/>
  <c r="K176" i="70"/>
  <c r="K177" i="70" s="1"/>
  <c r="J176" i="70"/>
  <c r="J177" i="70" s="1"/>
  <c r="I176" i="70"/>
  <c r="I177" i="70"/>
  <c r="H176" i="70"/>
  <c r="G176" i="70"/>
  <c r="G177" i="70" s="1"/>
  <c r="F176" i="70"/>
  <c r="E176" i="70"/>
  <c r="E177" i="70" s="1"/>
  <c r="D176" i="70"/>
  <c r="D177" i="70" s="1"/>
  <c r="C176" i="70"/>
  <c r="C177" i="70"/>
  <c r="M178" i="71"/>
  <c r="L178" i="71"/>
  <c r="K178" i="71"/>
  <c r="J178" i="71"/>
  <c r="I178" i="71"/>
  <c r="H178" i="71"/>
  <c r="G178" i="71"/>
  <c r="F178" i="71"/>
  <c r="E178" i="71"/>
  <c r="D178" i="71"/>
  <c r="C178" i="71"/>
  <c r="C179" i="71"/>
  <c r="F177" i="71"/>
  <c r="D177" i="71"/>
  <c r="M176" i="71"/>
  <c r="M177" i="71"/>
  <c r="L176" i="71"/>
  <c r="L177" i="71" s="1"/>
  <c r="K176" i="71"/>
  <c r="K177" i="71" s="1"/>
  <c r="J176" i="71"/>
  <c r="J177" i="71" s="1"/>
  <c r="I176" i="71"/>
  <c r="I177" i="71" s="1"/>
  <c r="H176" i="71"/>
  <c r="H177" i="71" s="1"/>
  <c r="G176" i="71"/>
  <c r="G177" i="71"/>
  <c r="F176" i="71"/>
  <c r="E176" i="71"/>
  <c r="E177" i="71" s="1"/>
  <c r="D176" i="71"/>
  <c r="C176" i="71"/>
  <c r="C177" i="71" s="1"/>
  <c r="M178" i="72"/>
  <c r="L178" i="72"/>
  <c r="K178" i="72"/>
  <c r="J178" i="72"/>
  <c r="I178" i="72"/>
  <c r="H178" i="72"/>
  <c r="G178" i="72"/>
  <c r="F178" i="72"/>
  <c r="E178" i="72"/>
  <c r="D178" i="72"/>
  <c r="C178" i="72"/>
  <c r="J177" i="72"/>
  <c r="F177" i="72"/>
  <c r="M176" i="72"/>
  <c r="M177" i="72"/>
  <c r="L176" i="72"/>
  <c r="L177" i="72" s="1"/>
  <c r="K176" i="72"/>
  <c r="K177" i="72"/>
  <c r="J176" i="72"/>
  <c r="I176" i="72"/>
  <c r="I177" i="72" s="1"/>
  <c r="H176" i="72"/>
  <c r="H177" i="72" s="1"/>
  <c r="G176" i="72"/>
  <c r="G177" i="72" s="1"/>
  <c r="F176" i="72"/>
  <c r="E176" i="72"/>
  <c r="E177" i="72" s="1"/>
  <c r="D176" i="72"/>
  <c r="D177" i="72" s="1"/>
  <c r="C176" i="72"/>
  <c r="C177" i="72"/>
  <c r="M178" i="73"/>
  <c r="M179" i="73"/>
  <c r="L178" i="73"/>
  <c r="L179" i="73" s="1"/>
  <c r="K178" i="73"/>
  <c r="J178" i="73"/>
  <c r="J179" i="73" s="1"/>
  <c r="I178" i="73"/>
  <c r="H178" i="73"/>
  <c r="G178" i="73"/>
  <c r="F178" i="73"/>
  <c r="E178" i="73"/>
  <c r="D178" i="73"/>
  <c r="C178" i="73"/>
  <c r="J177" i="73"/>
  <c r="F177" i="73"/>
  <c r="M176" i="73"/>
  <c r="M177" i="73"/>
  <c r="L176" i="73"/>
  <c r="L177" i="73" s="1"/>
  <c r="K176" i="73"/>
  <c r="K177" i="73"/>
  <c r="J176" i="73"/>
  <c r="I176" i="73"/>
  <c r="I177" i="73"/>
  <c r="H176" i="73"/>
  <c r="H177" i="73" s="1"/>
  <c r="G176" i="73"/>
  <c r="G177" i="73"/>
  <c r="F176" i="73"/>
  <c r="E176" i="73"/>
  <c r="E177" i="73"/>
  <c r="D176" i="73"/>
  <c r="D177" i="73" s="1"/>
  <c r="C176" i="73"/>
  <c r="C177" i="73"/>
  <c r="M178" i="74"/>
  <c r="M179" i="74" s="1"/>
  <c r="L178" i="74"/>
  <c r="K178" i="74"/>
  <c r="J178" i="74"/>
  <c r="J179" i="74" s="1"/>
  <c r="I178" i="74"/>
  <c r="H178" i="74"/>
  <c r="G178" i="74"/>
  <c r="F178" i="74"/>
  <c r="E178" i="74"/>
  <c r="D178" i="74"/>
  <c r="C178" i="74"/>
  <c r="F177" i="74"/>
  <c r="D177" i="74"/>
  <c r="M176" i="74"/>
  <c r="M177" i="74" s="1"/>
  <c r="L176" i="74"/>
  <c r="L177" i="74" s="1"/>
  <c r="K176" i="74"/>
  <c r="K177" i="74"/>
  <c r="J176" i="74"/>
  <c r="J177" i="74" s="1"/>
  <c r="I176" i="74"/>
  <c r="I177" i="74" s="1"/>
  <c r="H176" i="74"/>
  <c r="H177" i="74" s="1"/>
  <c r="G176" i="74"/>
  <c r="G177" i="74"/>
  <c r="F176" i="74"/>
  <c r="E176" i="74"/>
  <c r="E177" i="74"/>
  <c r="D176" i="74"/>
  <c r="C176" i="74"/>
  <c r="C177" i="74" s="1"/>
  <c r="M178" i="64"/>
  <c r="L178" i="64"/>
  <c r="L179" i="64" s="1"/>
  <c r="K178" i="64"/>
  <c r="J178" i="64"/>
  <c r="I178" i="64"/>
  <c r="H178" i="64"/>
  <c r="G178" i="64"/>
  <c r="F178" i="64"/>
  <c r="E178" i="64"/>
  <c r="D178" i="64"/>
  <c r="C178" i="64"/>
  <c r="C179" i="64"/>
  <c r="L177" i="64"/>
  <c r="F177" i="64"/>
  <c r="D177" i="64"/>
  <c r="M176" i="64"/>
  <c r="M177" i="64"/>
  <c r="L176" i="64"/>
  <c r="K176" i="64"/>
  <c r="K177" i="64" s="1"/>
  <c r="J176" i="64"/>
  <c r="J177" i="64" s="1"/>
  <c r="I176" i="64"/>
  <c r="I177" i="64" s="1"/>
  <c r="H176" i="64"/>
  <c r="H177" i="64" s="1"/>
  <c r="G176" i="64"/>
  <c r="G177" i="64" s="1"/>
  <c r="F176" i="64"/>
  <c r="E176" i="64"/>
  <c r="E177" i="64" s="1"/>
  <c r="D176" i="64"/>
  <c r="C176" i="64"/>
  <c r="C177" i="64" s="1"/>
  <c r="D176" i="7"/>
  <c r="E176" i="7"/>
  <c r="E177" i="7" s="1"/>
  <c r="F176" i="7"/>
  <c r="F177" i="7"/>
  <c r="G176" i="7"/>
  <c r="G177" i="7" s="1"/>
  <c r="H176" i="7"/>
  <c r="I176" i="7"/>
  <c r="I177" i="7" s="1"/>
  <c r="J176" i="7"/>
  <c r="J177" i="7"/>
  <c r="K176" i="7"/>
  <c r="K177" i="7" s="1"/>
  <c r="L176" i="7"/>
  <c r="M176" i="7"/>
  <c r="M177" i="7" s="1"/>
  <c r="D177" i="7"/>
  <c r="H177" i="7"/>
  <c r="L177" i="7"/>
  <c r="D178" i="7"/>
  <c r="E178" i="7"/>
  <c r="F178" i="7"/>
  <c r="F179" i="7"/>
  <c r="G178" i="7"/>
  <c r="H178" i="7"/>
  <c r="I178" i="7"/>
  <c r="J178" i="7"/>
  <c r="K178" i="7"/>
  <c r="L178" i="7"/>
  <c r="M178" i="7"/>
  <c r="C178" i="7"/>
  <c r="C176" i="7"/>
  <c r="C177" i="7" s="1"/>
  <c r="H14" i="52"/>
  <c r="A7" i="7"/>
  <c r="A8" i="7"/>
  <c r="A9" i="7"/>
  <c r="A10" i="7"/>
  <c r="A11" i="7"/>
  <c r="A12" i="7"/>
  <c r="A13" i="7"/>
  <c r="A15" i="7"/>
  <c r="A16" i="7"/>
  <c r="A17" i="7"/>
  <c r="A19" i="7"/>
  <c r="A20" i="7"/>
  <c r="A21" i="7"/>
  <c r="A23" i="7"/>
  <c r="A24" i="7"/>
  <c r="A25" i="7"/>
  <c r="A27" i="7"/>
  <c r="A28" i="7"/>
  <c r="A29" i="7"/>
  <c r="A31" i="7"/>
  <c r="A32" i="7"/>
  <c r="A33" i="7"/>
  <c r="A35" i="7"/>
  <c r="A36" i="7"/>
  <c r="A37" i="7"/>
  <c r="A51" i="7"/>
  <c r="A52" i="7"/>
  <c r="A53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H26" i="52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5" i="64"/>
  <c r="B51" i="65"/>
  <c r="B52" i="65"/>
  <c r="B53" i="65"/>
  <c r="B54" i="65"/>
  <c r="B55" i="65"/>
  <c r="B56" i="65"/>
  <c r="B57" i="65"/>
  <c r="B58" i="65"/>
  <c r="B59" i="65"/>
  <c r="B60" i="65"/>
  <c r="B61" i="65"/>
  <c r="B62" i="65"/>
  <c r="B63" i="65"/>
  <c r="B64" i="65"/>
  <c r="B65" i="65"/>
  <c r="B66" i="65"/>
  <c r="B67" i="65"/>
  <c r="B68" i="65"/>
  <c r="B69" i="65"/>
  <c r="B70" i="65"/>
  <c r="B71" i="65"/>
  <c r="B72" i="65"/>
  <c r="B73" i="65"/>
  <c r="B74" i="65"/>
  <c r="B75" i="65"/>
  <c r="B76" i="65"/>
  <c r="B77" i="65"/>
  <c r="B78" i="65"/>
  <c r="B79" i="65"/>
  <c r="B80" i="65"/>
  <c r="B81" i="65"/>
  <c r="B82" i="65"/>
  <c r="B83" i="65"/>
  <c r="B84" i="65"/>
  <c r="B85" i="65"/>
  <c r="B86" i="65"/>
  <c r="B87" i="65"/>
  <c r="B88" i="65"/>
  <c r="B89" i="65"/>
  <c r="B90" i="65"/>
  <c r="B91" i="65"/>
  <c r="B92" i="65"/>
  <c r="B93" i="65"/>
  <c r="B94" i="65"/>
  <c r="B95" i="65"/>
  <c r="B96" i="65"/>
  <c r="B97" i="65"/>
  <c r="B98" i="65"/>
  <c r="B99" i="65"/>
  <c r="B100" i="65"/>
  <c r="B101" i="65"/>
  <c r="B102" i="65"/>
  <c r="B103" i="65"/>
  <c r="B104" i="65"/>
  <c r="B105" i="65"/>
  <c r="B106" i="65"/>
  <c r="B107" i="65"/>
  <c r="B108" i="65"/>
  <c r="B109" i="65"/>
  <c r="B110" i="65"/>
  <c r="B111" i="65"/>
  <c r="B112" i="65"/>
  <c r="B113" i="65"/>
  <c r="B114" i="65"/>
  <c r="B115" i="65"/>
  <c r="B116" i="65"/>
  <c r="B117" i="65"/>
  <c r="B118" i="65"/>
  <c r="B119" i="65"/>
  <c r="B120" i="65"/>
  <c r="B121" i="65"/>
  <c r="B122" i="65"/>
  <c r="B123" i="65"/>
  <c r="B124" i="65"/>
  <c r="B125" i="65"/>
  <c r="B126" i="65"/>
  <c r="B127" i="65"/>
  <c r="B128" i="65"/>
  <c r="B129" i="65"/>
  <c r="B130" i="65"/>
  <c r="B131" i="65"/>
  <c r="B132" i="65"/>
  <c r="B133" i="65"/>
  <c r="B134" i="65"/>
  <c r="B135" i="65"/>
  <c r="B136" i="65"/>
  <c r="B137" i="65"/>
  <c r="B138" i="65"/>
  <c r="B139" i="65"/>
  <c r="B140" i="65"/>
  <c r="B141" i="65"/>
  <c r="B142" i="65"/>
  <c r="B143" i="65"/>
  <c r="B144" i="65"/>
  <c r="B145" i="65"/>
  <c r="B146" i="65"/>
  <c r="B147" i="65"/>
  <c r="B148" i="65"/>
  <c r="B149" i="65"/>
  <c r="B150" i="65"/>
  <c r="B151" i="65"/>
  <c r="B152" i="65"/>
  <c r="B153" i="65"/>
  <c r="B154" i="65"/>
  <c r="B155" i="65"/>
  <c r="B156" i="65"/>
  <c r="B157" i="65"/>
  <c r="B158" i="65"/>
  <c r="B159" i="65"/>
  <c r="B160" i="65"/>
  <c r="B161" i="65"/>
  <c r="B162" i="65"/>
  <c r="B163" i="65"/>
  <c r="B164" i="65"/>
  <c r="B165" i="65"/>
  <c r="B166" i="65"/>
  <c r="B167" i="65"/>
  <c r="B168" i="65"/>
  <c r="B169" i="65"/>
  <c r="B170" i="65"/>
  <c r="B171" i="65"/>
  <c r="B172" i="65"/>
  <c r="B173" i="65"/>
  <c r="B174" i="65"/>
  <c r="B175" i="65"/>
  <c r="B51" i="66"/>
  <c r="B52" i="66"/>
  <c r="B53" i="66"/>
  <c r="B54" i="66"/>
  <c r="B55" i="66"/>
  <c r="B56" i="66"/>
  <c r="B57" i="66"/>
  <c r="B58" i="66"/>
  <c r="B59" i="66"/>
  <c r="B60" i="66"/>
  <c r="B61" i="66"/>
  <c r="B62" i="66"/>
  <c r="B63" i="66"/>
  <c r="B64" i="66"/>
  <c r="B65" i="66"/>
  <c r="B66" i="66"/>
  <c r="B67" i="66"/>
  <c r="B68" i="66"/>
  <c r="B69" i="66"/>
  <c r="B70" i="66"/>
  <c r="B71" i="66"/>
  <c r="B72" i="66"/>
  <c r="B73" i="66"/>
  <c r="B74" i="66"/>
  <c r="B75" i="66"/>
  <c r="B76" i="66"/>
  <c r="B77" i="66"/>
  <c r="B78" i="66"/>
  <c r="B79" i="66"/>
  <c r="B80" i="66"/>
  <c r="B81" i="66"/>
  <c r="B82" i="66"/>
  <c r="B83" i="66"/>
  <c r="B84" i="66"/>
  <c r="B85" i="66"/>
  <c r="B86" i="66"/>
  <c r="B87" i="66"/>
  <c r="B88" i="66"/>
  <c r="B89" i="66"/>
  <c r="B90" i="66"/>
  <c r="B91" i="66"/>
  <c r="B92" i="66"/>
  <c r="B93" i="66"/>
  <c r="B94" i="66"/>
  <c r="B95" i="66"/>
  <c r="B96" i="66"/>
  <c r="B97" i="66"/>
  <c r="B98" i="66"/>
  <c r="B99" i="66"/>
  <c r="B100" i="66"/>
  <c r="B101" i="66"/>
  <c r="B102" i="66"/>
  <c r="B103" i="66"/>
  <c r="B104" i="66"/>
  <c r="B105" i="66"/>
  <c r="B106" i="66"/>
  <c r="B107" i="66"/>
  <c r="B108" i="66"/>
  <c r="B109" i="66"/>
  <c r="B110" i="66"/>
  <c r="B111" i="66"/>
  <c r="B112" i="66"/>
  <c r="B113" i="66"/>
  <c r="B114" i="66"/>
  <c r="B115" i="66"/>
  <c r="B116" i="66"/>
  <c r="B117" i="66"/>
  <c r="B118" i="66"/>
  <c r="B119" i="66"/>
  <c r="B120" i="66"/>
  <c r="B121" i="66"/>
  <c r="B122" i="66"/>
  <c r="B123" i="66"/>
  <c r="B124" i="66"/>
  <c r="B125" i="66"/>
  <c r="B126" i="66"/>
  <c r="B127" i="66"/>
  <c r="B128" i="66"/>
  <c r="B129" i="66"/>
  <c r="B130" i="66"/>
  <c r="B131" i="66"/>
  <c r="B132" i="66"/>
  <c r="B133" i="66"/>
  <c r="B134" i="66"/>
  <c r="B135" i="66"/>
  <c r="B136" i="66"/>
  <c r="B137" i="66"/>
  <c r="B138" i="66"/>
  <c r="B139" i="66"/>
  <c r="B140" i="66"/>
  <c r="B141" i="66"/>
  <c r="B142" i="66"/>
  <c r="B143" i="66"/>
  <c r="B144" i="66"/>
  <c r="B145" i="66"/>
  <c r="B146" i="66"/>
  <c r="B147" i="66"/>
  <c r="B148" i="66"/>
  <c r="B149" i="66"/>
  <c r="B150" i="66"/>
  <c r="B151" i="66"/>
  <c r="B152" i="66"/>
  <c r="B153" i="66"/>
  <c r="B154" i="66"/>
  <c r="B155" i="66"/>
  <c r="B156" i="66"/>
  <c r="B157" i="66"/>
  <c r="B158" i="66"/>
  <c r="B159" i="66"/>
  <c r="B160" i="66"/>
  <c r="B161" i="66"/>
  <c r="B162" i="66"/>
  <c r="B163" i="66"/>
  <c r="B164" i="66"/>
  <c r="B165" i="66"/>
  <c r="B166" i="66"/>
  <c r="B167" i="66"/>
  <c r="B168" i="66"/>
  <c r="B169" i="66"/>
  <c r="B170" i="66"/>
  <c r="B171" i="66"/>
  <c r="B172" i="66"/>
  <c r="B173" i="66"/>
  <c r="B174" i="66"/>
  <c r="B175" i="66"/>
  <c r="B51" i="67"/>
  <c r="B52" i="67"/>
  <c r="B53" i="67"/>
  <c r="B54" i="67"/>
  <c r="B55" i="67"/>
  <c r="B56" i="67"/>
  <c r="B57" i="67"/>
  <c r="B58" i="67"/>
  <c r="B59" i="67"/>
  <c r="B60" i="67"/>
  <c r="B61" i="67"/>
  <c r="B62" i="67"/>
  <c r="B63" i="67"/>
  <c r="B64" i="67"/>
  <c r="B65" i="67"/>
  <c r="B66" i="67"/>
  <c r="B67" i="67"/>
  <c r="B68" i="67"/>
  <c r="B69" i="67"/>
  <c r="B70" i="67"/>
  <c r="B71" i="67"/>
  <c r="B72" i="67"/>
  <c r="B73" i="67"/>
  <c r="B74" i="67"/>
  <c r="B75" i="67"/>
  <c r="B76" i="67"/>
  <c r="B77" i="67"/>
  <c r="B78" i="67"/>
  <c r="B79" i="67"/>
  <c r="B80" i="67"/>
  <c r="B81" i="67"/>
  <c r="B82" i="67"/>
  <c r="B83" i="67"/>
  <c r="B84" i="67"/>
  <c r="B85" i="67"/>
  <c r="B86" i="67"/>
  <c r="B87" i="67"/>
  <c r="B88" i="67"/>
  <c r="B89" i="67"/>
  <c r="B90" i="67"/>
  <c r="B91" i="67"/>
  <c r="B92" i="67"/>
  <c r="B93" i="67"/>
  <c r="B94" i="67"/>
  <c r="B95" i="67"/>
  <c r="B96" i="67"/>
  <c r="B97" i="67"/>
  <c r="B98" i="67"/>
  <c r="B99" i="67"/>
  <c r="B100" i="67"/>
  <c r="B101" i="67"/>
  <c r="B102" i="67"/>
  <c r="B103" i="67"/>
  <c r="B104" i="67"/>
  <c r="B105" i="67"/>
  <c r="B106" i="67"/>
  <c r="B107" i="67"/>
  <c r="B108" i="67"/>
  <c r="B109" i="67"/>
  <c r="B110" i="67"/>
  <c r="B111" i="67"/>
  <c r="B112" i="67"/>
  <c r="B113" i="67"/>
  <c r="B114" i="67"/>
  <c r="B115" i="67"/>
  <c r="B116" i="67"/>
  <c r="B117" i="67"/>
  <c r="B118" i="67"/>
  <c r="B119" i="67"/>
  <c r="B120" i="67"/>
  <c r="B121" i="67"/>
  <c r="B122" i="67"/>
  <c r="B123" i="67"/>
  <c r="B124" i="67"/>
  <c r="B125" i="67"/>
  <c r="B126" i="67"/>
  <c r="B127" i="67"/>
  <c r="B128" i="67"/>
  <c r="B129" i="67"/>
  <c r="B130" i="67"/>
  <c r="B131" i="67"/>
  <c r="B132" i="67"/>
  <c r="B133" i="67"/>
  <c r="B134" i="67"/>
  <c r="B135" i="67"/>
  <c r="B136" i="67"/>
  <c r="B137" i="67"/>
  <c r="B138" i="67"/>
  <c r="B139" i="67"/>
  <c r="B140" i="67"/>
  <c r="B141" i="67"/>
  <c r="B142" i="67"/>
  <c r="B143" i="67"/>
  <c r="B144" i="67"/>
  <c r="B145" i="67"/>
  <c r="B146" i="67"/>
  <c r="B147" i="67"/>
  <c r="B148" i="67"/>
  <c r="B149" i="67"/>
  <c r="B150" i="67"/>
  <c r="B151" i="67"/>
  <c r="B152" i="67"/>
  <c r="B153" i="67"/>
  <c r="B154" i="67"/>
  <c r="B155" i="67"/>
  <c r="B156" i="67"/>
  <c r="B157" i="67"/>
  <c r="B158" i="67"/>
  <c r="B159" i="67"/>
  <c r="B160" i="67"/>
  <c r="B161" i="67"/>
  <c r="B162" i="67"/>
  <c r="B163" i="67"/>
  <c r="B164" i="67"/>
  <c r="B165" i="67"/>
  <c r="B166" i="67"/>
  <c r="B167" i="67"/>
  <c r="B168" i="67"/>
  <c r="B169" i="67"/>
  <c r="B170" i="67"/>
  <c r="B171" i="67"/>
  <c r="B172" i="67"/>
  <c r="B173" i="67"/>
  <c r="B174" i="67"/>
  <c r="B175" i="67"/>
  <c r="B51" i="68"/>
  <c r="B52" i="68"/>
  <c r="B53" i="68"/>
  <c r="B54" i="68"/>
  <c r="B55" i="68"/>
  <c r="B56" i="68"/>
  <c r="B57" i="68"/>
  <c r="B58" i="68"/>
  <c r="B59" i="68"/>
  <c r="B60" i="68"/>
  <c r="B61" i="68"/>
  <c r="B62" i="68"/>
  <c r="B63" i="68"/>
  <c r="B64" i="68"/>
  <c r="B65" i="68"/>
  <c r="B66" i="68"/>
  <c r="B67" i="68"/>
  <c r="B68" i="68"/>
  <c r="B69" i="68"/>
  <c r="B70" i="68"/>
  <c r="B71" i="68"/>
  <c r="B72" i="68"/>
  <c r="B73" i="68"/>
  <c r="B74" i="68"/>
  <c r="B75" i="68"/>
  <c r="B76" i="68"/>
  <c r="B77" i="68"/>
  <c r="B78" i="68"/>
  <c r="B79" i="68"/>
  <c r="B80" i="68"/>
  <c r="B81" i="68"/>
  <c r="B82" i="68"/>
  <c r="B83" i="68"/>
  <c r="B84" i="68"/>
  <c r="B85" i="68"/>
  <c r="B86" i="68"/>
  <c r="B87" i="68"/>
  <c r="B88" i="68"/>
  <c r="B89" i="68"/>
  <c r="B90" i="68"/>
  <c r="B91" i="68"/>
  <c r="B92" i="68"/>
  <c r="B93" i="68"/>
  <c r="B94" i="68"/>
  <c r="B95" i="68"/>
  <c r="B96" i="68"/>
  <c r="B97" i="68"/>
  <c r="B98" i="68"/>
  <c r="B99" i="68"/>
  <c r="B100" i="68"/>
  <c r="B101" i="68"/>
  <c r="B102" i="68"/>
  <c r="B103" i="68"/>
  <c r="B104" i="68"/>
  <c r="B105" i="68"/>
  <c r="B106" i="68"/>
  <c r="B107" i="68"/>
  <c r="B108" i="68"/>
  <c r="B109" i="68"/>
  <c r="B110" i="68"/>
  <c r="B111" i="68"/>
  <c r="B112" i="68"/>
  <c r="B113" i="68"/>
  <c r="B114" i="68"/>
  <c r="B115" i="68"/>
  <c r="B116" i="68"/>
  <c r="B117" i="68"/>
  <c r="B118" i="68"/>
  <c r="B119" i="68"/>
  <c r="B120" i="68"/>
  <c r="B121" i="68"/>
  <c r="B122" i="68"/>
  <c r="B123" i="68"/>
  <c r="B124" i="68"/>
  <c r="B125" i="68"/>
  <c r="B126" i="68"/>
  <c r="B127" i="68"/>
  <c r="B128" i="68"/>
  <c r="B129" i="68"/>
  <c r="B130" i="68"/>
  <c r="B131" i="68"/>
  <c r="B132" i="68"/>
  <c r="B133" i="68"/>
  <c r="B134" i="68"/>
  <c r="B135" i="68"/>
  <c r="B136" i="68"/>
  <c r="B137" i="68"/>
  <c r="B138" i="68"/>
  <c r="B139" i="68"/>
  <c r="B140" i="68"/>
  <c r="B141" i="68"/>
  <c r="B142" i="68"/>
  <c r="B143" i="68"/>
  <c r="B144" i="68"/>
  <c r="B145" i="68"/>
  <c r="B146" i="68"/>
  <c r="B147" i="68"/>
  <c r="B148" i="68"/>
  <c r="B149" i="68"/>
  <c r="B150" i="68"/>
  <c r="B151" i="68"/>
  <c r="B152" i="68"/>
  <c r="B153" i="68"/>
  <c r="B154" i="68"/>
  <c r="B155" i="68"/>
  <c r="B156" i="68"/>
  <c r="B157" i="68"/>
  <c r="B158" i="68"/>
  <c r="B159" i="68"/>
  <c r="B160" i="68"/>
  <c r="B161" i="68"/>
  <c r="B162" i="68"/>
  <c r="B163" i="68"/>
  <c r="B164" i="68"/>
  <c r="B165" i="68"/>
  <c r="B166" i="68"/>
  <c r="B167" i="68"/>
  <c r="B168" i="68"/>
  <c r="B169" i="68"/>
  <c r="B170" i="68"/>
  <c r="B171" i="68"/>
  <c r="B172" i="68"/>
  <c r="B173" i="68"/>
  <c r="B174" i="68"/>
  <c r="B175" i="68"/>
  <c r="B51" i="69"/>
  <c r="B52" i="69"/>
  <c r="B53" i="69"/>
  <c r="B54" i="69"/>
  <c r="B55" i="69"/>
  <c r="B56" i="69"/>
  <c r="B57" i="69"/>
  <c r="B58" i="69"/>
  <c r="B59" i="69"/>
  <c r="B60" i="69"/>
  <c r="B61" i="69"/>
  <c r="B62" i="69"/>
  <c r="B63" i="69"/>
  <c r="B64" i="69"/>
  <c r="B65" i="69"/>
  <c r="B66" i="69"/>
  <c r="B67" i="69"/>
  <c r="B68" i="69"/>
  <c r="B69" i="69"/>
  <c r="B70" i="69"/>
  <c r="B71" i="69"/>
  <c r="B72" i="69"/>
  <c r="B73" i="69"/>
  <c r="B74" i="69"/>
  <c r="B75" i="69"/>
  <c r="B76" i="69"/>
  <c r="B77" i="69"/>
  <c r="B78" i="69"/>
  <c r="B79" i="69"/>
  <c r="B80" i="69"/>
  <c r="B81" i="69"/>
  <c r="B82" i="69"/>
  <c r="B83" i="69"/>
  <c r="B84" i="69"/>
  <c r="B85" i="69"/>
  <c r="B86" i="69"/>
  <c r="B87" i="69"/>
  <c r="B88" i="69"/>
  <c r="B89" i="69"/>
  <c r="B90" i="69"/>
  <c r="B91" i="69"/>
  <c r="B92" i="69"/>
  <c r="B93" i="69"/>
  <c r="B94" i="69"/>
  <c r="B95" i="69"/>
  <c r="B96" i="69"/>
  <c r="B97" i="69"/>
  <c r="B98" i="69"/>
  <c r="B99" i="69"/>
  <c r="B100" i="69"/>
  <c r="B101" i="69"/>
  <c r="B102" i="69"/>
  <c r="B103" i="69"/>
  <c r="B104" i="69"/>
  <c r="B105" i="69"/>
  <c r="B106" i="69"/>
  <c r="B107" i="69"/>
  <c r="B108" i="69"/>
  <c r="B109" i="69"/>
  <c r="B110" i="69"/>
  <c r="B111" i="69"/>
  <c r="B112" i="69"/>
  <c r="B113" i="69"/>
  <c r="B114" i="69"/>
  <c r="B115" i="69"/>
  <c r="B116" i="69"/>
  <c r="B117" i="69"/>
  <c r="B118" i="69"/>
  <c r="B119" i="69"/>
  <c r="B120" i="69"/>
  <c r="B121" i="69"/>
  <c r="B122" i="69"/>
  <c r="B123" i="69"/>
  <c r="B124" i="69"/>
  <c r="B125" i="69"/>
  <c r="B126" i="69"/>
  <c r="B127" i="69"/>
  <c r="B128" i="69"/>
  <c r="B129" i="69"/>
  <c r="B130" i="69"/>
  <c r="B131" i="69"/>
  <c r="B132" i="69"/>
  <c r="B133" i="69"/>
  <c r="B134" i="69"/>
  <c r="B135" i="69"/>
  <c r="B136" i="69"/>
  <c r="B137" i="69"/>
  <c r="B138" i="69"/>
  <c r="B139" i="69"/>
  <c r="B140" i="69"/>
  <c r="B141" i="69"/>
  <c r="B142" i="69"/>
  <c r="B143" i="69"/>
  <c r="B144" i="69"/>
  <c r="B145" i="69"/>
  <c r="B146" i="69"/>
  <c r="B147" i="69"/>
  <c r="B148" i="69"/>
  <c r="B149" i="69"/>
  <c r="B150" i="69"/>
  <c r="B151" i="69"/>
  <c r="B152" i="69"/>
  <c r="B153" i="69"/>
  <c r="B154" i="69"/>
  <c r="B155" i="69"/>
  <c r="B156" i="69"/>
  <c r="B157" i="69"/>
  <c r="B158" i="69"/>
  <c r="B159" i="69"/>
  <c r="B160" i="69"/>
  <c r="B161" i="69"/>
  <c r="B162" i="69"/>
  <c r="B163" i="69"/>
  <c r="B164" i="69"/>
  <c r="B165" i="69"/>
  <c r="B166" i="69"/>
  <c r="B167" i="69"/>
  <c r="B168" i="69"/>
  <c r="B169" i="69"/>
  <c r="B170" i="69"/>
  <c r="B171" i="69"/>
  <c r="B172" i="69"/>
  <c r="B173" i="69"/>
  <c r="B174" i="69"/>
  <c r="B175" i="69"/>
  <c r="B51" i="70"/>
  <c r="B52" i="70"/>
  <c r="B53" i="70"/>
  <c r="B54" i="70"/>
  <c r="B55" i="70"/>
  <c r="B56" i="70"/>
  <c r="B57" i="70"/>
  <c r="B58" i="70"/>
  <c r="B59" i="70"/>
  <c r="B60" i="70"/>
  <c r="B61" i="70"/>
  <c r="B62" i="70"/>
  <c r="B63" i="70"/>
  <c r="B64" i="70"/>
  <c r="B65" i="70"/>
  <c r="B66" i="70"/>
  <c r="B67" i="70"/>
  <c r="B68" i="70"/>
  <c r="B69" i="70"/>
  <c r="B70" i="70"/>
  <c r="B71" i="70"/>
  <c r="B72" i="70"/>
  <c r="B73" i="70"/>
  <c r="B74" i="70"/>
  <c r="B75" i="70"/>
  <c r="B76" i="70"/>
  <c r="B77" i="70"/>
  <c r="B78" i="70"/>
  <c r="B79" i="70"/>
  <c r="B80" i="70"/>
  <c r="B81" i="70"/>
  <c r="B82" i="70"/>
  <c r="B83" i="70"/>
  <c r="B84" i="70"/>
  <c r="B85" i="70"/>
  <c r="B86" i="70"/>
  <c r="B87" i="70"/>
  <c r="B88" i="70"/>
  <c r="B89" i="70"/>
  <c r="B90" i="70"/>
  <c r="B91" i="70"/>
  <c r="B92" i="70"/>
  <c r="B93" i="70"/>
  <c r="B94" i="70"/>
  <c r="B95" i="70"/>
  <c r="B96" i="70"/>
  <c r="B97" i="70"/>
  <c r="B98" i="70"/>
  <c r="B99" i="70"/>
  <c r="B100" i="70"/>
  <c r="B101" i="70"/>
  <c r="B102" i="70"/>
  <c r="B103" i="70"/>
  <c r="B104" i="70"/>
  <c r="B105" i="70"/>
  <c r="B106" i="70"/>
  <c r="B107" i="70"/>
  <c r="B108" i="70"/>
  <c r="B109" i="70"/>
  <c r="B110" i="70"/>
  <c r="B111" i="70"/>
  <c r="B112" i="70"/>
  <c r="B113" i="70"/>
  <c r="B114" i="70"/>
  <c r="B115" i="70"/>
  <c r="B116" i="70"/>
  <c r="B117" i="70"/>
  <c r="B118" i="70"/>
  <c r="B119" i="70"/>
  <c r="B120" i="70"/>
  <c r="B121" i="70"/>
  <c r="B122" i="70"/>
  <c r="B123" i="70"/>
  <c r="B124" i="70"/>
  <c r="B125" i="70"/>
  <c r="B126" i="70"/>
  <c r="B127" i="70"/>
  <c r="B128" i="70"/>
  <c r="B129" i="70"/>
  <c r="B130" i="70"/>
  <c r="B131" i="70"/>
  <c r="B132" i="70"/>
  <c r="B133" i="70"/>
  <c r="B134" i="70"/>
  <c r="B135" i="70"/>
  <c r="B136" i="70"/>
  <c r="B137" i="70"/>
  <c r="B138" i="70"/>
  <c r="B139" i="70"/>
  <c r="B140" i="70"/>
  <c r="B141" i="70"/>
  <c r="B142" i="70"/>
  <c r="B143" i="70"/>
  <c r="B144" i="70"/>
  <c r="B145" i="70"/>
  <c r="B146" i="70"/>
  <c r="B147" i="70"/>
  <c r="B148" i="70"/>
  <c r="B149" i="70"/>
  <c r="B150" i="70"/>
  <c r="B151" i="70"/>
  <c r="B152" i="70"/>
  <c r="B153" i="70"/>
  <c r="B154" i="70"/>
  <c r="B155" i="70"/>
  <c r="B156" i="70"/>
  <c r="B157" i="70"/>
  <c r="B158" i="70"/>
  <c r="B159" i="70"/>
  <c r="B160" i="70"/>
  <c r="B161" i="70"/>
  <c r="B162" i="70"/>
  <c r="B163" i="70"/>
  <c r="B164" i="70"/>
  <c r="B165" i="70"/>
  <c r="B166" i="70"/>
  <c r="B167" i="70"/>
  <c r="B168" i="70"/>
  <c r="B169" i="70"/>
  <c r="B170" i="70"/>
  <c r="B171" i="70"/>
  <c r="B172" i="70"/>
  <c r="B173" i="70"/>
  <c r="B174" i="70"/>
  <c r="B175" i="70"/>
  <c r="B51" i="71"/>
  <c r="B52" i="71"/>
  <c r="B53" i="71"/>
  <c r="B54" i="71"/>
  <c r="B55" i="71"/>
  <c r="B56" i="71"/>
  <c r="B57" i="71"/>
  <c r="B58" i="71"/>
  <c r="B59" i="71"/>
  <c r="B60" i="71"/>
  <c r="B61" i="71"/>
  <c r="B62" i="71"/>
  <c r="B63" i="71"/>
  <c r="B64" i="71"/>
  <c r="B65" i="71"/>
  <c r="B66" i="71"/>
  <c r="B67" i="71"/>
  <c r="B68" i="71"/>
  <c r="B69" i="71"/>
  <c r="B70" i="71"/>
  <c r="B71" i="71"/>
  <c r="B72" i="71"/>
  <c r="B73" i="71"/>
  <c r="B74" i="71"/>
  <c r="B75" i="71"/>
  <c r="B76" i="71"/>
  <c r="B77" i="71"/>
  <c r="B78" i="71"/>
  <c r="B79" i="71"/>
  <c r="B80" i="71"/>
  <c r="B81" i="71"/>
  <c r="B82" i="71"/>
  <c r="B83" i="71"/>
  <c r="B84" i="71"/>
  <c r="B85" i="71"/>
  <c r="B86" i="71"/>
  <c r="B87" i="71"/>
  <c r="B88" i="71"/>
  <c r="B89" i="71"/>
  <c r="B90" i="71"/>
  <c r="B91" i="71"/>
  <c r="B92" i="71"/>
  <c r="B93" i="71"/>
  <c r="B94" i="71"/>
  <c r="B95" i="71"/>
  <c r="B96" i="71"/>
  <c r="B97" i="71"/>
  <c r="B98" i="71"/>
  <c r="B99" i="71"/>
  <c r="B100" i="71"/>
  <c r="B101" i="71"/>
  <c r="B102" i="71"/>
  <c r="B103" i="71"/>
  <c r="B104" i="71"/>
  <c r="B105" i="71"/>
  <c r="B106" i="71"/>
  <c r="B107" i="71"/>
  <c r="B108" i="71"/>
  <c r="B109" i="71"/>
  <c r="B110" i="71"/>
  <c r="B111" i="71"/>
  <c r="B112" i="71"/>
  <c r="B113" i="71"/>
  <c r="B114" i="71"/>
  <c r="B115" i="71"/>
  <c r="B116" i="71"/>
  <c r="B117" i="71"/>
  <c r="B118" i="71"/>
  <c r="B119" i="71"/>
  <c r="B120" i="71"/>
  <c r="B121" i="71"/>
  <c r="B122" i="71"/>
  <c r="B123" i="71"/>
  <c r="B124" i="71"/>
  <c r="B125" i="71"/>
  <c r="B126" i="71"/>
  <c r="B127" i="71"/>
  <c r="B128" i="71"/>
  <c r="B129" i="71"/>
  <c r="B130" i="71"/>
  <c r="B131" i="71"/>
  <c r="B132" i="71"/>
  <c r="B133" i="71"/>
  <c r="B134" i="71"/>
  <c r="B135" i="71"/>
  <c r="B136" i="71"/>
  <c r="B137" i="71"/>
  <c r="B138" i="71"/>
  <c r="B139" i="71"/>
  <c r="B140" i="71"/>
  <c r="B141" i="71"/>
  <c r="B142" i="71"/>
  <c r="B143" i="71"/>
  <c r="B144" i="71"/>
  <c r="B145" i="71"/>
  <c r="B146" i="71"/>
  <c r="B147" i="71"/>
  <c r="B148" i="71"/>
  <c r="B149" i="71"/>
  <c r="B150" i="71"/>
  <c r="B151" i="71"/>
  <c r="B152" i="71"/>
  <c r="B153" i="71"/>
  <c r="B154" i="71"/>
  <c r="B155" i="71"/>
  <c r="B156" i="71"/>
  <c r="B157" i="71"/>
  <c r="B158" i="71"/>
  <c r="B159" i="71"/>
  <c r="B160" i="71"/>
  <c r="B161" i="71"/>
  <c r="B162" i="71"/>
  <c r="B163" i="71"/>
  <c r="B164" i="71"/>
  <c r="B165" i="71"/>
  <c r="B166" i="71"/>
  <c r="B167" i="71"/>
  <c r="B168" i="71"/>
  <c r="B169" i="71"/>
  <c r="B170" i="71"/>
  <c r="B171" i="71"/>
  <c r="B172" i="71"/>
  <c r="B173" i="71"/>
  <c r="B174" i="71"/>
  <c r="B175" i="71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51" i="73"/>
  <c r="B52" i="73"/>
  <c r="B53" i="73"/>
  <c r="B54" i="73"/>
  <c r="B55" i="73"/>
  <c r="B56" i="73"/>
  <c r="B57" i="73"/>
  <c r="B58" i="73"/>
  <c r="B59" i="73"/>
  <c r="B60" i="73"/>
  <c r="B61" i="73"/>
  <c r="B62" i="73"/>
  <c r="B63" i="73"/>
  <c r="B64" i="73"/>
  <c r="B65" i="73"/>
  <c r="B66" i="73"/>
  <c r="B67" i="73"/>
  <c r="B68" i="73"/>
  <c r="B69" i="73"/>
  <c r="B70" i="73"/>
  <c r="B71" i="73"/>
  <c r="B72" i="73"/>
  <c r="B73" i="73"/>
  <c r="B74" i="73"/>
  <c r="B75" i="73"/>
  <c r="B76" i="73"/>
  <c r="B77" i="73"/>
  <c r="B78" i="73"/>
  <c r="B79" i="73"/>
  <c r="B80" i="73"/>
  <c r="B81" i="73"/>
  <c r="B82" i="73"/>
  <c r="B83" i="73"/>
  <c r="B84" i="73"/>
  <c r="B85" i="73"/>
  <c r="B86" i="73"/>
  <c r="B87" i="73"/>
  <c r="B88" i="73"/>
  <c r="B89" i="73"/>
  <c r="B90" i="73"/>
  <c r="B91" i="73"/>
  <c r="B92" i="73"/>
  <c r="B93" i="73"/>
  <c r="B94" i="73"/>
  <c r="B95" i="73"/>
  <c r="B96" i="73"/>
  <c r="B97" i="73"/>
  <c r="B98" i="73"/>
  <c r="B99" i="73"/>
  <c r="B100" i="73"/>
  <c r="B101" i="73"/>
  <c r="B102" i="73"/>
  <c r="B103" i="73"/>
  <c r="B104" i="73"/>
  <c r="B105" i="73"/>
  <c r="B106" i="73"/>
  <c r="B107" i="73"/>
  <c r="B108" i="73"/>
  <c r="B109" i="73"/>
  <c r="B110" i="73"/>
  <c r="B111" i="73"/>
  <c r="B112" i="73"/>
  <c r="B113" i="73"/>
  <c r="B114" i="73"/>
  <c r="B115" i="73"/>
  <c r="B116" i="73"/>
  <c r="B117" i="73"/>
  <c r="B118" i="73"/>
  <c r="B119" i="73"/>
  <c r="B120" i="73"/>
  <c r="B121" i="73"/>
  <c r="B122" i="73"/>
  <c r="B123" i="73"/>
  <c r="B124" i="73"/>
  <c r="B125" i="73"/>
  <c r="B126" i="73"/>
  <c r="B127" i="73"/>
  <c r="B128" i="73"/>
  <c r="B129" i="73"/>
  <c r="B130" i="73"/>
  <c r="B131" i="73"/>
  <c r="B132" i="73"/>
  <c r="B133" i="73"/>
  <c r="B134" i="73"/>
  <c r="B135" i="73"/>
  <c r="B136" i="73"/>
  <c r="B137" i="73"/>
  <c r="B138" i="73"/>
  <c r="B139" i="73"/>
  <c r="B140" i="73"/>
  <c r="B141" i="73"/>
  <c r="B142" i="73"/>
  <c r="B143" i="73"/>
  <c r="B144" i="73"/>
  <c r="B145" i="73"/>
  <c r="B146" i="73"/>
  <c r="B147" i="73"/>
  <c r="B148" i="73"/>
  <c r="B149" i="73"/>
  <c r="B150" i="73"/>
  <c r="B151" i="73"/>
  <c r="B152" i="73"/>
  <c r="B153" i="73"/>
  <c r="B154" i="73"/>
  <c r="B155" i="73"/>
  <c r="B156" i="73"/>
  <c r="B157" i="73"/>
  <c r="B158" i="73"/>
  <c r="B159" i="73"/>
  <c r="B160" i="73"/>
  <c r="B161" i="73"/>
  <c r="B162" i="73"/>
  <c r="B163" i="73"/>
  <c r="B164" i="73"/>
  <c r="B165" i="73"/>
  <c r="B166" i="73"/>
  <c r="B167" i="73"/>
  <c r="B168" i="73"/>
  <c r="B169" i="73"/>
  <c r="B170" i="73"/>
  <c r="B171" i="73"/>
  <c r="B172" i="73"/>
  <c r="B173" i="73"/>
  <c r="B174" i="73"/>
  <c r="B175" i="73"/>
  <c r="B51" i="74"/>
  <c r="B52" i="74"/>
  <c r="B53" i="74"/>
  <c r="B54" i="74"/>
  <c r="B55" i="74"/>
  <c r="B56" i="74"/>
  <c r="B57" i="74"/>
  <c r="B58" i="74"/>
  <c r="B59" i="74"/>
  <c r="B60" i="74"/>
  <c r="B61" i="74"/>
  <c r="B62" i="74"/>
  <c r="B63" i="74"/>
  <c r="B64" i="74"/>
  <c r="B65" i="74"/>
  <c r="B66" i="74"/>
  <c r="B67" i="74"/>
  <c r="B68" i="74"/>
  <c r="B69" i="74"/>
  <c r="B70" i="74"/>
  <c r="B71" i="74"/>
  <c r="B72" i="74"/>
  <c r="B73" i="74"/>
  <c r="B74" i="74"/>
  <c r="B75" i="74"/>
  <c r="B76" i="74"/>
  <c r="B77" i="74"/>
  <c r="B78" i="74"/>
  <c r="B79" i="74"/>
  <c r="B80" i="74"/>
  <c r="B81" i="74"/>
  <c r="B82" i="74"/>
  <c r="B83" i="74"/>
  <c r="B84" i="74"/>
  <c r="B85" i="74"/>
  <c r="B86" i="74"/>
  <c r="B87" i="74"/>
  <c r="B88" i="74"/>
  <c r="B89" i="74"/>
  <c r="B90" i="74"/>
  <c r="B91" i="74"/>
  <c r="B92" i="74"/>
  <c r="B93" i="74"/>
  <c r="B94" i="74"/>
  <c r="B95" i="74"/>
  <c r="B96" i="74"/>
  <c r="B97" i="74"/>
  <c r="B98" i="74"/>
  <c r="B99" i="74"/>
  <c r="B100" i="74"/>
  <c r="B101" i="74"/>
  <c r="B102" i="74"/>
  <c r="B103" i="74"/>
  <c r="B104" i="74"/>
  <c r="B105" i="74"/>
  <c r="B106" i="74"/>
  <c r="B107" i="74"/>
  <c r="B108" i="74"/>
  <c r="B109" i="74"/>
  <c r="B110" i="74"/>
  <c r="B111" i="74"/>
  <c r="B112" i="74"/>
  <c r="B113" i="74"/>
  <c r="B114" i="74"/>
  <c r="B115" i="74"/>
  <c r="B116" i="74"/>
  <c r="B117" i="74"/>
  <c r="B118" i="74"/>
  <c r="B119" i="74"/>
  <c r="B120" i="74"/>
  <c r="B121" i="74"/>
  <c r="B122" i="74"/>
  <c r="B123" i="74"/>
  <c r="B124" i="74"/>
  <c r="B125" i="74"/>
  <c r="B126" i="74"/>
  <c r="B127" i="74"/>
  <c r="B128" i="74"/>
  <c r="B129" i="74"/>
  <c r="B130" i="74"/>
  <c r="B131" i="74"/>
  <c r="B132" i="74"/>
  <c r="B133" i="74"/>
  <c r="B134" i="74"/>
  <c r="B135" i="74"/>
  <c r="B136" i="74"/>
  <c r="B137" i="74"/>
  <c r="B138" i="74"/>
  <c r="B139" i="74"/>
  <c r="B140" i="74"/>
  <c r="B141" i="74"/>
  <c r="B142" i="74"/>
  <c r="B143" i="74"/>
  <c r="B144" i="74"/>
  <c r="B145" i="74"/>
  <c r="B146" i="74"/>
  <c r="B147" i="74"/>
  <c r="B148" i="74"/>
  <c r="B149" i="74"/>
  <c r="B150" i="74"/>
  <c r="B151" i="74"/>
  <c r="B152" i="74"/>
  <c r="B153" i="74"/>
  <c r="B154" i="74"/>
  <c r="B155" i="74"/>
  <c r="B156" i="74"/>
  <c r="B157" i="74"/>
  <c r="B158" i="74"/>
  <c r="B159" i="74"/>
  <c r="B160" i="74"/>
  <c r="B161" i="74"/>
  <c r="B162" i="74"/>
  <c r="B163" i="74"/>
  <c r="B164" i="74"/>
  <c r="B165" i="74"/>
  <c r="B166" i="74"/>
  <c r="B167" i="74"/>
  <c r="B168" i="74"/>
  <c r="B169" i="74"/>
  <c r="B170" i="74"/>
  <c r="B171" i="74"/>
  <c r="B172" i="74"/>
  <c r="B173" i="74"/>
  <c r="B174" i="74"/>
  <c r="B175" i="74"/>
  <c r="B51" i="72"/>
  <c r="B52" i="72"/>
  <c r="B53" i="72"/>
  <c r="B54" i="72"/>
  <c r="B55" i="72"/>
  <c r="B56" i="72"/>
  <c r="B57" i="72"/>
  <c r="B58" i="72"/>
  <c r="B59" i="72"/>
  <c r="B60" i="72"/>
  <c r="B61" i="72"/>
  <c r="B62" i="72"/>
  <c r="B63" i="72"/>
  <c r="B64" i="72"/>
  <c r="B65" i="72"/>
  <c r="B66" i="72"/>
  <c r="B67" i="72"/>
  <c r="B68" i="72"/>
  <c r="B69" i="72"/>
  <c r="B70" i="72"/>
  <c r="B71" i="72"/>
  <c r="B72" i="72"/>
  <c r="B73" i="72"/>
  <c r="B74" i="72"/>
  <c r="B75" i="72"/>
  <c r="B76" i="72"/>
  <c r="B77" i="72"/>
  <c r="B78" i="72"/>
  <c r="B79" i="72"/>
  <c r="B80" i="72"/>
  <c r="B81" i="72"/>
  <c r="B82" i="72"/>
  <c r="B83" i="72"/>
  <c r="B84" i="72"/>
  <c r="B85" i="72"/>
  <c r="B86" i="72"/>
  <c r="B87" i="72"/>
  <c r="B88" i="72"/>
  <c r="B89" i="72"/>
  <c r="B90" i="72"/>
  <c r="B91" i="72"/>
  <c r="B92" i="72"/>
  <c r="B93" i="72"/>
  <c r="B94" i="72"/>
  <c r="B95" i="72"/>
  <c r="B96" i="72"/>
  <c r="B97" i="72"/>
  <c r="B98" i="72"/>
  <c r="B99" i="72"/>
  <c r="B100" i="72"/>
  <c r="B101" i="72"/>
  <c r="B102" i="72"/>
  <c r="B103" i="72"/>
  <c r="B104" i="72"/>
  <c r="B105" i="72"/>
  <c r="B106" i="72"/>
  <c r="B107" i="72"/>
  <c r="B108" i="72"/>
  <c r="B109" i="72"/>
  <c r="B110" i="72"/>
  <c r="B111" i="72"/>
  <c r="B112" i="72"/>
  <c r="B113" i="72"/>
  <c r="B114" i="72"/>
  <c r="B115" i="72"/>
  <c r="B116" i="72"/>
  <c r="B117" i="72"/>
  <c r="B118" i="72"/>
  <c r="B119" i="72"/>
  <c r="B120" i="72"/>
  <c r="B121" i="72"/>
  <c r="B122" i="72"/>
  <c r="B123" i="72"/>
  <c r="B124" i="72"/>
  <c r="B125" i="72"/>
  <c r="B126" i="72"/>
  <c r="B127" i="72"/>
  <c r="B128" i="72"/>
  <c r="B129" i="72"/>
  <c r="B130" i="72"/>
  <c r="B131" i="72"/>
  <c r="B132" i="72"/>
  <c r="B133" i="72"/>
  <c r="B134" i="72"/>
  <c r="B135" i="72"/>
  <c r="B136" i="72"/>
  <c r="B137" i="72"/>
  <c r="B138" i="72"/>
  <c r="B139" i="72"/>
  <c r="B140" i="72"/>
  <c r="B141" i="72"/>
  <c r="B142" i="72"/>
  <c r="B143" i="72"/>
  <c r="B144" i="72"/>
  <c r="B145" i="72"/>
  <c r="B146" i="72"/>
  <c r="B147" i="72"/>
  <c r="B148" i="72"/>
  <c r="B149" i="72"/>
  <c r="B150" i="72"/>
  <c r="B151" i="72"/>
  <c r="B152" i="72"/>
  <c r="B153" i="72"/>
  <c r="B154" i="72"/>
  <c r="B155" i="72"/>
  <c r="B156" i="72"/>
  <c r="B157" i="72"/>
  <c r="B158" i="72"/>
  <c r="B159" i="72"/>
  <c r="B160" i="72"/>
  <c r="B161" i="72"/>
  <c r="B162" i="72"/>
  <c r="B163" i="72"/>
  <c r="B164" i="72"/>
  <c r="B165" i="72"/>
  <c r="B166" i="72"/>
  <c r="B167" i="72"/>
  <c r="B168" i="72"/>
  <c r="B169" i="72"/>
  <c r="B170" i="72"/>
  <c r="B171" i="72"/>
  <c r="B172" i="72"/>
  <c r="B173" i="72"/>
  <c r="B174" i="72"/>
  <c r="B175" i="72"/>
  <c r="C176" i="52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7" i="65"/>
  <c r="B8" i="65"/>
  <c r="B9" i="65"/>
  <c r="B10" i="65"/>
  <c r="B11" i="65"/>
  <c r="B12" i="65"/>
  <c r="B13" i="65"/>
  <c r="B14" i="65"/>
  <c r="B15" i="65"/>
  <c r="B16" i="65"/>
  <c r="B17" i="65"/>
  <c r="B18" i="65"/>
  <c r="B19" i="65"/>
  <c r="B20" i="65"/>
  <c r="B21" i="65"/>
  <c r="B22" i="65"/>
  <c r="B23" i="65"/>
  <c r="B24" i="65"/>
  <c r="B25" i="65"/>
  <c r="B26" i="65"/>
  <c r="B27" i="65"/>
  <c r="B28" i="65"/>
  <c r="B29" i="65"/>
  <c r="B30" i="65"/>
  <c r="B31" i="65"/>
  <c r="B32" i="65"/>
  <c r="B33" i="65"/>
  <c r="B34" i="65"/>
  <c r="B35" i="65"/>
  <c r="B36" i="65"/>
  <c r="B37" i="65"/>
  <c r="B38" i="65"/>
  <c r="B39" i="65"/>
  <c r="B40" i="65"/>
  <c r="B41" i="65"/>
  <c r="B42" i="65"/>
  <c r="B43" i="65"/>
  <c r="B44" i="65"/>
  <c r="B45" i="65"/>
  <c r="B46" i="65"/>
  <c r="B47" i="65"/>
  <c r="B48" i="65"/>
  <c r="B49" i="65"/>
  <c r="B50" i="65"/>
  <c r="B7" i="66"/>
  <c r="B8" i="66"/>
  <c r="B9" i="66"/>
  <c r="B10" i="66"/>
  <c r="B11" i="66"/>
  <c r="B12" i="66"/>
  <c r="B13" i="66"/>
  <c r="B14" i="66"/>
  <c r="B15" i="66"/>
  <c r="B16" i="66"/>
  <c r="B17" i="66"/>
  <c r="B18" i="66"/>
  <c r="B19" i="66"/>
  <c r="B20" i="66"/>
  <c r="B21" i="66"/>
  <c r="B22" i="66"/>
  <c r="B23" i="66"/>
  <c r="B24" i="66"/>
  <c r="B25" i="66"/>
  <c r="B26" i="66"/>
  <c r="B27" i="66"/>
  <c r="B28" i="66"/>
  <c r="B29" i="66"/>
  <c r="B30" i="66"/>
  <c r="B31" i="66"/>
  <c r="B32" i="66"/>
  <c r="B33" i="66"/>
  <c r="B34" i="66"/>
  <c r="B35" i="66"/>
  <c r="B36" i="66"/>
  <c r="B37" i="66"/>
  <c r="B38" i="66"/>
  <c r="B39" i="66"/>
  <c r="B40" i="66"/>
  <c r="B41" i="66"/>
  <c r="B42" i="66"/>
  <c r="B43" i="66"/>
  <c r="B44" i="66"/>
  <c r="B45" i="66"/>
  <c r="B46" i="66"/>
  <c r="B47" i="66"/>
  <c r="B48" i="66"/>
  <c r="B49" i="66"/>
  <c r="B50" i="66"/>
  <c r="B7" i="67"/>
  <c r="B8" i="67"/>
  <c r="B9" i="67"/>
  <c r="B10" i="67"/>
  <c r="B11" i="67"/>
  <c r="B12" i="67"/>
  <c r="B13" i="67"/>
  <c r="B14" i="67"/>
  <c r="B15" i="67"/>
  <c r="B16" i="67"/>
  <c r="B17" i="67"/>
  <c r="B18" i="67"/>
  <c r="B19" i="67"/>
  <c r="B20" i="67"/>
  <c r="B21" i="67"/>
  <c r="B22" i="67"/>
  <c r="B23" i="67"/>
  <c r="B24" i="67"/>
  <c r="B25" i="67"/>
  <c r="B26" i="67"/>
  <c r="B27" i="67"/>
  <c r="B28" i="67"/>
  <c r="B29" i="67"/>
  <c r="B30" i="67"/>
  <c r="B31" i="67"/>
  <c r="B32" i="67"/>
  <c r="B33" i="67"/>
  <c r="B34" i="67"/>
  <c r="B35" i="67"/>
  <c r="B36" i="67"/>
  <c r="B37" i="67"/>
  <c r="B38" i="67"/>
  <c r="B39" i="67"/>
  <c r="B40" i="67"/>
  <c r="B41" i="67"/>
  <c r="B42" i="67"/>
  <c r="B43" i="67"/>
  <c r="B44" i="67"/>
  <c r="B45" i="67"/>
  <c r="B46" i="67"/>
  <c r="B47" i="67"/>
  <c r="B48" i="67"/>
  <c r="B49" i="67"/>
  <c r="B50" i="67"/>
  <c r="B7" i="68"/>
  <c r="B8" i="68"/>
  <c r="B9" i="68"/>
  <c r="B10" i="68"/>
  <c r="B11" i="68"/>
  <c r="B12" i="68"/>
  <c r="B13" i="68"/>
  <c r="B14" i="68"/>
  <c r="B15" i="68"/>
  <c r="B16" i="68"/>
  <c r="B17" i="68"/>
  <c r="B18" i="68"/>
  <c r="B19" i="68"/>
  <c r="B20" i="68"/>
  <c r="B21" i="68"/>
  <c r="B22" i="68"/>
  <c r="B23" i="68"/>
  <c r="B24" i="68"/>
  <c r="B25" i="68"/>
  <c r="B26" i="68"/>
  <c r="B27" i="68"/>
  <c r="B28" i="68"/>
  <c r="B29" i="68"/>
  <c r="B30" i="68"/>
  <c r="B31" i="68"/>
  <c r="B32" i="68"/>
  <c r="B33" i="68"/>
  <c r="B34" i="68"/>
  <c r="B35" i="68"/>
  <c r="B36" i="68"/>
  <c r="B37" i="68"/>
  <c r="B38" i="68"/>
  <c r="B39" i="68"/>
  <c r="B40" i="68"/>
  <c r="B41" i="68"/>
  <c r="B42" i="68"/>
  <c r="B43" i="68"/>
  <c r="B44" i="68"/>
  <c r="B45" i="68"/>
  <c r="B46" i="68"/>
  <c r="B47" i="68"/>
  <c r="B48" i="68"/>
  <c r="B49" i="68"/>
  <c r="B50" i="68"/>
  <c r="B7" i="69"/>
  <c r="B8" i="69"/>
  <c r="B9" i="69"/>
  <c r="B10" i="69"/>
  <c r="B11" i="69"/>
  <c r="B12" i="69"/>
  <c r="B13" i="69"/>
  <c r="B14" i="69"/>
  <c r="B15" i="69"/>
  <c r="B16" i="69"/>
  <c r="B17" i="69"/>
  <c r="B18" i="69"/>
  <c r="B19" i="69"/>
  <c r="B20" i="69"/>
  <c r="B21" i="69"/>
  <c r="B22" i="69"/>
  <c r="B23" i="69"/>
  <c r="B24" i="69"/>
  <c r="B25" i="69"/>
  <c r="B26" i="69"/>
  <c r="B27" i="69"/>
  <c r="B28" i="69"/>
  <c r="B29" i="69"/>
  <c r="B30" i="69"/>
  <c r="B31" i="69"/>
  <c r="B32" i="69"/>
  <c r="B33" i="69"/>
  <c r="B34" i="69"/>
  <c r="B35" i="69"/>
  <c r="B36" i="69"/>
  <c r="B37" i="69"/>
  <c r="B38" i="69"/>
  <c r="B39" i="69"/>
  <c r="B40" i="69"/>
  <c r="B41" i="69"/>
  <c r="B42" i="69"/>
  <c r="B43" i="69"/>
  <c r="B44" i="69"/>
  <c r="B45" i="69"/>
  <c r="B46" i="69"/>
  <c r="B47" i="69"/>
  <c r="B48" i="69"/>
  <c r="B49" i="69"/>
  <c r="B50" i="69"/>
  <c r="B7" i="70"/>
  <c r="B8" i="70"/>
  <c r="B9" i="70"/>
  <c r="B10" i="70"/>
  <c r="B11" i="70"/>
  <c r="B12" i="70"/>
  <c r="B13" i="70"/>
  <c r="B14" i="70"/>
  <c r="B15" i="70"/>
  <c r="B16" i="70"/>
  <c r="B17" i="70"/>
  <c r="B18" i="70"/>
  <c r="B19" i="70"/>
  <c r="B20" i="70"/>
  <c r="B21" i="70"/>
  <c r="B22" i="70"/>
  <c r="B23" i="70"/>
  <c r="B24" i="70"/>
  <c r="B25" i="70"/>
  <c r="B26" i="70"/>
  <c r="B27" i="70"/>
  <c r="B28" i="70"/>
  <c r="B29" i="70"/>
  <c r="B30" i="70"/>
  <c r="B31" i="70"/>
  <c r="B32" i="70"/>
  <c r="B33" i="70"/>
  <c r="B34" i="70"/>
  <c r="B35" i="70"/>
  <c r="B36" i="70"/>
  <c r="B37" i="70"/>
  <c r="B38" i="70"/>
  <c r="B39" i="70"/>
  <c r="B40" i="70"/>
  <c r="B41" i="70"/>
  <c r="B42" i="70"/>
  <c r="B43" i="70"/>
  <c r="B44" i="70"/>
  <c r="B45" i="70"/>
  <c r="B46" i="70"/>
  <c r="B47" i="70"/>
  <c r="B48" i="70"/>
  <c r="B49" i="70"/>
  <c r="B50" i="70"/>
  <c r="B7" i="71"/>
  <c r="B8" i="71"/>
  <c r="B9" i="71"/>
  <c r="B10" i="71"/>
  <c r="B11" i="71"/>
  <c r="B12" i="71"/>
  <c r="B13" i="71"/>
  <c r="B14" i="71"/>
  <c r="B15" i="71"/>
  <c r="B16" i="71"/>
  <c r="B17" i="71"/>
  <c r="B18" i="71"/>
  <c r="B19" i="71"/>
  <c r="B20" i="71"/>
  <c r="B21" i="71"/>
  <c r="B22" i="71"/>
  <c r="B23" i="71"/>
  <c r="B24" i="71"/>
  <c r="B25" i="71"/>
  <c r="B26" i="71"/>
  <c r="B27" i="71"/>
  <c r="B28" i="71"/>
  <c r="B29" i="71"/>
  <c r="B30" i="71"/>
  <c r="B31" i="71"/>
  <c r="B32" i="71"/>
  <c r="B33" i="71"/>
  <c r="B34" i="71"/>
  <c r="B35" i="71"/>
  <c r="B36" i="71"/>
  <c r="B37" i="71"/>
  <c r="B38" i="71"/>
  <c r="B39" i="71"/>
  <c r="B40" i="71"/>
  <c r="B41" i="71"/>
  <c r="B42" i="71"/>
  <c r="B43" i="71"/>
  <c r="B44" i="71"/>
  <c r="B45" i="71"/>
  <c r="B46" i="71"/>
  <c r="B47" i="71"/>
  <c r="B48" i="71"/>
  <c r="B49" i="71"/>
  <c r="B50" i="71"/>
  <c r="B7" i="72"/>
  <c r="B8" i="72"/>
  <c r="B9" i="72"/>
  <c r="B10" i="72"/>
  <c r="B11" i="72"/>
  <c r="B12" i="72"/>
  <c r="B13" i="72"/>
  <c r="B14" i="72"/>
  <c r="B15" i="72"/>
  <c r="B16" i="72"/>
  <c r="B17" i="72"/>
  <c r="B18" i="72"/>
  <c r="B19" i="72"/>
  <c r="B20" i="72"/>
  <c r="B21" i="72"/>
  <c r="B22" i="72"/>
  <c r="B23" i="72"/>
  <c r="B24" i="72"/>
  <c r="B25" i="72"/>
  <c r="B26" i="72"/>
  <c r="B27" i="72"/>
  <c r="B28" i="72"/>
  <c r="B29" i="72"/>
  <c r="B30" i="72"/>
  <c r="B31" i="72"/>
  <c r="B32" i="72"/>
  <c r="B33" i="72"/>
  <c r="B34" i="72"/>
  <c r="B35" i="72"/>
  <c r="B36" i="72"/>
  <c r="B37" i="72"/>
  <c r="B38" i="72"/>
  <c r="B39" i="72"/>
  <c r="B40" i="72"/>
  <c r="B41" i="72"/>
  <c r="B42" i="72"/>
  <c r="B43" i="72"/>
  <c r="B44" i="72"/>
  <c r="B45" i="72"/>
  <c r="B46" i="72"/>
  <c r="B47" i="72"/>
  <c r="B48" i="72"/>
  <c r="B49" i="72"/>
  <c r="B50" i="72"/>
  <c r="B7" i="73"/>
  <c r="B8" i="73"/>
  <c r="B9" i="73"/>
  <c r="B10" i="73"/>
  <c r="B11" i="73"/>
  <c r="B12" i="73"/>
  <c r="B13" i="73"/>
  <c r="B14" i="73"/>
  <c r="B15" i="73"/>
  <c r="B16" i="73"/>
  <c r="B17" i="73"/>
  <c r="B18" i="73"/>
  <c r="B19" i="73"/>
  <c r="B20" i="73"/>
  <c r="B21" i="73"/>
  <c r="B22" i="73"/>
  <c r="B23" i="73"/>
  <c r="B24" i="73"/>
  <c r="B25" i="73"/>
  <c r="B26" i="73"/>
  <c r="B27" i="73"/>
  <c r="B28" i="73"/>
  <c r="B29" i="73"/>
  <c r="B30" i="73"/>
  <c r="B31" i="73"/>
  <c r="B32" i="73"/>
  <c r="B33" i="73"/>
  <c r="B34" i="73"/>
  <c r="B35" i="73"/>
  <c r="B36" i="73"/>
  <c r="B37" i="73"/>
  <c r="B38" i="73"/>
  <c r="B39" i="73"/>
  <c r="B40" i="73"/>
  <c r="B41" i="73"/>
  <c r="B42" i="73"/>
  <c r="B43" i="73"/>
  <c r="B44" i="73"/>
  <c r="B45" i="73"/>
  <c r="B46" i="73"/>
  <c r="B47" i="73"/>
  <c r="B48" i="73"/>
  <c r="B49" i="73"/>
  <c r="B50" i="73"/>
  <c r="B7" i="74"/>
  <c r="B8" i="74"/>
  <c r="B9" i="74"/>
  <c r="B10" i="74"/>
  <c r="B11" i="74"/>
  <c r="B12" i="74"/>
  <c r="B13" i="74"/>
  <c r="B14" i="74"/>
  <c r="B15" i="74"/>
  <c r="B16" i="74"/>
  <c r="B17" i="74"/>
  <c r="B18" i="74"/>
  <c r="B19" i="74"/>
  <c r="B20" i="74"/>
  <c r="B21" i="74"/>
  <c r="B22" i="74"/>
  <c r="B23" i="74"/>
  <c r="B24" i="74"/>
  <c r="B25" i="74"/>
  <c r="B26" i="74"/>
  <c r="B27" i="74"/>
  <c r="B28" i="74"/>
  <c r="B29" i="74"/>
  <c r="B30" i="74"/>
  <c r="B31" i="74"/>
  <c r="B32" i="74"/>
  <c r="B33" i="74"/>
  <c r="B34" i="74"/>
  <c r="B35" i="74"/>
  <c r="B36" i="74"/>
  <c r="B37" i="74"/>
  <c r="B38" i="74"/>
  <c r="B39" i="74"/>
  <c r="B40" i="74"/>
  <c r="B41" i="74"/>
  <c r="B42" i="74"/>
  <c r="B43" i="74"/>
  <c r="B44" i="74"/>
  <c r="B45" i="74"/>
  <c r="B46" i="74"/>
  <c r="B47" i="74"/>
  <c r="B48" i="74"/>
  <c r="B49" i="74"/>
  <c r="B50" i="74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D7" i="52"/>
  <c r="D8" i="52"/>
  <c r="D9" i="52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D47" i="52"/>
  <c r="D48" i="52"/>
  <c r="D49" i="52"/>
  <c r="D50" i="52"/>
  <c r="D51" i="52"/>
  <c r="D52" i="52"/>
  <c r="D53" i="52"/>
  <c r="D54" i="52"/>
  <c r="D55" i="52"/>
  <c r="D56" i="52"/>
  <c r="D57" i="52"/>
  <c r="D58" i="52"/>
  <c r="D59" i="52"/>
  <c r="D60" i="52"/>
  <c r="D61" i="52"/>
  <c r="D62" i="52"/>
  <c r="D63" i="52"/>
  <c r="D64" i="52"/>
  <c r="D65" i="52"/>
  <c r="D66" i="52"/>
  <c r="D67" i="52"/>
  <c r="D68" i="52"/>
  <c r="D69" i="52"/>
  <c r="D70" i="52"/>
  <c r="D71" i="52"/>
  <c r="D72" i="52"/>
  <c r="D73" i="52"/>
  <c r="D74" i="52"/>
  <c r="D75" i="52"/>
  <c r="D76" i="52"/>
  <c r="D77" i="52"/>
  <c r="D78" i="52"/>
  <c r="D79" i="52"/>
  <c r="D80" i="52"/>
  <c r="D81" i="52"/>
  <c r="D82" i="52"/>
  <c r="D83" i="52"/>
  <c r="D84" i="52"/>
  <c r="D85" i="52"/>
  <c r="D86" i="52"/>
  <c r="D87" i="52"/>
  <c r="D88" i="52"/>
  <c r="D89" i="52"/>
  <c r="D90" i="52"/>
  <c r="D91" i="52"/>
  <c r="D92" i="52"/>
  <c r="D93" i="52"/>
  <c r="D94" i="52"/>
  <c r="D95" i="52"/>
  <c r="D96" i="52"/>
  <c r="D97" i="52"/>
  <c r="D98" i="52"/>
  <c r="D99" i="52"/>
  <c r="D100" i="52"/>
  <c r="D101" i="52"/>
  <c r="D102" i="52"/>
  <c r="D103" i="52"/>
  <c r="D104" i="52"/>
  <c r="D105" i="52"/>
  <c r="D106" i="52"/>
  <c r="D107" i="52"/>
  <c r="D108" i="52"/>
  <c r="D109" i="52"/>
  <c r="D110" i="52"/>
  <c r="D111" i="52"/>
  <c r="D112" i="52"/>
  <c r="D113" i="52"/>
  <c r="D114" i="52"/>
  <c r="D115" i="52"/>
  <c r="D116" i="52"/>
  <c r="D117" i="52"/>
  <c r="D118" i="52"/>
  <c r="D119" i="52"/>
  <c r="D120" i="52"/>
  <c r="D121" i="52"/>
  <c r="D122" i="52"/>
  <c r="D123" i="52"/>
  <c r="D124" i="52"/>
  <c r="D125" i="52"/>
  <c r="D126" i="52"/>
  <c r="D127" i="52"/>
  <c r="D128" i="52"/>
  <c r="D129" i="52"/>
  <c r="D130" i="52"/>
  <c r="D131" i="52"/>
  <c r="D132" i="52"/>
  <c r="D133" i="52"/>
  <c r="D134" i="52"/>
  <c r="D135" i="52"/>
  <c r="D136" i="52"/>
  <c r="D137" i="52"/>
  <c r="D138" i="52"/>
  <c r="D139" i="52"/>
  <c r="D140" i="52"/>
  <c r="D141" i="52"/>
  <c r="D142" i="52"/>
  <c r="D143" i="52"/>
  <c r="D144" i="52"/>
  <c r="D145" i="52"/>
  <c r="D146" i="52"/>
  <c r="D147" i="52"/>
  <c r="D148" i="52"/>
  <c r="D149" i="52"/>
  <c r="D150" i="52"/>
  <c r="D151" i="52"/>
  <c r="D152" i="52"/>
  <c r="D153" i="52"/>
  <c r="D154" i="52"/>
  <c r="C156" i="52"/>
  <c r="D156" i="52" s="1"/>
  <c r="C160" i="52"/>
  <c r="D160" i="52" s="1"/>
  <c r="C164" i="52"/>
  <c r="D164" i="52" s="1"/>
  <c r="C168" i="52"/>
  <c r="D168" i="52" s="1"/>
  <c r="C172" i="52"/>
  <c r="D172" i="52" s="1"/>
  <c r="A6" i="74"/>
  <c r="B6" i="74"/>
  <c r="A7" i="74"/>
  <c r="A8" i="74"/>
  <c r="A9" i="74"/>
  <c r="A10" i="74"/>
  <c r="A11" i="74"/>
  <c r="A12" i="74"/>
  <c r="A13" i="74"/>
  <c r="A14" i="74"/>
  <c r="A15" i="74"/>
  <c r="A16" i="74"/>
  <c r="A17" i="74"/>
  <c r="A18" i="74"/>
  <c r="A19" i="74"/>
  <c r="A20" i="74"/>
  <c r="A21" i="74"/>
  <c r="A22" i="74"/>
  <c r="A23" i="74"/>
  <c r="A24" i="74"/>
  <c r="A25" i="74"/>
  <c r="A26" i="74"/>
  <c r="A27" i="74"/>
  <c r="A28" i="74"/>
  <c r="A29" i="74"/>
  <c r="A30" i="74"/>
  <c r="A31" i="74"/>
  <c r="A32" i="74"/>
  <c r="A33" i="74"/>
  <c r="A34" i="74"/>
  <c r="A35" i="74"/>
  <c r="A36" i="74"/>
  <c r="A37" i="74"/>
  <c r="A38" i="74"/>
  <c r="A39" i="74"/>
  <c r="A40" i="74"/>
  <c r="A41" i="74"/>
  <c r="A42" i="74"/>
  <c r="A43" i="74"/>
  <c r="A44" i="74"/>
  <c r="A45" i="74"/>
  <c r="A46" i="74"/>
  <c r="A47" i="74"/>
  <c r="A48" i="74"/>
  <c r="A49" i="74"/>
  <c r="A50" i="74"/>
  <c r="A51" i="74"/>
  <c r="A52" i="74"/>
  <c r="A53" i="74"/>
  <c r="A54" i="74"/>
  <c r="A55" i="74"/>
  <c r="A56" i="74"/>
  <c r="A57" i="74"/>
  <c r="A58" i="74"/>
  <c r="A59" i="74"/>
  <c r="A60" i="74"/>
  <c r="A61" i="74"/>
  <c r="A62" i="74"/>
  <c r="A63" i="74"/>
  <c r="A64" i="74"/>
  <c r="A65" i="74"/>
  <c r="A66" i="74"/>
  <c r="A67" i="74"/>
  <c r="A68" i="74"/>
  <c r="A69" i="74"/>
  <c r="A70" i="74"/>
  <c r="A71" i="74"/>
  <c r="A72" i="74"/>
  <c r="A73" i="74"/>
  <c r="A74" i="74"/>
  <c r="A75" i="74"/>
  <c r="A76" i="74"/>
  <c r="A77" i="74"/>
  <c r="A78" i="74"/>
  <c r="A79" i="74"/>
  <c r="A80" i="74"/>
  <c r="A81" i="74"/>
  <c r="A82" i="74"/>
  <c r="A83" i="74"/>
  <c r="A84" i="74"/>
  <c r="A85" i="74"/>
  <c r="A86" i="74"/>
  <c r="A87" i="74"/>
  <c r="A88" i="74"/>
  <c r="A89" i="74"/>
  <c r="A90" i="74"/>
  <c r="A91" i="74"/>
  <c r="A92" i="74"/>
  <c r="A93" i="74"/>
  <c r="A94" i="74"/>
  <c r="A95" i="74"/>
  <c r="A96" i="74"/>
  <c r="A97" i="74"/>
  <c r="A98" i="74"/>
  <c r="A99" i="74"/>
  <c r="A100" i="74"/>
  <c r="A101" i="74"/>
  <c r="A102" i="74"/>
  <c r="A103" i="74"/>
  <c r="A104" i="74"/>
  <c r="A105" i="74"/>
  <c r="A106" i="74"/>
  <c r="A107" i="74"/>
  <c r="A108" i="74"/>
  <c r="A109" i="74"/>
  <c r="A110" i="74"/>
  <c r="A111" i="74"/>
  <c r="A112" i="74"/>
  <c r="A113" i="74"/>
  <c r="A114" i="74"/>
  <c r="A115" i="74"/>
  <c r="A116" i="74"/>
  <c r="A117" i="74"/>
  <c r="A118" i="74"/>
  <c r="A119" i="74"/>
  <c r="A120" i="74"/>
  <c r="A121" i="74"/>
  <c r="A122" i="74"/>
  <c r="A123" i="74"/>
  <c r="A124" i="74"/>
  <c r="A125" i="74"/>
  <c r="A126" i="74"/>
  <c r="A127" i="74"/>
  <c r="A128" i="74"/>
  <c r="A129" i="74"/>
  <c r="A130" i="74"/>
  <c r="A131" i="74"/>
  <c r="A132" i="74"/>
  <c r="A133" i="74"/>
  <c r="A134" i="74"/>
  <c r="A135" i="74"/>
  <c r="A136" i="74"/>
  <c r="A137" i="74"/>
  <c r="A138" i="74"/>
  <c r="A139" i="74"/>
  <c r="A140" i="74"/>
  <c r="A141" i="74"/>
  <c r="A142" i="74"/>
  <c r="A143" i="74"/>
  <c r="A144" i="74"/>
  <c r="A145" i="74"/>
  <c r="A146" i="74"/>
  <c r="A147" i="74"/>
  <c r="A148" i="74"/>
  <c r="A149" i="74"/>
  <c r="A150" i="74"/>
  <c r="A151" i="74"/>
  <c r="A152" i="74"/>
  <c r="A153" i="74"/>
  <c r="A154" i="74"/>
  <c r="A155" i="74"/>
  <c r="A156" i="74"/>
  <c r="A157" i="74"/>
  <c r="A158" i="74"/>
  <c r="A159" i="74"/>
  <c r="A160" i="74"/>
  <c r="A161" i="74"/>
  <c r="A162" i="74"/>
  <c r="A163" i="74"/>
  <c r="A164" i="74"/>
  <c r="A165" i="74"/>
  <c r="A166" i="74"/>
  <c r="A167" i="74"/>
  <c r="A168" i="74"/>
  <c r="A169" i="74"/>
  <c r="A170" i="74"/>
  <c r="A171" i="74"/>
  <c r="A172" i="74"/>
  <c r="A173" i="74"/>
  <c r="A174" i="74"/>
  <c r="A6" i="73"/>
  <c r="B6" i="73"/>
  <c r="A7" i="73"/>
  <c r="A8" i="73"/>
  <c r="A9" i="73"/>
  <c r="A10" i="73"/>
  <c r="A11" i="73"/>
  <c r="A12" i="73"/>
  <c r="A13" i="73"/>
  <c r="A14" i="73"/>
  <c r="A15" i="73"/>
  <c r="A16" i="73"/>
  <c r="A17" i="73"/>
  <c r="A18" i="73"/>
  <c r="A19" i="73"/>
  <c r="A20" i="73"/>
  <c r="A21" i="73"/>
  <c r="A22" i="73"/>
  <c r="A23" i="73"/>
  <c r="A24" i="73"/>
  <c r="A25" i="73"/>
  <c r="A26" i="73"/>
  <c r="A27" i="73"/>
  <c r="A28" i="73"/>
  <c r="A29" i="73"/>
  <c r="A30" i="73"/>
  <c r="A31" i="73"/>
  <c r="A32" i="73"/>
  <c r="A33" i="73"/>
  <c r="A34" i="73"/>
  <c r="A35" i="73"/>
  <c r="A36" i="73"/>
  <c r="A37" i="73"/>
  <c r="A38" i="73"/>
  <c r="A39" i="73"/>
  <c r="A40" i="73"/>
  <c r="A41" i="73"/>
  <c r="A42" i="73"/>
  <c r="A43" i="73"/>
  <c r="A44" i="73"/>
  <c r="A45" i="73"/>
  <c r="A46" i="73"/>
  <c r="A47" i="73"/>
  <c r="A48" i="73"/>
  <c r="A49" i="73"/>
  <c r="A50" i="73"/>
  <c r="A51" i="73"/>
  <c r="A52" i="73"/>
  <c r="A53" i="73"/>
  <c r="A54" i="73"/>
  <c r="A55" i="73"/>
  <c r="A56" i="73"/>
  <c r="A57" i="73"/>
  <c r="A58" i="73"/>
  <c r="A59" i="73"/>
  <c r="A60" i="73"/>
  <c r="A61" i="73"/>
  <c r="A62" i="73"/>
  <c r="A63" i="73"/>
  <c r="A64" i="73"/>
  <c r="A65" i="73"/>
  <c r="A66" i="73"/>
  <c r="A67" i="73"/>
  <c r="A68" i="73"/>
  <c r="A69" i="73"/>
  <c r="A70" i="73"/>
  <c r="A71" i="73"/>
  <c r="A72" i="73"/>
  <c r="A73" i="73"/>
  <c r="A74" i="73"/>
  <c r="A75" i="73"/>
  <c r="A76" i="73"/>
  <c r="A77" i="73"/>
  <c r="A78" i="73"/>
  <c r="A79" i="73"/>
  <c r="A80" i="73"/>
  <c r="A81" i="73"/>
  <c r="A82" i="73"/>
  <c r="A83" i="73"/>
  <c r="A84" i="73"/>
  <c r="A85" i="73"/>
  <c r="A86" i="73"/>
  <c r="A87" i="73"/>
  <c r="A88" i="73"/>
  <c r="A89" i="73"/>
  <c r="A90" i="73"/>
  <c r="A91" i="73"/>
  <c r="A92" i="73"/>
  <c r="A93" i="73"/>
  <c r="A94" i="73"/>
  <c r="A95" i="73"/>
  <c r="A96" i="73"/>
  <c r="A97" i="73"/>
  <c r="A98" i="73"/>
  <c r="A99" i="73"/>
  <c r="A100" i="73"/>
  <c r="A101" i="73"/>
  <c r="A102" i="73"/>
  <c r="A103" i="73"/>
  <c r="A104" i="73"/>
  <c r="A105" i="73"/>
  <c r="A106" i="73"/>
  <c r="A107" i="73"/>
  <c r="A108" i="73"/>
  <c r="A109" i="73"/>
  <c r="A110" i="73"/>
  <c r="A111" i="73"/>
  <c r="A112" i="73"/>
  <c r="A113" i="73"/>
  <c r="A114" i="73"/>
  <c r="A115" i="73"/>
  <c r="A116" i="73"/>
  <c r="A117" i="73"/>
  <c r="A118" i="73"/>
  <c r="A119" i="73"/>
  <c r="A120" i="73"/>
  <c r="A121" i="73"/>
  <c r="A122" i="73"/>
  <c r="A123" i="73"/>
  <c r="A124" i="73"/>
  <c r="A125" i="73"/>
  <c r="A126" i="73"/>
  <c r="A127" i="73"/>
  <c r="A128" i="73"/>
  <c r="A129" i="73"/>
  <c r="A130" i="73"/>
  <c r="A131" i="73"/>
  <c r="A132" i="73"/>
  <c r="A133" i="73"/>
  <c r="A134" i="73"/>
  <c r="A135" i="73"/>
  <c r="A136" i="73"/>
  <c r="A137" i="73"/>
  <c r="A138" i="73"/>
  <c r="A139" i="73"/>
  <c r="A140" i="73"/>
  <c r="A141" i="73"/>
  <c r="A142" i="73"/>
  <c r="A143" i="73"/>
  <c r="A144" i="73"/>
  <c r="A145" i="73"/>
  <c r="A146" i="73"/>
  <c r="A147" i="73"/>
  <c r="A148" i="73"/>
  <c r="A149" i="73"/>
  <c r="A150" i="73"/>
  <c r="A151" i="73"/>
  <c r="A152" i="73"/>
  <c r="A153" i="73"/>
  <c r="A154" i="73"/>
  <c r="A155" i="73"/>
  <c r="A156" i="73"/>
  <c r="A157" i="73"/>
  <c r="A158" i="73"/>
  <c r="A159" i="73"/>
  <c r="A160" i="73"/>
  <c r="A161" i="73"/>
  <c r="A162" i="73"/>
  <c r="A163" i="73"/>
  <c r="A164" i="73"/>
  <c r="A165" i="73"/>
  <c r="A166" i="73"/>
  <c r="A167" i="73"/>
  <c r="A168" i="73"/>
  <c r="A169" i="73"/>
  <c r="A170" i="73"/>
  <c r="A171" i="73"/>
  <c r="A172" i="73"/>
  <c r="A173" i="73"/>
  <c r="A174" i="73"/>
  <c r="A6" i="72"/>
  <c r="B6" i="72"/>
  <c r="A7" i="72"/>
  <c r="A8" i="72"/>
  <c r="A9" i="72"/>
  <c r="A10" i="72"/>
  <c r="A11" i="72"/>
  <c r="A12" i="72"/>
  <c r="A13" i="72"/>
  <c r="A14" i="72"/>
  <c r="A15" i="72"/>
  <c r="A16" i="72"/>
  <c r="A17" i="72"/>
  <c r="A18" i="72"/>
  <c r="A19" i="72"/>
  <c r="A20" i="72"/>
  <c r="A21" i="72"/>
  <c r="A22" i="72"/>
  <c r="A23" i="72"/>
  <c r="A24" i="72"/>
  <c r="A25" i="72"/>
  <c r="A26" i="72"/>
  <c r="A27" i="72"/>
  <c r="A28" i="72"/>
  <c r="A29" i="72"/>
  <c r="A30" i="72"/>
  <c r="A31" i="72"/>
  <c r="A32" i="72"/>
  <c r="A33" i="72"/>
  <c r="A34" i="72"/>
  <c r="A35" i="72"/>
  <c r="A36" i="72"/>
  <c r="A37" i="72"/>
  <c r="A38" i="72"/>
  <c r="A39" i="72"/>
  <c r="A40" i="72"/>
  <c r="A41" i="72"/>
  <c r="A42" i="72"/>
  <c r="A43" i="72"/>
  <c r="A44" i="72"/>
  <c r="A45" i="72"/>
  <c r="A46" i="72"/>
  <c r="A47" i="72"/>
  <c r="A48" i="72"/>
  <c r="A49" i="72"/>
  <c r="A50" i="72"/>
  <c r="A51" i="72"/>
  <c r="A52" i="72"/>
  <c r="A53" i="72"/>
  <c r="A54" i="72"/>
  <c r="A55" i="72"/>
  <c r="A56" i="72"/>
  <c r="A57" i="72"/>
  <c r="A58" i="72"/>
  <c r="A59" i="72"/>
  <c r="A60" i="72"/>
  <c r="A61" i="72"/>
  <c r="A62" i="72"/>
  <c r="A63" i="72"/>
  <c r="A64" i="72"/>
  <c r="A65" i="72"/>
  <c r="A66" i="72"/>
  <c r="A67" i="72"/>
  <c r="A68" i="72"/>
  <c r="A69" i="72"/>
  <c r="A70" i="72"/>
  <c r="A71" i="72"/>
  <c r="A72" i="72"/>
  <c r="A73" i="72"/>
  <c r="A74" i="72"/>
  <c r="A75" i="72"/>
  <c r="A76" i="72"/>
  <c r="A77" i="72"/>
  <c r="A78" i="72"/>
  <c r="A79" i="72"/>
  <c r="A80" i="72"/>
  <c r="A81" i="72"/>
  <c r="A82" i="72"/>
  <c r="A83" i="72"/>
  <c r="A84" i="72"/>
  <c r="A85" i="72"/>
  <c r="A86" i="72"/>
  <c r="A87" i="72"/>
  <c r="A88" i="72"/>
  <c r="A89" i="72"/>
  <c r="A90" i="72"/>
  <c r="A91" i="72"/>
  <c r="A92" i="72"/>
  <c r="A93" i="72"/>
  <c r="A94" i="72"/>
  <c r="A95" i="72"/>
  <c r="A96" i="72"/>
  <c r="A97" i="72"/>
  <c r="A98" i="72"/>
  <c r="A99" i="72"/>
  <c r="A100" i="72"/>
  <c r="A101" i="72"/>
  <c r="A102" i="72"/>
  <c r="A103" i="72"/>
  <c r="A104" i="72"/>
  <c r="A105" i="72"/>
  <c r="A106" i="72"/>
  <c r="A107" i="72"/>
  <c r="A108" i="72"/>
  <c r="A109" i="72"/>
  <c r="A110" i="72"/>
  <c r="A111" i="72"/>
  <c r="A112" i="72"/>
  <c r="A113" i="72"/>
  <c r="A114" i="72"/>
  <c r="A115" i="72"/>
  <c r="A116" i="72"/>
  <c r="A117" i="72"/>
  <c r="A118" i="72"/>
  <c r="A119" i="72"/>
  <c r="A120" i="72"/>
  <c r="A121" i="72"/>
  <c r="A122" i="72"/>
  <c r="A123" i="72"/>
  <c r="A124" i="72"/>
  <c r="A125" i="72"/>
  <c r="A126" i="72"/>
  <c r="A127" i="72"/>
  <c r="A128" i="72"/>
  <c r="A129" i="72"/>
  <c r="A130" i="72"/>
  <c r="A131" i="72"/>
  <c r="A132" i="72"/>
  <c r="A133" i="72"/>
  <c r="A134" i="72"/>
  <c r="A135" i="72"/>
  <c r="A136" i="72"/>
  <c r="A137" i="72"/>
  <c r="A138" i="72"/>
  <c r="A139" i="72"/>
  <c r="A140" i="72"/>
  <c r="A141" i="72"/>
  <c r="A142" i="72"/>
  <c r="A143" i="72"/>
  <c r="A144" i="72"/>
  <c r="A145" i="72"/>
  <c r="A146" i="72"/>
  <c r="A147" i="72"/>
  <c r="A148" i="72"/>
  <c r="A149" i="72"/>
  <c r="A150" i="72"/>
  <c r="A151" i="72"/>
  <c r="A152" i="72"/>
  <c r="A153" i="72"/>
  <c r="A154" i="72"/>
  <c r="A155" i="72"/>
  <c r="A156" i="72"/>
  <c r="A157" i="72"/>
  <c r="A158" i="72"/>
  <c r="A159" i="72"/>
  <c r="A160" i="72"/>
  <c r="A161" i="72"/>
  <c r="A162" i="72"/>
  <c r="A163" i="72"/>
  <c r="A164" i="72"/>
  <c r="A165" i="72"/>
  <c r="A166" i="72"/>
  <c r="A167" i="72"/>
  <c r="A168" i="72"/>
  <c r="A169" i="72"/>
  <c r="A170" i="72"/>
  <c r="A171" i="72"/>
  <c r="A172" i="72"/>
  <c r="A173" i="72"/>
  <c r="A174" i="72"/>
  <c r="A6" i="71"/>
  <c r="B6" i="71"/>
  <c r="A7" i="71"/>
  <c r="A8" i="71"/>
  <c r="A9" i="71"/>
  <c r="A10" i="71"/>
  <c r="A11" i="71"/>
  <c r="A12" i="71"/>
  <c r="A13" i="71"/>
  <c r="A14" i="71"/>
  <c r="A15" i="71"/>
  <c r="A16" i="71"/>
  <c r="A17" i="71"/>
  <c r="A18" i="71"/>
  <c r="A19" i="71"/>
  <c r="A20" i="71"/>
  <c r="A21" i="71"/>
  <c r="A22" i="71"/>
  <c r="A23" i="71"/>
  <c r="A24" i="71"/>
  <c r="A25" i="71"/>
  <c r="A26" i="71"/>
  <c r="A27" i="71"/>
  <c r="A28" i="71"/>
  <c r="A29" i="71"/>
  <c r="A30" i="71"/>
  <c r="A31" i="71"/>
  <c r="A32" i="71"/>
  <c r="A33" i="71"/>
  <c r="A34" i="71"/>
  <c r="A35" i="71"/>
  <c r="A36" i="71"/>
  <c r="A37" i="71"/>
  <c r="A38" i="71"/>
  <c r="A39" i="71"/>
  <c r="A40" i="71"/>
  <c r="A41" i="71"/>
  <c r="A42" i="71"/>
  <c r="A43" i="71"/>
  <c r="A44" i="71"/>
  <c r="A45" i="71"/>
  <c r="A46" i="71"/>
  <c r="A47" i="71"/>
  <c r="A48" i="71"/>
  <c r="A49" i="71"/>
  <c r="A50" i="71"/>
  <c r="A51" i="71"/>
  <c r="A52" i="71"/>
  <c r="A53" i="71"/>
  <c r="A54" i="71"/>
  <c r="A55" i="71"/>
  <c r="A56" i="71"/>
  <c r="A57" i="71"/>
  <c r="A58" i="71"/>
  <c r="A59" i="71"/>
  <c r="A60" i="71"/>
  <c r="A61" i="71"/>
  <c r="A62" i="71"/>
  <c r="A63" i="71"/>
  <c r="A64" i="71"/>
  <c r="A65" i="71"/>
  <c r="A66" i="71"/>
  <c r="A67" i="71"/>
  <c r="A68" i="71"/>
  <c r="A69" i="71"/>
  <c r="A70" i="71"/>
  <c r="A71" i="71"/>
  <c r="A72" i="71"/>
  <c r="A73" i="71"/>
  <c r="A74" i="71"/>
  <c r="A75" i="71"/>
  <c r="A76" i="71"/>
  <c r="A77" i="71"/>
  <c r="A78" i="71"/>
  <c r="A79" i="71"/>
  <c r="A80" i="71"/>
  <c r="A81" i="71"/>
  <c r="A82" i="71"/>
  <c r="A83" i="71"/>
  <c r="A84" i="71"/>
  <c r="A85" i="71"/>
  <c r="A86" i="71"/>
  <c r="A87" i="71"/>
  <c r="A88" i="71"/>
  <c r="A89" i="71"/>
  <c r="A90" i="71"/>
  <c r="A91" i="71"/>
  <c r="A92" i="71"/>
  <c r="A93" i="71"/>
  <c r="A94" i="71"/>
  <c r="A95" i="71"/>
  <c r="A96" i="71"/>
  <c r="A97" i="71"/>
  <c r="A98" i="71"/>
  <c r="A99" i="71"/>
  <c r="A100" i="71"/>
  <c r="A101" i="71"/>
  <c r="A102" i="71"/>
  <c r="A103" i="71"/>
  <c r="A104" i="71"/>
  <c r="A105" i="71"/>
  <c r="A106" i="71"/>
  <c r="A107" i="71"/>
  <c r="A108" i="71"/>
  <c r="A109" i="71"/>
  <c r="A110" i="71"/>
  <c r="A111" i="71"/>
  <c r="A112" i="71"/>
  <c r="A113" i="71"/>
  <c r="A114" i="71"/>
  <c r="A115" i="71"/>
  <c r="A116" i="71"/>
  <c r="A117" i="71"/>
  <c r="A118" i="71"/>
  <c r="A119" i="71"/>
  <c r="A120" i="71"/>
  <c r="A121" i="71"/>
  <c r="A122" i="71"/>
  <c r="A123" i="71"/>
  <c r="A124" i="71"/>
  <c r="A125" i="71"/>
  <c r="A126" i="71"/>
  <c r="A127" i="71"/>
  <c r="A128" i="71"/>
  <c r="A129" i="71"/>
  <c r="A130" i="71"/>
  <c r="A131" i="71"/>
  <c r="A132" i="71"/>
  <c r="A133" i="71"/>
  <c r="A134" i="71"/>
  <c r="A135" i="71"/>
  <c r="A136" i="71"/>
  <c r="A137" i="71"/>
  <c r="A138" i="71"/>
  <c r="A139" i="71"/>
  <c r="A140" i="71"/>
  <c r="A141" i="71"/>
  <c r="A142" i="71"/>
  <c r="A143" i="71"/>
  <c r="A144" i="71"/>
  <c r="A145" i="71"/>
  <c r="A146" i="71"/>
  <c r="A147" i="71"/>
  <c r="A148" i="71"/>
  <c r="A149" i="71"/>
  <c r="A150" i="71"/>
  <c r="A151" i="71"/>
  <c r="A152" i="71"/>
  <c r="A153" i="71"/>
  <c r="A154" i="71"/>
  <c r="A155" i="71"/>
  <c r="A156" i="71"/>
  <c r="A157" i="71"/>
  <c r="A158" i="71"/>
  <c r="A159" i="71"/>
  <c r="A160" i="71"/>
  <c r="A161" i="71"/>
  <c r="A162" i="71"/>
  <c r="A163" i="71"/>
  <c r="A164" i="71"/>
  <c r="A165" i="71"/>
  <c r="A166" i="71"/>
  <c r="A167" i="71"/>
  <c r="A168" i="71"/>
  <c r="A169" i="71"/>
  <c r="A170" i="71"/>
  <c r="A171" i="71"/>
  <c r="A172" i="71"/>
  <c r="A173" i="71"/>
  <c r="A174" i="71"/>
  <c r="A6" i="70"/>
  <c r="B6" i="70"/>
  <c r="A7" i="70"/>
  <c r="A8" i="70"/>
  <c r="A9" i="70"/>
  <c r="A10" i="70"/>
  <c r="A11" i="70"/>
  <c r="A12" i="70"/>
  <c r="A13" i="70"/>
  <c r="A14" i="70"/>
  <c r="A15" i="70"/>
  <c r="A16" i="70"/>
  <c r="A17" i="70"/>
  <c r="A18" i="70"/>
  <c r="A19" i="70"/>
  <c r="A20" i="70"/>
  <c r="A21" i="70"/>
  <c r="A22" i="70"/>
  <c r="A23" i="70"/>
  <c r="A24" i="70"/>
  <c r="A25" i="70"/>
  <c r="A26" i="70"/>
  <c r="A27" i="70"/>
  <c r="A28" i="70"/>
  <c r="A29" i="70"/>
  <c r="A30" i="70"/>
  <c r="A31" i="70"/>
  <c r="A32" i="70"/>
  <c r="A33" i="70"/>
  <c r="A34" i="70"/>
  <c r="A35" i="70"/>
  <c r="A36" i="70"/>
  <c r="A37" i="70"/>
  <c r="A38" i="70"/>
  <c r="A39" i="70"/>
  <c r="A40" i="70"/>
  <c r="A41" i="70"/>
  <c r="A42" i="70"/>
  <c r="A43" i="70"/>
  <c r="A44" i="70"/>
  <c r="A45" i="70"/>
  <c r="A46" i="70"/>
  <c r="A47" i="70"/>
  <c r="A48" i="70"/>
  <c r="A49" i="70"/>
  <c r="A50" i="70"/>
  <c r="A51" i="70"/>
  <c r="A52" i="70"/>
  <c r="A53" i="70"/>
  <c r="A54" i="70"/>
  <c r="A55" i="70"/>
  <c r="A56" i="70"/>
  <c r="A57" i="70"/>
  <c r="A58" i="70"/>
  <c r="A59" i="70"/>
  <c r="A60" i="70"/>
  <c r="A61" i="70"/>
  <c r="A62" i="70"/>
  <c r="A63" i="70"/>
  <c r="A64" i="70"/>
  <c r="A65" i="70"/>
  <c r="A66" i="70"/>
  <c r="A67" i="70"/>
  <c r="A68" i="70"/>
  <c r="A69" i="70"/>
  <c r="A70" i="70"/>
  <c r="A71" i="70"/>
  <c r="A72" i="70"/>
  <c r="A73" i="70"/>
  <c r="A74" i="70"/>
  <c r="A75" i="70"/>
  <c r="A76" i="70"/>
  <c r="A77" i="70"/>
  <c r="A78" i="70"/>
  <c r="A79" i="70"/>
  <c r="A80" i="70"/>
  <c r="A81" i="70"/>
  <c r="A82" i="70"/>
  <c r="A83" i="70"/>
  <c r="A84" i="70"/>
  <c r="A85" i="70"/>
  <c r="A86" i="70"/>
  <c r="A87" i="70"/>
  <c r="A88" i="70"/>
  <c r="A89" i="70"/>
  <c r="A90" i="70"/>
  <c r="A91" i="70"/>
  <c r="A92" i="70"/>
  <c r="A93" i="70"/>
  <c r="A94" i="70"/>
  <c r="A95" i="70"/>
  <c r="A96" i="70"/>
  <c r="A97" i="70"/>
  <c r="A98" i="70"/>
  <c r="A99" i="70"/>
  <c r="A100" i="70"/>
  <c r="A101" i="70"/>
  <c r="A102" i="70"/>
  <c r="A103" i="70"/>
  <c r="A104" i="70"/>
  <c r="A105" i="70"/>
  <c r="A106" i="70"/>
  <c r="A107" i="70"/>
  <c r="A108" i="70"/>
  <c r="A109" i="70"/>
  <c r="A110" i="70"/>
  <c r="A111" i="70"/>
  <c r="A112" i="70"/>
  <c r="A113" i="70"/>
  <c r="A114" i="70"/>
  <c r="A115" i="70"/>
  <c r="A116" i="70"/>
  <c r="A117" i="70"/>
  <c r="A118" i="70"/>
  <c r="A119" i="70"/>
  <c r="A120" i="70"/>
  <c r="A121" i="70"/>
  <c r="A122" i="70"/>
  <c r="A123" i="70"/>
  <c r="A124" i="70"/>
  <c r="A125" i="70"/>
  <c r="A126" i="70"/>
  <c r="A127" i="70"/>
  <c r="A128" i="70"/>
  <c r="A129" i="70"/>
  <c r="A130" i="70"/>
  <c r="A131" i="70"/>
  <c r="A132" i="70"/>
  <c r="A133" i="70"/>
  <c r="A134" i="70"/>
  <c r="A135" i="70"/>
  <c r="A136" i="70"/>
  <c r="A137" i="70"/>
  <c r="A138" i="70"/>
  <c r="A139" i="70"/>
  <c r="A140" i="70"/>
  <c r="A141" i="70"/>
  <c r="A142" i="70"/>
  <c r="A143" i="70"/>
  <c r="A144" i="70"/>
  <c r="A145" i="70"/>
  <c r="A146" i="70"/>
  <c r="A147" i="70"/>
  <c r="A148" i="70"/>
  <c r="A149" i="70"/>
  <c r="A150" i="70"/>
  <c r="A151" i="70"/>
  <c r="A152" i="70"/>
  <c r="A153" i="70"/>
  <c r="A154" i="70"/>
  <c r="A155" i="70"/>
  <c r="A156" i="70"/>
  <c r="A157" i="70"/>
  <c r="A158" i="70"/>
  <c r="A159" i="70"/>
  <c r="A160" i="70"/>
  <c r="A161" i="70"/>
  <c r="A162" i="70"/>
  <c r="A163" i="70"/>
  <c r="A164" i="70"/>
  <c r="A165" i="70"/>
  <c r="A166" i="70"/>
  <c r="A167" i="70"/>
  <c r="A168" i="70"/>
  <c r="A169" i="70"/>
  <c r="A170" i="70"/>
  <c r="A171" i="70"/>
  <c r="A172" i="70"/>
  <c r="A173" i="70"/>
  <c r="A174" i="70"/>
  <c r="A6" i="69"/>
  <c r="B6" i="69"/>
  <c r="A7" i="69"/>
  <c r="A8" i="69"/>
  <c r="A9" i="69"/>
  <c r="A10" i="69"/>
  <c r="A11" i="69"/>
  <c r="A12" i="69"/>
  <c r="A13" i="69"/>
  <c r="A14" i="69"/>
  <c r="A15" i="69"/>
  <c r="A16" i="69"/>
  <c r="A17" i="69"/>
  <c r="A18" i="69"/>
  <c r="A19" i="69"/>
  <c r="A20" i="69"/>
  <c r="A21" i="69"/>
  <c r="A22" i="69"/>
  <c r="A23" i="69"/>
  <c r="A24" i="69"/>
  <c r="A25" i="69"/>
  <c r="A26" i="69"/>
  <c r="A27" i="69"/>
  <c r="A28" i="69"/>
  <c r="A29" i="69"/>
  <c r="A30" i="69"/>
  <c r="A31" i="69"/>
  <c r="A32" i="69"/>
  <c r="A33" i="69"/>
  <c r="A34" i="69"/>
  <c r="A35" i="69"/>
  <c r="A36" i="69"/>
  <c r="A37" i="69"/>
  <c r="A38" i="69"/>
  <c r="A39" i="69"/>
  <c r="A40" i="69"/>
  <c r="A41" i="69"/>
  <c r="A42" i="69"/>
  <c r="A43" i="69"/>
  <c r="A44" i="69"/>
  <c r="A45" i="69"/>
  <c r="A46" i="69"/>
  <c r="A47" i="69"/>
  <c r="A48" i="69"/>
  <c r="A49" i="69"/>
  <c r="A50" i="69"/>
  <c r="A51" i="69"/>
  <c r="A52" i="69"/>
  <c r="A53" i="69"/>
  <c r="A54" i="69"/>
  <c r="A55" i="69"/>
  <c r="A56" i="69"/>
  <c r="A57" i="69"/>
  <c r="A58" i="69"/>
  <c r="A59" i="69"/>
  <c r="A60" i="69"/>
  <c r="A61" i="69"/>
  <c r="A62" i="69"/>
  <c r="A63" i="69"/>
  <c r="A64" i="69"/>
  <c r="A65" i="69"/>
  <c r="A66" i="69"/>
  <c r="A67" i="69"/>
  <c r="A68" i="69"/>
  <c r="A69" i="69"/>
  <c r="A70" i="69"/>
  <c r="A71" i="69"/>
  <c r="A72" i="69"/>
  <c r="A73" i="69"/>
  <c r="A74" i="69"/>
  <c r="A75" i="69"/>
  <c r="A76" i="69"/>
  <c r="A77" i="69"/>
  <c r="A78" i="69"/>
  <c r="A79" i="69"/>
  <c r="A80" i="69"/>
  <c r="A81" i="69"/>
  <c r="A82" i="69"/>
  <c r="A83" i="69"/>
  <c r="A84" i="69"/>
  <c r="A85" i="69"/>
  <c r="A86" i="69"/>
  <c r="A87" i="69"/>
  <c r="A88" i="69"/>
  <c r="A89" i="69"/>
  <c r="A90" i="69"/>
  <c r="A91" i="69"/>
  <c r="A92" i="69"/>
  <c r="A93" i="69"/>
  <c r="A94" i="69"/>
  <c r="A95" i="69"/>
  <c r="A96" i="69"/>
  <c r="A97" i="69"/>
  <c r="A98" i="69"/>
  <c r="A99" i="69"/>
  <c r="A100" i="69"/>
  <c r="A101" i="69"/>
  <c r="A102" i="69"/>
  <c r="A103" i="69"/>
  <c r="A104" i="69"/>
  <c r="A105" i="69"/>
  <c r="A106" i="69"/>
  <c r="A107" i="69"/>
  <c r="A108" i="69"/>
  <c r="A109" i="69"/>
  <c r="A110" i="69"/>
  <c r="A111" i="69"/>
  <c r="A112" i="69"/>
  <c r="A113" i="69"/>
  <c r="A114" i="69"/>
  <c r="A115" i="69"/>
  <c r="A116" i="69"/>
  <c r="A117" i="69"/>
  <c r="A118" i="69"/>
  <c r="A119" i="69"/>
  <c r="A120" i="69"/>
  <c r="A121" i="69"/>
  <c r="A122" i="69"/>
  <c r="A123" i="69"/>
  <c r="A124" i="69"/>
  <c r="A125" i="69"/>
  <c r="A126" i="69"/>
  <c r="A127" i="69"/>
  <c r="A128" i="69"/>
  <c r="A129" i="69"/>
  <c r="A130" i="69"/>
  <c r="A131" i="69"/>
  <c r="A132" i="69"/>
  <c r="A133" i="69"/>
  <c r="A134" i="69"/>
  <c r="A135" i="69"/>
  <c r="A136" i="69"/>
  <c r="A137" i="69"/>
  <c r="A138" i="69"/>
  <c r="A139" i="69"/>
  <c r="A140" i="69"/>
  <c r="A141" i="69"/>
  <c r="A142" i="69"/>
  <c r="A143" i="69"/>
  <c r="A144" i="69"/>
  <c r="A145" i="69"/>
  <c r="A146" i="69"/>
  <c r="A147" i="69"/>
  <c r="A148" i="69"/>
  <c r="A149" i="69"/>
  <c r="A150" i="69"/>
  <c r="A151" i="69"/>
  <c r="A152" i="69"/>
  <c r="A153" i="69"/>
  <c r="A154" i="69"/>
  <c r="A155" i="69"/>
  <c r="A156" i="69"/>
  <c r="A157" i="69"/>
  <c r="A158" i="69"/>
  <c r="A159" i="69"/>
  <c r="A160" i="69"/>
  <c r="A161" i="69"/>
  <c r="A162" i="69"/>
  <c r="A163" i="69"/>
  <c r="A164" i="69"/>
  <c r="A165" i="69"/>
  <c r="A166" i="69"/>
  <c r="A167" i="69"/>
  <c r="A168" i="69"/>
  <c r="A169" i="69"/>
  <c r="A170" i="69"/>
  <c r="A171" i="69"/>
  <c r="A172" i="69"/>
  <c r="A173" i="69"/>
  <c r="A174" i="69"/>
  <c r="A6" i="68"/>
  <c r="B6" i="68"/>
  <c r="A7" i="68"/>
  <c r="A8" i="68"/>
  <c r="A9" i="68"/>
  <c r="A10" i="68"/>
  <c r="A11" i="68"/>
  <c r="A12" i="68"/>
  <c r="A13" i="68"/>
  <c r="A14" i="68"/>
  <c r="A15" i="68"/>
  <c r="A16" i="68"/>
  <c r="A17" i="68"/>
  <c r="A18" i="68"/>
  <c r="A19" i="68"/>
  <c r="A20" i="68"/>
  <c r="A21" i="68"/>
  <c r="A22" i="68"/>
  <c r="A23" i="68"/>
  <c r="A24" i="68"/>
  <c r="A25" i="68"/>
  <c r="A26" i="68"/>
  <c r="A27" i="68"/>
  <c r="A28" i="68"/>
  <c r="A29" i="68"/>
  <c r="A30" i="68"/>
  <c r="A31" i="68"/>
  <c r="A32" i="68"/>
  <c r="A33" i="68"/>
  <c r="A34" i="68"/>
  <c r="A35" i="68"/>
  <c r="A36" i="68"/>
  <c r="A37" i="68"/>
  <c r="A38" i="68"/>
  <c r="A39" i="68"/>
  <c r="A40" i="68"/>
  <c r="A41" i="68"/>
  <c r="A42" i="68"/>
  <c r="A43" i="68"/>
  <c r="A44" i="68"/>
  <c r="A45" i="68"/>
  <c r="A46" i="68"/>
  <c r="A47" i="68"/>
  <c r="A48" i="68"/>
  <c r="A49" i="68"/>
  <c r="A50" i="68"/>
  <c r="A51" i="68"/>
  <c r="A52" i="68"/>
  <c r="A53" i="68"/>
  <c r="A54" i="68"/>
  <c r="A55" i="68"/>
  <c r="A56" i="68"/>
  <c r="A57" i="68"/>
  <c r="A58" i="68"/>
  <c r="A59" i="68"/>
  <c r="A60" i="68"/>
  <c r="A61" i="68"/>
  <c r="A62" i="68"/>
  <c r="A63" i="68"/>
  <c r="A64" i="68"/>
  <c r="A65" i="68"/>
  <c r="A66" i="68"/>
  <c r="A67" i="68"/>
  <c r="A68" i="68"/>
  <c r="A69" i="68"/>
  <c r="A70" i="68"/>
  <c r="A71" i="68"/>
  <c r="A72" i="68"/>
  <c r="A73" i="68"/>
  <c r="A74" i="68"/>
  <c r="A75" i="68"/>
  <c r="A76" i="68"/>
  <c r="A77" i="68"/>
  <c r="A78" i="68"/>
  <c r="A79" i="68"/>
  <c r="A80" i="68"/>
  <c r="A81" i="68"/>
  <c r="A82" i="68"/>
  <c r="A83" i="68"/>
  <c r="A84" i="68"/>
  <c r="A85" i="68"/>
  <c r="A86" i="68"/>
  <c r="A87" i="68"/>
  <c r="A88" i="68"/>
  <c r="A89" i="68"/>
  <c r="A90" i="68"/>
  <c r="A91" i="68"/>
  <c r="A92" i="68"/>
  <c r="A93" i="68"/>
  <c r="A94" i="68"/>
  <c r="A95" i="68"/>
  <c r="A96" i="68"/>
  <c r="A97" i="68"/>
  <c r="A98" i="68"/>
  <c r="A99" i="68"/>
  <c r="A100" i="68"/>
  <c r="A101" i="68"/>
  <c r="A102" i="68"/>
  <c r="A103" i="68"/>
  <c r="A104" i="68"/>
  <c r="A105" i="68"/>
  <c r="A106" i="68"/>
  <c r="A107" i="68"/>
  <c r="A108" i="68"/>
  <c r="A109" i="68"/>
  <c r="A110" i="68"/>
  <c r="A111" i="68"/>
  <c r="A112" i="68"/>
  <c r="A113" i="68"/>
  <c r="A114" i="68"/>
  <c r="A115" i="68"/>
  <c r="A116" i="68"/>
  <c r="A117" i="68"/>
  <c r="A118" i="68"/>
  <c r="A119" i="68"/>
  <c r="A120" i="68"/>
  <c r="A121" i="68"/>
  <c r="A122" i="68"/>
  <c r="A123" i="68"/>
  <c r="A124" i="68"/>
  <c r="A125" i="68"/>
  <c r="A126" i="68"/>
  <c r="A127" i="68"/>
  <c r="A128" i="68"/>
  <c r="A129" i="68"/>
  <c r="A130" i="68"/>
  <c r="A131" i="68"/>
  <c r="A132" i="68"/>
  <c r="A133" i="68"/>
  <c r="A134" i="68"/>
  <c r="A135" i="68"/>
  <c r="A136" i="68"/>
  <c r="A137" i="68"/>
  <c r="A138" i="68"/>
  <c r="A139" i="68"/>
  <c r="A140" i="68"/>
  <c r="A141" i="68"/>
  <c r="A142" i="68"/>
  <c r="A143" i="68"/>
  <c r="A144" i="68"/>
  <c r="A145" i="68"/>
  <c r="A146" i="68"/>
  <c r="A147" i="68"/>
  <c r="A148" i="68"/>
  <c r="A149" i="68"/>
  <c r="A150" i="68"/>
  <c r="A151" i="68"/>
  <c r="A152" i="68"/>
  <c r="A153" i="68"/>
  <c r="A154" i="68"/>
  <c r="A155" i="68"/>
  <c r="A156" i="68"/>
  <c r="A157" i="68"/>
  <c r="A158" i="68"/>
  <c r="A159" i="68"/>
  <c r="A160" i="68"/>
  <c r="A161" i="68"/>
  <c r="A162" i="68"/>
  <c r="A163" i="68"/>
  <c r="A164" i="68"/>
  <c r="A165" i="68"/>
  <c r="A166" i="68"/>
  <c r="A167" i="68"/>
  <c r="A168" i="68"/>
  <c r="A169" i="68"/>
  <c r="A170" i="68"/>
  <c r="A171" i="68"/>
  <c r="A172" i="68"/>
  <c r="A173" i="68"/>
  <c r="A174" i="68"/>
  <c r="A6" i="67"/>
  <c r="B6" i="67"/>
  <c r="A7" i="67"/>
  <c r="A8" i="67"/>
  <c r="A9" i="67"/>
  <c r="A10" i="67"/>
  <c r="A11" i="67"/>
  <c r="A12" i="67"/>
  <c r="A13" i="67"/>
  <c r="A14" i="67"/>
  <c r="A15" i="67"/>
  <c r="A16" i="67"/>
  <c r="A17" i="67"/>
  <c r="A18" i="67"/>
  <c r="A19" i="67"/>
  <c r="A20" i="67"/>
  <c r="A21" i="67"/>
  <c r="A22" i="67"/>
  <c r="A23" i="67"/>
  <c r="A24" i="67"/>
  <c r="A25" i="67"/>
  <c r="A26" i="67"/>
  <c r="A27" i="67"/>
  <c r="A28" i="67"/>
  <c r="A29" i="67"/>
  <c r="A30" i="67"/>
  <c r="A31" i="67"/>
  <c r="A32" i="67"/>
  <c r="A33" i="67"/>
  <c r="A34" i="67"/>
  <c r="A35" i="67"/>
  <c r="A36" i="67"/>
  <c r="A37" i="67"/>
  <c r="A38" i="67"/>
  <c r="A39" i="67"/>
  <c r="A40" i="67"/>
  <c r="A41" i="67"/>
  <c r="A42" i="67"/>
  <c r="A43" i="67"/>
  <c r="A44" i="67"/>
  <c r="A45" i="67"/>
  <c r="A46" i="67"/>
  <c r="A47" i="67"/>
  <c r="A48" i="67"/>
  <c r="A49" i="67"/>
  <c r="A50" i="67"/>
  <c r="A51" i="67"/>
  <c r="A52" i="67"/>
  <c r="A53" i="67"/>
  <c r="A54" i="67"/>
  <c r="A55" i="67"/>
  <c r="A56" i="67"/>
  <c r="A57" i="67"/>
  <c r="A58" i="67"/>
  <c r="A59" i="67"/>
  <c r="A60" i="67"/>
  <c r="A61" i="67"/>
  <c r="A62" i="67"/>
  <c r="A63" i="67"/>
  <c r="A64" i="67"/>
  <c r="A65" i="67"/>
  <c r="A66" i="67"/>
  <c r="A67" i="67"/>
  <c r="A68" i="67"/>
  <c r="A69" i="67"/>
  <c r="A70" i="67"/>
  <c r="A71" i="67"/>
  <c r="A72" i="67"/>
  <c r="A73" i="67"/>
  <c r="A74" i="67"/>
  <c r="A75" i="67"/>
  <c r="A76" i="67"/>
  <c r="A77" i="67"/>
  <c r="A78" i="67"/>
  <c r="A79" i="67"/>
  <c r="A80" i="67"/>
  <c r="A81" i="67"/>
  <c r="A82" i="67"/>
  <c r="A83" i="67"/>
  <c r="A84" i="67"/>
  <c r="A85" i="67"/>
  <c r="A86" i="67"/>
  <c r="A87" i="67"/>
  <c r="A88" i="67"/>
  <c r="A89" i="67"/>
  <c r="A90" i="67"/>
  <c r="A91" i="67"/>
  <c r="A92" i="67"/>
  <c r="A93" i="67"/>
  <c r="A94" i="67"/>
  <c r="A95" i="67"/>
  <c r="A96" i="67"/>
  <c r="A97" i="67"/>
  <c r="A98" i="67"/>
  <c r="A99" i="67"/>
  <c r="A100" i="67"/>
  <c r="A101" i="67"/>
  <c r="A102" i="67"/>
  <c r="A103" i="67"/>
  <c r="A104" i="67"/>
  <c r="A105" i="67"/>
  <c r="A106" i="67"/>
  <c r="A107" i="67"/>
  <c r="A108" i="67"/>
  <c r="A109" i="67"/>
  <c r="A110" i="67"/>
  <c r="A111" i="67"/>
  <c r="A112" i="67"/>
  <c r="A113" i="67"/>
  <c r="A114" i="67"/>
  <c r="A115" i="67"/>
  <c r="A116" i="67"/>
  <c r="A117" i="67"/>
  <c r="A118" i="67"/>
  <c r="A119" i="67"/>
  <c r="A120" i="67"/>
  <c r="A121" i="67"/>
  <c r="A122" i="67"/>
  <c r="A123" i="67"/>
  <c r="A124" i="67"/>
  <c r="A125" i="67"/>
  <c r="A126" i="67"/>
  <c r="A127" i="67"/>
  <c r="A128" i="67"/>
  <c r="A129" i="67"/>
  <c r="A130" i="67"/>
  <c r="A131" i="67"/>
  <c r="A132" i="67"/>
  <c r="A133" i="67"/>
  <c r="A134" i="67"/>
  <c r="A135" i="67"/>
  <c r="A136" i="67"/>
  <c r="A137" i="67"/>
  <c r="A138" i="67"/>
  <c r="A139" i="67"/>
  <c r="A140" i="67"/>
  <c r="A141" i="67"/>
  <c r="A142" i="67"/>
  <c r="A143" i="67"/>
  <c r="A144" i="67"/>
  <c r="A145" i="67"/>
  <c r="A146" i="67"/>
  <c r="A147" i="67"/>
  <c r="A148" i="67"/>
  <c r="A149" i="67"/>
  <c r="A150" i="67"/>
  <c r="A151" i="67"/>
  <c r="A152" i="67"/>
  <c r="A153" i="67"/>
  <c r="A154" i="67"/>
  <c r="A155" i="67"/>
  <c r="A156" i="67"/>
  <c r="A157" i="67"/>
  <c r="A158" i="67"/>
  <c r="A159" i="67"/>
  <c r="A160" i="67"/>
  <c r="A161" i="67"/>
  <c r="A162" i="67"/>
  <c r="A163" i="67"/>
  <c r="A164" i="67"/>
  <c r="A165" i="67"/>
  <c r="A166" i="67"/>
  <c r="A167" i="67"/>
  <c r="A168" i="67"/>
  <c r="A169" i="67"/>
  <c r="A170" i="67"/>
  <c r="A171" i="67"/>
  <c r="A172" i="67"/>
  <c r="A173" i="67"/>
  <c r="A174" i="67"/>
  <c r="A6" i="66"/>
  <c r="B6" i="66"/>
  <c r="A7" i="66"/>
  <c r="A8" i="66"/>
  <c r="A9" i="66"/>
  <c r="A10" i="66"/>
  <c r="A11" i="66"/>
  <c r="A12" i="66"/>
  <c r="A13" i="66"/>
  <c r="A14" i="66"/>
  <c r="A15" i="66"/>
  <c r="A16" i="66"/>
  <c r="A17" i="66"/>
  <c r="A18" i="66"/>
  <c r="A19" i="66"/>
  <c r="A20" i="66"/>
  <c r="A21" i="66"/>
  <c r="A22" i="66"/>
  <c r="A23" i="66"/>
  <c r="A24" i="66"/>
  <c r="A25" i="66"/>
  <c r="A26" i="66"/>
  <c r="A27" i="66"/>
  <c r="A28" i="66"/>
  <c r="A29" i="66"/>
  <c r="A30" i="66"/>
  <c r="A31" i="66"/>
  <c r="A32" i="66"/>
  <c r="A33" i="66"/>
  <c r="A34" i="66"/>
  <c r="A35" i="66"/>
  <c r="A36" i="66"/>
  <c r="A37" i="66"/>
  <c r="A38" i="66"/>
  <c r="A39" i="66"/>
  <c r="A40" i="66"/>
  <c r="A41" i="66"/>
  <c r="A42" i="66"/>
  <c r="A43" i="66"/>
  <c r="A44" i="66"/>
  <c r="A45" i="66"/>
  <c r="A46" i="66"/>
  <c r="A47" i="66"/>
  <c r="A48" i="66"/>
  <c r="A49" i="66"/>
  <c r="A50" i="66"/>
  <c r="A51" i="66"/>
  <c r="A52" i="66"/>
  <c r="A53" i="66"/>
  <c r="A54" i="66"/>
  <c r="A55" i="66"/>
  <c r="A56" i="66"/>
  <c r="A57" i="66"/>
  <c r="A58" i="66"/>
  <c r="A59" i="66"/>
  <c r="A60" i="66"/>
  <c r="A61" i="66"/>
  <c r="A62" i="66"/>
  <c r="A63" i="66"/>
  <c r="A64" i="66"/>
  <c r="A65" i="66"/>
  <c r="A66" i="66"/>
  <c r="A67" i="66"/>
  <c r="A68" i="66"/>
  <c r="A69" i="66"/>
  <c r="A70" i="66"/>
  <c r="A71" i="66"/>
  <c r="A72" i="66"/>
  <c r="A73" i="66"/>
  <c r="A74" i="66"/>
  <c r="A75" i="66"/>
  <c r="A76" i="66"/>
  <c r="A77" i="66"/>
  <c r="A78" i="66"/>
  <c r="A79" i="66"/>
  <c r="A80" i="66"/>
  <c r="A81" i="66"/>
  <c r="A82" i="66"/>
  <c r="A83" i="66"/>
  <c r="A84" i="66"/>
  <c r="A85" i="66"/>
  <c r="A86" i="66"/>
  <c r="A87" i="66"/>
  <c r="A88" i="66"/>
  <c r="A89" i="66"/>
  <c r="A90" i="66"/>
  <c r="A91" i="66"/>
  <c r="A92" i="66"/>
  <c r="A93" i="66"/>
  <c r="A94" i="66"/>
  <c r="A95" i="66"/>
  <c r="A96" i="66"/>
  <c r="A97" i="66"/>
  <c r="A98" i="66"/>
  <c r="A99" i="66"/>
  <c r="A100" i="66"/>
  <c r="A101" i="66"/>
  <c r="A102" i="66"/>
  <c r="A103" i="66"/>
  <c r="A104" i="66"/>
  <c r="A105" i="66"/>
  <c r="A106" i="66"/>
  <c r="A107" i="66"/>
  <c r="A108" i="66"/>
  <c r="A109" i="66"/>
  <c r="A110" i="66"/>
  <c r="A111" i="66"/>
  <c r="A112" i="66"/>
  <c r="A113" i="66"/>
  <c r="A114" i="66"/>
  <c r="A115" i="66"/>
  <c r="A116" i="66"/>
  <c r="A117" i="66"/>
  <c r="A118" i="66"/>
  <c r="A119" i="66"/>
  <c r="A120" i="66"/>
  <c r="A121" i="66"/>
  <c r="A122" i="66"/>
  <c r="A123" i="66"/>
  <c r="A124" i="66"/>
  <c r="A125" i="66"/>
  <c r="A126" i="66"/>
  <c r="A127" i="66"/>
  <c r="A128" i="66"/>
  <c r="A129" i="66"/>
  <c r="A130" i="66"/>
  <c r="A131" i="66"/>
  <c r="A132" i="66"/>
  <c r="A133" i="66"/>
  <c r="A134" i="66"/>
  <c r="A135" i="66"/>
  <c r="A136" i="66"/>
  <c r="A137" i="66"/>
  <c r="A138" i="66"/>
  <c r="A139" i="66"/>
  <c r="A140" i="66"/>
  <c r="A141" i="66"/>
  <c r="A142" i="66"/>
  <c r="A143" i="66"/>
  <c r="A144" i="66"/>
  <c r="A145" i="66"/>
  <c r="A146" i="66"/>
  <c r="A147" i="66"/>
  <c r="A148" i="66"/>
  <c r="A149" i="66"/>
  <c r="A150" i="66"/>
  <c r="A151" i="66"/>
  <c r="A152" i="66"/>
  <c r="A153" i="66"/>
  <c r="A154" i="66"/>
  <c r="A155" i="66"/>
  <c r="A156" i="66"/>
  <c r="A157" i="66"/>
  <c r="A158" i="66"/>
  <c r="A159" i="66"/>
  <c r="A160" i="66"/>
  <c r="A161" i="66"/>
  <c r="A162" i="66"/>
  <c r="A163" i="66"/>
  <c r="A164" i="66"/>
  <c r="A165" i="66"/>
  <c r="A166" i="66"/>
  <c r="A167" i="66"/>
  <c r="A168" i="66"/>
  <c r="A169" i="66"/>
  <c r="A170" i="66"/>
  <c r="A171" i="66"/>
  <c r="A172" i="66"/>
  <c r="A173" i="66"/>
  <c r="A174" i="66"/>
  <c r="A6" i="65"/>
  <c r="B6" i="65"/>
  <c r="A7" i="65"/>
  <c r="A8" i="65"/>
  <c r="A9" i="65"/>
  <c r="A10" i="65"/>
  <c r="A11" i="65"/>
  <c r="A12" i="65"/>
  <c r="A13" i="65"/>
  <c r="A14" i="65"/>
  <c r="A15" i="65"/>
  <c r="A16" i="65"/>
  <c r="A17" i="65"/>
  <c r="A18" i="65"/>
  <c r="A19" i="65"/>
  <c r="A20" i="65"/>
  <c r="A21" i="65"/>
  <c r="A22" i="65"/>
  <c r="A23" i="65"/>
  <c r="A24" i="65"/>
  <c r="A25" i="65"/>
  <c r="A26" i="65"/>
  <c r="A27" i="65"/>
  <c r="A28" i="65"/>
  <c r="A29" i="65"/>
  <c r="A30" i="65"/>
  <c r="A31" i="65"/>
  <c r="A32" i="65"/>
  <c r="A33" i="65"/>
  <c r="A34" i="65"/>
  <c r="A35" i="65"/>
  <c r="A36" i="65"/>
  <c r="A37" i="65"/>
  <c r="A38" i="65"/>
  <c r="A39" i="65"/>
  <c r="A40" i="65"/>
  <c r="A41" i="65"/>
  <c r="A42" i="65"/>
  <c r="A43" i="65"/>
  <c r="A44" i="65"/>
  <c r="A45" i="65"/>
  <c r="A46" i="65"/>
  <c r="A47" i="65"/>
  <c r="A48" i="65"/>
  <c r="A49" i="65"/>
  <c r="A50" i="65"/>
  <c r="A51" i="65"/>
  <c r="A52" i="65"/>
  <c r="A53" i="65"/>
  <c r="A54" i="65"/>
  <c r="A55" i="65"/>
  <c r="A56" i="65"/>
  <c r="A57" i="65"/>
  <c r="A58" i="65"/>
  <c r="A59" i="65"/>
  <c r="A60" i="65"/>
  <c r="A61" i="65"/>
  <c r="A62" i="65"/>
  <c r="A63" i="65"/>
  <c r="A64" i="65"/>
  <c r="A65" i="65"/>
  <c r="A66" i="65"/>
  <c r="A67" i="65"/>
  <c r="A68" i="65"/>
  <c r="A69" i="65"/>
  <c r="A70" i="65"/>
  <c r="A71" i="65"/>
  <c r="A72" i="65"/>
  <c r="A73" i="65"/>
  <c r="A74" i="65"/>
  <c r="A75" i="65"/>
  <c r="A76" i="65"/>
  <c r="A77" i="65"/>
  <c r="A78" i="65"/>
  <c r="A79" i="65"/>
  <c r="A80" i="65"/>
  <c r="A81" i="65"/>
  <c r="A82" i="65"/>
  <c r="A83" i="65"/>
  <c r="A84" i="65"/>
  <c r="A85" i="65"/>
  <c r="A86" i="65"/>
  <c r="A87" i="65"/>
  <c r="A88" i="65"/>
  <c r="A89" i="65"/>
  <c r="A90" i="65"/>
  <c r="A91" i="65"/>
  <c r="A92" i="65"/>
  <c r="A93" i="65"/>
  <c r="A94" i="65"/>
  <c r="A95" i="65"/>
  <c r="A96" i="65"/>
  <c r="A97" i="65"/>
  <c r="A98" i="65"/>
  <c r="A99" i="65"/>
  <c r="A100" i="65"/>
  <c r="A101" i="65"/>
  <c r="A102" i="65"/>
  <c r="A103" i="65"/>
  <c r="A104" i="65"/>
  <c r="A105" i="65"/>
  <c r="A106" i="65"/>
  <c r="A107" i="65"/>
  <c r="A108" i="65"/>
  <c r="A109" i="65"/>
  <c r="A110" i="65"/>
  <c r="A111" i="65"/>
  <c r="A112" i="65"/>
  <c r="A113" i="65"/>
  <c r="A114" i="65"/>
  <c r="A115" i="65"/>
  <c r="A116" i="65"/>
  <c r="A117" i="65"/>
  <c r="A118" i="65"/>
  <c r="A119" i="65"/>
  <c r="A120" i="65"/>
  <c r="A121" i="65"/>
  <c r="A122" i="65"/>
  <c r="A123" i="65"/>
  <c r="A124" i="65"/>
  <c r="A125" i="65"/>
  <c r="A126" i="65"/>
  <c r="A127" i="65"/>
  <c r="A128" i="65"/>
  <c r="A129" i="65"/>
  <c r="A130" i="65"/>
  <c r="A131" i="65"/>
  <c r="A132" i="65"/>
  <c r="A133" i="65"/>
  <c r="A134" i="65"/>
  <c r="A135" i="65"/>
  <c r="A136" i="65"/>
  <c r="A137" i="65"/>
  <c r="A138" i="65"/>
  <c r="A139" i="65"/>
  <c r="A140" i="65"/>
  <c r="A141" i="65"/>
  <c r="A142" i="65"/>
  <c r="A143" i="65"/>
  <c r="A144" i="65"/>
  <c r="A145" i="65"/>
  <c r="A146" i="65"/>
  <c r="A147" i="65"/>
  <c r="A148" i="65"/>
  <c r="A149" i="65"/>
  <c r="A150" i="65"/>
  <c r="A151" i="65"/>
  <c r="A152" i="65"/>
  <c r="A153" i="65"/>
  <c r="A154" i="65"/>
  <c r="A155" i="65"/>
  <c r="A156" i="65"/>
  <c r="A157" i="65"/>
  <c r="A158" i="65"/>
  <c r="A159" i="65"/>
  <c r="A160" i="65"/>
  <c r="A161" i="65"/>
  <c r="A162" i="65"/>
  <c r="A163" i="65"/>
  <c r="A164" i="65"/>
  <c r="A165" i="65"/>
  <c r="A166" i="65"/>
  <c r="A167" i="65"/>
  <c r="A168" i="65"/>
  <c r="A169" i="65"/>
  <c r="A170" i="65"/>
  <c r="A171" i="65"/>
  <c r="A172" i="65"/>
  <c r="A173" i="65"/>
  <c r="A174" i="65"/>
  <c r="A6" i="64"/>
  <c r="B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B6" i="7"/>
  <c r="C4" i="52"/>
  <c r="D4" i="52"/>
  <c r="C5" i="52"/>
  <c r="D5" i="52"/>
  <c r="D6" i="52"/>
  <c r="C174" i="52"/>
  <c r="D174" i="52" s="1"/>
  <c r="C163" i="52"/>
  <c r="D163" i="52" s="1"/>
  <c r="C155" i="52"/>
  <c r="D155" i="52" s="1"/>
  <c r="C173" i="52"/>
  <c r="D173" i="52" s="1"/>
  <c r="C169" i="52"/>
  <c r="D169" i="52" s="1"/>
  <c r="C165" i="52"/>
  <c r="D165" i="52" s="1"/>
  <c r="C157" i="52"/>
  <c r="D157" i="52" s="1"/>
  <c r="C161" i="52"/>
  <c r="D161" i="52" s="1"/>
  <c r="C166" i="52"/>
  <c r="D166" i="52" s="1"/>
  <c r="C158" i="52"/>
  <c r="D158" i="52" s="1"/>
  <c r="C162" i="52"/>
  <c r="D162" i="52" s="1"/>
  <c r="C171" i="52"/>
  <c r="D171" i="52" s="1"/>
  <c r="C170" i="52"/>
  <c r="D170" i="52" s="1"/>
  <c r="C159" i="52"/>
  <c r="D159" i="52" s="1"/>
  <c r="C167" i="52"/>
  <c r="D167" i="52" s="1"/>
  <c r="C175" i="52"/>
  <c r="D175" i="52" s="1"/>
  <c r="I183" i="69"/>
  <c r="D181" i="69"/>
  <c r="H183" i="67"/>
  <c r="D181" i="68"/>
  <c r="C183" i="68"/>
  <c r="J181" i="73"/>
  <c r="M181" i="73"/>
  <c r="G181" i="74"/>
  <c r="G179" i="74" s="1"/>
  <c r="M181" i="74"/>
  <c r="L181" i="64"/>
  <c r="E181" i="66"/>
  <c r="E179" i="66" s="1"/>
  <c r="C181" i="64"/>
  <c r="K181" i="67"/>
  <c r="K179" i="67" s="1"/>
  <c r="L181" i="73"/>
  <c r="H181" i="67"/>
  <c r="G181" i="66"/>
  <c r="F183" i="66"/>
  <c r="F181" i="66"/>
  <c r="D183" i="68"/>
  <c r="C181" i="71"/>
  <c r="I181" i="69"/>
  <c r="J181" i="69"/>
  <c r="J179" i="69" s="1"/>
  <c r="J181" i="71"/>
  <c r="D181" i="70"/>
  <c r="D179" i="70" s="1"/>
  <c r="K181" i="66"/>
  <c r="K179" i="66" s="1"/>
  <c r="I181" i="68"/>
  <c r="M181" i="64"/>
  <c r="H181" i="66"/>
  <c r="K181" i="71"/>
  <c r="J181" i="66"/>
  <c r="F181" i="73"/>
  <c r="K181" i="69"/>
  <c r="C181" i="68"/>
  <c r="C179" i="68" s="1"/>
  <c r="K181" i="68"/>
  <c r="K179" i="68" s="1"/>
  <c r="E181" i="71"/>
  <c r="M181" i="67"/>
  <c r="M179" i="67" s="1"/>
  <c r="M181" i="66"/>
  <c r="M179" i="66" s="1"/>
  <c r="J181" i="67"/>
  <c r="C181" i="69"/>
  <c r="C179" i="69" s="1"/>
  <c r="M181" i="68"/>
  <c r="F181" i="69"/>
  <c r="F181" i="71"/>
  <c r="C183" i="73"/>
  <c r="H181" i="69"/>
  <c r="E181" i="67"/>
  <c r="L181" i="69"/>
  <c r="C181" i="66"/>
  <c r="C179" i="66" s="1"/>
  <c r="D181" i="73"/>
  <c r="D179" i="73" s="1"/>
  <c r="L181" i="74"/>
  <c r="L183" i="66"/>
  <c r="C181" i="67"/>
  <c r="C179" i="67" s="1"/>
  <c r="C181" i="70"/>
  <c r="G181" i="71"/>
  <c r="E181" i="68"/>
  <c r="D181" i="74"/>
  <c r="D179" i="74" s="1"/>
  <c r="E181" i="74"/>
  <c r="E179" i="74" s="1"/>
  <c r="E183" i="74"/>
  <c r="H181" i="71"/>
  <c r="H179" i="71" s="1"/>
  <c r="I181" i="70"/>
  <c r="J181" i="70"/>
  <c r="F181" i="70"/>
  <c r="L181" i="7"/>
  <c r="L179" i="7" s="1"/>
  <c r="H183" i="66"/>
  <c r="E181" i="69"/>
  <c r="E179" i="69" s="1"/>
  <c r="H183" i="74"/>
  <c r="H181" i="74"/>
  <c r="H179" i="74" s="1"/>
  <c r="K183" i="70"/>
  <c r="K181" i="70"/>
  <c r="K179" i="70" s="1"/>
  <c r="L183" i="68"/>
  <c r="L181" i="68"/>
  <c r="D181" i="67"/>
  <c r="D179" i="67" s="1"/>
  <c r="D184" i="67"/>
  <c r="K181" i="74"/>
  <c r="K179" i="74" s="1"/>
  <c r="J181" i="74"/>
  <c r="G181" i="69"/>
  <c r="J181" i="68"/>
  <c r="J179" i="68" s="1"/>
  <c r="E181" i="70"/>
  <c r="F181" i="67"/>
  <c r="L181" i="71"/>
  <c r="L179" i="71" s="1"/>
  <c r="C181" i="73"/>
  <c r="K181" i="73"/>
  <c r="K179" i="73" s="1"/>
  <c r="F181" i="64"/>
  <c r="F179" i="64" s="1"/>
  <c r="J181" i="64"/>
  <c r="J179" i="64" s="1"/>
  <c r="F181" i="74"/>
  <c r="I181" i="64"/>
  <c r="L181" i="66"/>
  <c r="L179" i="66" s="1"/>
  <c r="L184" i="66"/>
  <c r="K181" i="7"/>
  <c r="F181" i="7"/>
  <c r="I181" i="7"/>
  <c r="I179" i="7" s="1"/>
  <c r="I184" i="7" s="1"/>
  <c r="D181" i="72"/>
  <c r="G181" i="72"/>
  <c r="G181" i="64"/>
  <c r="G179" i="64" s="1"/>
  <c r="H181" i="70"/>
  <c r="H179" i="70" s="1"/>
  <c r="H184" i="70" s="1"/>
  <c r="M181" i="65"/>
  <c r="M179" i="65" s="1"/>
  <c r="D181" i="65"/>
  <c r="D179" i="65" s="1"/>
  <c r="E181" i="65"/>
  <c r="E179" i="65" s="1"/>
  <c r="J181" i="72"/>
  <c r="J179" i="72" s="1"/>
  <c r="G181" i="65"/>
  <c r="I181" i="71"/>
  <c r="H181" i="73"/>
  <c r="H179" i="73" s="1"/>
  <c r="M181" i="72"/>
  <c r="M179" i="72" s="1"/>
  <c r="M181" i="69"/>
  <c r="M179" i="69" s="1"/>
  <c r="M184" i="69" s="1"/>
  <c r="H181" i="64"/>
  <c r="D181" i="64"/>
  <c r="E181" i="7"/>
  <c r="E179" i="7"/>
  <c r="C181" i="7"/>
  <c r="C179" i="7" s="1"/>
  <c r="H181" i="72"/>
  <c r="H179" i="72" s="1"/>
  <c r="E181" i="72"/>
  <c r="E179" i="72" s="1"/>
  <c r="L181" i="65"/>
  <c r="L179" i="65" s="1"/>
  <c r="G181" i="7"/>
  <c r="C181" i="65"/>
  <c r="C179" i="65" s="1"/>
  <c r="K183" i="65"/>
  <c r="K181" i="65"/>
  <c r="K179" i="65" s="1"/>
  <c r="J183" i="72"/>
  <c r="G181" i="73"/>
  <c r="L181" i="70"/>
  <c r="D181" i="71"/>
  <c r="L181" i="67"/>
  <c r="L179" i="67" s="1"/>
  <c r="H181" i="68"/>
  <c r="G181" i="68"/>
  <c r="G179" i="68" s="1"/>
  <c r="I181" i="74"/>
  <c r="I179" i="74" s="1"/>
  <c r="I183" i="74"/>
  <c r="M183" i="70"/>
  <c r="M181" i="70"/>
  <c r="E184" i="66"/>
  <c r="C184" i="71"/>
  <c r="E181" i="73"/>
  <c r="G183" i="68"/>
  <c r="G181" i="67"/>
  <c r="G179" i="67" s="1"/>
  <c r="G184" i="67" s="1"/>
  <c r="I181" i="73"/>
  <c r="I179" i="73" s="1"/>
  <c r="E181" i="64"/>
  <c r="E179" i="64" s="1"/>
  <c r="H183" i="65"/>
  <c r="H181" i="65"/>
  <c r="I181" i="67"/>
  <c r="M181" i="71"/>
  <c r="G181" i="70"/>
  <c r="J181" i="7"/>
  <c r="J179" i="7" s="1"/>
  <c r="J184" i="7" s="1"/>
  <c r="M181" i="7"/>
  <c r="I181" i="72"/>
  <c r="C181" i="72"/>
  <c r="C179" i="72" s="1"/>
  <c r="I181" i="66"/>
  <c r="M183" i="66"/>
  <c r="I183" i="65"/>
  <c r="I181" i="65"/>
  <c r="F183" i="65"/>
  <c r="F181" i="65"/>
  <c r="I183" i="71"/>
  <c r="L183" i="70"/>
  <c r="F183" i="68"/>
  <c r="F181" i="68"/>
  <c r="F179" i="68" s="1"/>
  <c r="C181" i="74"/>
  <c r="K181" i="64"/>
  <c r="D181" i="7"/>
  <c r="D179" i="7" s="1"/>
  <c r="D184" i="7" s="1"/>
  <c r="H181" i="7"/>
  <c r="H179" i="7" s="1"/>
  <c r="H183" i="7"/>
  <c r="D184" i="73"/>
  <c r="K181" i="72"/>
  <c r="K179" i="72" s="1"/>
  <c r="K184" i="72" s="1"/>
  <c r="K183" i="72"/>
  <c r="L183" i="72"/>
  <c r="L181" i="72"/>
  <c r="F181" i="72"/>
  <c r="D181" i="66"/>
  <c r="D179" i="66" s="1"/>
  <c r="J183" i="65"/>
  <c r="J181" i="65"/>
  <c r="J184" i="69"/>
  <c r="K184" i="68"/>
  <c r="J184" i="68"/>
  <c r="I184" i="73"/>
  <c r="L184" i="71"/>
  <c r="G184" i="68"/>
  <c r="M184" i="66"/>
  <c r="C184" i="68"/>
  <c r="C184" i="66"/>
  <c r="H184" i="73"/>
  <c r="M184" i="65"/>
  <c r="C184" i="67"/>
  <c r="H184" i="74"/>
  <c r="F184" i="68"/>
  <c r="C184" i="72"/>
  <c r="K184" i="65"/>
  <c r="C184" i="65"/>
  <c r="H184" i="71"/>
  <c r="L184" i="67"/>
  <c r="L184" i="65"/>
  <c r="E184" i="65"/>
  <c r="D184" i="65"/>
  <c r="D184" i="66"/>
  <c r="F184" i="64"/>
  <c r="K184" i="70"/>
  <c r="H184" i="72"/>
  <c r="J184" i="64"/>
  <c r="E184" i="74"/>
  <c r="G179" i="7"/>
  <c r="G184" i="7"/>
  <c r="I183" i="66" l="1"/>
  <c r="E183" i="66"/>
  <c r="C183" i="66"/>
  <c r="M184" i="67"/>
  <c r="M183" i="67"/>
  <c r="K183" i="67"/>
  <c r="K183" i="68"/>
  <c r="E183" i="68"/>
  <c r="E184" i="69"/>
  <c r="C184" i="69"/>
  <c r="M183" i="69"/>
  <c r="K183" i="69"/>
  <c r="E183" i="69"/>
  <c r="C183" i="69"/>
  <c r="D184" i="70"/>
  <c r="J183" i="70"/>
  <c r="H183" i="70"/>
  <c r="C183" i="70"/>
  <c r="K183" i="66"/>
  <c r="G183" i="67"/>
  <c r="F183" i="69"/>
  <c r="D183" i="70"/>
  <c r="G183" i="70"/>
  <c r="F183" i="71"/>
  <c r="J184" i="72"/>
  <c r="M184" i="72"/>
  <c r="E184" i="72"/>
  <c r="F183" i="72"/>
  <c r="M183" i="72"/>
  <c r="C183" i="72"/>
  <c r="L184" i="73"/>
  <c r="J184" i="73"/>
  <c r="M184" i="73"/>
  <c r="K184" i="73"/>
  <c r="L183" i="73"/>
  <c r="J183" i="73"/>
  <c r="H183" i="73"/>
  <c r="F183" i="73"/>
  <c r="M183" i="73"/>
  <c r="K183" i="73"/>
  <c r="I183" i="73"/>
  <c r="G183" i="73"/>
  <c r="E183" i="73"/>
  <c r="J184" i="74"/>
  <c r="D184" i="74"/>
  <c r="K184" i="74"/>
  <c r="I184" i="74"/>
  <c r="G184" i="74"/>
  <c r="F183" i="74"/>
  <c r="D183" i="74"/>
  <c r="G183" i="74"/>
  <c r="G184" i="64"/>
  <c r="E184" i="64"/>
  <c r="C184" i="64"/>
  <c r="F183" i="64"/>
  <c r="F183" i="7"/>
  <c r="J183" i="7"/>
  <c r="F184" i="7"/>
  <c r="C177" i="52"/>
  <c r="F183" i="67"/>
  <c r="G183" i="69"/>
  <c r="M183" i="65"/>
  <c r="J183" i="69"/>
  <c r="K184" i="66"/>
  <c r="D183" i="73"/>
  <c r="L183" i="67"/>
  <c r="D183" i="66"/>
  <c r="D183" i="67"/>
  <c r="D184" i="69"/>
  <c r="D183" i="69"/>
  <c r="J183" i="71"/>
  <c r="C183" i="71"/>
  <c r="I183" i="72"/>
  <c r="L183" i="74"/>
  <c r="C183" i="74"/>
  <c r="J183" i="64"/>
  <c r="I183" i="64"/>
  <c r="E183" i="64"/>
  <c r="I183" i="7"/>
  <c r="K183" i="7"/>
  <c r="D183" i="7"/>
  <c r="M183" i="7"/>
  <c r="L183" i="71"/>
  <c r="K183" i="71"/>
  <c r="E183" i="71"/>
  <c r="G183" i="72"/>
  <c r="J183" i="74"/>
  <c r="K183" i="64"/>
  <c r="G183" i="64"/>
  <c r="C183" i="64"/>
  <c r="G183" i="7"/>
  <c r="E183" i="7"/>
  <c r="H184" i="7"/>
  <c r="J183" i="67"/>
  <c r="C178" i="52"/>
  <c r="I183" i="68"/>
  <c r="G183" i="66"/>
  <c r="D183" i="71"/>
  <c r="J183" i="68"/>
  <c r="H183" i="68"/>
  <c r="J183" i="66"/>
  <c r="L183" i="64"/>
  <c r="L183" i="69"/>
  <c r="F184" i="66"/>
  <c r="M183" i="74"/>
  <c r="C183" i="67"/>
  <c r="G183" i="71"/>
  <c r="H183" i="71"/>
  <c r="I183" i="70"/>
  <c r="F183" i="70"/>
  <c r="K184" i="67"/>
  <c r="K183" i="74"/>
  <c r="E183" i="67"/>
  <c r="M183" i="71"/>
  <c r="D183" i="72"/>
  <c r="D183" i="65"/>
  <c r="E183" i="65"/>
  <c r="E184" i="7"/>
  <c r="H183" i="72"/>
  <c r="E183" i="72"/>
  <c r="C183" i="65"/>
  <c r="G183" i="65"/>
  <c r="H183" i="69"/>
  <c r="C183" i="7"/>
  <c r="M179" i="7"/>
  <c r="M184" i="7" s="1"/>
  <c r="L183" i="65"/>
  <c r="C184" i="7"/>
  <c r="D183" i="64"/>
  <c r="H183" i="64"/>
  <c r="L184" i="64"/>
  <c r="M183" i="64"/>
  <c r="I183" i="67"/>
  <c r="E183" i="70"/>
  <c r="M183" i="68"/>
  <c r="L183" i="7"/>
  <c r="M184" i="74"/>
  <c r="L184" i="7"/>
  <c r="D179" i="72"/>
  <c r="D184" i="72" s="1"/>
  <c r="K179" i="7"/>
  <c r="K184" i="7" s="1"/>
  <c r="I179" i="64"/>
  <c r="I184" i="64" s="1"/>
  <c r="M179" i="64"/>
  <c r="M184" i="64" s="1"/>
  <c r="L179" i="74"/>
  <c r="L184" i="74" s="1"/>
  <c r="E179" i="73"/>
  <c r="E184" i="73" s="1"/>
  <c r="G179" i="72"/>
  <c r="G184" i="72" s="1"/>
  <c r="E179" i="71"/>
  <c r="E184" i="71" s="1"/>
  <c r="M179" i="71"/>
  <c r="M184" i="71" s="1"/>
  <c r="G179" i="70"/>
  <c r="G184" i="70" s="1"/>
  <c r="J179" i="70"/>
  <c r="J184" i="70" s="1"/>
  <c r="L179" i="70"/>
  <c r="L184" i="70" s="1"/>
  <c r="G179" i="69"/>
  <c r="G184" i="69" s="1"/>
  <c r="H179" i="67"/>
  <c r="H184" i="67" s="1"/>
  <c r="F179" i="65"/>
  <c r="F184" i="65" s="1"/>
  <c r="D179" i="64"/>
  <c r="D184" i="64" s="1"/>
  <c r="H179" i="64"/>
  <c r="H184" i="64" s="1"/>
  <c r="K179" i="64"/>
  <c r="K184" i="64" s="1"/>
  <c r="C179" i="74"/>
  <c r="C184" i="74" s="1"/>
  <c r="F179" i="74"/>
  <c r="F184" i="74" s="1"/>
  <c r="C179" i="73"/>
  <c r="C184" i="73" s="1"/>
  <c r="F179" i="73"/>
  <c r="F184" i="73" s="1"/>
  <c r="G179" i="73"/>
  <c r="G184" i="73" s="1"/>
  <c r="F179" i="72"/>
  <c r="F184" i="72" s="1"/>
  <c r="I179" i="72"/>
  <c r="I184" i="72" s="1"/>
  <c r="L179" i="72"/>
  <c r="L184" i="72" s="1"/>
  <c r="D179" i="71"/>
  <c r="D184" i="71" s="1"/>
  <c r="I179" i="71"/>
  <c r="I184" i="71" s="1"/>
  <c r="C179" i="70"/>
  <c r="C184" i="70" s="1"/>
  <c r="F179" i="70"/>
  <c r="F184" i="70" s="1"/>
  <c r="M179" i="70"/>
  <c r="M184" i="70" s="1"/>
  <c r="F179" i="69"/>
  <c r="F184" i="69" s="1"/>
  <c r="K179" i="69"/>
  <c r="K184" i="69" s="1"/>
  <c r="D179" i="68"/>
  <c r="D184" i="68" s="1"/>
  <c r="I179" i="68"/>
  <c r="I184" i="68" s="1"/>
  <c r="L179" i="68"/>
  <c r="L184" i="68" s="1"/>
  <c r="E179" i="67"/>
  <c r="E184" i="67" s="1"/>
  <c r="J179" i="67"/>
  <c r="J184" i="67" s="1"/>
  <c r="H179" i="66"/>
  <c r="H184" i="66" s="1"/>
  <c r="J179" i="66"/>
  <c r="J184" i="66" s="1"/>
  <c r="H179" i="65"/>
  <c r="H184" i="65" s="1"/>
  <c r="J179" i="65"/>
  <c r="J184" i="65" s="1"/>
  <c r="F179" i="71"/>
  <c r="F184" i="71" s="1"/>
  <c r="G179" i="71"/>
  <c r="G184" i="71" s="1"/>
  <c r="J179" i="71"/>
  <c r="J184" i="71" s="1"/>
  <c r="K179" i="71"/>
  <c r="K184" i="71" s="1"/>
  <c r="E179" i="70"/>
  <c r="E184" i="70" s="1"/>
  <c r="I179" i="70"/>
  <c r="I184" i="70" s="1"/>
  <c r="H179" i="69"/>
  <c r="H184" i="69" s="1"/>
  <c r="I179" i="69"/>
  <c r="I184" i="69" s="1"/>
  <c r="L179" i="69"/>
  <c r="L184" i="69" s="1"/>
  <c r="E179" i="68"/>
  <c r="E184" i="68" s="1"/>
  <c r="H179" i="68"/>
  <c r="H184" i="68" s="1"/>
  <c r="M179" i="68"/>
  <c r="M184" i="68" s="1"/>
  <c r="F179" i="67"/>
  <c r="F184" i="67" s="1"/>
  <c r="I179" i="67"/>
  <c r="I184" i="67" s="1"/>
  <c r="G179" i="66"/>
  <c r="G184" i="66" s="1"/>
  <c r="I179" i="66"/>
  <c r="I184" i="66" s="1"/>
  <c r="G179" i="65"/>
  <c r="G184" i="65" s="1"/>
  <c r="I179" i="65"/>
  <c r="I184" i="65" s="1"/>
</calcChain>
</file>

<file path=xl/comments1.xml><?xml version="1.0" encoding="utf-8"?>
<comments xmlns="http://schemas.openxmlformats.org/spreadsheetml/2006/main">
  <authors>
    <author>ddsis-13</author>
  </authors>
  <commentList>
    <comment ref="P109" authorId="0" shapeId="0">
      <text>
        <r>
          <rPr>
            <b/>
            <sz val="8"/>
            <color indexed="81"/>
            <rFont val="Tahoma"/>
            <family val="2"/>
          </rPr>
          <t>ddsis-13: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13" authorId="0" shapeId="0">
      <text>
        <r>
          <rPr>
            <b/>
            <sz val="8"/>
            <color indexed="81"/>
            <rFont val="Tahoma"/>
            <family val="2"/>
          </rPr>
          <t>ddsis-13: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<sst xmlns="http://schemas.openxmlformats.org/spreadsheetml/2006/main" count="2250" uniqueCount="169">
  <si>
    <t>CA</t>
  </si>
  <si>
    <t>CAJ</t>
  </si>
  <si>
    <t>CAN</t>
  </si>
  <si>
    <t>AT</t>
  </si>
  <si>
    <t>CM</t>
  </si>
  <si>
    <t>CG</t>
  </si>
  <si>
    <t>CDG</t>
  </si>
  <si>
    <t>ST</t>
  </si>
  <si>
    <t>EV</t>
  </si>
  <si>
    <t>CE</t>
  </si>
  <si>
    <t>CP</t>
  </si>
  <si>
    <t>AA</t>
  </si>
  <si>
    <t>PCJ</t>
  </si>
  <si>
    <t>PCN</t>
  </si>
  <si>
    <t>SHR</t>
  </si>
  <si>
    <t>TOTAL</t>
  </si>
  <si>
    <t>STJ</t>
  </si>
  <si>
    <t>STN</t>
  </si>
  <si>
    <t>CEJ</t>
  </si>
  <si>
    <t>CEN</t>
  </si>
  <si>
    <t>Nbre de pro jour</t>
  </si>
  <si>
    <t>Nbre de pro nuit</t>
  </si>
  <si>
    <t>VPU</t>
  </si>
  <si>
    <t>VPUc</t>
  </si>
  <si>
    <t>CAJ/STN</t>
  </si>
  <si>
    <t>CAJ/CEN</t>
  </si>
  <si>
    <t>FPT</t>
  </si>
  <si>
    <t>FPTc</t>
  </si>
  <si>
    <t>STJ/CAN</t>
  </si>
  <si>
    <t>CEJ/CAN</t>
  </si>
  <si>
    <t>TP</t>
  </si>
  <si>
    <t>CA Jour</t>
  </si>
  <si>
    <t>CA Nuit</t>
  </si>
  <si>
    <t>Absence jour</t>
  </si>
  <si>
    <t>Absence Nuit</t>
  </si>
  <si>
    <t>AAJ</t>
  </si>
  <si>
    <t>AAN</t>
  </si>
  <si>
    <t>CAJ/AAN</t>
  </si>
  <si>
    <t>AAJ/CAN</t>
  </si>
  <si>
    <t>effectif total</t>
  </si>
  <si>
    <t>CPJ</t>
  </si>
  <si>
    <t>CPN</t>
  </si>
  <si>
    <t>CAJ/CPN</t>
  </si>
  <si>
    <t>CPJ/CAN</t>
  </si>
  <si>
    <t>CEJ/CPN</t>
  </si>
  <si>
    <t>SAM</t>
  </si>
  <si>
    <t>MAR</t>
  </si>
  <si>
    <t>VEN</t>
  </si>
  <si>
    <t>LUN</t>
  </si>
  <si>
    <t>JEU</t>
  </si>
  <si>
    <t>DIM</t>
  </si>
  <si>
    <t>MER</t>
  </si>
  <si>
    <t>CA max</t>
  </si>
  <si>
    <t>Absence max</t>
  </si>
  <si>
    <t>CA ops1</t>
  </si>
  <si>
    <t>CA ops2</t>
  </si>
  <si>
    <t>CA ops3</t>
  </si>
  <si>
    <t>MUT</t>
  </si>
  <si>
    <t>VID</t>
  </si>
  <si>
    <t>PC 24</t>
  </si>
  <si>
    <t>RPM</t>
  </si>
  <si>
    <t>CAJ/V</t>
  </si>
  <si>
    <t>V/CAN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</si>
  <si>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</si>
  <si>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</si>
  <si>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</si>
  <si>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</si>
  <si>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</si>
  <si>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</si>
  <si>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</si>
  <si>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</si>
  <si>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</si>
  <si>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</si>
  <si>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</si>
  <si>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</si>
  <si>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Equipe</t>
  </si>
  <si>
    <t>Equipes</t>
  </si>
  <si>
    <t>Rythme</t>
  </si>
  <si>
    <t>STJ/V</t>
  </si>
  <si>
    <t>saisonniers</t>
  </si>
  <si>
    <t>CONGES 2017</t>
  </si>
  <si>
    <t>NB CONGE ANNUEL 2017</t>
  </si>
  <si>
    <t>CAJ/PCN</t>
  </si>
  <si>
    <t>VSAV 24h</t>
  </si>
  <si>
    <t>VSAV jour</t>
  </si>
  <si>
    <t>VSAV nuit</t>
  </si>
  <si>
    <t>VLM 24h</t>
  </si>
  <si>
    <t>VLM jour</t>
  </si>
  <si>
    <t>VLM nuit</t>
  </si>
  <si>
    <t>12h</t>
  </si>
  <si>
    <t>CAJ/Feu</t>
  </si>
  <si>
    <t>Feu/CAN</t>
  </si>
  <si>
    <t>STJ/Feu</t>
  </si>
  <si>
    <t>STJ/PCN</t>
  </si>
  <si>
    <t>Evc</t>
  </si>
  <si>
    <t>CG 12h</t>
  </si>
  <si>
    <t>CDG 12h</t>
  </si>
  <si>
    <t>VPU 12h</t>
  </si>
  <si>
    <t>VPUc 12h</t>
  </si>
  <si>
    <t>FPT 12h</t>
  </si>
  <si>
    <t>FPTc 12h</t>
  </si>
  <si>
    <t>Evc 12h</t>
  </si>
  <si>
    <t>VPUa</t>
  </si>
  <si>
    <t>VPUa 12h</t>
  </si>
  <si>
    <t>FPTa</t>
  </si>
  <si>
    <t>FPTa 12h</t>
  </si>
  <si>
    <t>EVa</t>
  </si>
  <si>
    <t>Eva 12h</t>
  </si>
  <si>
    <t>EV 12h</t>
  </si>
  <si>
    <t>VID 12h</t>
  </si>
  <si>
    <t>VSAV 12h</t>
  </si>
  <si>
    <t>VLM 12h</t>
  </si>
  <si>
    <t>PC 12h</t>
  </si>
  <si>
    <t>Fonctions    24h</t>
  </si>
  <si>
    <t>Fonctions 12h</t>
  </si>
  <si>
    <t>Nombre de 12h</t>
  </si>
  <si>
    <t>12h ops1</t>
  </si>
  <si>
    <t>12h ops2</t>
  </si>
  <si>
    <t>12h ops3</t>
  </si>
  <si>
    <t>PCJ/CAN</t>
  </si>
  <si>
    <t>Nombre de 12h par jour</t>
  </si>
  <si>
    <t>ST 12h</t>
  </si>
  <si>
    <t>CE 12h</t>
  </si>
  <si>
    <t>CP 12h</t>
  </si>
  <si>
    <t>AA 12h</t>
  </si>
  <si>
    <t>AT 12h</t>
  </si>
  <si>
    <t>RPM 12h</t>
  </si>
  <si>
    <t>CM 12h</t>
  </si>
  <si>
    <t>Nombre de 24h</t>
  </si>
  <si>
    <t>Nombre de CA</t>
  </si>
  <si>
    <t>Nombre de cycle</t>
  </si>
  <si>
    <t>Nombre maximum d'agent en CA</t>
  </si>
  <si>
    <t>V</t>
  </si>
  <si>
    <t>v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</si>
  <si>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</si>
  <si>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</si>
  <si>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</si>
  <si>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</si>
  <si>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</si>
  <si>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</si>
  <si>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</si>
  <si>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</si>
  <si>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</si>
  <si>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</si>
  <si>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</si>
  <si>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</si>
  <si>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</si>
  <si>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</si>
  <si>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</si>
  <si>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</si>
  <si>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</si>
  <si>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</si>
  <si>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</si>
  <si>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</si>
  <si>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</si>
  <si>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</si>
  <si>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</si>
  <si>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</si>
  <si>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</si>
  <si>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AZ</t>
  </si>
  <si>
    <t>AR</t>
  </si>
  <si>
    <t>AE</t>
  </si>
  <si>
    <t>AY</t>
  </si>
  <si>
    <t>AS</t>
  </si>
  <si>
    <t>AD</t>
  </si>
  <si>
    <t>AF</t>
  </si>
  <si>
    <t>AG</t>
  </si>
  <si>
    <t>caj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</si>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</sst>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164" formatCode="[$-F800]dddd\,\ mmmm\ dd\,\ yyyy"/>
  </numFmts>
  <fonts count="34" x14ac:knownFonts="1">
    <font>
      <sz val="10"/>
      <name val="Arial"/>
    </font>
    <font>
      <b/>
      <sz val="1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63"/>
      <name val="Arial"/>
      <family val="2"/>
    </font>
    <font>
      <b/>
      <sz val="10"/>
      <color indexed="12"/>
      <name val="Arial"/>
      <family val="2"/>
    </font>
    <font>
      <b/>
      <sz val="10"/>
      <color indexed="4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9"/>
      <color indexed="63"/>
      <name val="Arial"/>
      <family val="2"/>
    </font>
    <font>
      <b/>
      <sz val="8"/>
      <color indexed="63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color theme="5"/>
      <name val="Arial"/>
      <family val="2"/>
    </font>
    <font>
      <b/>
      <sz val="10"/>
      <color rgb="FFFF0000"/>
      <name val="Arial"/>
      <family val="2"/>
    </font>
    <font>
      <b/>
      <sz val="10"/>
      <color rgb="FF00B0F0"/>
      <name val="Arial"/>
      <family val="2"/>
    </font>
    <font>
      <b/>
      <sz val="10"/>
      <color rgb="FF00B050"/>
      <name val="Arial"/>
      <family val="2"/>
    </font>
    <font>
      <b/>
      <sz val="10"/>
      <color rgb="FF002060"/>
      <name val="Arial"/>
      <family val="2"/>
    </font>
    <font>
      <b/>
      <sz val="10"/>
      <color rgb="FF0070C0"/>
      <name val="Arial"/>
      <family val="2"/>
    </font>
    <font>
      <b/>
      <sz val="10"/>
      <color theme="9" tint="-0.249977111117893"/>
      <name val="Arial"/>
      <family val="2"/>
    </font>
    <font>
      <b/>
      <sz val="10"/>
      <color theme="9"/>
      <name val="Arial"/>
      <family val="2"/>
    </font>
    <font>
      <b/>
      <sz val="7"/>
      <color theme="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49" fontId="2" fillId="0" borderId="2" xfId="0" applyNumberFormat="1" applyFont="1" applyBorder="1" applyAlignment="1" applyProtection="1">
      <alignment horizontal="center" vertical="center"/>
    </xf>
    <xf numFmtId="49" fontId="2" fillId="0" borderId="3" xfId="0" applyNumberFormat="1" applyFont="1" applyBorder="1" applyAlignment="1" applyProtection="1">
      <alignment horizontal="center" vertical="center"/>
    </xf>
    <xf numFmtId="0" fontId="3" fillId="7" borderId="1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Protection="1"/>
    <xf numFmtId="0" fontId="11" fillId="0" borderId="0" xfId="0" applyNumberFormat="1" applyFont="1" applyAlignment="1" applyProtection="1">
      <alignment horizontal="center"/>
    </xf>
    <xf numFmtId="0" fontId="8" fillId="0" borderId="4" xfId="0" applyFont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8" borderId="0" xfId="0" applyFont="1" applyFill="1" applyAlignment="1" applyProtection="1">
      <alignment horizontal="center" vertical="center"/>
    </xf>
    <xf numFmtId="0" fontId="0" fillId="0" borderId="0" xfId="0" applyProtection="1"/>
    <xf numFmtId="0" fontId="2" fillId="6" borderId="5" xfId="0" applyNumberFormat="1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/>
    </xf>
    <xf numFmtId="0" fontId="2" fillId="9" borderId="1" xfId="0" applyFont="1" applyFill="1" applyBorder="1" applyAlignment="1" applyProtection="1">
      <alignment horizontal="center" vertical="center"/>
    </xf>
    <xf numFmtId="0" fontId="13" fillId="6" borderId="1" xfId="0" applyNumberFormat="1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10" borderId="4" xfId="0" applyFont="1" applyFill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</xf>
    <xf numFmtId="0" fontId="6" fillId="9" borderId="1" xfId="0" applyFont="1" applyFill="1" applyBorder="1" applyAlignment="1" applyProtection="1">
      <alignment horizontal="center" vertical="center"/>
    </xf>
    <xf numFmtId="0" fontId="12" fillId="9" borderId="1" xfId="0" applyFont="1" applyFill="1" applyBorder="1" applyAlignment="1" applyProtection="1">
      <alignment horizontal="center" vertical="center"/>
    </xf>
    <xf numFmtId="0" fontId="10" fillId="8" borderId="1" xfId="0" applyFont="1" applyFill="1" applyBorder="1" applyAlignment="1" applyProtection="1">
      <alignment horizontal="center" vertical="center" wrapText="1"/>
    </xf>
    <xf numFmtId="0" fontId="2" fillId="11" borderId="2" xfId="0" applyNumberFormat="1" applyFont="1" applyFill="1" applyBorder="1" applyAlignment="1" applyProtection="1">
      <alignment horizontal="center" vertical="center"/>
    </xf>
    <xf numFmtId="0" fontId="5" fillId="12" borderId="1" xfId="0" applyFont="1" applyFill="1" applyBorder="1" applyAlignment="1" applyProtection="1">
      <alignment horizontal="center" vertical="center"/>
    </xf>
    <xf numFmtId="0" fontId="2" fillId="12" borderId="7" xfId="0" applyFont="1" applyFill="1" applyBorder="1" applyAlignment="1" applyProtection="1">
      <alignment horizontal="center" vertical="center"/>
    </xf>
    <xf numFmtId="0" fontId="2" fillId="12" borderId="1" xfId="0" applyFont="1" applyFill="1" applyBorder="1" applyAlignment="1" applyProtection="1">
      <alignment horizontal="center" vertical="center"/>
    </xf>
    <xf numFmtId="0" fontId="6" fillId="12" borderId="1" xfId="0" applyFont="1" applyFill="1" applyBorder="1" applyAlignment="1" applyProtection="1">
      <alignment horizontal="center" vertical="center"/>
    </xf>
    <xf numFmtId="0" fontId="12" fillId="12" borderId="1" xfId="0" applyFont="1" applyFill="1" applyBorder="1" applyAlignment="1" applyProtection="1">
      <alignment horizontal="center" vertical="center"/>
    </xf>
    <xf numFmtId="0" fontId="2" fillId="16" borderId="0" xfId="0" applyNumberFormat="1" applyFont="1" applyFill="1" applyAlignment="1" applyProtection="1">
      <alignment horizontal="center"/>
    </xf>
    <xf numFmtId="0" fontId="6" fillId="16" borderId="0" xfId="0" applyFont="1" applyFill="1" applyAlignment="1" applyProtection="1">
      <alignment horizontal="center" vertical="center"/>
    </xf>
    <xf numFmtId="0" fontId="2" fillId="16" borderId="0" xfId="0" applyFont="1" applyFill="1" applyAlignment="1" applyProtection="1">
      <alignment horizontal="center" vertical="center"/>
    </xf>
    <xf numFmtId="0" fontId="1" fillId="16" borderId="0" xfId="0" applyFont="1" applyFill="1" applyAlignment="1" applyProtection="1">
      <alignment horizontal="center" vertical="center"/>
    </xf>
    <xf numFmtId="0" fontId="2" fillId="16" borderId="0" xfId="0" applyFont="1" applyFill="1" applyBorder="1" applyAlignment="1" applyProtection="1">
      <alignment horizontal="center" vertical="center"/>
    </xf>
    <xf numFmtId="0" fontId="2" fillId="16" borderId="8" xfId="0" applyFont="1" applyFill="1" applyBorder="1" applyAlignment="1" applyProtection="1">
      <alignment vertical="center"/>
    </xf>
    <xf numFmtId="0" fontId="6" fillId="16" borderId="0" xfId="0" applyNumberFormat="1" applyFont="1" applyFill="1" applyAlignment="1" applyProtection="1">
      <alignment horizontal="center" vertical="center"/>
    </xf>
    <xf numFmtId="0" fontId="2" fillId="16" borderId="9" xfId="0" applyNumberFormat="1" applyFont="1" applyFill="1" applyBorder="1" applyAlignment="1" applyProtection="1">
      <alignment vertical="center" wrapText="1"/>
    </xf>
    <xf numFmtId="0" fontId="2" fillId="16" borderId="10" xfId="0" applyNumberFormat="1" applyFont="1" applyFill="1" applyBorder="1" applyAlignment="1" applyProtection="1">
      <alignment vertical="center" wrapText="1"/>
    </xf>
    <xf numFmtId="0" fontId="2" fillId="16" borderId="11" xfId="0" applyNumberFormat="1" applyFont="1" applyFill="1" applyBorder="1" applyAlignment="1" applyProtection="1">
      <alignment vertical="center" wrapText="1"/>
    </xf>
    <xf numFmtId="0" fontId="2" fillId="16" borderId="0" xfId="0" applyNumberFormat="1" applyFont="1" applyFill="1" applyBorder="1" applyAlignment="1" applyProtection="1">
      <alignment horizontal="center" vertical="center"/>
    </xf>
    <xf numFmtId="0" fontId="2" fillId="16" borderId="9" xfId="0" applyNumberFormat="1" applyFont="1" applyFill="1" applyBorder="1" applyAlignment="1" applyProtection="1">
      <alignment horizontal="center" vertical="center"/>
    </xf>
    <xf numFmtId="0" fontId="2" fillId="16" borderId="11" xfId="0" applyNumberFormat="1" applyFont="1" applyFill="1" applyBorder="1" applyAlignment="1" applyProtection="1">
      <alignment horizontal="center" vertical="center"/>
    </xf>
    <xf numFmtId="41" fontId="2" fillId="16" borderId="0" xfId="0" applyNumberFormat="1" applyFont="1" applyFill="1" applyAlignment="1" applyProtection="1">
      <alignment horizontal="center" vertical="center"/>
    </xf>
    <xf numFmtId="0" fontId="2" fillId="16" borderId="1" xfId="0" applyFont="1" applyFill="1" applyBorder="1" applyAlignment="1" applyProtection="1">
      <alignment horizontal="center" vertical="center"/>
    </xf>
    <xf numFmtId="0" fontId="6" fillId="16" borderId="0" xfId="0" applyFont="1" applyFill="1" applyBorder="1" applyAlignment="1" applyProtection="1">
      <alignment horizontal="center" vertical="center"/>
    </xf>
    <xf numFmtId="0" fontId="2" fillId="16" borderId="0" xfId="0" applyFont="1" applyFill="1" applyBorder="1" applyAlignment="1" applyProtection="1">
      <alignment vertical="center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22" fillId="8" borderId="1" xfId="0" applyFont="1" applyFill="1" applyBorder="1" applyAlignment="1" applyProtection="1">
      <alignment horizontal="center" vertical="center" wrapText="1"/>
    </xf>
    <xf numFmtId="0" fontId="10" fillId="16" borderId="1" xfId="0" applyFont="1" applyFill="1" applyBorder="1" applyAlignment="1" applyProtection="1">
      <alignment horizontal="center" vertical="center" wrapText="1"/>
    </xf>
    <xf numFmtId="0" fontId="17" fillId="8" borderId="1" xfId="0" applyFont="1" applyFill="1" applyBorder="1" applyAlignment="1" applyProtection="1">
      <alignment horizontal="center" vertical="center"/>
    </xf>
    <xf numFmtId="0" fontId="22" fillId="17" borderId="1" xfId="0" applyFont="1" applyFill="1" applyBorder="1" applyAlignment="1" applyProtection="1">
      <alignment horizontal="center" vertical="center" wrapText="1"/>
    </xf>
    <xf numFmtId="0" fontId="2" fillId="13" borderId="4" xfId="0" applyNumberFormat="1" applyFont="1" applyFill="1" applyBorder="1" applyAlignment="1" applyProtection="1">
      <alignment horizontal="center" vertical="center"/>
    </xf>
    <xf numFmtId="0" fontId="3" fillId="7" borderId="4" xfId="0" applyNumberFormat="1" applyFont="1" applyFill="1" applyBorder="1" applyAlignment="1" applyProtection="1">
      <alignment horizontal="center" vertical="center"/>
    </xf>
    <xf numFmtId="0" fontId="23" fillId="16" borderId="1" xfId="0" applyFont="1" applyFill="1" applyBorder="1" applyAlignment="1" applyProtection="1">
      <alignment horizontal="center" vertical="center"/>
    </xf>
    <xf numFmtId="0" fontId="24" fillId="16" borderId="1" xfId="0" applyFont="1" applyFill="1" applyBorder="1" applyAlignment="1" applyProtection="1">
      <alignment horizontal="center" vertical="center"/>
    </xf>
    <xf numFmtId="0" fontId="25" fillId="16" borderId="1" xfId="0" applyFont="1" applyFill="1" applyBorder="1" applyAlignment="1" applyProtection="1">
      <alignment horizontal="center" vertical="center"/>
    </xf>
    <xf numFmtId="0" fontId="2" fillId="6" borderId="12" xfId="0" applyNumberFormat="1" applyFont="1" applyFill="1" applyBorder="1" applyAlignment="1" applyProtection="1">
      <alignment horizontal="center"/>
    </xf>
    <xf numFmtId="0" fontId="22" fillId="16" borderId="1" xfId="0" applyFont="1" applyFill="1" applyBorder="1" applyAlignment="1" applyProtection="1">
      <alignment horizontal="center" vertical="center" wrapText="1"/>
    </xf>
    <xf numFmtId="0" fontId="10" fillId="16" borderId="1" xfId="0" applyFont="1" applyFill="1" applyBorder="1" applyAlignment="1" applyProtection="1">
      <alignment horizontal="center" vertical="center"/>
    </xf>
    <xf numFmtId="0" fontId="22" fillId="16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Border="1" applyAlignment="1" applyProtection="1">
      <alignment horizontal="center" vertical="center"/>
    </xf>
    <xf numFmtId="0" fontId="2" fillId="0" borderId="1" xfId="0" applyNumberFormat="1" applyFont="1" applyBorder="1" applyAlignment="1" applyProtection="1">
      <alignment horizontal="center"/>
    </xf>
    <xf numFmtId="0" fontId="2" fillId="6" borderId="1" xfId="0" applyNumberFormat="1" applyFont="1" applyFill="1" applyBorder="1" applyAlignment="1" applyProtection="1">
      <alignment horizontal="center"/>
    </xf>
    <xf numFmtId="1" fontId="2" fillId="0" borderId="13" xfId="0" applyNumberFormat="1" applyFont="1" applyBorder="1" applyAlignment="1" applyProtection="1">
      <alignment horizontal="center"/>
    </xf>
    <xf numFmtId="0" fontId="25" fillId="12" borderId="1" xfId="0" applyFont="1" applyFill="1" applyBorder="1" applyAlignment="1" applyProtection="1">
      <alignment horizontal="center" vertical="center"/>
    </xf>
    <xf numFmtId="0" fontId="18" fillId="0" borderId="4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18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25" fillId="18" borderId="1" xfId="0" applyFont="1" applyFill="1" applyBorder="1" applyAlignment="1" applyProtection="1">
      <alignment horizontal="center" vertical="center"/>
    </xf>
    <xf numFmtId="0" fontId="26" fillId="16" borderId="1" xfId="0" applyFont="1" applyFill="1" applyBorder="1" applyAlignment="1" applyProtection="1">
      <alignment horizontal="center" vertical="center"/>
    </xf>
    <xf numFmtId="0" fontId="27" fillId="16" borderId="1" xfId="0" applyFont="1" applyFill="1" applyBorder="1" applyAlignment="1" applyProtection="1">
      <alignment horizontal="center" vertical="center"/>
    </xf>
    <xf numFmtId="0" fontId="27" fillId="16" borderId="1" xfId="0" applyNumberFormat="1" applyFont="1" applyFill="1" applyBorder="1" applyAlignment="1" applyProtection="1">
      <alignment horizontal="center"/>
    </xf>
    <xf numFmtId="0" fontId="27" fillId="16" borderId="0" xfId="0" applyNumberFormat="1" applyFont="1" applyFill="1" applyAlignment="1" applyProtection="1">
      <alignment horizontal="center"/>
    </xf>
    <xf numFmtId="0" fontId="27" fillId="16" borderId="14" xfId="0" applyNumberFormat="1" applyFont="1" applyFill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 vertical="center"/>
    </xf>
    <xf numFmtId="0" fontId="2" fillId="0" borderId="7" xfId="0" applyNumberFormat="1" applyFont="1" applyBorder="1" applyAlignment="1" applyProtection="1">
      <alignment horizontal="center"/>
    </xf>
    <xf numFmtId="0" fontId="6" fillId="0" borderId="9" xfId="0" applyNumberFormat="1" applyFont="1" applyBorder="1" applyAlignment="1" applyProtection="1">
      <alignment horizontal="center" vertical="center"/>
    </xf>
    <xf numFmtId="0" fontId="2" fillId="11" borderId="3" xfId="0" applyNumberFormat="1" applyFont="1" applyFill="1" applyBorder="1" applyAlignment="1" applyProtection="1">
      <alignment horizontal="center" vertical="center"/>
    </xf>
    <xf numFmtId="0" fontId="2" fillId="16" borderId="0" xfId="0" applyNumberFormat="1" applyFont="1" applyFill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  <xf numFmtId="0" fontId="2" fillId="16" borderId="13" xfId="0" applyNumberFormat="1" applyFont="1" applyFill="1" applyBorder="1" applyAlignment="1" applyProtection="1">
      <alignment vertical="center" wrapText="1"/>
    </xf>
    <xf numFmtId="0" fontId="2" fillId="11" borderId="15" xfId="0" applyNumberFormat="1" applyFont="1" applyFill="1" applyBorder="1" applyAlignment="1" applyProtection="1">
      <alignment horizontal="center" vertical="center"/>
    </xf>
    <xf numFmtId="0" fontId="12" fillId="12" borderId="16" xfId="0" applyFont="1" applyFill="1" applyBorder="1" applyAlignment="1" applyProtection="1">
      <alignment horizontal="center" vertical="center"/>
    </xf>
    <xf numFmtId="0" fontId="2" fillId="14" borderId="16" xfId="0" applyFont="1" applyFill="1" applyBorder="1" applyAlignment="1" applyProtection="1">
      <alignment horizontal="center" vertical="center"/>
    </xf>
    <xf numFmtId="0" fontId="2" fillId="15" borderId="16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5" fillId="15" borderId="16" xfId="0" applyFont="1" applyFill="1" applyBorder="1" applyAlignment="1" applyProtection="1">
      <alignment horizontal="center" vertical="center"/>
    </xf>
    <xf numFmtId="0" fontId="28" fillId="15" borderId="16" xfId="0" applyFont="1" applyFill="1" applyBorder="1" applyAlignment="1" applyProtection="1">
      <alignment horizontal="center" vertical="center"/>
    </xf>
    <xf numFmtId="0" fontId="2" fillId="3" borderId="16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2" fillId="10" borderId="1" xfId="0" applyFont="1" applyFill="1" applyBorder="1" applyAlignment="1" applyProtection="1">
      <alignment horizontal="center" vertical="center"/>
    </xf>
    <xf numFmtId="0" fontId="2" fillId="16" borderId="0" xfId="0" applyFont="1" applyFill="1" applyAlignment="1" applyProtection="1">
      <alignment horizontal="center" vertical="center"/>
    </xf>
    <xf numFmtId="0" fontId="2" fillId="16" borderId="0" xfId="0" applyFont="1" applyFill="1" applyBorder="1" applyAlignment="1" applyProtection="1">
      <alignment horizontal="center" vertical="center"/>
    </xf>
    <xf numFmtId="0" fontId="29" fillId="16" borderId="1" xfId="0" applyFont="1" applyFill="1" applyBorder="1" applyAlignment="1" applyProtection="1">
      <alignment horizontal="center" vertical="center"/>
    </xf>
    <xf numFmtId="0" fontId="30" fillId="16" borderId="1" xfId="0" applyFont="1" applyFill="1" applyBorder="1" applyAlignment="1" applyProtection="1">
      <alignment horizontal="center" vertical="center"/>
    </xf>
    <xf numFmtId="0" fontId="2" fillId="16" borderId="1" xfId="0" applyNumberFormat="1" applyFont="1" applyFill="1" applyBorder="1" applyAlignment="1" applyProtection="1">
      <alignment vertical="center"/>
    </xf>
    <xf numFmtId="0" fontId="2" fillId="6" borderId="1" xfId="0" applyNumberFormat="1" applyFont="1" applyFill="1" applyBorder="1" applyAlignment="1" applyProtection="1">
      <alignment horizontal="center" vertical="center"/>
    </xf>
    <xf numFmtId="0" fontId="2" fillId="16" borderId="1" xfId="0" applyNumberFormat="1" applyFont="1" applyFill="1" applyBorder="1" applyAlignment="1" applyProtection="1">
      <alignment horizontal="center"/>
    </xf>
    <xf numFmtId="0" fontId="26" fillId="16" borderId="1" xfId="0" applyNumberFormat="1" applyFont="1" applyFill="1" applyBorder="1" applyAlignment="1" applyProtection="1">
      <alignment horizontal="center"/>
    </xf>
    <xf numFmtId="0" fontId="30" fillId="16" borderId="1" xfId="0" applyNumberFormat="1" applyFont="1" applyFill="1" applyBorder="1" applyAlignment="1" applyProtection="1">
      <alignment horizontal="center"/>
    </xf>
    <xf numFmtId="0" fontId="25" fillId="16" borderId="1" xfId="0" applyNumberFormat="1" applyFont="1" applyFill="1" applyBorder="1" applyAlignment="1" applyProtection="1">
      <alignment horizontal="center"/>
    </xf>
    <xf numFmtId="0" fontId="26" fillId="16" borderId="16" xfId="0" applyFont="1" applyFill="1" applyBorder="1" applyAlignment="1" applyProtection="1">
      <alignment horizontal="center" vertical="center"/>
    </xf>
    <xf numFmtId="0" fontId="23" fillId="16" borderId="16" xfId="0" applyFont="1" applyFill="1" applyBorder="1" applyAlignment="1" applyProtection="1">
      <alignment horizontal="center" vertical="center"/>
    </xf>
    <xf numFmtId="0" fontId="30" fillId="16" borderId="16" xfId="0" applyFont="1" applyFill="1" applyBorder="1" applyAlignment="1" applyProtection="1">
      <alignment horizontal="center" vertical="center"/>
    </xf>
    <xf numFmtId="0" fontId="25" fillId="16" borderId="16" xfId="0" applyFont="1" applyFill="1" applyBorder="1" applyAlignment="1" applyProtection="1">
      <alignment horizontal="center" vertical="center"/>
    </xf>
    <xf numFmtId="0" fontId="27" fillId="16" borderId="16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  <protection locked="0"/>
    </xf>
    <xf numFmtId="49" fontId="1" fillId="0" borderId="17" xfId="0" applyNumberFormat="1" applyFont="1" applyBorder="1" applyAlignment="1" applyProtection="1">
      <alignment vertical="center"/>
    </xf>
    <xf numFmtId="49" fontId="1" fillId="0" borderId="0" xfId="0" applyNumberFormat="1" applyFont="1" applyBorder="1" applyAlignment="1" applyProtection="1">
      <alignment vertical="center"/>
    </xf>
    <xf numFmtId="164" fontId="31" fillId="0" borderId="0" xfId="0" applyNumberFormat="1" applyFont="1" applyAlignment="1" applyProtection="1">
      <alignment horizontal="center" vertical="center"/>
    </xf>
    <xf numFmtId="164" fontId="31" fillId="0" borderId="0" xfId="0" applyNumberFormat="1" applyFont="1" applyBorder="1" applyAlignment="1" applyProtection="1">
      <alignment vertical="center"/>
    </xf>
    <xf numFmtId="0" fontId="10" fillId="17" borderId="1" xfId="0" applyFont="1" applyFill="1" applyBorder="1" applyAlignment="1" applyProtection="1">
      <alignment horizontal="center" vertical="center" wrapText="1"/>
    </xf>
    <xf numFmtId="0" fontId="10" fillId="17" borderId="1" xfId="0" applyFont="1" applyFill="1" applyBorder="1" applyAlignment="1" applyProtection="1">
      <alignment horizontal="center" vertical="center"/>
    </xf>
    <xf numFmtId="0" fontId="22" fillId="17" borderId="1" xfId="0" applyFont="1" applyFill="1" applyBorder="1" applyAlignment="1" applyProtection="1">
      <alignment horizontal="center" vertical="center"/>
    </xf>
    <xf numFmtId="0" fontId="24" fillId="16" borderId="0" xfId="0" applyFont="1" applyFill="1" applyAlignment="1" applyProtection="1">
      <alignment horizontal="center" vertical="center"/>
    </xf>
    <xf numFmtId="0" fontId="2" fillId="17" borderId="1" xfId="0" applyFont="1" applyFill="1" applyBorder="1" applyAlignment="1" applyProtection="1">
      <alignment horizontal="center" vertical="center"/>
    </xf>
    <xf numFmtId="0" fontId="24" fillId="17" borderId="0" xfId="0" applyFont="1" applyFill="1" applyAlignment="1" applyProtection="1">
      <alignment horizontal="center" vertical="center"/>
    </xf>
    <xf numFmtId="164" fontId="31" fillId="0" borderId="0" xfId="0" applyNumberFormat="1" applyFont="1" applyAlignment="1" applyProtection="1">
      <alignment vertical="center"/>
    </xf>
    <xf numFmtId="0" fontId="20" fillId="16" borderId="0" xfId="0" applyFont="1" applyFill="1" applyAlignment="1" applyProtection="1">
      <alignment horizontal="center" vertical="center"/>
    </xf>
    <xf numFmtId="0" fontId="19" fillId="16" borderId="0" xfId="0" applyFont="1" applyFill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19" fillId="9" borderId="1" xfId="0" applyFont="1" applyFill="1" applyBorder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center"/>
    </xf>
    <xf numFmtId="0" fontId="19" fillId="19" borderId="7" xfId="0" applyFont="1" applyFill="1" applyBorder="1" applyAlignment="1" applyProtection="1">
      <alignment horizontal="center" vertical="center"/>
    </xf>
    <xf numFmtId="0" fontId="21" fillId="0" borderId="1" xfId="0" applyFont="1" applyBorder="1" applyAlignment="1">
      <alignment horizontal="center" vertical="center"/>
    </xf>
    <xf numFmtId="49" fontId="32" fillId="8" borderId="18" xfId="0" applyNumberFormat="1" applyFont="1" applyFill="1" applyBorder="1" applyAlignment="1" applyProtection="1">
      <alignment horizontal="center" vertical="center"/>
    </xf>
    <xf numFmtId="0" fontId="33" fillId="16" borderId="1" xfId="0" applyFont="1" applyFill="1" applyBorder="1" applyAlignment="1" applyProtection="1">
      <alignment horizontal="center" vertical="center"/>
    </xf>
    <xf numFmtId="49" fontId="32" fillId="16" borderId="19" xfId="0" applyNumberFormat="1" applyFont="1" applyFill="1" applyBorder="1" applyAlignment="1" applyProtection="1">
      <alignment horizontal="center" vertical="center"/>
      <protection locked="0"/>
    </xf>
    <xf numFmtId="0" fontId="32" fillId="16" borderId="1" xfId="0" applyFont="1" applyFill="1" applyBorder="1" applyAlignment="1">
      <alignment horizontal="center" vertical="center"/>
    </xf>
    <xf numFmtId="0" fontId="32" fillId="16" borderId="1" xfId="0" applyFont="1" applyFill="1" applyBorder="1" applyAlignment="1" applyProtection="1">
      <alignment horizontal="center" vertical="center"/>
    </xf>
    <xf numFmtId="0" fontId="2" fillId="0" borderId="3" xfId="0" applyNumberFormat="1" applyFont="1" applyBorder="1" applyAlignment="1" applyProtection="1">
      <alignment horizontal="center" vertical="center"/>
    </xf>
    <xf numFmtId="49" fontId="32" fillId="8" borderId="18" xfId="0" applyNumberFormat="1" applyFont="1" applyFill="1" applyBorder="1" applyAlignment="1" applyProtection="1">
      <alignment horizontal="center" vertical="center"/>
      <protection locked="0"/>
    </xf>
    <xf numFmtId="49" fontId="32" fillId="8" borderId="1" xfId="0" applyNumberFormat="1" applyFont="1" applyFill="1" applyBorder="1" applyAlignment="1" applyProtection="1">
      <alignment horizontal="center" vertical="center"/>
      <protection locked="0"/>
    </xf>
    <xf numFmtId="49" fontId="32" fillId="16" borderId="1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Protection="1"/>
    <xf numFmtId="0" fontId="4" fillId="0" borderId="1" xfId="0" applyNumberFormat="1" applyFont="1" applyBorder="1" applyAlignment="1" applyProtection="1">
      <alignment horizontal="center"/>
    </xf>
    <xf numFmtId="0" fontId="2" fillId="11" borderId="20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 wrapText="1"/>
    </xf>
    <xf numFmtId="0" fontId="6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16" borderId="0" xfId="0" applyFont="1" applyFill="1" applyAlignment="1" applyProtection="1">
      <alignment horizontal="center" vertical="center"/>
    </xf>
    <xf numFmtId="0" fontId="2" fillId="16" borderId="0" xfId="0" applyFont="1" applyFill="1" applyBorder="1" applyAlignment="1" applyProtection="1">
      <alignment horizontal="center" vertical="center"/>
    </xf>
    <xf numFmtId="0" fontId="24" fillId="0" borderId="18" xfId="0" applyFont="1" applyBorder="1" applyAlignment="1" applyProtection="1">
      <alignment horizontal="center" wrapText="1"/>
    </xf>
    <xf numFmtId="0" fontId="24" fillId="0" borderId="21" xfId="0" applyFont="1" applyBorder="1" applyAlignment="1" applyProtection="1">
      <alignment horizontal="center" wrapText="1"/>
    </xf>
    <xf numFmtId="0" fontId="24" fillId="0" borderId="22" xfId="0" applyFont="1" applyBorder="1" applyAlignment="1" applyProtection="1">
      <alignment horizontal="center" wrapText="1"/>
    </xf>
    <xf numFmtId="0" fontId="24" fillId="0" borderId="23" xfId="0" applyFont="1" applyBorder="1" applyAlignment="1" applyProtection="1">
      <alignment horizontal="center" wrapText="1"/>
    </xf>
    <xf numFmtId="0" fontId="2" fillId="16" borderId="24" xfId="0" applyFont="1" applyFill="1" applyBorder="1" applyAlignment="1" applyProtection="1">
      <alignment horizontal="center" vertical="center"/>
    </xf>
    <xf numFmtId="0" fontId="2" fillId="16" borderId="25" xfId="0" applyFont="1" applyFill="1" applyBorder="1" applyAlignment="1" applyProtection="1">
      <alignment horizontal="center" vertical="center" wrapText="1"/>
    </xf>
    <xf numFmtId="0" fontId="2" fillId="16" borderId="24" xfId="0" applyFont="1" applyFill="1" applyBorder="1" applyAlignment="1" applyProtection="1">
      <alignment horizontal="center" vertical="center" wrapText="1"/>
    </xf>
    <xf numFmtId="0" fontId="2" fillId="16" borderId="26" xfId="0" applyFont="1" applyFill="1" applyBorder="1" applyAlignment="1" applyProtection="1">
      <alignment horizontal="center" vertical="center" wrapText="1"/>
    </xf>
    <xf numFmtId="0" fontId="14" fillId="16" borderId="20" xfId="0" applyFont="1" applyFill="1" applyBorder="1" applyAlignment="1" applyProtection="1">
      <alignment horizontal="center" vertical="center" textRotation="40"/>
    </xf>
    <xf numFmtId="0" fontId="14" fillId="16" borderId="19" xfId="0" applyFont="1" applyFill="1" applyBorder="1" applyAlignment="1" applyProtection="1">
      <alignment horizontal="center" vertical="center" textRotation="40"/>
    </xf>
    <xf numFmtId="0" fontId="14" fillId="16" borderId="7" xfId="0" applyFont="1" applyFill="1" applyBorder="1" applyAlignment="1" applyProtection="1">
      <alignment horizontal="center" vertical="center" textRotation="40"/>
    </xf>
    <xf numFmtId="0" fontId="2" fillId="16" borderId="1" xfId="0" applyFont="1" applyFill="1" applyBorder="1" applyAlignment="1" applyProtection="1">
      <alignment horizontal="center" vertical="center" wrapText="1"/>
    </xf>
    <xf numFmtId="0" fontId="2" fillId="20" borderId="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8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indexed="40"/>
        </patternFill>
      </fill>
    </dxf>
    <dxf>
      <fill>
        <patternFill>
          <bgColor indexed="57"/>
        </patternFill>
      </fill>
    </dxf>
    <dxf>
      <fill>
        <patternFill>
          <bgColor indexed="52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78"/>
  <sheetViews>
    <sheetView zoomScaleNormal="100" workbookViewId="0">
      <selection activeCell="F1" sqref="F1:F65536"/>
    </sheetView>
  </sheetViews>
  <sheetFormatPr baseColWidth="10" defaultRowHeight="15" x14ac:dyDescent="0.2"/>
  <cols>
    <col min="1" max="1" width="9.28515625" style="13" customWidth="1"/>
    <col min="2" max="2" width="16.7109375" style="47" customWidth="1"/>
    <col min="3" max="3" width="24.140625" style="21" customWidth="1"/>
    <col min="4" max="4" width="14.140625" style="21" customWidth="1"/>
    <col min="5" max="5" width="7.7109375" style="20" customWidth="1"/>
    <col min="6" max="6" width="11.42578125" style="20" hidden="1" customWidth="1"/>
    <col min="7" max="7" width="30.7109375" style="20" customWidth="1"/>
    <col min="8" max="9" width="11.42578125" style="20" customWidth="1"/>
    <col min="10" max="16384" width="11.42578125" style="20"/>
  </cols>
  <sheetData>
    <row r="1" spans="1:8" ht="21" customHeight="1" x14ac:dyDescent="0.2">
      <c r="A1" s="161" t="s">
        <v>77</v>
      </c>
      <c r="B1" s="160" t="s">
        <v>80</v>
      </c>
      <c r="C1" s="160"/>
      <c r="D1" s="160"/>
      <c r="F1" s="145" t="s">
        <v>75</v>
      </c>
    </row>
    <row r="2" spans="1:8" ht="13.5" customHeight="1" x14ac:dyDescent="0.2">
      <c r="A2" s="161"/>
      <c r="B2" s="160"/>
      <c r="C2" s="160"/>
      <c r="D2" s="160"/>
      <c r="F2" s="145">
        <v>1</v>
      </c>
    </row>
    <row r="3" spans="1:8" s="13" customFormat="1" ht="25.5" customHeight="1" x14ac:dyDescent="0.2">
      <c r="A3" s="161"/>
      <c r="B3" s="117"/>
      <c r="C3" s="98" t="s">
        <v>81</v>
      </c>
      <c r="D3" s="118" t="s">
        <v>15</v>
      </c>
      <c r="E3" s="20"/>
      <c r="F3" s="13">
        <v>2</v>
      </c>
    </row>
    <row r="4" spans="1:8" ht="12.75" hidden="1" x14ac:dyDescent="0.2">
      <c r="A4" s="78"/>
      <c r="B4" s="119"/>
      <c r="C4" s="79" t="str">
        <f>IF(A4=90,32,IF(A4="70/30",52,""))</f>
        <v/>
      </c>
      <c r="D4" s="80" t="e">
        <f>C4+#REF!</f>
        <v>#VALUE!</v>
      </c>
      <c r="F4" s="145">
        <v>3</v>
      </c>
    </row>
    <row r="5" spans="1:8" ht="12.75" hidden="1" x14ac:dyDescent="0.2">
      <c r="A5" s="78"/>
      <c r="B5" s="119"/>
      <c r="C5" s="79" t="str">
        <f>IF(A5=90,32,IF(A5="70/30",52,""))</f>
        <v/>
      </c>
      <c r="D5" s="80" t="e">
        <f>C5+#REF!</f>
        <v>#VALUE!</v>
      </c>
      <c r="F5" s="13">
        <v>4</v>
      </c>
    </row>
    <row r="6" spans="1:8" ht="12.95" customHeight="1" x14ac:dyDescent="0.2">
      <c r="A6" s="78">
        <v>1</v>
      </c>
      <c r="B6" s="88" t="s">
        <v>134</v>
      </c>
      <c r="C6" s="79"/>
      <c r="D6" s="80" t="e">
        <f>C6+#REF!</f>
        <v>#REF!</v>
      </c>
      <c r="F6" s="145">
        <v>5</v>
      </c>
      <c r="G6" s="162"/>
      <c r="H6" s="162"/>
    </row>
    <row r="7" spans="1:8" ht="12.95" hidden="1" customHeight="1" x14ac:dyDescent="0.2">
      <c r="A7" s="78"/>
      <c r="B7" s="88"/>
      <c r="C7" s="79"/>
      <c r="D7" s="80" t="e">
        <f>C7+#REF!</f>
        <v>#REF!</v>
      </c>
      <c r="F7" s="13">
        <v>6</v>
      </c>
    </row>
    <row r="8" spans="1:8" ht="12.95" hidden="1" customHeight="1" x14ac:dyDescent="0.2">
      <c r="A8" s="78"/>
      <c r="B8" s="88"/>
      <c r="C8" s="79"/>
      <c r="D8" s="80" t="e">
        <f>C8+#REF!</f>
        <v>#REF!</v>
      </c>
      <c r="F8" s="145">
        <v>7</v>
      </c>
    </row>
    <row r="9" spans="1:8" ht="12.95" hidden="1" customHeight="1" x14ac:dyDescent="0.2">
      <c r="A9" s="78"/>
      <c r="B9" s="88"/>
      <c r="C9" s="79"/>
      <c r="D9" s="80" t="e">
        <f>C9+#REF!</f>
        <v>#REF!</v>
      </c>
      <c r="F9" s="13">
        <v>8</v>
      </c>
    </row>
    <row r="10" spans="1:8" ht="12.95" hidden="1" customHeight="1" x14ac:dyDescent="0.2">
      <c r="A10" s="78"/>
      <c r="B10" s="88"/>
      <c r="C10" s="79"/>
      <c r="D10" s="80" t="e">
        <f>C10+#REF!</f>
        <v>#REF!</v>
      </c>
      <c r="F10" s="145">
        <v>9</v>
      </c>
    </row>
    <row r="11" spans="1:8" ht="12.95" hidden="1" customHeight="1" x14ac:dyDescent="0.2">
      <c r="A11" s="78"/>
      <c r="B11" s="88"/>
      <c r="C11" s="79"/>
      <c r="D11" s="80" t="e">
        <f>C11+#REF!</f>
        <v>#REF!</v>
      </c>
    </row>
    <row r="12" spans="1:8" ht="12.95" hidden="1" customHeight="1" x14ac:dyDescent="0.2">
      <c r="A12" s="78"/>
      <c r="B12" s="120"/>
      <c r="C12" s="79"/>
      <c r="D12" s="80" t="e">
        <f>C12+#REF!</f>
        <v>#REF!</v>
      </c>
    </row>
    <row r="13" spans="1:8" ht="12.95" hidden="1" customHeight="1" x14ac:dyDescent="0.2">
      <c r="A13" s="78"/>
      <c r="B13" s="88"/>
      <c r="C13" s="79"/>
      <c r="D13" s="80" t="e">
        <f>C13+#REF!</f>
        <v>#REF!</v>
      </c>
    </row>
    <row r="14" spans="1:8" ht="12.95" customHeight="1" x14ac:dyDescent="0.2">
      <c r="A14" s="78">
        <v>2</v>
      </c>
      <c r="B14" s="88" t="s">
        <v>135</v>
      </c>
      <c r="C14" s="79"/>
      <c r="D14" s="80" t="e">
        <f>C14+#REF!</f>
        <v>#REF!</v>
      </c>
      <c r="G14" s="98" t="s">
        <v>130</v>
      </c>
      <c r="H14" s="98">
        <f>(11*12)-(COUNTBLANK(Janvier!C3:M3)+COUNTBLANK(Février!C3:M3)+COUNTBLANK(Mars!C3:M3)+COUNTBLANK(Avril!C3:M3)+COUNTBLANK(Mai!C3:M3)+COUNTBLANK(Juin!C3:M3)+COUNTBLANK(Juillet!C3:M3)+COUNTBLANK(Aout!C3:M3)+COUNTBLANK(Septembre!C3:M3)+COUNTBLANK(Octobre!C3:M3)+COUNTBLANK(Novembre!C3:M3)+COUNTBLANK(Décembre!C3:M3))</f>
        <v>121</v>
      </c>
    </row>
    <row r="15" spans="1:8" ht="12.95" hidden="1" customHeight="1" x14ac:dyDescent="0.2">
      <c r="A15" s="78"/>
      <c r="B15" s="119"/>
      <c r="C15" s="79"/>
      <c r="D15" s="80" t="e">
        <f>C15+#REF!</f>
        <v>#REF!</v>
      </c>
      <c r="G15" s="157"/>
      <c r="H15" s="157"/>
    </row>
    <row r="16" spans="1:8" ht="12.95" hidden="1" customHeight="1" x14ac:dyDescent="0.2">
      <c r="A16" s="78"/>
      <c r="B16" s="119"/>
      <c r="C16" s="79"/>
      <c r="D16" s="80" t="e">
        <f>C16+#REF!</f>
        <v>#REF!</v>
      </c>
      <c r="G16" s="157"/>
      <c r="H16" s="157"/>
    </row>
    <row r="17" spans="1:8" ht="12.95" hidden="1" customHeight="1" x14ac:dyDescent="0.2">
      <c r="A17" s="78"/>
      <c r="B17" s="119"/>
      <c r="C17" s="79"/>
      <c r="D17" s="80" t="e">
        <f>C17+#REF!</f>
        <v>#REF!</v>
      </c>
      <c r="G17" s="157"/>
      <c r="H17" s="157"/>
    </row>
    <row r="18" spans="1:8" ht="12.95" customHeight="1" x14ac:dyDescent="0.2">
      <c r="A18" s="78">
        <v>3</v>
      </c>
      <c r="B18" s="115" t="s">
        <v>136</v>
      </c>
      <c r="C18" s="79"/>
      <c r="D18" s="80" t="e">
        <f>C18+#REF!</f>
        <v>#REF!</v>
      </c>
      <c r="G18" s="98" t="s">
        <v>128</v>
      </c>
      <c r="H18" s="98">
        <v>78</v>
      </c>
    </row>
    <row r="19" spans="1:8" ht="12.95" hidden="1" customHeight="1" x14ac:dyDescent="0.2">
      <c r="A19" s="78"/>
      <c r="B19" s="72"/>
      <c r="C19" s="79"/>
      <c r="D19" s="80" t="e">
        <f>C19+#REF!</f>
        <v>#REF!</v>
      </c>
      <c r="G19" s="98"/>
      <c r="H19" s="98"/>
    </row>
    <row r="20" spans="1:8" ht="12.95" hidden="1" customHeight="1" x14ac:dyDescent="0.2">
      <c r="A20" s="78"/>
      <c r="B20" s="72"/>
      <c r="C20" s="79"/>
      <c r="D20" s="80" t="e">
        <f>C20+#REF!</f>
        <v>#REF!</v>
      </c>
      <c r="G20" s="98"/>
      <c r="H20" s="98"/>
    </row>
    <row r="21" spans="1:8" ht="12.95" hidden="1" customHeight="1" x14ac:dyDescent="0.2">
      <c r="A21" s="78"/>
      <c r="B21" s="119"/>
      <c r="C21" s="79"/>
      <c r="D21" s="80" t="e">
        <f>C21+#REF!</f>
        <v>#REF!</v>
      </c>
      <c r="G21" s="98"/>
      <c r="H21" s="98"/>
    </row>
    <row r="22" spans="1:8" ht="12.95" customHeight="1" x14ac:dyDescent="0.2">
      <c r="A22" s="78">
        <v>4</v>
      </c>
      <c r="B22" s="116" t="s">
        <v>137</v>
      </c>
      <c r="C22" s="79"/>
      <c r="D22" s="80" t="e">
        <f>C22+#REF!</f>
        <v>#REF!</v>
      </c>
      <c r="G22" s="98" t="s">
        <v>115</v>
      </c>
      <c r="H22" s="98">
        <v>12</v>
      </c>
    </row>
    <row r="23" spans="1:8" ht="12.95" hidden="1" customHeight="1" x14ac:dyDescent="0.2">
      <c r="A23" s="78"/>
      <c r="B23" s="116"/>
      <c r="C23" s="79"/>
      <c r="D23" s="80" t="e">
        <f>C23+#REF!</f>
        <v>#REF!</v>
      </c>
      <c r="G23" s="98"/>
      <c r="H23" s="98"/>
    </row>
    <row r="24" spans="1:8" ht="12.95" hidden="1" customHeight="1" x14ac:dyDescent="0.2">
      <c r="A24" s="78"/>
      <c r="B24" s="121"/>
      <c r="C24" s="79"/>
      <c r="D24" s="80" t="e">
        <f>C24+#REF!</f>
        <v>#REF!</v>
      </c>
      <c r="G24" s="98"/>
      <c r="H24" s="98"/>
    </row>
    <row r="25" spans="1:8" ht="12.95" hidden="1" customHeight="1" x14ac:dyDescent="0.2">
      <c r="A25" s="78"/>
      <c r="B25" s="121"/>
      <c r="C25" s="79"/>
      <c r="D25" s="80" t="e">
        <f>C25+#REF!</f>
        <v>#REF!</v>
      </c>
      <c r="G25" s="98"/>
      <c r="H25" s="98"/>
    </row>
    <row r="26" spans="1:8" ht="12.95" customHeight="1" x14ac:dyDescent="0.2">
      <c r="A26" s="78">
        <v>5</v>
      </c>
      <c r="B26" s="116" t="s">
        <v>138</v>
      </c>
      <c r="C26" s="79"/>
      <c r="D26" s="80" t="e">
        <f>C26+#REF!</f>
        <v>#REF!</v>
      </c>
      <c r="G26" s="98" t="s">
        <v>129</v>
      </c>
      <c r="H26" s="98">
        <f>H14-H18-H22</f>
        <v>31</v>
      </c>
    </row>
    <row r="27" spans="1:8" ht="12.95" hidden="1" customHeight="1" x14ac:dyDescent="0.2">
      <c r="A27" s="78"/>
      <c r="B27" s="116"/>
      <c r="C27" s="79"/>
      <c r="D27" s="80" t="e">
        <f>C27+#REF!</f>
        <v>#REF!</v>
      </c>
      <c r="G27" s="157"/>
      <c r="H27" s="157"/>
    </row>
    <row r="28" spans="1:8" ht="12.95" hidden="1" customHeight="1" x14ac:dyDescent="0.2">
      <c r="A28" s="78"/>
      <c r="B28" s="116"/>
      <c r="C28" s="79"/>
      <c r="D28" s="80" t="e">
        <f>C28+#REF!</f>
        <v>#REF!</v>
      </c>
      <c r="G28" s="157"/>
      <c r="H28" s="157"/>
    </row>
    <row r="29" spans="1:8" ht="12.95" hidden="1" customHeight="1" x14ac:dyDescent="0.2">
      <c r="A29" s="78"/>
      <c r="B29" s="116"/>
      <c r="C29" s="79"/>
      <c r="D29" s="80" t="e">
        <f>C29+#REF!</f>
        <v>#REF!</v>
      </c>
      <c r="G29" s="157"/>
      <c r="H29" s="157"/>
    </row>
    <row r="30" spans="1:8" ht="12.95" customHeight="1" x14ac:dyDescent="0.2">
      <c r="A30" s="78">
        <v>6</v>
      </c>
      <c r="B30" s="116" t="s">
        <v>139</v>
      </c>
      <c r="C30" s="79"/>
      <c r="D30" s="80" t="e">
        <f>C30+#REF!</f>
        <v>#REF!</v>
      </c>
      <c r="G30" s="157"/>
      <c r="H30" s="157"/>
    </row>
    <row r="31" spans="1:8" ht="12.95" hidden="1" customHeight="1" x14ac:dyDescent="0.2">
      <c r="A31" s="78"/>
      <c r="B31" s="116"/>
      <c r="C31" s="79"/>
      <c r="D31" s="80" t="e">
        <f>C31+#REF!</f>
        <v>#REF!</v>
      </c>
      <c r="G31" s="157"/>
      <c r="H31" s="157"/>
    </row>
    <row r="32" spans="1:8" ht="12.95" hidden="1" customHeight="1" x14ac:dyDescent="0.2">
      <c r="A32" s="78"/>
      <c r="B32" s="116"/>
      <c r="C32" s="79"/>
      <c r="D32" s="80" t="e">
        <f>C32+#REF!</f>
        <v>#REF!</v>
      </c>
      <c r="G32" s="157"/>
      <c r="H32" s="157"/>
    </row>
    <row r="33" spans="1:8" ht="12.95" hidden="1" customHeight="1" x14ac:dyDescent="0.2">
      <c r="A33" s="78"/>
      <c r="B33" s="116"/>
      <c r="C33" s="79"/>
      <c r="D33" s="80" t="e">
        <f>C33+#REF!</f>
        <v>#REF!</v>
      </c>
      <c r="G33" s="157"/>
      <c r="H33" s="157"/>
    </row>
    <row r="34" spans="1:8" ht="12.95" customHeight="1" x14ac:dyDescent="0.2">
      <c r="A34" s="78">
        <v>7</v>
      </c>
      <c r="B34" s="116" t="s">
        <v>140</v>
      </c>
      <c r="C34" s="79"/>
      <c r="D34" s="80" t="e">
        <f>C34+#REF!</f>
        <v>#REF!</v>
      </c>
      <c r="G34" s="98" t="s">
        <v>131</v>
      </c>
      <c r="H34" s="98">
        <v>11</v>
      </c>
    </row>
    <row r="35" spans="1:8" ht="12.95" hidden="1" customHeight="1" x14ac:dyDescent="0.2">
      <c r="A35" s="78"/>
      <c r="B35" s="116"/>
      <c r="C35" s="79"/>
      <c r="D35" s="80" t="e">
        <f>C35+#REF!</f>
        <v>#REF!</v>
      </c>
      <c r="G35" s="157"/>
      <c r="H35" s="157"/>
    </row>
    <row r="36" spans="1:8" ht="12.95" hidden="1" customHeight="1" x14ac:dyDescent="0.2">
      <c r="A36" s="78"/>
      <c r="B36" s="116"/>
      <c r="C36" s="79"/>
      <c r="D36" s="80" t="e">
        <f>C36+#REF!</f>
        <v>#REF!</v>
      </c>
      <c r="G36" s="157"/>
      <c r="H36" s="157"/>
    </row>
    <row r="37" spans="1:8" ht="12.95" hidden="1" customHeight="1" x14ac:dyDescent="0.2">
      <c r="A37" s="78"/>
      <c r="B37" s="116"/>
      <c r="C37" s="79"/>
      <c r="D37" s="80" t="e">
        <f>C37+#REF!</f>
        <v>#REF!</v>
      </c>
      <c r="G37" s="157"/>
      <c r="H37" s="157"/>
    </row>
    <row r="38" spans="1:8" ht="12.95" customHeight="1" x14ac:dyDescent="0.2">
      <c r="A38" s="78">
        <v>8</v>
      </c>
      <c r="B38" s="116" t="s">
        <v>141</v>
      </c>
      <c r="C38" s="79"/>
      <c r="D38" s="80" t="e">
        <f>C38+#REF!</f>
        <v>#REF!</v>
      </c>
      <c r="G38" s="157"/>
      <c r="H38" s="157"/>
    </row>
    <row r="39" spans="1:8" ht="12.95" hidden="1" customHeight="1" x14ac:dyDescent="0.2">
      <c r="A39" s="78"/>
      <c r="B39" s="116"/>
      <c r="C39" s="79"/>
      <c r="D39" s="80" t="e">
        <f>C39+#REF!</f>
        <v>#REF!</v>
      </c>
      <c r="G39" s="157"/>
      <c r="H39" s="157"/>
    </row>
    <row r="40" spans="1:8" ht="12.95" hidden="1" customHeight="1" x14ac:dyDescent="0.2">
      <c r="A40" s="78"/>
      <c r="B40" s="116"/>
      <c r="C40" s="79"/>
      <c r="D40" s="80" t="e">
        <f>C40+#REF!</f>
        <v>#REF!</v>
      </c>
      <c r="G40" s="157"/>
      <c r="H40" s="157"/>
    </row>
    <row r="41" spans="1:8" ht="12.95" hidden="1" customHeight="1" x14ac:dyDescent="0.2">
      <c r="A41" s="78"/>
      <c r="B41" s="116"/>
      <c r="C41" s="79"/>
      <c r="D41" s="80" t="e">
        <f>C41+#REF!</f>
        <v>#REF!</v>
      </c>
      <c r="G41" s="157"/>
      <c r="H41" s="157"/>
    </row>
    <row r="42" spans="1:8" ht="12.95" customHeight="1" x14ac:dyDescent="0.25">
      <c r="A42" s="78">
        <v>9</v>
      </c>
      <c r="B42" s="116" t="s">
        <v>142</v>
      </c>
      <c r="C42" s="79"/>
      <c r="D42" s="80" t="e">
        <f>C42+#REF!</f>
        <v>#REF!</v>
      </c>
      <c r="G42" s="119" t="s">
        <v>120</v>
      </c>
      <c r="H42" s="158">
        <v>4</v>
      </c>
    </row>
    <row r="43" spans="1:8" ht="12.95" hidden="1" customHeight="1" x14ac:dyDescent="0.2">
      <c r="A43" s="78"/>
      <c r="B43" s="116"/>
      <c r="C43" s="79"/>
      <c r="D43" s="80" t="e">
        <f>C43+#REF!</f>
        <v>#REF!</v>
      </c>
    </row>
    <row r="44" spans="1:8" ht="12.95" hidden="1" customHeight="1" x14ac:dyDescent="0.2">
      <c r="A44" s="78"/>
      <c r="B44" s="116"/>
      <c r="C44" s="79"/>
      <c r="D44" s="80" t="e">
        <f>C44+#REF!</f>
        <v>#REF!</v>
      </c>
    </row>
    <row r="45" spans="1:8" ht="12.95" hidden="1" customHeight="1" x14ac:dyDescent="0.2">
      <c r="A45" s="78"/>
      <c r="B45" s="116"/>
      <c r="C45" s="79"/>
      <c r="D45" s="80" t="e">
        <f>C45+#REF!</f>
        <v>#REF!</v>
      </c>
    </row>
    <row r="46" spans="1:8" ht="12.95" customHeight="1" x14ac:dyDescent="0.2">
      <c r="A46" s="78">
        <v>1</v>
      </c>
      <c r="B46" s="116" t="s">
        <v>143</v>
      </c>
      <c r="C46" s="79"/>
      <c r="D46" s="80" t="e">
        <f>C46+#REF!</f>
        <v>#REF!</v>
      </c>
    </row>
    <row r="47" spans="1:8" ht="12.95" hidden="1" customHeight="1" x14ac:dyDescent="0.2">
      <c r="A47" s="78"/>
      <c r="B47" s="73"/>
      <c r="C47" s="79"/>
      <c r="D47" s="80" t="e">
        <f>C47+#REF!</f>
        <v>#REF!</v>
      </c>
    </row>
    <row r="48" spans="1:8" ht="12.95" hidden="1" customHeight="1" x14ac:dyDescent="0.2">
      <c r="A48" s="78"/>
      <c r="B48" s="73"/>
      <c r="C48" s="79"/>
      <c r="D48" s="80" t="e">
        <f>C48+#REF!</f>
        <v>#REF!</v>
      </c>
    </row>
    <row r="49" spans="1:4" ht="12.95" hidden="1" customHeight="1" x14ac:dyDescent="0.2">
      <c r="A49" s="78"/>
      <c r="B49" s="73"/>
      <c r="C49" s="79"/>
      <c r="D49" s="80" t="e">
        <f>C49+#REF!</f>
        <v>#REF!</v>
      </c>
    </row>
    <row r="50" spans="1:4" ht="12.95" customHeight="1" x14ac:dyDescent="0.2">
      <c r="A50" s="78">
        <v>2</v>
      </c>
      <c r="B50" s="73" t="s">
        <v>144</v>
      </c>
      <c r="C50" s="79"/>
      <c r="D50" s="80" t="e">
        <f>C50+#REF!</f>
        <v>#REF!</v>
      </c>
    </row>
    <row r="51" spans="1:4" ht="12.95" hidden="1" customHeight="1" x14ac:dyDescent="0.2">
      <c r="A51" s="78"/>
      <c r="B51" s="73"/>
      <c r="C51" s="79"/>
      <c r="D51" s="80" t="e">
        <f>C51+#REF!</f>
        <v>#REF!</v>
      </c>
    </row>
    <row r="52" spans="1:4" ht="12.95" hidden="1" customHeight="1" x14ac:dyDescent="0.2">
      <c r="A52" s="78"/>
      <c r="B52" s="73"/>
      <c r="C52" s="79"/>
      <c r="D52" s="80" t="e">
        <f>C52+#REF!</f>
        <v>#REF!</v>
      </c>
    </row>
    <row r="53" spans="1:4" ht="12.95" hidden="1" customHeight="1" x14ac:dyDescent="0.2">
      <c r="A53" s="78"/>
      <c r="B53" s="73"/>
      <c r="C53" s="79"/>
      <c r="D53" s="80" t="e">
        <f>C53+#REF!</f>
        <v>#REF!</v>
      </c>
    </row>
    <row r="54" spans="1:4" ht="12.95" customHeight="1" x14ac:dyDescent="0.2">
      <c r="A54" s="78">
        <v>3</v>
      </c>
      <c r="B54" s="73" t="s">
        <v>145</v>
      </c>
      <c r="C54" s="79"/>
      <c r="D54" s="80" t="e">
        <f>C54+#REF!</f>
        <v>#REF!</v>
      </c>
    </row>
    <row r="55" spans="1:4" ht="12.95" hidden="1" customHeight="1" x14ac:dyDescent="0.2">
      <c r="A55" s="78"/>
      <c r="B55" s="73"/>
      <c r="C55" s="79"/>
      <c r="D55" s="80" t="e">
        <f>C55+#REF!</f>
        <v>#REF!</v>
      </c>
    </row>
    <row r="56" spans="1:4" ht="12.95" hidden="1" customHeight="1" x14ac:dyDescent="0.2">
      <c r="A56" s="78"/>
      <c r="B56" s="73"/>
      <c r="C56" s="79"/>
      <c r="D56" s="80" t="e">
        <f>C56+#REF!</f>
        <v>#REF!</v>
      </c>
    </row>
    <row r="57" spans="1:4" ht="12.95" hidden="1" customHeight="1" x14ac:dyDescent="0.2">
      <c r="A57" s="78"/>
      <c r="B57" s="73"/>
      <c r="C57" s="79"/>
      <c r="D57" s="80" t="e">
        <f>C57+#REF!</f>
        <v>#REF!</v>
      </c>
    </row>
    <row r="58" spans="1:4" ht="12.95" customHeight="1" x14ac:dyDescent="0.2">
      <c r="A58" s="78">
        <v>4</v>
      </c>
      <c r="B58" s="73" t="s">
        <v>146</v>
      </c>
      <c r="C58" s="79"/>
      <c r="D58" s="80" t="e">
        <f>C58+#REF!</f>
        <v>#REF!</v>
      </c>
    </row>
    <row r="59" spans="1:4" ht="12.95" hidden="1" customHeight="1" x14ac:dyDescent="0.2">
      <c r="A59" s="78"/>
      <c r="B59" s="73"/>
      <c r="C59" s="79"/>
      <c r="D59" s="80" t="e">
        <f>C59+#REF!</f>
        <v>#REF!</v>
      </c>
    </row>
    <row r="60" spans="1:4" ht="12.95" hidden="1" customHeight="1" x14ac:dyDescent="0.2">
      <c r="A60" s="78"/>
      <c r="B60" s="73"/>
      <c r="C60" s="79"/>
      <c r="D60" s="80" t="e">
        <f>C60+#REF!</f>
        <v>#REF!</v>
      </c>
    </row>
    <row r="61" spans="1:4" ht="12.95" hidden="1" customHeight="1" x14ac:dyDescent="0.2">
      <c r="A61" s="78"/>
      <c r="B61" s="73"/>
      <c r="C61" s="79"/>
      <c r="D61" s="80" t="e">
        <f>C61+#REF!</f>
        <v>#REF!</v>
      </c>
    </row>
    <row r="62" spans="1:4" ht="12.95" customHeight="1" x14ac:dyDescent="0.2">
      <c r="A62" s="78">
        <v>5</v>
      </c>
      <c r="B62" s="73" t="s">
        <v>147</v>
      </c>
      <c r="C62" s="79"/>
      <c r="D62" s="80" t="e">
        <f>C62+#REF!</f>
        <v>#REF!</v>
      </c>
    </row>
    <row r="63" spans="1:4" ht="12.95" hidden="1" customHeight="1" x14ac:dyDescent="0.2">
      <c r="A63" s="78"/>
      <c r="B63" s="73"/>
      <c r="C63" s="79"/>
      <c r="D63" s="80" t="e">
        <f>C63+#REF!</f>
        <v>#REF!</v>
      </c>
    </row>
    <row r="64" spans="1:4" ht="12.95" hidden="1" customHeight="1" x14ac:dyDescent="0.2">
      <c r="A64" s="78"/>
      <c r="B64" s="73"/>
      <c r="C64" s="79"/>
      <c r="D64" s="80" t="e">
        <f>C64+#REF!</f>
        <v>#REF!</v>
      </c>
    </row>
    <row r="65" spans="1:4" ht="12.95" hidden="1" customHeight="1" x14ac:dyDescent="0.2">
      <c r="A65" s="78"/>
      <c r="B65" s="73"/>
      <c r="C65" s="79"/>
      <c r="D65" s="80" t="e">
        <f>C65+#REF!</f>
        <v>#REF!</v>
      </c>
    </row>
    <row r="66" spans="1:4" ht="12.95" customHeight="1" x14ac:dyDescent="0.2">
      <c r="A66" s="78">
        <v>6</v>
      </c>
      <c r="B66" s="73" t="s">
        <v>148</v>
      </c>
      <c r="C66" s="79"/>
      <c r="D66" s="80" t="e">
        <f>C66+#REF!</f>
        <v>#REF!</v>
      </c>
    </row>
    <row r="67" spans="1:4" ht="12.95" hidden="1" customHeight="1" x14ac:dyDescent="0.2">
      <c r="A67" s="78"/>
      <c r="B67" s="73"/>
      <c r="C67" s="79"/>
      <c r="D67" s="80" t="e">
        <f>C67+#REF!</f>
        <v>#REF!</v>
      </c>
    </row>
    <row r="68" spans="1:4" ht="12.95" hidden="1" customHeight="1" x14ac:dyDescent="0.2">
      <c r="A68" s="78"/>
      <c r="B68" s="73"/>
      <c r="C68" s="79"/>
      <c r="D68" s="80" t="e">
        <f>C68+#REF!</f>
        <v>#REF!</v>
      </c>
    </row>
    <row r="69" spans="1:4" ht="12.95" hidden="1" customHeight="1" x14ac:dyDescent="0.2">
      <c r="A69" s="78"/>
      <c r="B69" s="73"/>
      <c r="C69" s="79"/>
      <c r="D69" s="80" t="e">
        <f>C69+#REF!</f>
        <v>#REF!</v>
      </c>
    </row>
    <row r="70" spans="1:4" ht="12.95" customHeight="1" x14ac:dyDescent="0.2">
      <c r="A70" s="78">
        <v>7</v>
      </c>
      <c r="B70" s="73" t="s">
        <v>149</v>
      </c>
      <c r="C70" s="79"/>
      <c r="D70" s="80" t="e">
        <f>C70+#REF!</f>
        <v>#REF!</v>
      </c>
    </row>
    <row r="71" spans="1:4" ht="12.95" hidden="1" customHeight="1" x14ac:dyDescent="0.2">
      <c r="A71" s="78"/>
      <c r="B71" s="73"/>
      <c r="C71" s="79"/>
      <c r="D71" s="80" t="e">
        <f>C71+#REF!</f>
        <v>#REF!</v>
      </c>
    </row>
    <row r="72" spans="1:4" ht="12.95" hidden="1" customHeight="1" x14ac:dyDescent="0.2">
      <c r="A72" s="78"/>
      <c r="B72" s="73"/>
      <c r="C72" s="79"/>
      <c r="D72" s="80" t="e">
        <f>C72+#REF!</f>
        <v>#REF!</v>
      </c>
    </row>
    <row r="73" spans="1:4" ht="12.95" hidden="1" customHeight="1" x14ac:dyDescent="0.2">
      <c r="A73" s="78"/>
      <c r="B73" s="73"/>
      <c r="C73" s="79"/>
      <c r="D73" s="80" t="e">
        <f>C73+#REF!</f>
        <v>#REF!</v>
      </c>
    </row>
    <row r="74" spans="1:4" ht="12.95" customHeight="1" x14ac:dyDescent="0.2">
      <c r="A74" s="78">
        <v>8</v>
      </c>
      <c r="B74" s="73" t="s">
        <v>150</v>
      </c>
      <c r="C74" s="79"/>
      <c r="D74" s="80" t="e">
        <f>C74+#REF!</f>
        <v>#REF!</v>
      </c>
    </row>
    <row r="75" spans="1:4" ht="12.95" hidden="1" customHeight="1" x14ac:dyDescent="0.2">
      <c r="A75" s="78"/>
      <c r="B75" s="73"/>
      <c r="C75" s="79"/>
      <c r="D75" s="80" t="e">
        <f>C75+#REF!</f>
        <v>#REF!</v>
      </c>
    </row>
    <row r="76" spans="1:4" ht="12.95" hidden="1" customHeight="1" x14ac:dyDescent="0.2">
      <c r="A76" s="78"/>
      <c r="B76" s="73"/>
      <c r="C76" s="79"/>
      <c r="D76" s="80" t="e">
        <f>C76+#REF!</f>
        <v>#REF!</v>
      </c>
    </row>
    <row r="77" spans="1:4" ht="12.95" hidden="1" customHeight="1" x14ac:dyDescent="0.2">
      <c r="A77" s="78"/>
      <c r="B77" s="73"/>
      <c r="C77" s="79"/>
      <c r="D77" s="80" t="e">
        <f>C77+#REF!</f>
        <v>#REF!</v>
      </c>
    </row>
    <row r="78" spans="1:4" ht="12.95" customHeight="1" x14ac:dyDescent="0.2">
      <c r="A78" s="78">
        <v>9</v>
      </c>
      <c r="B78" s="122" t="s">
        <v>151</v>
      </c>
      <c r="C78" s="79"/>
      <c r="D78" s="80" t="e">
        <f>C78+#REF!</f>
        <v>#REF!</v>
      </c>
    </row>
    <row r="79" spans="1:4" ht="12.95" hidden="1" customHeight="1" x14ac:dyDescent="0.2">
      <c r="A79" s="78"/>
      <c r="B79" s="122"/>
      <c r="C79" s="79"/>
      <c r="D79" s="80" t="e">
        <f>C79+#REF!</f>
        <v>#REF!</v>
      </c>
    </row>
    <row r="80" spans="1:4" ht="12.95" hidden="1" customHeight="1" x14ac:dyDescent="0.2">
      <c r="A80" s="78"/>
      <c r="B80" s="122"/>
      <c r="C80" s="79"/>
      <c r="D80" s="80" t="e">
        <f>C80+#REF!</f>
        <v>#REF!</v>
      </c>
    </row>
    <row r="81" spans="1:4" ht="12.95" hidden="1" customHeight="1" x14ac:dyDescent="0.2">
      <c r="A81" s="78"/>
      <c r="B81" s="122"/>
      <c r="C81" s="79"/>
      <c r="D81" s="80" t="e">
        <f>C81+#REF!</f>
        <v>#REF!</v>
      </c>
    </row>
    <row r="82" spans="1:4" ht="12.95" customHeight="1" x14ac:dyDescent="0.2">
      <c r="A82" s="78">
        <v>1</v>
      </c>
      <c r="B82" s="73" t="s">
        <v>152</v>
      </c>
      <c r="C82" s="79"/>
      <c r="D82" s="80" t="e">
        <f>C82+#REF!</f>
        <v>#REF!</v>
      </c>
    </row>
    <row r="83" spans="1:4" ht="12.95" hidden="1" customHeight="1" x14ac:dyDescent="0.2">
      <c r="A83" s="78"/>
      <c r="B83" s="73"/>
      <c r="C83" s="79"/>
      <c r="D83" s="80" t="e">
        <f>C83+#REF!</f>
        <v>#REF!</v>
      </c>
    </row>
    <row r="84" spans="1:4" ht="12.95" hidden="1" customHeight="1" x14ac:dyDescent="0.2">
      <c r="A84" s="78"/>
      <c r="B84" s="73"/>
      <c r="C84" s="79"/>
      <c r="D84" s="80" t="e">
        <f>C84+#REF!</f>
        <v>#REF!</v>
      </c>
    </row>
    <row r="85" spans="1:4" ht="12.95" hidden="1" customHeight="1" x14ac:dyDescent="0.2">
      <c r="A85" s="78"/>
      <c r="B85" s="73"/>
      <c r="C85" s="79"/>
      <c r="D85" s="80" t="e">
        <f>C85+#REF!</f>
        <v>#REF!</v>
      </c>
    </row>
    <row r="86" spans="1:4" ht="12.95" customHeight="1" x14ac:dyDescent="0.2">
      <c r="A86" s="78">
        <v>2</v>
      </c>
      <c r="B86" s="73" t="s">
        <v>153</v>
      </c>
      <c r="C86" s="79"/>
      <c r="D86" s="80" t="e">
        <f>C86+#REF!</f>
        <v>#REF!</v>
      </c>
    </row>
    <row r="87" spans="1:4" ht="12.95" hidden="1" customHeight="1" x14ac:dyDescent="0.2">
      <c r="A87" s="78"/>
      <c r="B87" s="73"/>
      <c r="C87" s="79"/>
      <c r="D87" s="80" t="e">
        <f>C87+#REF!</f>
        <v>#REF!</v>
      </c>
    </row>
    <row r="88" spans="1:4" ht="12.95" hidden="1" customHeight="1" x14ac:dyDescent="0.2">
      <c r="A88" s="78"/>
      <c r="B88" s="73"/>
      <c r="C88" s="79"/>
      <c r="D88" s="80" t="e">
        <f>C88+#REF!</f>
        <v>#REF!</v>
      </c>
    </row>
    <row r="89" spans="1:4" ht="12.95" hidden="1" customHeight="1" x14ac:dyDescent="0.2">
      <c r="A89" s="78"/>
      <c r="B89" s="73"/>
      <c r="C89" s="79"/>
      <c r="D89" s="80" t="e">
        <f>C89+#REF!</f>
        <v>#REF!</v>
      </c>
    </row>
    <row r="90" spans="1:4" ht="12.95" customHeight="1" x14ac:dyDescent="0.2">
      <c r="A90" s="78">
        <v>3</v>
      </c>
      <c r="B90" s="73" t="s">
        <v>154</v>
      </c>
      <c r="C90" s="79"/>
      <c r="D90" s="80" t="e">
        <f>C90+#REF!</f>
        <v>#REF!</v>
      </c>
    </row>
    <row r="91" spans="1:4" ht="12.95" hidden="1" customHeight="1" x14ac:dyDescent="0.2">
      <c r="A91" s="78"/>
      <c r="B91" s="73"/>
      <c r="C91" s="79"/>
      <c r="D91" s="80" t="e">
        <f>C91+#REF!</f>
        <v>#REF!</v>
      </c>
    </row>
    <row r="92" spans="1:4" ht="12.95" hidden="1" customHeight="1" x14ac:dyDescent="0.2">
      <c r="A92" s="78"/>
      <c r="B92" s="73"/>
      <c r="C92" s="79"/>
      <c r="D92" s="80" t="e">
        <f>C92+#REF!</f>
        <v>#REF!</v>
      </c>
    </row>
    <row r="93" spans="1:4" ht="12.95" hidden="1" customHeight="1" x14ac:dyDescent="0.2">
      <c r="A93" s="78"/>
      <c r="B93" s="73"/>
      <c r="C93" s="79"/>
      <c r="D93" s="80" t="e">
        <f>C93+#REF!</f>
        <v>#REF!</v>
      </c>
    </row>
    <row r="94" spans="1:4" ht="12.95" customHeight="1" x14ac:dyDescent="0.2">
      <c r="A94" s="78">
        <v>4</v>
      </c>
      <c r="B94" s="73" t="s">
        <v>132</v>
      </c>
      <c r="C94" s="79"/>
      <c r="D94" s="80" t="e">
        <f>C94+#REF!</f>
        <v>#REF!</v>
      </c>
    </row>
    <row r="95" spans="1:4" ht="12.95" hidden="1" customHeight="1" x14ac:dyDescent="0.2">
      <c r="A95" s="78"/>
      <c r="B95" s="73"/>
      <c r="C95" s="79"/>
      <c r="D95" s="80" t="e">
        <f>C95+#REF!</f>
        <v>#REF!</v>
      </c>
    </row>
    <row r="96" spans="1:4" ht="12.95" hidden="1" customHeight="1" x14ac:dyDescent="0.2">
      <c r="A96" s="78"/>
      <c r="B96" s="73"/>
      <c r="C96" s="79"/>
      <c r="D96" s="80" t="e">
        <f>C96+#REF!</f>
        <v>#REF!</v>
      </c>
    </row>
    <row r="97" spans="1:4" ht="12.95" hidden="1" customHeight="1" x14ac:dyDescent="0.2">
      <c r="A97" s="78"/>
      <c r="B97" s="73"/>
      <c r="C97" s="79"/>
      <c r="D97" s="80" t="e">
        <f>C97+#REF!</f>
        <v>#REF!</v>
      </c>
    </row>
    <row r="98" spans="1:4" ht="12.95" customHeight="1" x14ac:dyDescent="0.2">
      <c r="A98" s="78">
        <v>5</v>
      </c>
      <c r="B98" s="73" t="s">
        <v>155</v>
      </c>
      <c r="C98" s="79"/>
      <c r="D98" s="80" t="e">
        <f>C98+#REF!</f>
        <v>#REF!</v>
      </c>
    </row>
    <row r="99" spans="1:4" ht="12.95" hidden="1" customHeight="1" x14ac:dyDescent="0.2">
      <c r="A99" s="78"/>
      <c r="B99" s="73"/>
      <c r="C99" s="79"/>
      <c r="D99" s="80" t="e">
        <f>C99+#REF!</f>
        <v>#REF!</v>
      </c>
    </row>
    <row r="100" spans="1:4" ht="12.95" hidden="1" customHeight="1" x14ac:dyDescent="0.2">
      <c r="A100" s="78"/>
      <c r="B100" s="73"/>
      <c r="C100" s="79"/>
      <c r="D100" s="80" t="e">
        <f>C100+#REF!</f>
        <v>#REF!</v>
      </c>
    </row>
    <row r="101" spans="1:4" ht="12.95" hidden="1" customHeight="1" x14ac:dyDescent="0.2">
      <c r="A101" s="78"/>
      <c r="B101" s="73"/>
      <c r="C101" s="79"/>
      <c r="D101" s="80" t="e">
        <f>C101+#REF!</f>
        <v>#REF!</v>
      </c>
    </row>
    <row r="102" spans="1:4" ht="12.95" customHeight="1" x14ac:dyDescent="0.2">
      <c r="A102" s="78">
        <v>6</v>
      </c>
      <c r="B102" s="73" t="s">
        <v>156</v>
      </c>
      <c r="C102" s="79"/>
      <c r="D102" s="80" t="e">
        <f>C102+#REF!</f>
        <v>#REF!</v>
      </c>
    </row>
    <row r="103" spans="1:4" ht="12.95" hidden="1" customHeight="1" x14ac:dyDescent="0.2">
      <c r="A103" s="78"/>
      <c r="B103" s="73"/>
      <c r="C103" s="79"/>
      <c r="D103" s="80" t="e">
        <f>C103+#REF!</f>
        <v>#REF!</v>
      </c>
    </row>
    <row r="104" spans="1:4" ht="12.95" hidden="1" customHeight="1" x14ac:dyDescent="0.2">
      <c r="A104" s="78"/>
      <c r="B104" s="73"/>
      <c r="C104" s="79"/>
      <c r="D104" s="80" t="e">
        <f>C104+#REF!</f>
        <v>#REF!</v>
      </c>
    </row>
    <row r="105" spans="1:4" ht="12.95" hidden="1" customHeight="1" x14ac:dyDescent="0.2">
      <c r="A105" s="78"/>
      <c r="B105" s="73"/>
      <c r="C105" s="79"/>
      <c r="D105" s="80" t="e">
        <f>C105+#REF!</f>
        <v>#REF!</v>
      </c>
    </row>
    <row r="106" spans="1:4" ht="12.95" customHeight="1" x14ac:dyDescent="0.2">
      <c r="A106" s="78">
        <v>7</v>
      </c>
      <c r="B106" s="73" t="s">
        <v>157</v>
      </c>
      <c r="C106" s="79"/>
      <c r="D106" s="80" t="e">
        <f>C106+#REF!</f>
        <v>#REF!</v>
      </c>
    </row>
    <row r="107" spans="1:4" ht="12.95" hidden="1" customHeight="1" x14ac:dyDescent="0.2">
      <c r="A107" s="78"/>
      <c r="B107" s="73"/>
      <c r="C107" s="79"/>
      <c r="D107" s="80" t="e">
        <f>C107+#REF!</f>
        <v>#REF!</v>
      </c>
    </row>
    <row r="108" spans="1:4" ht="12.95" hidden="1" customHeight="1" x14ac:dyDescent="0.2">
      <c r="A108" s="78"/>
      <c r="B108" s="73"/>
      <c r="C108" s="79"/>
      <c r="D108" s="80" t="e">
        <f>C108+#REF!</f>
        <v>#REF!</v>
      </c>
    </row>
    <row r="109" spans="1:4" ht="12.95" hidden="1" customHeight="1" x14ac:dyDescent="0.2">
      <c r="A109" s="78"/>
      <c r="B109" s="73"/>
      <c r="C109" s="79"/>
      <c r="D109" s="80" t="e">
        <f>C109+#REF!</f>
        <v>#REF!</v>
      </c>
    </row>
    <row r="110" spans="1:4" ht="12.95" customHeight="1" x14ac:dyDescent="0.2">
      <c r="A110" s="78">
        <v>8</v>
      </c>
      <c r="B110" s="73" t="s">
        <v>158</v>
      </c>
      <c r="C110" s="79"/>
      <c r="D110" s="80" t="e">
        <f>C110+#REF!</f>
        <v>#REF!</v>
      </c>
    </row>
    <row r="111" spans="1:4" ht="13.5" hidden="1" customHeight="1" x14ac:dyDescent="0.2">
      <c r="A111" s="78"/>
      <c r="B111" s="89"/>
      <c r="C111" s="79"/>
      <c r="D111" s="80" t="e">
        <f>C111+#REF!</f>
        <v>#REF!</v>
      </c>
    </row>
    <row r="112" spans="1:4" ht="12.95" hidden="1" customHeight="1" x14ac:dyDescent="0.2">
      <c r="A112" s="78"/>
      <c r="B112" s="90"/>
      <c r="C112" s="79"/>
      <c r="D112" s="80" t="e">
        <f>C112+#REF!</f>
        <v>#REF!</v>
      </c>
    </row>
    <row r="113" spans="1:4" ht="12.95" hidden="1" customHeight="1" x14ac:dyDescent="0.2">
      <c r="A113" s="78"/>
      <c r="B113" s="90"/>
      <c r="C113" s="79"/>
      <c r="D113" s="80" t="e">
        <f>C113+#REF!</f>
        <v>#REF!</v>
      </c>
    </row>
    <row r="114" spans="1:4" ht="12.95" customHeight="1" x14ac:dyDescent="0.2">
      <c r="A114" s="78">
        <v>9</v>
      </c>
      <c r="B114" s="90" t="s">
        <v>11</v>
      </c>
      <c r="C114" s="79"/>
      <c r="D114" s="80" t="e">
        <f>C114+#REF!</f>
        <v>#REF!</v>
      </c>
    </row>
    <row r="115" spans="1:4" ht="12.95" hidden="1" customHeight="1" x14ac:dyDescent="0.2">
      <c r="A115" s="78"/>
      <c r="B115" s="90"/>
      <c r="C115" s="79"/>
      <c r="D115" s="80" t="e">
        <f>C115+#REF!</f>
        <v>#REF!</v>
      </c>
    </row>
    <row r="116" spans="1:4" ht="12.95" hidden="1" customHeight="1" x14ac:dyDescent="0.2">
      <c r="A116" s="78"/>
      <c r="B116" s="90"/>
      <c r="C116" s="79"/>
      <c r="D116" s="80" t="e">
        <f>C116+#REF!</f>
        <v>#REF!</v>
      </c>
    </row>
    <row r="117" spans="1:4" ht="12.95" hidden="1" customHeight="1" x14ac:dyDescent="0.2">
      <c r="A117" s="78"/>
      <c r="B117" s="90"/>
      <c r="C117" s="79"/>
      <c r="D117" s="80" t="e">
        <f>C117+#REF!</f>
        <v>#REF!</v>
      </c>
    </row>
    <row r="118" spans="1:4" ht="12.95" customHeight="1" x14ac:dyDescent="0.2">
      <c r="A118" s="78">
        <v>1</v>
      </c>
      <c r="B118" s="90" t="s">
        <v>159</v>
      </c>
      <c r="C118" s="79"/>
      <c r="D118" s="80" t="e">
        <f>C118+#REF!</f>
        <v>#REF!</v>
      </c>
    </row>
    <row r="119" spans="1:4" ht="12.95" hidden="1" customHeight="1" x14ac:dyDescent="0.2">
      <c r="A119" s="78"/>
      <c r="B119" s="90"/>
      <c r="C119" s="79"/>
      <c r="D119" s="80" t="e">
        <f>C119+#REF!</f>
        <v>#REF!</v>
      </c>
    </row>
    <row r="120" spans="1:4" ht="12.95" hidden="1" customHeight="1" x14ac:dyDescent="0.2">
      <c r="A120" s="78"/>
      <c r="B120" s="90"/>
      <c r="C120" s="79"/>
      <c r="D120" s="80" t="e">
        <f>C120+#REF!</f>
        <v>#REF!</v>
      </c>
    </row>
    <row r="121" spans="1:4" ht="12.95" hidden="1" customHeight="1" x14ac:dyDescent="0.2">
      <c r="A121" s="78"/>
      <c r="B121" s="90"/>
      <c r="C121" s="79"/>
      <c r="D121" s="80" t="e">
        <f>C121+#REF!</f>
        <v>#REF!</v>
      </c>
    </row>
    <row r="122" spans="1:4" ht="13.5" customHeight="1" x14ac:dyDescent="0.2">
      <c r="A122" s="78">
        <v>2</v>
      </c>
      <c r="B122" s="90" t="s">
        <v>160</v>
      </c>
      <c r="C122" s="79"/>
      <c r="D122" s="80" t="e">
        <f>C122+#REF!</f>
        <v>#REF!</v>
      </c>
    </row>
    <row r="123" spans="1:4" ht="12.95" hidden="1" customHeight="1" x14ac:dyDescent="0.2">
      <c r="A123" s="78"/>
      <c r="B123" s="90"/>
      <c r="C123" s="79"/>
      <c r="D123" s="80" t="e">
        <f>C123+#REF!</f>
        <v>#REF!</v>
      </c>
    </row>
    <row r="124" spans="1:4" ht="12.95" hidden="1" customHeight="1" x14ac:dyDescent="0.2">
      <c r="A124" s="78"/>
      <c r="B124" s="90"/>
      <c r="C124" s="79"/>
      <c r="D124" s="80" t="e">
        <f>C124+#REF!</f>
        <v>#REF!</v>
      </c>
    </row>
    <row r="125" spans="1:4" ht="12.95" hidden="1" customHeight="1" x14ac:dyDescent="0.2">
      <c r="A125" s="78"/>
      <c r="B125" s="90"/>
      <c r="C125" s="79"/>
      <c r="D125" s="80" t="e">
        <f>C125+#REF!</f>
        <v>#REF!</v>
      </c>
    </row>
    <row r="126" spans="1:4" ht="12.95" customHeight="1" x14ac:dyDescent="0.2">
      <c r="A126" s="78">
        <v>3</v>
      </c>
      <c r="B126" s="90" t="s">
        <v>161</v>
      </c>
      <c r="C126" s="79"/>
      <c r="D126" s="80" t="e">
        <f>C126+#REF!</f>
        <v>#REF!</v>
      </c>
    </row>
    <row r="127" spans="1:4" ht="12.95" hidden="1" customHeight="1" x14ac:dyDescent="0.2">
      <c r="A127" s="78"/>
      <c r="B127" s="90"/>
      <c r="C127" s="79"/>
      <c r="D127" s="80" t="e">
        <f>C127+#REF!</f>
        <v>#REF!</v>
      </c>
    </row>
    <row r="128" spans="1:4" ht="12.95" hidden="1" customHeight="1" x14ac:dyDescent="0.2">
      <c r="A128" s="78"/>
      <c r="B128" s="90"/>
      <c r="C128" s="79"/>
      <c r="D128" s="80" t="e">
        <f>C128+#REF!</f>
        <v>#REF!</v>
      </c>
    </row>
    <row r="129" spans="1:4" ht="12.95" hidden="1" customHeight="1" x14ac:dyDescent="0.2">
      <c r="A129" s="78"/>
      <c r="B129" s="90"/>
      <c r="C129" s="79"/>
      <c r="D129" s="80" t="e">
        <f>C129+#REF!</f>
        <v>#REF!</v>
      </c>
    </row>
    <row r="130" spans="1:4" ht="12.95" customHeight="1" x14ac:dyDescent="0.2">
      <c r="A130" s="78">
        <v>4</v>
      </c>
      <c r="B130" s="90" t="s">
        <v>3</v>
      </c>
      <c r="C130" s="79"/>
      <c r="D130" s="80" t="e">
        <f>C130+#REF!</f>
        <v>#REF!</v>
      </c>
    </row>
    <row r="131" spans="1:4" ht="12.95" hidden="1" customHeight="1" x14ac:dyDescent="0.2">
      <c r="A131" s="78"/>
      <c r="B131" s="90"/>
      <c r="C131" s="79"/>
      <c r="D131" s="80" t="e">
        <f>C131+#REF!</f>
        <v>#REF!</v>
      </c>
    </row>
    <row r="132" spans="1:4" ht="12.95" hidden="1" customHeight="1" x14ac:dyDescent="0.2">
      <c r="A132" s="78"/>
      <c r="B132" s="90"/>
      <c r="C132" s="79"/>
      <c r="D132" s="80" t="e">
        <f>C132+#REF!</f>
        <v>#REF!</v>
      </c>
    </row>
    <row r="133" spans="1:4" ht="12.95" hidden="1" customHeight="1" x14ac:dyDescent="0.2">
      <c r="A133" s="78"/>
      <c r="B133" s="90"/>
      <c r="C133" s="79"/>
      <c r="D133" s="80" t="e">
        <f>C133+#REF!</f>
        <v>#REF!</v>
      </c>
    </row>
    <row r="134" spans="1:4" ht="12.95" customHeight="1" x14ac:dyDescent="0.2">
      <c r="A134" s="78">
        <v>5</v>
      </c>
      <c r="B134" s="90" t="s">
        <v>162</v>
      </c>
      <c r="C134" s="79"/>
      <c r="D134" s="80" t="e">
        <f>C134+#REF!</f>
        <v>#REF!</v>
      </c>
    </row>
    <row r="135" spans="1:4" ht="12.95" hidden="1" customHeight="1" x14ac:dyDescent="0.2">
      <c r="A135" s="78"/>
      <c r="B135" s="90"/>
      <c r="C135" s="79"/>
      <c r="D135" s="80" t="e">
        <f>C135+#REF!</f>
        <v>#REF!</v>
      </c>
    </row>
    <row r="136" spans="1:4" ht="12.95" hidden="1" customHeight="1" x14ac:dyDescent="0.2">
      <c r="A136" s="78"/>
      <c r="B136" s="90"/>
      <c r="C136" s="79"/>
      <c r="D136" s="80" t="e">
        <f>C136+#REF!</f>
        <v>#REF!</v>
      </c>
    </row>
    <row r="137" spans="1:4" ht="12.95" hidden="1" customHeight="1" x14ac:dyDescent="0.2">
      <c r="A137" s="78"/>
      <c r="B137" s="90"/>
      <c r="C137" s="79"/>
      <c r="D137" s="80" t="e">
        <f>C137+#REF!</f>
        <v>#REF!</v>
      </c>
    </row>
    <row r="138" spans="1:4" ht="12.95" customHeight="1" x14ac:dyDescent="0.2">
      <c r="A138" s="78">
        <v>6</v>
      </c>
      <c r="B138" s="90" t="s">
        <v>163</v>
      </c>
      <c r="C138" s="79"/>
      <c r="D138" s="80" t="e">
        <f>C138+#REF!</f>
        <v>#REF!</v>
      </c>
    </row>
    <row r="139" spans="1:4" ht="12.95" hidden="1" customHeight="1" x14ac:dyDescent="0.2">
      <c r="A139" s="78"/>
      <c r="B139" s="90"/>
      <c r="C139" s="79"/>
      <c r="D139" s="80" t="e">
        <f>C139+#REF!</f>
        <v>#REF!</v>
      </c>
    </row>
    <row r="140" spans="1:4" ht="12.95" hidden="1" customHeight="1" x14ac:dyDescent="0.2">
      <c r="A140" s="78"/>
      <c r="B140" s="90"/>
      <c r="C140" s="79"/>
      <c r="D140" s="80" t="e">
        <f>C140+#REF!</f>
        <v>#REF!</v>
      </c>
    </row>
    <row r="141" spans="1:4" ht="12.95" hidden="1" customHeight="1" x14ac:dyDescent="0.2">
      <c r="A141" s="78"/>
      <c r="B141" s="90"/>
      <c r="C141" s="79"/>
      <c r="D141" s="80" t="e">
        <f>C141+#REF!</f>
        <v>#REF!</v>
      </c>
    </row>
    <row r="142" spans="1:4" ht="12.95" customHeight="1" x14ac:dyDescent="0.2">
      <c r="A142" s="78">
        <v>7</v>
      </c>
      <c r="B142" s="90" t="s">
        <v>164</v>
      </c>
      <c r="C142" s="79"/>
      <c r="D142" s="80" t="e">
        <f>C142+#REF!</f>
        <v>#REF!</v>
      </c>
    </row>
    <row r="143" spans="1:4" ht="12.95" hidden="1" customHeight="1" x14ac:dyDescent="0.2">
      <c r="A143" s="78"/>
      <c r="B143" s="90"/>
      <c r="C143" s="79"/>
      <c r="D143" s="80" t="e">
        <f>C143+#REF!</f>
        <v>#REF!</v>
      </c>
    </row>
    <row r="144" spans="1:4" ht="12.95" hidden="1" customHeight="1" x14ac:dyDescent="0.2">
      <c r="A144" s="78"/>
      <c r="B144" s="90"/>
      <c r="C144" s="79"/>
      <c r="D144" s="80" t="e">
        <f>C144+#REF!</f>
        <v>#REF!</v>
      </c>
    </row>
    <row r="145" spans="1:4" ht="12.95" hidden="1" customHeight="1" x14ac:dyDescent="0.2">
      <c r="A145" s="78"/>
      <c r="B145" s="90"/>
      <c r="C145" s="79"/>
      <c r="D145" s="80" t="e">
        <f>C145+#REF!</f>
        <v>#REF!</v>
      </c>
    </row>
    <row r="146" spans="1:4" ht="12.95" customHeight="1" x14ac:dyDescent="0.2">
      <c r="A146" s="78">
        <v>8</v>
      </c>
      <c r="B146" s="90" t="s">
        <v>165</v>
      </c>
      <c r="C146" s="79"/>
      <c r="D146" s="80" t="e">
        <f>C146+#REF!</f>
        <v>#REF!</v>
      </c>
    </row>
    <row r="147" spans="1:4" ht="12.95" hidden="1" customHeight="1" x14ac:dyDescent="0.2">
      <c r="A147" s="78"/>
      <c r="B147" s="90"/>
      <c r="C147" s="79"/>
      <c r="D147" s="80" t="e">
        <f>C147+#REF!</f>
        <v>#REF!</v>
      </c>
    </row>
    <row r="148" spans="1:4" ht="12.95" hidden="1" customHeight="1" x14ac:dyDescent="0.2">
      <c r="A148" s="78"/>
      <c r="B148" s="90"/>
      <c r="C148" s="79"/>
      <c r="D148" s="80" t="e">
        <f>C148+#REF!</f>
        <v>#REF!</v>
      </c>
    </row>
    <row r="149" spans="1:4" ht="12.95" hidden="1" customHeight="1" x14ac:dyDescent="0.2">
      <c r="A149" s="78"/>
      <c r="B149" s="90"/>
      <c r="C149" s="79"/>
      <c r="D149" s="80" t="e">
        <f>C149+#REF!</f>
        <v>#REF!</v>
      </c>
    </row>
    <row r="150" spans="1:4" ht="12.95" customHeight="1" x14ac:dyDescent="0.2">
      <c r="A150" s="78">
        <v>9</v>
      </c>
      <c r="B150" s="90" t="s">
        <v>166</v>
      </c>
      <c r="C150" s="79"/>
      <c r="D150" s="80" t="e">
        <f>C150+#REF!</f>
        <v>#REF!</v>
      </c>
    </row>
    <row r="151" spans="1:4" ht="12.95" hidden="1" customHeight="1" x14ac:dyDescent="0.2">
      <c r="A151" s="78"/>
      <c r="B151" s="90"/>
      <c r="C151" s="79"/>
      <c r="D151" s="80" t="e">
        <f>C151+#REF!</f>
        <v>#REF!</v>
      </c>
    </row>
    <row r="152" spans="1:4" ht="12.95" hidden="1" customHeight="1" x14ac:dyDescent="0.2">
      <c r="A152" s="78"/>
      <c r="B152" s="90"/>
      <c r="C152" s="79"/>
      <c r="D152" s="80" t="e">
        <f>C152+#REF!</f>
        <v>#REF!</v>
      </c>
    </row>
    <row r="153" spans="1:4" ht="12.95" hidden="1" customHeight="1" thickBot="1" x14ac:dyDescent="0.25">
      <c r="A153" s="78"/>
      <c r="B153" s="90"/>
      <c r="C153" s="79"/>
      <c r="D153" s="80" t="e">
        <f>C153+#REF!</f>
        <v>#REF!</v>
      </c>
    </row>
    <row r="154" spans="1:4" ht="12.95" hidden="1" customHeight="1" x14ac:dyDescent="0.2">
      <c r="A154" s="95"/>
      <c r="B154" s="90"/>
      <c r="C154" s="79"/>
      <c r="D154" s="80" t="e">
        <f>C154+#REF!</f>
        <v>#REF!</v>
      </c>
    </row>
    <row r="155" spans="1:4" ht="12.95" hidden="1" customHeight="1" x14ac:dyDescent="0.2">
      <c r="A155" s="78"/>
      <c r="B155" s="91"/>
      <c r="C155" s="94" t="e">
        <f>IF(A155="A",$I$6-70,IF(A155="B",$I$6-70,IF(A155="90","",$I$6-90+#REF!)))</f>
        <v>#REF!</v>
      </c>
      <c r="D155" s="74" t="e">
        <f>C155+#REF!</f>
        <v>#REF!</v>
      </c>
    </row>
    <row r="156" spans="1:4" ht="12.95" hidden="1" customHeight="1" x14ac:dyDescent="0.2">
      <c r="A156" s="78"/>
      <c r="B156" s="91"/>
      <c r="C156" s="79" t="e">
        <f>IF(A156="A",$I$6-70,IF(A156="B",$I$6-70,IF(A156="90","",$I$6-90+#REF!)))</f>
        <v>#REF!</v>
      </c>
      <c r="D156" s="29" t="e">
        <f>C156+#REF!</f>
        <v>#REF!</v>
      </c>
    </row>
    <row r="157" spans="1:4" ht="12.95" hidden="1" customHeight="1" x14ac:dyDescent="0.2">
      <c r="A157" s="78"/>
      <c r="B157" s="91"/>
      <c r="C157" s="79" t="e">
        <f>IF(A157="A",$I$6-70,IF(A157="B",$I$6-70,IF(A157="90","",$I$6-90+#REF!)))</f>
        <v>#REF!</v>
      </c>
      <c r="D157" s="29" t="e">
        <f>C157+#REF!</f>
        <v>#REF!</v>
      </c>
    </row>
    <row r="158" spans="1:4" ht="12.95" hidden="1" customHeight="1" x14ac:dyDescent="0.2">
      <c r="A158" s="78"/>
      <c r="B158" s="91"/>
      <c r="C158" s="79" t="e">
        <f>IF(A158="A",$I$6-70,IF(A158="B",$I$6-70,IF(A158="90","",$I$6-90+#REF!)))</f>
        <v>#REF!</v>
      </c>
      <c r="D158" s="29" t="e">
        <f>C158+#REF!</f>
        <v>#REF!</v>
      </c>
    </row>
    <row r="159" spans="1:4" ht="12.95" hidden="1" customHeight="1" x14ac:dyDescent="0.2">
      <c r="A159" s="78"/>
      <c r="B159" s="91"/>
      <c r="C159" s="79" t="e">
        <f>IF(A159="A",$I$6-70,IF(A159="B",$I$6-70,IF(A159="90","",$I$6-90+#REF!)))</f>
        <v>#REF!</v>
      </c>
      <c r="D159" s="29" t="e">
        <f>C159+#REF!</f>
        <v>#REF!</v>
      </c>
    </row>
    <row r="160" spans="1:4" ht="12.95" hidden="1" customHeight="1" x14ac:dyDescent="0.2">
      <c r="A160" s="78"/>
      <c r="B160" s="91"/>
      <c r="C160" s="79" t="e">
        <f>IF(A160="A",$I$6-70,IF(A160="B",$I$6-70,IF(A160="90","",$I$6-90+#REF!)))</f>
        <v>#REF!</v>
      </c>
      <c r="D160" s="29" t="e">
        <f>C160+#REF!</f>
        <v>#REF!</v>
      </c>
    </row>
    <row r="161" spans="1:4" ht="12.95" hidden="1" customHeight="1" x14ac:dyDescent="0.2">
      <c r="A161" s="78"/>
      <c r="B161" s="91"/>
      <c r="C161" s="79" t="e">
        <f>IF(A161="A",$I$6-70,IF(A161="B",$I$6-70,IF(A161="90","",$I$6-90+#REF!)))</f>
        <v>#REF!</v>
      </c>
      <c r="D161" s="29" t="e">
        <f>C161+#REF!</f>
        <v>#REF!</v>
      </c>
    </row>
    <row r="162" spans="1:4" ht="12.95" hidden="1" customHeight="1" x14ac:dyDescent="0.2">
      <c r="A162" s="78"/>
      <c r="B162" s="91"/>
      <c r="C162" s="79" t="e">
        <f>IF(A162="A",$I$6-70,IF(A162="B",$I$6-70,IF(A162="90","",$I$6-90+#REF!)))</f>
        <v>#REF!</v>
      </c>
      <c r="D162" s="29" t="e">
        <f>C162+#REF!</f>
        <v>#REF!</v>
      </c>
    </row>
    <row r="163" spans="1:4" ht="12.95" hidden="1" customHeight="1" x14ac:dyDescent="0.2">
      <c r="A163" s="78"/>
      <c r="B163" s="91"/>
      <c r="C163" s="79" t="e">
        <f>IF(A163="A",$I$6-70,IF(A163="B",$I$6-70,IF(A163="90","",$I$6-90+#REF!)))</f>
        <v>#REF!</v>
      </c>
      <c r="D163" s="29" t="e">
        <f>C163+#REF!</f>
        <v>#REF!</v>
      </c>
    </row>
    <row r="164" spans="1:4" ht="12.95" hidden="1" customHeight="1" x14ac:dyDescent="0.2">
      <c r="A164" s="78"/>
      <c r="B164" s="91"/>
      <c r="C164" s="79" t="e">
        <f>IF(A164="A",$I$6-70,IF(A164="B",$I$6-70,IF(A164="90","",$I$6-90+#REF!)))</f>
        <v>#REF!</v>
      </c>
      <c r="D164" s="29" t="e">
        <f>C164+#REF!</f>
        <v>#REF!</v>
      </c>
    </row>
    <row r="165" spans="1:4" ht="12.95" hidden="1" customHeight="1" x14ac:dyDescent="0.2">
      <c r="A165" s="78"/>
      <c r="B165" s="91"/>
      <c r="C165" s="79" t="e">
        <f>IF(A165="A",$I$6-70,IF(A165="B",$I$6-70,IF(A165="90","",$I$6-90+#REF!)))</f>
        <v>#REF!</v>
      </c>
      <c r="D165" s="29" t="e">
        <f>C165+#REF!</f>
        <v>#REF!</v>
      </c>
    </row>
    <row r="166" spans="1:4" ht="12.95" hidden="1" customHeight="1" x14ac:dyDescent="0.2">
      <c r="A166" s="78"/>
      <c r="B166" s="91"/>
      <c r="C166" s="79" t="e">
        <f>IF(A166="A",$I$6-70,IF(A166="B",$I$6-70,IF(A166="90","",$I$6-90+#REF!)))</f>
        <v>#REF!</v>
      </c>
      <c r="D166" s="29" t="e">
        <f>C166+#REF!</f>
        <v>#REF!</v>
      </c>
    </row>
    <row r="167" spans="1:4" ht="12.95" hidden="1" customHeight="1" x14ac:dyDescent="0.2">
      <c r="A167" s="78"/>
      <c r="B167" s="92"/>
      <c r="C167" s="79" t="e">
        <f>IF(A167="A",$I$6-70,IF(A167="B",$I$6-70,IF(A167="90","",$I$6-90+#REF!)))</f>
        <v>#REF!</v>
      </c>
      <c r="D167" s="29" t="e">
        <f>C167+#REF!</f>
        <v>#REF!</v>
      </c>
    </row>
    <row r="168" spans="1:4" ht="12.95" hidden="1" customHeight="1" x14ac:dyDescent="0.2">
      <c r="A168" s="78"/>
      <c r="B168" s="92"/>
      <c r="C168" s="79" t="e">
        <f>IF(A168="A",$I$6-70,IF(A168="B",$I$6-70,IF(A168="90","",$I$6-90+#REF!)))</f>
        <v>#REF!</v>
      </c>
      <c r="D168" s="29" t="e">
        <f>C168+#REF!</f>
        <v>#REF!</v>
      </c>
    </row>
    <row r="169" spans="1:4" ht="12.95" hidden="1" customHeight="1" x14ac:dyDescent="0.2">
      <c r="A169" s="78"/>
      <c r="B169" s="92"/>
      <c r="C169" s="79" t="e">
        <f>IF(A169="A",$I$6-70,IF(A169="B",$I$6-70,IF(A169="90","",$I$6-90+#REF!)))</f>
        <v>#REF!</v>
      </c>
      <c r="D169" s="29" t="e">
        <f>C169+#REF!</f>
        <v>#REF!</v>
      </c>
    </row>
    <row r="170" spans="1:4" ht="12.95" hidden="1" customHeight="1" x14ac:dyDescent="0.2">
      <c r="A170" s="78"/>
      <c r="B170" s="92"/>
      <c r="C170" s="79" t="e">
        <f>IF(A170="A",$I$6-70,IF(A170="B",$I$6-70,IF(A170="90","",$I$6-90+#REF!)))</f>
        <v>#REF!</v>
      </c>
      <c r="D170" s="29" t="e">
        <f>C170+#REF!</f>
        <v>#REF!</v>
      </c>
    </row>
    <row r="171" spans="1:4" ht="12.95" hidden="1" customHeight="1" x14ac:dyDescent="0.2">
      <c r="A171" s="78"/>
      <c r="B171" s="92"/>
      <c r="C171" s="79" t="e">
        <f>IF(A171="A",$I$6-70,IF(A171="B",$I$6-70,IF(A171="90","",$I$6-90+#REF!)))</f>
        <v>#REF!</v>
      </c>
      <c r="D171" s="29" t="e">
        <f>C171+#REF!</f>
        <v>#REF!</v>
      </c>
    </row>
    <row r="172" spans="1:4" ht="12.95" hidden="1" customHeight="1" x14ac:dyDescent="0.2">
      <c r="A172" s="78"/>
      <c r="B172" s="92"/>
      <c r="C172" s="79" t="e">
        <f>IF(A172="A",$I$6-70,IF(A172="B",$I$6-70,IF(A172="90","",$I$6-90+#REF!)))</f>
        <v>#REF!</v>
      </c>
      <c r="D172" s="29" t="e">
        <f>C172+#REF!</f>
        <v>#REF!</v>
      </c>
    </row>
    <row r="173" spans="1:4" ht="12.95" hidden="1" customHeight="1" x14ac:dyDescent="0.2">
      <c r="A173" s="78"/>
      <c r="B173" s="92"/>
      <c r="C173" s="79" t="e">
        <f>IF(A173="A",$I$6-70,IF(A173="B",$I$6-70,IF(A173="90","",$I$6-90+#REF!)))</f>
        <v>#REF!</v>
      </c>
      <c r="D173" s="29" t="e">
        <f>C173+#REF!</f>
        <v>#REF!</v>
      </c>
    </row>
    <row r="174" spans="1:4" ht="12.95" hidden="1" customHeight="1" x14ac:dyDescent="0.2">
      <c r="A174" s="78"/>
      <c r="B174" s="92"/>
      <c r="C174" s="79" t="e">
        <f>IF(A174="A",$I$6-70,IF(A174="B",$I$6-70,IF(A174="90","",$I$6-90+#REF!)))</f>
        <v>#REF!</v>
      </c>
      <c r="D174" s="29" t="e">
        <f>C174+#REF!</f>
        <v>#REF!</v>
      </c>
    </row>
    <row r="175" spans="1:4" ht="12.95" hidden="1" customHeight="1" x14ac:dyDescent="0.2">
      <c r="A175" s="78"/>
      <c r="B175" s="92"/>
      <c r="C175" s="79" t="e">
        <f>IF(A175="A",$I$6-70,IF(A175="B",$I$6-70,IF(A175="90","",$I$6-90+#REF!)))</f>
        <v>#REF!</v>
      </c>
      <c r="D175" s="29" t="e">
        <f>C175+#REF!</f>
        <v>#REF!</v>
      </c>
    </row>
    <row r="176" spans="1:4" ht="12.95" hidden="1" customHeight="1" thickBot="1" x14ac:dyDescent="0.25">
      <c r="B176" s="47" t="s">
        <v>39</v>
      </c>
      <c r="C176" s="21">
        <f>170-COUNTBLANK(A6:A175)</f>
        <v>36</v>
      </c>
      <c r="D176" s="20"/>
    </row>
    <row r="177" spans="2:6" ht="12.95" hidden="1" customHeight="1" thickBot="1" x14ac:dyDescent="0.25">
      <c r="B177" s="47" t="s">
        <v>52</v>
      </c>
      <c r="C177" s="81">
        <f>C176/4</f>
        <v>9</v>
      </c>
      <c r="E177" s="21"/>
      <c r="F177" s="21"/>
    </row>
    <row r="178" spans="2:6" ht="12.95" hidden="1" customHeight="1" thickBot="1" x14ac:dyDescent="0.25">
      <c r="B178" s="47" t="s">
        <v>53</v>
      </c>
      <c r="C178" s="81">
        <f>C176/3</f>
        <v>12</v>
      </c>
    </row>
  </sheetData>
  <protectedRanges>
    <protectedRange sqref="A4:A5" name="Plage1_1"/>
    <protectedRange sqref="A6:A175" name="Plage1_1_1"/>
  </protectedRanges>
  <mergeCells count="3">
    <mergeCell ref="B1:D2"/>
    <mergeCell ref="A1:A3"/>
    <mergeCell ref="G6:H6"/>
  </mergeCells>
  <phoneticPr fontId="14" type="noConversion"/>
  <conditionalFormatting sqref="A6:A175">
    <cfRule type="cellIs" dxfId="282" priority="1" stopIfTrue="1" operator="equal">
      <formula>90</formula>
    </cfRule>
    <cfRule type="cellIs" dxfId="281" priority="2" stopIfTrue="1" operator="equal">
      <formula>#REF!</formula>
    </cfRule>
  </conditionalFormatting>
  <dataValidations count="1">
    <dataValidation type="list" showInputMessage="1" showErrorMessage="1" errorTitle="Attention" error="Saisir obligatoirement un chiffre dans la liste" sqref="A4:A175">
      <formula1>$F$2:$F$10</formula1>
    </dataValidation>
  </dataValidations>
  <pageMargins left="0.78740157499999996" right="0.78740157499999996" top="0.984251969" bottom="0.984251969" header="0.4921259845" footer="0.4921259845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06"/>
  <sheetViews>
    <sheetView tabSelected="1" zoomScale="85" zoomScaleNormal="85" workbookViewId="0">
      <pane xSplit="2" ySplit="5" topLeftCell="C34" activePane="bottomRight" state="frozen"/>
      <selection activeCell="C1" sqref="C1:M1"/>
      <selection pane="topRight" activeCell="C1" sqref="C1:M1"/>
      <selection pane="bottomLeft" activeCell="C1" sqref="C1:M1"/>
      <selection pane="bottomRight" activeCell="D106" sqref="D106"/>
    </sheetView>
  </sheetViews>
  <sheetFormatPr baseColWidth="10" defaultRowHeight="12.75" x14ac:dyDescent="0.2"/>
  <cols>
    <col min="1" max="1" width="7.85546875" style="48" customWidth="1"/>
    <col min="2" max="2" width="15.7109375" style="49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28.5" customHeight="1" x14ac:dyDescent="0.2">
      <c r="A1" s="140"/>
      <c r="B1" s="141"/>
      <c r="C1" s="131">
        <v>43103</v>
      </c>
      <c r="D1" s="132">
        <v>43106</v>
      </c>
      <c r="E1" s="131">
        <v>43109</v>
      </c>
      <c r="F1" s="132">
        <v>43112</v>
      </c>
      <c r="G1" s="131">
        <v>43115</v>
      </c>
      <c r="H1" s="132">
        <v>43118</v>
      </c>
      <c r="I1" s="131">
        <v>43121</v>
      </c>
      <c r="J1" s="132">
        <v>43124</v>
      </c>
      <c r="K1" s="131">
        <v>43127</v>
      </c>
      <c r="L1" s="132">
        <v>43130</v>
      </c>
      <c r="M1" s="131">
        <v>43133</v>
      </c>
      <c r="N1" s="163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29"/>
      <c r="H2" s="130" t="s">
        <v>63</v>
      </c>
      <c r="I2" s="129"/>
      <c r="J2" s="129"/>
      <c r="K2" s="129"/>
      <c r="L2" s="129"/>
      <c r="M2" s="129"/>
      <c r="N2" s="164"/>
      <c r="P2" s="43" t="s">
        <v>0</v>
      </c>
      <c r="Q2" s="166"/>
      <c r="R2" s="168"/>
      <c r="S2" s="31" t="s">
        <v>0</v>
      </c>
    </row>
    <row r="3" spans="1:19" ht="12.75" customHeight="1" x14ac:dyDescent="0.2">
      <c r="B3" s="51"/>
      <c r="C3" s="133">
        <v>3</v>
      </c>
      <c r="D3" s="68">
        <v>6</v>
      </c>
      <c r="E3" s="66">
        <v>9</v>
      </c>
      <c r="F3" s="66">
        <v>12</v>
      </c>
      <c r="G3" s="66">
        <v>15</v>
      </c>
      <c r="H3" s="66">
        <v>18</v>
      </c>
      <c r="I3" s="75">
        <v>21</v>
      </c>
      <c r="J3" s="66">
        <v>24</v>
      </c>
      <c r="K3" s="75">
        <v>27</v>
      </c>
      <c r="L3" s="66">
        <v>30</v>
      </c>
      <c r="M3" s="75"/>
      <c r="N3" s="164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B4" s="51"/>
      <c r="C4" s="134" t="s">
        <v>51</v>
      </c>
      <c r="D4" s="135" t="s">
        <v>45</v>
      </c>
      <c r="E4" s="76" t="s">
        <v>46</v>
      </c>
      <c r="F4" s="76" t="s">
        <v>47</v>
      </c>
      <c r="G4" s="76" t="s">
        <v>48</v>
      </c>
      <c r="H4" s="61" t="s">
        <v>49</v>
      </c>
      <c r="I4" s="136" t="s">
        <v>50</v>
      </c>
      <c r="J4" s="76" t="s">
        <v>51</v>
      </c>
      <c r="K4" s="77" t="s">
        <v>45</v>
      </c>
      <c r="L4" s="76" t="s">
        <v>46</v>
      </c>
      <c r="M4" s="77"/>
      <c r="N4" s="165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A5" s="164" t="s">
        <v>76</v>
      </c>
      <c r="B5" s="170"/>
      <c r="C5" s="76">
        <v>2</v>
      </c>
      <c r="D5" s="76">
        <v>1</v>
      </c>
      <c r="E5" s="76">
        <v>3</v>
      </c>
      <c r="F5" s="76">
        <v>4</v>
      </c>
      <c r="G5" s="76">
        <v>5</v>
      </c>
      <c r="H5" s="76">
        <v>6</v>
      </c>
      <c r="I5" s="76">
        <v>7</v>
      </c>
      <c r="J5" s="76">
        <v>8</v>
      </c>
      <c r="K5" s="149" t="s">
        <v>132</v>
      </c>
      <c r="L5" s="76">
        <v>9</v>
      </c>
      <c r="M5" s="148" t="s">
        <v>132</v>
      </c>
      <c r="N5" s="99"/>
      <c r="O5" s="11"/>
      <c r="P5" s="45"/>
    </row>
    <row r="6" spans="1:19" ht="18" customHeight="1" x14ac:dyDescent="0.2">
      <c r="A6" s="48" t="s">
        <v>134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99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 t="str">
        <f>IF(Congé!A7="","",Congé!A7)</f>
        <v/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99"/>
      <c r="O7" s="11"/>
      <c r="P7" s="44"/>
      <c r="Q7" s="16"/>
      <c r="R7" s="16"/>
      <c r="S7" s="31"/>
    </row>
    <row r="8" spans="1:19" ht="18" hidden="1" customHeight="1" x14ac:dyDescent="0.2">
      <c r="A8" s="48" t="str">
        <f>IF(Congé!A8="","",Congé!A8)</f>
        <v/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99"/>
      <c r="O8" s="11"/>
      <c r="P8" s="44"/>
      <c r="Q8" s="16"/>
      <c r="R8" s="16"/>
      <c r="S8" s="31"/>
    </row>
    <row r="9" spans="1:19" ht="18" hidden="1" customHeight="1" x14ac:dyDescent="0.2">
      <c r="A9" s="48" t="str">
        <f>IF(Congé!A9="","",Congé!A9)</f>
        <v/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99"/>
      <c r="O9" s="11"/>
      <c r="P9" s="44"/>
      <c r="Q9" s="16"/>
      <c r="R9" s="16"/>
      <c r="S9" s="31"/>
    </row>
    <row r="10" spans="1:19" ht="18" hidden="1" customHeight="1" x14ac:dyDescent="0.2">
      <c r="A10" s="48" t="str">
        <f>IF(Congé!A10="","",Congé!A10)</f>
        <v/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99"/>
      <c r="O10" s="11"/>
    </row>
    <row r="11" spans="1:19" ht="18" hidden="1" customHeight="1" x14ac:dyDescent="0.2">
      <c r="A11" s="48" t="str">
        <f>IF(Congé!A11="","",Congé!A11)</f>
        <v/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99"/>
      <c r="O11" s="11"/>
    </row>
    <row r="12" spans="1:19" ht="18" hidden="1" customHeight="1" x14ac:dyDescent="0.2">
      <c r="A12" s="48" t="str">
        <f>IF(Congé!A12="","",Congé!A12)</f>
        <v/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99"/>
      <c r="O12" s="11"/>
    </row>
    <row r="13" spans="1:19" ht="18" hidden="1" customHeight="1" x14ac:dyDescent="0.2">
      <c r="A13" s="48" t="str">
        <f>IF(Congé!A13="","",Congé!A13)</f>
        <v/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99"/>
      <c r="O13" s="11"/>
    </row>
    <row r="14" spans="1:19" ht="18" customHeight="1" x14ac:dyDescent="0.2">
      <c r="A14" s="48" t="s">
        <v>134</v>
      </c>
      <c r="B14" s="88" t="str">
        <f>Congé!B14</f>
        <v>B</v>
      </c>
      <c r="C14" s="43" t="s">
        <v>0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99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 t="str">
        <f>IF(Congé!A15="","",Congé!A15)</f>
        <v/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99"/>
      <c r="O15" s="11"/>
      <c r="P15" s="44"/>
      <c r="Q15" s="15"/>
      <c r="R15" s="15"/>
      <c r="S15" s="31"/>
    </row>
    <row r="16" spans="1:19" ht="18" hidden="1" customHeight="1" x14ac:dyDescent="0.2">
      <c r="A16" s="48" t="str">
        <f>IF(Congé!A16="","",Congé!A16)</f>
        <v/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99"/>
      <c r="O16" s="11"/>
      <c r="P16" s="44"/>
      <c r="Q16" s="3"/>
      <c r="R16" s="3"/>
      <c r="S16" s="31"/>
    </row>
    <row r="17" spans="1:19" ht="18" hidden="1" customHeight="1" x14ac:dyDescent="0.2">
      <c r="A17" s="48" t="str">
        <f>IF(Congé!A17="","",Congé!A17)</f>
        <v/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99"/>
      <c r="O17" s="11"/>
      <c r="P17" s="44"/>
      <c r="Q17" s="15"/>
      <c r="R17" s="15"/>
      <c r="S17" s="31"/>
    </row>
    <row r="18" spans="1:19" ht="18" customHeight="1" x14ac:dyDescent="0.2">
      <c r="A18" s="48" t="s">
        <v>134</v>
      </c>
      <c r="B18" s="71" t="str">
        <f>Congé!B18</f>
        <v>C</v>
      </c>
      <c r="C18" s="43" t="s">
        <v>0</v>
      </c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99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 t="str">
        <f>IF(Congé!A19="","",Congé!A19)</f>
        <v/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99"/>
      <c r="O19" s="11"/>
      <c r="P19" s="44"/>
      <c r="Q19" s="7"/>
      <c r="R19" s="7"/>
      <c r="S19" s="31"/>
    </row>
    <row r="20" spans="1:19" ht="18" hidden="1" customHeight="1" x14ac:dyDescent="0.2">
      <c r="A20" s="48" t="str">
        <f>IF(Congé!A20="","",Congé!A20)</f>
        <v/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99"/>
      <c r="O20" s="11"/>
      <c r="P20" s="44"/>
      <c r="Q20" s="7"/>
      <c r="R20" s="7"/>
      <c r="S20" s="31"/>
    </row>
    <row r="21" spans="1:19" ht="18" hidden="1" customHeight="1" x14ac:dyDescent="0.2">
      <c r="A21" s="48" t="str">
        <f>IF(Congé!A21="","",Congé!A21)</f>
        <v/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99"/>
      <c r="O21" s="11"/>
      <c r="P21" s="42"/>
      <c r="Q21" s="7"/>
      <c r="R21" s="7"/>
      <c r="S21" s="37"/>
    </row>
    <row r="22" spans="1:19" ht="18" customHeight="1" x14ac:dyDescent="0.2">
      <c r="A22" s="48" t="s">
        <v>134</v>
      </c>
      <c r="B22" s="116" t="str">
        <f>Congé!B22</f>
        <v>D</v>
      </c>
      <c r="C22" s="43" t="s">
        <v>0</v>
      </c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99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 t="str">
        <f>IF(Congé!A23="","",Congé!A23)</f>
        <v/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99"/>
      <c r="O23" s="11"/>
      <c r="P23" s="45"/>
      <c r="Q23" s="7"/>
      <c r="R23" s="7"/>
      <c r="S23" s="38"/>
    </row>
    <row r="24" spans="1:19" ht="18" hidden="1" customHeight="1" x14ac:dyDescent="0.2">
      <c r="A24" s="48" t="str">
        <f>IF(Congé!A24="","",Congé!A24)</f>
        <v/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99"/>
      <c r="O24" s="11"/>
      <c r="P24" s="45"/>
      <c r="Q24" s="7"/>
      <c r="R24" s="7"/>
      <c r="S24" s="38"/>
    </row>
    <row r="25" spans="1:19" ht="18" hidden="1" customHeight="1" x14ac:dyDescent="0.2">
      <c r="A25" s="48" t="str">
        <f>IF(Congé!A25="","",Congé!A25)</f>
        <v/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99"/>
      <c r="O25" s="11"/>
      <c r="P25" s="45"/>
      <c r="Q25" s="7"/>
      <c r="R25" s="7"/>
      <c r="S25" s="38"/>
    </row>
    <row r="26" spans="1:19" ht="18" customHeight="1" x14ac:dyDescent="0.2">
      <c r="A26" s="48" t="s">
        <v>134</v>
      </c>
      <c r="B26" s="116" t="str">
        <f>Congé!B26</f>
        <v>E</v>
      </c>
      <c r="C26" s="43" t="s">
        <v>0</v>
      </c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99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 t="str">
        <f>IF(Congé!A27="","",Congé!A27)</f>
        <v/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99"/>
      <c r="O27" s="11"/>
      <c r="P27" s="82" t="s">
        <v>82</v>
      </c>
      <c r="S27" s="87" t="s">
        <v>82</v>
      </c>
    </row>
    <row r="28" spans="1:19" ht="18" hidden="1" customHeight="1" x14ac:dyDescent="0.2">
      <c r="A28" s="48" t="str">
        <f>IF(Congé!A28="","",Congé!A28)</f>
        <v/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99"/>
      <c r="O28" s="11"/>
      <c r="P28" s="82" t="s">
        <v>82</v>
      </c>
      <c r="S28" s="87" t="s">
        <v>82</v>
      </c>
    </row>
    <row r="29" spans="1:19" ht="18" hidden="1" customHeight="1" x14ac:dyDescent="0.2">
      <c r="A29" s="48" t="str">
        <f>IF(Congé!A29="","",Congé!A29)</f>
        <v/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99"/>
      <c r="O29" s="11"/>
      <c r="P29" s="82" t="s">
        <v>82</v>
      </c>
      <c r="S29" s="87" t="s">
        <v>82</v>
      </c>
    </row>
    <row r="30" spans="1:19" ht="18" customHeight="1" x14ac:dyDescent="0.2">
      <c r="A30" s="48" t="s">
        <v>134</v>
      </c>
      <c r="B30" s="116" t="str">
        <f>Congé!B30</f>
        <v>F</v>
      </c>
      <c r="C30" s="43" t="s">
        <v>0</v>
      </c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99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 t="str">
        <f>IF(Congé!A31="","",Congé!A31)</f>
        <v/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99"/>
      <c r="O31" s="11"/>
      <c r="Q31" s="7"/>
      <c r="R31" s="7"/>
    </row>
    <row r="32" spans="1:19" ht="18" hidden="1" customHeight="1" x14ac:dyDescent="0.2">
      <c r="A32" s="48" t="str">
        <f>IF(Congé!A32="","",Congé!A32)</f>
        <v/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99"/>
      <c r="O32" s="11"/>
      <c r="Q32" s="7"/>
      <c r="R32" s="7"/>
    </row>
    <row r="33" spans="1:19" ht="18" hidden="1" customHeight="1" x14ac:dyDescent="0.2">
      <c r="A33" s="48" t="str">
        <f>IF(Congé!A33="","",Congé!A33)</f>
        <v/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99"/>
      <c r="O33" s="11"/>
      <c r="Q33" s="7"/>
      <c r="R33" s="7"/>
    </row>
    <row r="34" spans="1:19" ht="18" customHeight="1" x14ac:dyDescent="0.2">
      <c r="A34" s="48" t="s">
        <v>134</v>
      </c>
      <c r="B34" s="116" t="str">
        <f>Congé!B34</f>
        <v>G</v>
      </c>
      <c r="C34" s="43" t="s">
        <v>0</v>
      </c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99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 t="str">
        <f>IF(Congé!A35="","",Congé!A35)</f>
        <v/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99"/>
      <c r="O35" s="11"/>
      <c r="Q35" s="7"/>
      <c r="R35" s="7"/>
    </row>
    <row r="36" spans="1:19" ht="18" hidden="1" customHeight="1" x14ac:dyDescent="0.2">
      <c r="A36" s="48" t="str">
        <f>IF(Congé!A36="","",Congé!A36)</f>
        <v/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99"/>
      <c r="O36" s="11"/>
      <c r="Q36" s="7"/>
      <c r="R36" s="7"/>
    </row>
    <row r="37" spans="1:19" ht="18" hidden="1" customHeight="1" x14ac:dyDescent="0.2">
      <c r="A37" s="48" t="str">
        <f>IF(Congé!A37="","",Congé!A37)</f>
        <v/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99"/>
      <c r="O37" s="11"/>
      <c r="Q37" s="7"/>
      <c r="R37" s="7"/>
    </row>
    <row r="38" spans="1:19" ht="18" customHeight="1" x14ac:dyDescent="0.2">
      <c r="A38" s="48" t="s">
        <v>134</v>
      </c>
      <c r="B38" s="116" t="str">
        <f>Congé!B38</f>
        <v>H</v>
      </c>
      <c r="C38" s="43" t="s">
        <v>0</v>
      </c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99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99"/>
      <c r="O39" s="11"/>
      <c r="P39" s="46"/>
      <c r="R39" s="7"/>
    </row>
    <row r="40" spans="1:19" ht="18" hidden="1" customHeight="1" x14ac:dyDescent="0.2"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99"/>
      <c r="O40" s="11"/>
      <c r="P40" s="45"/>
      <c r="R40" s="7"/>
    </row>
    <row r="41" spans="1:19" ht="18" hidden="1" customHeight="1" x14ac:dyDescent="0.2"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99"/>
      <c r="O41" s="11"/>
      <c r="P41" s="45"/>
      <c r="R41" s="15"/>
    </row>
    <row r="42" spans="1:19" ht="18" customHeight="1" x14ac:dyDescent="0.2">
      <c r="A42" s="48" t="s">
        <v>134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99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99"/>
      <c r="O43" s="11"/>
      <c r="P43" s="46"/>
      <c r="Q43" s="7"/>
      <c r="R43" s="7"/>
    </row>
    <row r="44" spans="1:19" ht="18" hidden="1" customHeight="1" x14ac:dyDescent="0.2"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99"/>
      <c r="O44" s="11"/>
      <c r="P44" s="45"/>
      <c r="Q44" s="7"/>
      <c r="R44" s="7"/>
    </row>
    <row r="45" spans="1:19" ht="18" hidden="1" customHeight="1" x14ac:dyDescent="0.2"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99"/>
      <c r="O45" s="11"/>
      <c r="P45" s="45"/>
      <c r="Q45" s="7"/>
      <c r="R45" s="7"/>
    </row>
    <row r="46" spans="1:19" ht="18.75" customHeight="1" x14ac:dyDescent="0.2"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99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99"/>
      <c r="O47" s="11"/>
    </row>
    <row r="48" spans="1:19" ht="18" hidden="1" customHeight="1" x14ac:dyDescent="0.2"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99"/>
      <c r="O48" s="11"/>
    </row>
    <row r="49" spans="1:19" ht="18" hidden="1" customHeight="1" x14ac:dyDescent="0.2"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99"/>
      <c r="O49" s="11"/>
    </row>
    <row r="50" spans="1:19" ht="18" customHeight="1" x14ac:dyDescent="0.2"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99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 t="str">
        <f>IF(Congé!A51="","",Congé!A51)</f>
        <v/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99"/>
      <c r="O51" s="11"/>
      <c r="P51" s="45"/>
      <c r="S51" s="38"/>
    </row>
    <row r="52" spans="1:19" ht="18" hidden="1" customHeight="1" x14ac:dyDescent="0.2">
      <c r="A52" s="48" t="str">
        <f>IF(Congé!A52="","",Congé!A52)</f>
        <v/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99"/>
      <c r="O52" s="11"/>
      <c r="P52" s="45"/>
      <c r="S52" s="38"/>
    </row>
    <row r="53" spans="1:19" ht="18" hidden="1" customHeight="1" x14ac:dyDescent="0.2">
      <c r="A53" s="48" t="str">
        <f>IF(Congé!A53="","",Congé!A53)</f>
        <v/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99"/>
      <c r="O53" s="11"/>
      <c r="P53" s="46"/>
      <c r="S53" s="39"/>
    </row>
    <row r="54" spans="1:19" ht="18" customHeight="1" x14ac:dyDescent="0.2"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99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99"/>
      <c r="O55" s="11"/>
      <c r="P55" s="45"/>
      <c r="Q55" s="84"/>
      <c r="R55" s="84"/>
      <c r="S55" s="38"/>
    </row>
    <row r="56" spans="1:19" ht="18" hidden="1" customHeight="1" x14ac:dyDescent="0.2"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99"/>
      <c r="O56" s="11"/>
      <c r="P56" s="45"/>
      <c r="Q56" s="84"/>
      <c r="R56" s="84"/>
      <c r="S56" s="38"/>
    </row>
    <row r="57" spans="1:19" ht="18" hidden="1" customHeight="1" x14ac:dyDescent="0.2"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99"/>
      <c r="O57" s="11"/>
      <c r="P57" s="45"/>
      <c r="Q57" s="85"/>
      <c r="R57" s="85"/>
      <c r="S57" s="38"/>
    </row>
    <row r="58" spans="1:19" ht="18" customHeight="1" x14ac:dyDescent="0.2"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99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99"/>
      <c r="O59" s="11"/>
      <c r="P59" s="45"/>
      <c r="Q59" s="83"/>
      <c r="R59" s="83"/>
      <c r="S59" s="38"/>
    </row>
    <row r="60" spans="1:19" ht="18" hidden="1" customHeight="1" x14ac:dyDescent="0.2"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99"/>
      <c r="O60" s="11"/>
      <c r="P60" s="45"/>
      <c r="Q60" s="83"/>
      <c r="R60" s="83"/>
      <c r="S60" s="38"/>
    </row>
    <row r="61" spans="1:19" ht="18" hidden="1" customHeight="1" x14ac:dyDescent="0.2"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99"/>
      <c r="O61" s="11"/>
      <c r="P61" s="46"/>
      <c r="Q61" s="83"/>
      <c r="R61" s="83"/>
      <c r="S61" s="39"/>
    </row>
    <row r="62" spans="1:19" ht="18" customHeight="1" x14ac:dyDescent="0.2"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99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 t="str">
        <f>IF(Congé!A63="","",Congé!A63)</f>
        <v/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99"/>
      <c r="O63" s="11"/>
      <c r="Q63" s="86"/>
      <c r="R63" s="86"/>
    </row>
    <row r="64" spans="1:19" ht="18" hidden="1" customHeight="1" x14ac:dyDescent="0.2">
      <c r="A64" s="48" t="str">
        <f>IF(Congé!A64="","",Congé!A64)</f>
        <v/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99"/>
      <c r="O64" s="11"/>
      <c r="Q64" s="86"/>
      <c r="R64" s="86"/>
    </row>
    <row r="65" spans="1:18" ht="18" hidden="1" customHeight="1" x14ac:dyDescent="0.2">
      <c r="A65" s="48" t="str">
        <f>IF(Congé!A65="","",Congé!A65)</f>
        <v/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99"/>
      <c r="O65" s="11"/>
      <c r="Q65" s="86"/>
      <c r="R65" s="86"/>
    </row>
    <row r="66" spans="1:18" ht="18" customHeight="1" x14ac:dyDescent="0.2">
      <c r="A66" s="48">
        <f>IF(Congé!A66="","",Congé!A66)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99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 t="str">
        <f>IF(Congé!A67="","",Congé!A67)</f>
        <v/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99"/>
      <c r="O67" s="11"/>
      <c r="R67" s="85"/>
    </row>
    <row r="68" spans="1:18" ht="18" hidden="1" customHeight="1" x14ac:dyDescent="0.2">
      <c r="A68" s="48" t="str">
        <f>IF(Congé!A68="","",Congé!A68)</f>
        <v/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99"/>
      <c r="O68" s="11"/>
      <c r="R68" s="85"/>
    </row>
    <row r="69" spans="1:18" ht="18" hidden="1" customHeight="1" x14ac:dyDescent="0.2">
      <c r="A69" s="48" t="str">
        <f>IF(Congé!A69="","",Congé!A69)</f>
        <v/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99"/>
      <c r="O69" s="11"/>
      <c r="R69" s="85"/>
    </row>
    <row r="70" spans="1:18" ht="18" customHeight="1" x14ac:dyDescent="0.2">
      <c r="A70" s="48">
        <f>IF(Congé!A70="","",Congé!A70)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99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 t="str">
        <f>IF(Congé!A71="","",Congé!A71)</f>
        <v/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99"/>
      <c r="O71" s="11"/>
      <c r="P71" s="105"/>
      <c r="Q71" s="110"/>
    </row>
    <row r="72" spans="1:18" ht="18" hidden="1" customHeight="1" x14ac:dyDescent="0.2">
      <c r="A72" s="48" t="str">
        <f>IF(Congé!A72="","",Congé!A72)</f>
        <v/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99"/>
      <c r="O72" s="11"/>
      <c r="P72" s="105"/>
      <c r="Q72" s="110"/>
    </row>
    <row r="73" spans="1:18" ht="18" hidden="1" customHeight="1" x14ac:dyDescent="0.2">
      <c r="A73" s="48" t="str">
        <f>IF(Congé!A73="","",Congé!A73)</f>
        <v/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99"/>
      <c r="O73" s="11"/>
      <c r="P73" s="105"/>
      <c r="Q73" s="110"/>
    </row>
    <row r="74" spans="1:18" ht="18" customHeight="1" x14ac:dyDescent="0.2">
      <c r="A74" s="48">
        <f>IF(Congé!A74="","",Congé!A74)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99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 t="str">
        <f>IF(Congé!A75="","",Congé!A75)</f>
        <v/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99"/>
      <c r="O75" s="11"/>
      <c r="P75" s="106"/>
      <c r="Q75" s="26"/>
    </row>
    <row r="76" spans="1:18" ht="18" hidden="1" customHeight="1" x14ac:dyDescent="0.2">
      <c r="A76" s="48" t="str">
        <f>IF(Congé!A76="","",Congé!A76)</f>
        <v/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99"/>
      <c r="O76" s="11"/>
      <c r="Q76" s="26"/>
    </row>
    <row r="77" spans="1:18" ht="18" hidden="1" customHeight="1" x14ac:dyDescent="0.2">
      <c r="A77" s="48" t="str">
        <f>IF(Congé!A77="","",Congé!A77)</f>
        <v/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99"/>
      <c r="O77" s="11"/>
      <c r="Q77" s="26"/>
    </row>
    <row r="78" spans="1:18" ht="18" customHeight="1" x14ac:dyDescent="0.2">
      <c r="A78" s="48">
        <f>IF(Congé!A78="","",Congé!A78)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99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 t="str">
        <f>IF(Congé!A79="","",Congé!A79)</f>
        <v/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99"/>
      <c r="O79" s="11"/>
      <c r="Q79" s="26"/>
    </row>
    <row r="80" spans="1:18" ht="18" hidden="1" customHeight="1" x14ac:dyDescent="0.2">
      <c r="A80" s="48" t="str">
        <f>IF(Congé!A80="","",Congé!A80)</f>
        <v/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99"/>
      <c r="O80" s="11"/>
      <c r="Q80" s="26"/>
    </row>
    <row r="81" spans="1:18" ht="18" hidden="1" customHeight="1" x14ac:dyDescent="0.2">
      <c r="A81" s="48" t="str">
        <f>IF(Congé!A81="","",Congé!A81)</f>
        <v/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99"/>
      <c r="O81" s="11"/>
      <c r="Q81" s="26"/>
    </row>
    <row r="82" spans="1:18" ht="18" customHeight="1" x14ac:dyDescent="0.2">
      <c r="A82" s="48">
        <f>IF(Congé!A82="","",Congé!A82)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99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 t="str">
        <f>IF(Congé!A83="","",Congé!A83)</f>
        <v/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99"/>
      <c r="O83" s="11"/>
      <c r="Q83" s="26"/>
    </row>
    <row r="84" spans="1:18" ht="18" hidden="1" customHeight="1" x14ac:dyDescent="0.2">
      <c r="A84" s="48" t="str">
        <f>IF(Congé!A84="","",Congé!A84)</f>
        <v/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99"/>
      <c r="O84" s="11"/>
      <c r="Q84" s="26"/>
    </row>
    <row r="85" spans="1:18" ht="18" hidden="1" customHeight="1" x14ac:dyDescent="0.2">
      <c r="A85" s="48" t="str">
        <f>IF(Congé!A85="","",Congé!A85)</f>
        <v/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99"/>
      <c r="O85" s="11"/>
      <c r="Q85" s="26"/>
    </row>
    <row r="86" spans="1:18" ht="18" customHeight="1" x14ac:dyDescent="0.2">
      <c r="A86" s="48">
        <f>IF(Congé!A86="","",Congé!A86)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99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 t="str">
        <f>IF(Congé!A87="","",Congé!A87)</f>
        <v/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99"/>
      <c r="O87" s="11"/>
    </row>
    <row r="88" spans="1:18" ht="18" hidden="1" customHeight="1" x14ac:dyDescent="0.2">
      <c r="A88" s="48" t="str">
        <f>IF(Congé!A88="","",Congé!A88)</f>
        <v/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99"/>
      <c r="O88" s="11"/>
    </row>
    <row r="89" spans="1:18" ht="18" hidden="1" customHeight="1" x14ac:dyDescent="0.2">
      <c r="A89" s="48" t="str">
        <f>IF(Congé!A89="","",Congé!A89)</f>
        <v/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99"/>
      <c r="O89" s="11"/>
    </row>
    <row r="90" spans="1:18" ht="18" customHeight="1" x14ac:dyDescent="0.2">
      <c r="A90" s="48">
        <f>IF(Congé!A90="","",Congé!A90)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99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 t="str">
        <f>IF(Congé!A91="","",Congé!A91)</f>
        <v/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99"/>
      <c r="O91" s="11"/>
      <c r="Q91" s="28"/>
      <c r="R91" s="28"/>
    </row>
    <row r="92" spans="1:18" ht="18" hidden="1" customHeight="1" x14ac:dyDescent="0.2">
      <c r="A92" s="48" t="str">
        <f>IF(Congé!A92="","",Congé!A92)</f>
        <v/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99"/>
      <c r="O92" s="11"/>
      <c r="Q92" s="28"/>
      <c r="R92" s="28"/>
    </row>
    <row r="93" spans="1:18" ht="18" hidden="1" customHeight="1" x14ac:dyDescent="0.2">
      <c r="A93" s="48" t="str">
        <f>IF(Congé!A93="","",Congé!A93)</f>
        <v/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99"/>
      <c r="O93" s="11"/>
      <c r="Q93" s="28"/>
      <c r="R93" s="28"/>
    </row>
    <row r="94" spans="1:18" ht="18" customHeight="1" x14ac:dyDescent="0.2">
      <c r="A94" s="48">
        <f>IF(Congé!A94="","",Congé!A94)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99"/>
      <c r="O94" s="11"/>
      <c r="P94" s="109" t="s">
        <v>9</v>
      </c>
      <c r="Q94" s="28"/>
    </row>
    <row r="95" spans="1:18" ht="18" hidden="1" customHeight="1" x14ac:dyDescent="0.2">
      <c r="A95" s="48" t="str">
        <f>IF(Congé!A95="","",Congé!A95)</f>
        <v/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99"/>
      <c r="O95" s="11"/>
      <c r="Q95" s="28"/>
    </row>
    <row r="96" spans="1:18" ht="18" hidden="1" customHeight="1" x14ac:dyDescent="0.2">
      <c r="A96" s="48" t="str">
        <f>IF(Congé!A96="","",Congé!A96)</f>
        <v/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99"/>
      <c r="O96" s="11"/>
      <c r="Q96" s="28"/>
    </row>
    <row r="97" spans="1:18" ht="18" hidden="1" customHeight="1" x14ac:dyDescent="0.2">
      <c r="A97" s="48" t="str">
        <f>IF(Congé!A97="","",Congé!A97)</f>
        <v/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99"/>
      <c r="O97" s="11"/>
      <c r="Q97" s="28"/>
    </row>
    <row r="98" spans="1:18" ht="18" customHeight="1" x14ac:dyDescent="0.2">
      <c r="A98" s="48">
        <f>IF(Congé!A98="","",Congé!A98)</f>
        <v>5</v>
      </c>
      <c r="B98" s="73" t="str">
        <f>Congé!B98</f>
        <v>W</v>
      </c>
      <c r="C98" s="43" t="s">
        <v>167</v>
      </c>
      <c r="D98" s="64"/>
      <c r="E98" s="64"/>
      <c r="F98" s="64"/>
      <c r="G98" s="43" t="s">
        <v>0</v>
      </c>
      <c r="H98" s="64"/>
      <c r="I98" s="43" t="s">
        <v>0</v>
      </c>
      <c r="J98" s="64"/>
      <c r="K98" s="64"/>
      <c r="L98" s="64"/>
      <c r="M98" s="64"/>
      <c r="N98" s="99"/>
      <c r="O98" s="11"/>
      <c r="P98" s="109" t="s">
        <v>18</v>
      </c>
      <c r="Q98" s="28"/>
    </row>
    <row r="99" spans="1:18" ht="18" hidden="1" customHeight="1" x14ac:dyDescent="0.2">
      <c r="A99" s="48" t="str">
        <f>IF(Congé!A99="","",Congé!A99)</f>
        <v/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99"/>
      <c r="O99" s="11"/>
      <c r="Q99" s="28"/>
    </row>
    <row r="100" spans="1:18" ht="18" hidden="1" customHeight="1" x14ac:dyDescent="0.2">
      <c r="A100" s="48" t="str">
        <f>IF(Congé!A100="","",Congé!A100)</f>
        <v/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99"/>
      <c r="O100" s="11"/>
      <c r="Q100" s="28"/>
    </row>
    <row r="101" spans="1:18" ht="18" hidden="1" customHeight="1" x14ac:dyDescent="0.2">
      <c r="A101" s="48" t="str">
        <f>IF(Congé!A101="","",Congé!A101)</f>
        <v/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99"/>
      <c r="O101" s="11"/>
      <c r="Q101" s="28"/>
    </row>
    <row r="102" spans="1:18" ht="18" customHeight="1" x14ac:dyDescent="0.2">
      <c r="A102" s="48">
        <f>IF(Congé!A102="","",Congé!A102)</f>
        <v>6</v>
      </c>
      <c r="B102" s="73" t="str">
        <f>Congé!B102</f>
        <v>X</v>
      </c>
      <c r="C102" s="43" t="s">
        <v>168</v>
      </c>
      <c r="D102" s="64"/>
      <c r="E102" s="64"/>
      <c r="F102" s="64"/>
      <c r="G102" s="43" t="s">
        <v>0</v>
      </c>
      <c r="H102" s="64"/>
      <c r="I102" s="43" t="s">
        <v>0</v>
      </c>
      <c r="J102" s="64"/>
      <c r="K102" s="64"/>
      <c r="L102" s="64"/>
      <c r="M102" s="64"/>
      <c r="N102" s="99"/>
      <c r="O102" s="11"/>
      <c r="P102" s="6" t="s">
        <v>19</v>
      </c>
      <c r="Q102" s="28"/>
    </row>
    <row r="103" spans="1:18" ht="18" hidden="1" customHeight="1" x14ac:dyDescent="0.2">
      <c r="A103" s="48" t="str">
        <f>IF(Congé!A103="","",Congé!A103)</f>
        <v/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99"/>
      <c r="O103" s="11"/>
      <c r="Q103" s="28"/>
      <c r="R103" s="28"/>
    </row>
    <row r="104" spans="1:18" ht="18" hidden="1" customHeight="1" x14ac:dyDescent="0.2">
      <c r="A104" s="48" t="str">
        <f>IF(Congé!A104="","",Congé!A104)</f>
        <v/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99"/>
      <c r="O104" s="11"/>
      <c r="Q104" s="28"/>
      <c r="R104" s="28"/>
    </row>
    <row r="105" spans="1:18" ht="18" hidden="1" customHeight="1" x14ac:dyDescent="0.2">
      <c r="A105" s="48" t="str">
        <f>IF(Congé!A105="","",Congé!A105)</f>
        <v/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99"/>
      <c r="O105" s="11"/>
      <c r="Q105" s="28"/>
      <c r="R105" s="28"/>
    </row>
    <row r="106" spans="1:18" ht="18" customHeight="1" x14ac:dyDescent="0.2">
      <c r="A106" s="48">
        <f>IF(Congé!A106="","",Congé!A106)</f>
        <v>7</v>
      </c>
      <c r="B106" s="73" t="str">
        <f>Congé!B106</f>
        <v>Y</v>
      </c>
      <c r="C106" s="178"/>
      <c r="D106" s="64"/>
      <c r="E106" s="64"/>
      <c r="F106" s="64"/>
      <c r="G106" s="43" t="s">
        <v>0</v>
      </c>
      <c r="H106" s="64"/>
      <c r="I106" s="43" t="s">
        <v>0</v>
      </c>
      <c r="J106" s="64"/>
      <c r="K106" s="64"/>
      <c r="L106" s="64"/>
      <c r="M106" s="64"/>
      <c r="N106" s="99"/>
      <c r="O106" s="11"/>
      <c r="P106" s="6" t="s">
        <v>44</v>
      </c>
      <c r="Q106" s="28"/>
      <c r="R106" s="28"/>
    </row>
    <row r="107" spans="1:18" ht="18" hidden="1" customHeight="1" x14ac:dyDescent="0.2">
      <c r="A107" s="48" t="str">
        <f>IF(Congé!A107="","",Congé!A107)</f>
        <v/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99"/>
      <c r="O107" s="11"/>
      <c r="Q107" s="28"/>
      <c r="R107" s="28"/>
    </row>
    <row r="108" spans="1:18" ht="18" hidden="1" customHeight="1" x14ac:dyDescent="0.2">
      <c r="A108" s="48" t="str">
        <f>IF(Congé!A108="","",Congé!A108)</f>
        <v/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99"/>
      <c r="O108" s="11"/>
      <c r="Q108" s="28"/>
      <c r="R108" s="28"/>
    </row>
    <row r="109" spans="1:18" ht="18" hidden="1" customHeight="1" x14ac:dyDescent="0.2">
      <c r="A109" s="48" t="str">
        <f>IF(Congé!A109="","",Congé!A109)</f>
        <v/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99"/>
      <c r="O109" s="11"/>
      <c r="Q109" s="28"/>
      <c r="R109" s="28"/>
    </row>
    <row r="110" spans="1:18" ht="18" customHeight="1" x14ac:dyDescent="0.2">
      <c r="A110" s="48">
        <f>IF(Congé!A110="","",Congé!A110)</f>
        <v>8</v>
      </c>
      <c r="B110" s="73" t="str">
        <f>Congé!B110</f>
        <v>Z</v>
      </c>
      <c r="C110" s="64"/>
      <c r="D110" s="64"/>
      <c r="E110" s="64"/>
      <c r="F110" s="64"/>
      <c r="G110" s="43" t="s">
        <v>0</v>
      </c>
      <c r="H110" s="64"/>
      <c r="I110" s="43" t="s">
        <v>0</v>
      </c>
      <c r="J110" s="64"/>
      <c r="K110" s="64"/>
      <c r="L110" s="64"/>
      <c r="M110" s="64"/>
      <c r="N110" s="99"/>
      <c r="O110" s="11"/>
      <c r="P110" s="8" t="s">
        <v>10</v>
      </c>
      <c r="Q110" s="28"/>
      <c r="R110" s="28"/>
    </row>
    <row r="111" spans="1:18" ht="18" hidden="1" customHeight="1" x14ac:dyDescent="0.2">
      <c r="A111" s="48" t="str">
        <f>IF(Congé!A111="","",Congé!A111)</f>
        <v/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99"/>
      <c r="O111" s="11"/>
      <c r="Q111" s="28"/>
      <c r="R111" s="28"/>
    </row>
    <row r="112" spans="1:18" ht="18" hidden="1" customHeight="1" x14ac:dyDescent="0.2">
      <c r="A112" s="48" t="str">
        <f>IF(Congé!A112="","",Congé!A112)</f>
        <v/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99"/>
      <c r="O112" s="11"/>
      <c r="Q112" s="28"/>
      <c r="R112" s="28"/>
    </row>
    <row r="113" spans="1:18" ht="18" hidden="1" customHeight="1" x14ac:dyDescent="0.2">
      <c r="A113" s="48" t="str">
        <f>IF(Congé!A113="","",Congé!A113)</f>
        <v/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99"/>
      <c r="O113" s="11"/>
      <c r="Q113" s="28"/>
      <c r="R113" s="28"/>
    </row>
    <row r="114" spans="1:18" ht="18" customHeight="1" x14ac:dyDescent="0.2">
      <c r="A114" s="48">
        <f>IF(Congé!A114="","",Congé!A114)</f>
        <v>9</v>
      </c>
      <c r="B114" s="89" t="str">
        <f>Congé!B114</f>
        <v>AA</v>
      </c>
      <c r="C114" s="64"/>
      <c r="D114" s="64"/>
      <c r="E114" s="64"/>
      <c r="F114" s="64"/>
      <c r="G114" s="43" t="s">
        <v>0</v>
      </c>
      <c r="H114" s="64"/>
      <c r="I114" s="43" t="s">
        <v>0</v>
      </c>
      <c r="J114" s="64"/>
      <c r="K114" s="64"/>
      <c r="L114" s="64"/>
      <c r="M114" s="64"/>
      <c r="N114" s="99"/>
      <c r="O114" s="11"/>
      <c r="P114" s="8" t="s">
        <v>40</v>
      </c>
      <c r="Q114" s="28"/>
      <c r="R114" s="28"/>
    </row>
    <row r="115" spans="1:18" ht="18" hidden="1" customHeight="1" x14ac:dyDescent="0.2">
      <c r="A115" s="48" t="str">
        <f>IF(Congé!A115="","",Congé!A115)</f>
        <v/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99"/>
      <c r="O115" s="11"/>
      <c r="Q115" s="28"/>
      <c r="R115" s="28"/>
    </row>
    <row r="116" spans="1:18" ht="18" hidden="1" customHeight="1" x14ac:dyDescent="0.2">
      <c r="A116" s="48" t="str">
        <f>IF(Congé!A116="","",Congé!A116)</f>
        <v/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99"/>
      <c r="O116" s="11"/>
      <c r="Q116" s="28"/>
      <c r="R116" s="28"/>
    </row>
    <row r="117" spans="1:18" ht="18" hidden="1" customHeight="1" x14ac:dyDescent="0.2">
      <c r="A117" s="48" t="str">
        <f>IF(Congé!A117="","",Congé!A117)</f>
        <v/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99"/>
      <c r="O117" s="11"/>
      <c r="Q117" s="28"/>
      <c r="R117" s="28"/>
    </row>
    <row r="118" spans="1:18" ht="18" customHeight="1" x14ac:dyDescent="0.2">
      <c r="A118" s="48">
        <f>IF(Congé!A118="","",Congé!A118)</f>
        <v>1</v>
      </c>
      <c r="B118" s="89" t="str">
        <f>Congé!B118</f>
        <v>AZ</v>
      </c>
      <c r="C118" s="64"/>
      <c r="D118" s="64"/>
      <c r="E118" s="64"/>
      <c r="F118" s="64"/>
      <c r="G118" s="43" t="s">
        <v>0</v>
      </c>
      <c r="H118" s="64"/>
      <c r="I118" s="43" t="s">
        <v>0</v>
      </c>
      <c r="J118" s="64"/>
      <c r="K118" s="64"/>
      <c r="L118" s="64"/>
      <c r="M118" s="64"/>
      <c r="N118" s="99"/>
      <c r="O118" s="11"/>
      <c r="P118" s="8" t="s">
        <v>41</v>
      </c>
    </row>
    <row r="119" spans="1:18" ht="18" hidden="1" customHeight="1" x14ac:dyDescent="0.2">
      <c r="A119" s="48" t="str">
        <f>IF(Congé!A119="","",Congé!A119)</f>
        <v/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99"/>
      <c r="O119" s="11"/>
    </row>
    <row r="120" spans="1:18" ht="18" hidden="1" customHeight="1" x14ac:dyDescent="0.2">
      <c r="A120" s="48" t="str">
        <f>IF(Congé!A120="","",Congé!A120)</f>
        <v/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99"/>
      <c r="O120" s="11"/>
    </row>
    <row r="121" spans="1:18" ht="18" hidden="1" customHeight="1" x14ac:dyDescent="0.2">
      <c r="A121" s="48" t="str">
        <f>IF(Congé!A121="","",Congé!A121)</f>
        <v/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99"/>
      <c r="O121" s="11"/>
    </row>
    <row r="122" spans="1:18" ht="21" customHeight="1" x14ac:dyDescent="0.2">
      <c r="A122" s="48">
        <f>IF(Congé!A122="","",Congé!A122)</f>
        <v>2</v>
      </c>
      <c r="B122" s="89" t="str">
        <f>Congé!B122</f>
        <v>AR</v>
      </c>
      <c r="C122" s="64"/>
      <c r="D122" s="64"/>
      <c r="E122" s="64"/>
      <c r="F122" s="64"/>
      <c r="G122" s="43" t="s">
        <v>0</v>
      </c>
      <c r="H122" s="64"/>
      <c r="I122" s="43" t="s">
        <v>0</v>
      </c>
      <c r="J122" s="64"/>
      <c r="K122" s="64"/>
      <c r="L122" s="64"/>
      <c r="M122" s="64"/>
      <c r="N122" s="99"/>
      <c r="O122" s="11"/>
      <c r="P122" s="9" t="s">
        <v>11</v>
      </c>
    </row>
    <row r="123" spans="1:18" ht="18.75" hidden="1" customHeight="1" x14ac:dyDescent="0.2">
      <c r="A123" s="48" t="str">
        <f>IF(Congé!A123="","",Congé!A123)</f>
        <v/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99"/>
      <c r="O123" s="11"/>
    </row>
    <row r="124" spans="1:18" ht="18.75" hidden="1" customHeight="1" x14ac:dyDescent="0.2">
      <c r="A124" s="48" t="str">
        <f>IF(Congé!A124="","",Congé!A124)</f>
        <v/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99"/>
      <c r="O124" s="11"/>
    </row>
    <row r="125" spans="1:18" ht="18.75" hidden="1" customHeight="1" x14ac:dyDescent="0.2">
      <c r="A125" s="48" t="str">
        <f>IF(Congé!A125="","",Congé!A125)</f>
        <v/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99"/>
      <c r="O125" s="11"/>
    </row>
    <row r="126" spans="1:18" ht="18" customHeight="1" x14ac:dyDescent="0.2">
      <c r="A126" s="48">
        <f>IF(Congé!A126="","",Congé!A126)</f>
        <v>3</v>
      </c>
      <c r="B126" s="89" t="str">
        <f>Congé!B126</f>
        <v>AE</v>
      </c>
      <c r="C126" s="64"/>
      <c r="D126" s="64"/>
      <c r="E126" s="64"/>
      <c r="F126" s="64"/>
      <c r="G126" s="43" t="s">
        <v>0</v>
      </c>
      <c r="H126" s="64"/>
      <c r="I126" s="43" t="s">
        <v>0</v>
      </c>
      <c r="J126" s="64"/>
      <c r="K126" s="64"/>
      <c r="L126" s="64"/>
      <c r="M126" s="64"/>
      <c r="N126" s="99"/>
      <c r="O126" s="11"/>
      <c r="P126" s="9" t="s">
        <v>35</v>
      </c>
    </row>
    <row r="127" spans="1:18" ht="18.75" hidden="1" customHeight="1" x14ac:dyDescent="0.2">
      <c r="A127" s="48" t="str">
        <f>IF(Congé!A127="","",Congé!A127)</f>
        <v/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99"/>
      <c r="O127" s="11"/>
    </row>
    <row r="128" spans="1:18" ht="18.75" hidden="1" customHeight="1" x14ac:dyDescent="0.2">
      <c r="A128" s="48" t="str">
        <f>IF(Congé!A128="","",Congé!A128)</f>
        <v/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99"/>
      <c r="O128" s="11"/>
    </row>
    <row r="129" spans="1:16" ht="18" hidden="1" customHeight="1" x14ac:dyDescent="0.2">
      <c r="A129" s="48" t="str">
        <f>IF(Congé!A129="","",Congé!A129)</f>
        <v/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99"/>
      <c r="O129" s="11"/>
    </row>
    <row r="130" spans="1:16" ht="18" customHeight="1" x14ac:dyDescent="0.2">
      <c r="A130" s="48">
        <f>IF(Congé!A130="","",Congé!A130)</f>
        <v>4</v>
      </c>
      <c r="B130" s="89" t="str">
        <f>Congé!B130</f>
        <v>AT</v>
      </c>
      <c r="C130" s="64"/>
      <c r="D130" s="64"/>
      <c r="E130" s="64"/>
      <c r="F130" s="64"/>
      <c r="G130" s="43" t="s">
        <v>0</v>
      </c>
      <c r="H130" s="64"/>
      <c r="I130" s="43"/>
      <c r="J130" s="64"/>
      <c r="K130" s="64"/>
      <c r="L130" s="64"/>
      <c r="M130" s="64"/>
      <c r="N130" s="99"/>
      <c r="O130" s="35"/>
      <c r="P130" s="33" t="s">
        <v>36</v>
      </c>
    </row>
    <row r="131" spans="1:16" ht="18" hidden="1" customHeight="1" x14ac:dyDescent="0.2">
      <c r="A131" s="48" t="str">
        <f>IF(Congé!A131="","",Congé!A131)</f>
        <v/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99"/>
      <c r="O131" s="35"/>
    </row>
    <row r="132" spans="1:16" ht="18" hidden="1" customHeight="1" x14ac:dyDescent="0.2">
      <c r="A132" s="48" t="str">
        <f>IF(Congé!A132="","",Congé!A132)</f>
        <v/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99"/>
      <c r="O132" s="35"/>
    </row>
    <row r="133" spans="1:16" ht="18" hidden="1" customHeight="1" x14ac:dyDescent="0.2">
      <c r="A133" s="48" t="str">
        <f>IF(Congé!A133="","",Congé!A133)</f>
        <v/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99"/>
      <c r="O133" s="35"/>
    </row>
    <row r="134" spans="1:16" ht="18" customHeight="1" thickBot="1" x14ac:dyDescent="0.25">
      <c r="A134" s="48">
        <f>IF(Congé!A134="","",Congé!A134)</f>
        <v>5</v>
      </c>
      <c r="B134" s="89" t="str">
        <f>Congé!B134</f>
        <v>AY</v>
      </c>
      <c r="C134" s="64"/>
      <c r="D134" s="64"/>
      <c r="E134" s="64"/>
      <c r="F134" s="64"/>
      <c r="G134" s="43"/>
      <c r="H134" s="64"/>
      <c r="I134" s="43" t="s">
        <v>0</v>
      </c>
      <c r="J134" s="64"/>
      <c r="K134" s="64"/>
      <c r="L134" s="64"/>
      <c r="M134" s="64"/>
      <c r="N134" s="99"/>
      <c r="O134" s="36"/>
      <c r="P134" s="5" t="s">
        <v>4</v>
      </c>
    </row>
    <row r="135" spans="1:16" ht="18" hidden="1" customHeight="1" x14ac:dyDescent="0.2">
      <c r="A135" s="48" t="str">
        <f>IF(Congé!A135="","",Congé!A135)</f>
        <v/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99"/>
      <c r="O135" s="11"/>
    </row>
    <row r="136" spans="1:16" ht="18" hidden="1" customHeight="1" x14ac:dyDescent="0.2">
      <c r="A136" s="48" t="str">
        <f>IF(Congé!A136="","",Congé!A136)</f>
        <v/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99"/>
      <c r="O136" s="11"/>
    </row>
    <row r="137" spans="1:16" ht="18" hidden="1" customHeight="1" x14ac:dyDescent="0.2">
      <c r="A137" s="48" t="str">
        <f>IF(Congé!A137="","",Congé!A137)</f>
        <v/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99"/>
      <c r="O137" s="11"/>
    </row>
    <row r="138" spans="1:16" ht="18" customHeight="1" x14ac:dyDescent="0.2">
      <c r="A138" s="48">
        <f>IF(Congé!A138="","",Congé!A138)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43"/>
      <c r="J138" s="64"/>
      <c r="K138" s="64"/>
      <c r="L138" s="64"/>
      <c r="M138" s="64"/>
      <c r="N138" s="99"/>
      <c r="O138" s="11"/>
      <c r="P138" s="34" t="s">
        <v>3</v>
      </c>
    </row>
    <row r="139" spans="1:16" ht="18" hidden="1" customHeight="1" x14ac:dyDescent="0.2">
      <c r="A139" s="48" t="str">
        <f>IF(Congé!A139="","",Congé!A139)</f>
        <v/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99"/>
      <c r="O139" s="11"/>
    </row>
    <row r="140" spans="1:16" ht="18" hidden="1" customHeight="1" x14ac:dyDescent="0.2">
      <c r="A140" s="48" t="str">
        <f>IF(Congé!A140="","",Congé!A140)</f>
        <v/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99"/>
      <c r="O140" s="11"/>
    </row>
    <row r="141" spans="1:16" ht="18" hidden="1" customHeight="1" x14ac:dyDescent="0.2">
      <c r="A141" s="48" t="str">
        <f>IF(Congé!A141="","",Congé!A141)</f>
        <v/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99"/>
      <c r="O141" s="11"/>
    </row>
    <row r="142" spans="1:16" ht="18" customHeight="1" x14ac:dyDescent="0.2">
      <c r="A142" s="48">
        <f>IF(Congé!A142="","",Congé!A142)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43"/>
      <c r="J142" s="64"/>
      <c r="K142" s="64"/>
      <c r="L142" s="64"/>
      <c r="M142" s="64"/>
      <c r="N142" s="99"/>
      <c r="O142" s="11"/>
      <c r="P142" s="10" t="s">
        <v>30</v>
      </c>
    </row>
    <row r="143" spans="1:16" ht="18" hidden="1" customHeight="1" x14ac:dyDescent="0.2">
      <c r="A143" s="48" t="str">
        <f>IF(Congé!A143="","",Congé!A143)</f>
        <v/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99"/>
      <c r="O143" s="11"/>
    </row>
    <row r="144" spans="1:16" ht="18" hidden="1" customHeight="1" x14ac:dyDescent="0.2">
      <c r="A144" s="48" t="str">
        <f>IF(Congé!A144="","",Congé!A144)</f>
        <v/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99"/>
      <c r="O144" s="11"/>
    </row>
    <row r="145" spans="1:18" ht="18" hidden="1" customHeight="1" x14ac:dyDescent="0.2">
      <c r="A145" s="48" t="str">
        <f>IF(Congé!A145="","",Congé!A145)</f>
        <v/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99"/>
      <c r="O145" s="11"/>
    </row>
    <row r="146" spans="1:18" ht="18" customHeight="1" x14ac:dyDescent="0.2">
      <c r="A146" s="48">
        <f>IF(Congé!A146="","",Congé!A146)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99"/>
      <c r="O146" s="11"/>
      <c r="P146" s="32" t="s">
        <v>14</v>
      </c>
    </row>
    <row r="147" spans="1:18" ht="18" hidden="1" customHeight="1" x14ac:dyDescent="0.2">
      <c r="A147" s="48" t="str">
        <f>IF(Congé!A147="","",Congé!A147)</f>
        <v/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99"/>
    </row>
    <row r="148" spans="1:18" ht="18" hidden="1" customHeight="1" x14ac:dyDescent="0.2">
      <c r="A148" s="48" t="str">
        <f>IF(Congé!A148="","",Congé!A148)</f>
        <v/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99"/>
    </row>
    <row r="149" spans="1:18" ht="18" hidden="1" customHeight="1" x14ac:dyDescent="0.2">
      <c r="A149" s="48" t="str">
        <f>IF(Congé!A149="","",Congé!A149)</f>
        <v/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99"/>
    </row>
    <row r="150" spans="1:18" ht="18" customHeight="1" thickBot="1" x14ac:dyDescent="0.25">
      <c r="A150" s="48">
        <f>IF(Congé!A150="","",Congé!A150)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99"/>
      <c r="P150" s="69" t="s">
        <v>57</v>
      </c>
    </row>
    <row r="151" spans="1:18" ht="18" hidden="1" customHeight="1" x14ac:dyDescent="0.2">
      <c r="A151" s="48" t="str">
        <f>IF(Congé!A151="","",Congé!A151)</f>
        <v/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99"/>
    </row>
    <row r="152" spans="1:18" ht="18" hidden="1" customHeight="1" x14ac:dyDescent="0.2">
      <c r="A152" s="48" t="str">
        <f>IF(Congé!A152="","",Congé!A152)</f>
        <v/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99"/>
    </row>
    <row r="153" spans="1:18" ht="18" hidden="1" customHeight="1" x14ac:dyDescent="0.2">
      <c r="A153" s="48" t="str">
        <f>IF(Congé!A153="","",Congé!A153)</f>
        <v/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99"/>
    </row>
    <row r="154" spans="1:18" ht="18" hidden="1" customHeight="1" x14ac:dyDescent="0.2">
      <c r="A154" s="48" t="str">
        <f>IF(Congé!A154="","",Congé!A154)</f>
        <v/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99"/>
    </row>
    <row r="155" spans="1:18" ht="18" hidden="1" customHeight="1" x14ac:dyDescent="0.2">
      <c r="A155" s="48" t="str">
        <f>IF(Congé!A155="","",Congé!A155)</f>
        <v/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99"/>
    </row>
    <row r="156" spans="1:18" ht="18" hidden="1" customHeight="1" x14ac:dyDescent="0.2">
      <c r="A156" s="48" t="str">
        <f>IF(Congé!A156="","",Congé!A156)</f>
        <v/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99"/>
    </row>
    <row r="157" spans="1:18" ht="18" hidden="1" customHeight="1" x14ac:dyDescent="0.2">
      <c r="A157" s="48" t="str">
        <f>IF(Congé!A157="","",Congé!A157)</f>
        <v/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99"/>
      <c r="R157" s="28"/>
    </row>
    <row r="158" spans="1:18" ht="18" hidden="1" customHeight="1" x14ac:dyDescent="0.2">
      <c r="A158" s="48" t="str">
        <f>IF(Congé!A158="","",Congé!A158)</f>
        <v/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99"/>
      <c r="R158" s="28"/>
    </row>
    <row r="159" spans="1:18" ht="18" hidden="1" customHeight="1" x14ac:dyDescent="0.2">
      <c r="A159" s="48" t="str">
        <f>IF(Congé!A159="","",Congé!A159)</f>
        <v/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99"/>
    </row>
    <row r="160" spans="1:18" ht="18" hidden="1" customHeight="1" x14ac:dyDescent="0.2">
      <c r="A160" s="48" t="str">
        <f>IF(Congé!A160="","",Congé!A160)</f>
        <v/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99"/>
    </row>
    <row r="161" spans="1:18" ht="18" hidden="1" customHeight="1" x14ac:dyDescent="0.2">
      <c r="A161" s="48" t="str">
        <f>IF(Congé!A161="","",Congé!A161)</f>
        <v/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99"/>
    </row>
    <row r="162" spans="1:18" ht="18" hidden="1" customHeight="1" x14ac:dyDescent="0.2">
      <c r="A162" s="48" t="str">
        <f>IF(Congé!A162="","",Congé!A162)</f>
        <v/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99"/>
      <c r="Q162" s="14"/>
      <c r="R162" s="28"/>
    </row>
    <row r="163" spans="1:18" ht="18" hidden="1" customHeight="1" x14ac:dyDescent="0.2">
      <c r="A163" s="48" t="str">
        <f>IF(Congé!A163="","",Congé!A163)</f>
        <v/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99"/>
      <c r="R163" s="28"/>
    </row>
    <row r="164" spans="1:18" ht="18" hidden="1" customHeight="1" x14ac:dyDescent="0.2">
      <c r="A164" s="48" t="str">
        <f>IF(Congé!A164="","",Congé!A164)</f>
        <v/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99"/>
    </row>
    <row r="165" spans="1:18" ht="18" hidden="1" customHeight="1" x14ac:dyDescent="0.2">
      <c r="A165" s="48" t="str">
        <f>IF(Congé!A165="","",Congé!A165)</f>
        <v/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99"/>
    </row>
    <row r="166" spans="1:18" ht="18" hidden="1" customHeight="1" x14ac:dyDescent="0.2">
      <c r="A166" s="48" t="str">
        <f>IF(Congé!A166="","",Congé!A166)</f>
        <v/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99"/>
    </row>
    <row r="167" spans="1:18" ht="18" hidden="1" customHeight="1" x14ac:dyDescent="0.2">
      <c r="A167" s="48" t="str">
        <f>IF(Congé!A167="","",Congé!A167)</f>
        <v/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99"/>
    </row>
    <row r="168" spans="1:18" ht="18" hidden="1" customHeight="1" x14ac:dyDescent="0.2">
      <c r="A168" s="48" t="str">
        <f>IF(Congé!A168="","",Congé!A168)</f>
        <v/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99"/>
    </row>
    <row r="169" spans="1:18" ht="18" hidden="1" customHeight="1" x14ac:dyDescent="0.2">
      <c r="A169" s="48" t="str">
        <f>IF(Congé!A169="","",Congé!A169)</f>
        <v/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99"/>
    </row>
    <row r="170" spans="1:18" ht="18" hidden="1" customHeight="1" x14ac:dyDescent="0.2">
      <c r="A170" s="48" t="str">
        <f>IF(Congé!A170="","",Congé!A170)</f>
        <v/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99"/>
    </row>
    <row r="171" spans="1:18" ht="18" hidden="1" customHeight="1" x14ac:dyDescent="0.2">
      <c r="A171" s="48" t="str">
        <f>IF(Congé!A171="","",Congé!A171)</f>
        <v/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99"/>
      <c r="Q171" s="13"/>
      <c r="R171" s="13"/>
    </row>
    <row r="172" spans="1:18" ht="18" hidden="1" customHeight="1" x14ac:dyDescent="0.2">
      <c r="A172" s="48" t="str">
        <f>IF(Congé!A172="","",Congé!A172)</f>
        <v/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99"/>
      <c r="Q172" s="13"/>
      <c r="R172" s="13"/>
    </row>
    <row r="173" spans="1:18" ht="18" hidden="1" customHeight="1" x14ac:dyDescent="0.2">
      <c r="A173" s="48" t="str">
        <f>IF(Congé!A173="","",Congé!A173)</f>
        <v/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99"/>
      <c r="Q173" s="13"/>
      <c r="R173" s="13"/>
    </row>
    <row r="174" spans="1:18" ht="18" hidden="1" customHeight="1" x14ac:dyDescent="0.2">
      <c r="A174" s="48" t="str">
        <f>IF(Congé!A174="","",Congé!A174)</f>
        <v/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99"/>
      <c r="Q174" s="13"/>
      <c r="R174" s="13"/>
    </row>
    <row r="175" spans="1:18" ht="18" hidden="1" customHeight="1" thickBot="1" x14ac:dyDescent="0.25">
      <c r="A175" s="48" t="str">
        <f>IF(Congé!A175="","",Congé!A175)</f>
        <v/>
      </c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99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8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9</v>
      </c>
      <c r="H176" s="41">
        <f t="shared" si="0"/>
        <v>0</v>
      </c>
      <c r="I176" s="41">
        <f t="shared" si="0"/>
        <v>9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8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9</v>
      </c>
      <c r="H177" s="159">
        <f t="shared" si="1"/>
        <v>0</v>
      </c>
      <c r="I177" s="159">
        <f t="shared" si="1"/>
        <v>9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8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9</v>
      </c>
      <c r="H178" s="41">
        <f t="shared" si="2"/>
        <v>0</v>
      </c>
      <c r="I178" s="41">
        <f t="shared" si="2"/>
        <v>9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8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9</v>
      </c>
      <c r="H179" s="96">
        <f t="shared" si="3"/>
        <v>0</v>
      </c>
      <c r="I179" s="96">
        <f t="shared" si="3"/>
        <v>9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7.2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4"/>
      <c r="O180" s="11"/>
    </row>
    <row r="181" spans="1:16" s="13" customFormat="1" ht="17.2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N181" s="4"/>
      <c r="O181" s="11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28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27</v>
      </c>
      <c r="H183" s="17">
        <f>Congé!$C$176-H177</f>
        <v>36</v>
      </c>
      <c r="I183" s="17">
        <f>Congé!$C$176-I177</f>
        <v>27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</row>
    <row r="184" spans="1:16" s="13" customFormat="1" ht="12.75" customHeight="1" thickBot="1" x14ac:dyDescent="0.25">
      <c r="A184" s="53"/>
      <c r="B184" s="59" t="s">
        <v>21</v>
      </c>
      <c r="C184" s="18">
        <f>Congé!$C$176-C179-C181</f>
        <v>28</v>
      </c>
      <c r="D184" s="18">
        <f>Congé!$C$176-D179-D181</f>
        <v>36</v>
      </c>
      <c r="E184" s="18">
        <f>Congé!$C$176-E179-E181</f>
        <v>36</v>
      </c>
      <c r="F184" s="18">
        <f>Congé!$C$176-F179-F181</f>
        <v>36</v>
      </c>
      <c r="G184" s="18">
        <f>Congé!$C$176-G179-G181</f>
        <v>27</v>
      </c>
      <c r="H184" s="18">
        <f>Congé!$C$176-H179-H181</f>
        <v>36</v>
      </c>
      <c r="I184" s="18">
        <f>Congé!$C$176-I179-I181</f>
        <v>27</v>
      </c>
      <c r="J184" s="18">
        <f>Congé!$C$176-J179-J181</f>
        <v>36</v>
      </c>
      <c r="K184" s="18">
        <f>Congé!$C$176-K179-K181</f>
        <v>36</v>
      </c>
      <c r="L184" s="18">
        <f>Congé!$C$176-L179-L181</f>
        <v>36</v>
      </c>
      <c r="M184" s="18">
        <f>Congé!$C$176-M179-M181</f>
        <v>36</v>
      </c>
      <c r="N184" s="14"/>
    </row>
    <row r="185" spans="1:16" ht="12.75" customHeight="1" x14ac:dyDescent="0.2">
      <c r="B185" s="60"/>
      <c r="P185" s="22" t="s">
        <v>5</v>
      </c>
    </row>
    <row r="186" spans="1:16" ht="12.75" customHeight="1" x14ac:dyDescent="0.2">
      <c r="B186" s="60"/>
    </row>
    <row r="187" spans="1:16" ht="12.75" customHeight="1" x14ac:dyDescent="0.2">
      <c r="B187" s="60"/>
      <c r="P187" s="23" t="s">
        <v>6</v>
      </c>
    </row>
    <row r="188" spans="1:16" ht="12.75" customHeight="1" x14ac:dyDescent="0.2">
      <c r="B188" s="60"/>
      <c r="P188" s="16"/>
    </row>
    <row r="189" spans="1:16" ht="12.75" customHeight="1" x14ac:dyDescent="0.2">
      <c r="B189" s="60"/>
      <c r="P189" s="16"/>
    </row>
    <row r="190" spans="1:16" ht="12.75" customHeight="1" x14ac:dyDescent="0.2">
      <c r="B190" s="60"/>
      <c r="P190" s="16"/>
    </row>
    <row r="191" spans="1:16" ht="12.75" customHeight="1" x14ac:dyDescent="0.2">
      <c r="B191" s="60"/>
    </row>
    <row r="192" spans="1:16" ht="12.75" customHeight="1" x14ac:dyDescent="0.2">
      <c r="B192" s="60"/>
    </row>
    <row r="193" spans="2:16" ht="12.75" customHeight="1" x14ac:dyDescent="0.2">
      <c r="B193" s="60"/>
    </row>
    <row r="194" spans="2:16" ht="12.75" customHeight="1" x14ac:dyDescent="0.2">
      <c r="B194" s="60"/>
    </row>
    <row r="195" spans="2:16" ht="12.75" customHeight="1" x14ac:dyDescent="0.2">
      <c r="B195" s="60"/>
      <c r="P195" s="22" t="s">
        <v>102</v>
      </c>
    </row>
    <row r="196" spans="2:16" ht="12.75" customHeight="1" x14ac:dyDescent="0.2">
      <c r="B196" s="60"/>
      <c r="P196" s="15"/>
    </row>
    <row r="197" spans="2:16" ht="12.75" customHeight="1" x14ac:dyDescent="0.2">
      <c r="B197" s="60"/>
      <c r="P197" s="3"/>
    </row>
    <row r="198" spans="2:16" ht="12.75" customHeight="1" x14ac:dyDescent="0.2">
      <c r="B198" s="60"/>
      <c r="P198" s="15"/>
    </row>
    <row r="199" spans="2:16" ht="12.75" customHeight="1" x14ac:dyDescent="0.2">
      <c r="B199" s="60"/>
      <c r="P199" s="24" t="s">
        <v>22</v>
      </c>
    </row>
    <row r="200" spans="2:16" ht="12.75" customHeight="1" x14ac:dyDescent="0.2">
      <c r="B200" s="60"/>
      <c r="P200" s="7"/>
    </row>
    <row r="201" spans="2:16" ht="12.75" customHeight="1" x14ac:dyDescent="0.2">
      <c r="B201" s="60"/>
      <c r="P201" s="7"/>
    </row>
    <row r="202" spans="2:16" ht="12.75" customHeight="1" x14ac:dyDescent="0.2">
      <c r="B202" s="60"/>
      <c r="P202" s="7"/>
    </row>
    <row r="203" spans="2:16" ht="12.75" customHeight="1" x14ac:dyDescent="0.2">
      <c r="B203" s="60"/>
      <c r="P203" s="24" t="s">
        <v>23</v>
      </c>
    </row>
    <row r="204" spans="2:16" ht="12.75" customHeight="1" x14ac:dyDescent="0.2">
      <c r="B204" s="60"/>
      <c r="P204" s="7"/>
    </row>
    <row r="205" spans="2:16" ht="12.75" customHeight="1" x14ac:dyDescent="0.2">
      <c r="B205" s="60"/>
      <c r="P205" s="7"/>
    </row>
    <row r="206" spans="2:16" ht="12.75" customHeight="1" x14ac:dyDescent="0.2">
      <c r="B206" s="60"/>
      <c r="P206" s="7"/>
    </row>
    <row r="207" spans="2:16" ht="12.75" customHeight="1" x14ac:dyDescent="0.2">
      <c r="B207" s="60"/>
      <c r="P207" s="22" t="s">
        <v>104</v>
      </c>
    </row>
    <row r="208" spans="2:16" ht="12.75" customHeight="1" x14ac:dyDescent="0.2">
      <c r="B208" s="60"/>
    </row>
    <row r="209" spans="2:16" ht="12.75" customHeight="1" x14ac:dyDescent="0.2">
      <c r="B209" s="60"/>
    </row>
    <row r="210" spans="2:16" ht="12.75" customHeight="1" x14ac:dyDescent="0.2">
      <c r="B210" s="60"/>
    </row>
    <row r="211" spans="2:16" ht="12.75" customHeight="1" x14ac:dyDescent="0.2">
      <c r="B211" s="60"/>
      <c r="P211" s="24" t="s">
        <v>26</v>
      </c>
    </row>
    <row r="212" spans="2:16" ht="12.75" customHeight="1" x14ac:dyDescent="0.2">
      <c r="B212" s="60"/>
      <c r="P212" s="7"/>
    </row>
    <row r="213" spans="2:16" ht="12.75" customHeight="1" x14ac:dyDescent="0.2">
      <c r="B213" s="60"/>
      <c r="P213" s="7"/>
    </row>
    <row r="214" spans="2:16" ht="12.75" customHeight="1" x14ac:dyDescent="0.2">
      <c r="B214" s="60"/>
      <c r="P214" s="7"/>
    </row>
    <row r="215" spans="2:16" ht="12.75" customHeight="1" x14ac:dyDescent="0.2">
      <c r="B215" s="60"/>
      <c r="P215" s="24" t="s">
        <v>27</v>
      </c>
    </row>
    <row r="216" spans="2:16" ht="12.75" customHeight="1" x14ac:dyDescent="0.2">
      <c r="B216" s="60"/>
      <c r="P216" s="7"/>
    </row>
    <row r="217" spans="2:16" ht="12.75" customHeight="1" x14ac:dyDescent="0.2">
      <c r="B217" s="60"/>
      <c r="P217" s="7"/>
    </row>
    <row r="218" spans="2:16" ht="12.75" customHeight="1" x14ac:dyDescent="0.2">
      <c r="B218" s="60"/>
      <c r="P218" s="7"/>
    </row>
    <row r="219" spans="2:16" ht="12.75" customHeight="1" x14ac:dyDescent="0.2">
      <c r="B219" s="60"/>
      <c r="P219" s="22" t="s">
        <v>106</v>
      </c>
    </row>
    <row r="220" spans="2:16" ht="12.75" customHeight="1" x14ac:dyDescent="0.2">
      <c r="B220" s="60"/>
    </row>
    <row r="221" spans="2:16" ht="12.75" customHeight="1" x14ac:dyDescent="0.2">
      <c r="B221" s="60"/>
    </row>
    <row r="222" spans="2:16" ht="12.75" customHeight="1" x14ac:dyDescent="0.2">
      <c r="B222" s="60"/>
    </row>
    <row r="223" spans="2:16" ht="12.75" customHeight="1" x14ac:dyDescent="0.2">
      <c r="B223" s="60"/>
      <c r="P223" s="24" t="s">
        <v>94</v>
      </c>
    </row>
    <row r="224" spans="2:16" ht="12.75" customHeight="1" x14ac:dyDescent="0.2">
      <c r="B224" s="60"/>
      <c r="P224" s="7"/>
    </row>
    <row r="225" spans="2:16" ht="12.75" customHeight="1" x14ac:dyDescent="0.2">
      <c r="B225" s="60"/>
      <c r="P225" s="7"/>
    </row>
    <row r="226" spans="2:16" ht="12.75" customHeight="1" x14ac:dyDescent="0.2">
      <c r="B226" s="60"/>
      <c r="P226" s="7"/>
    </row>
    <row r="227" spans="2:16" ht="12.75" customHeight="1" x14ac:dyDescent="0.2">
      <c r="B227" s="60"/>
      <c r="P227" s="24" t="s">
        <v>8</v>
      </c>
    </row>
    <row r="228" spans="2:16" ht="12.75" customHeight="1" x14ac:dyDescent="0.2">
      <c r="B228" s="60"/>
    </row>
    <row r="229" spans="2:16" ht="12.75" customHeight="1" x14ac:dyDescent="0.2">
      <c r="B229" s="60"/>
    </row>
    <row r="230" spans="2:16" ht="12.75" customHeight="1" x14ac:dyDescent="0.2">
      <c r="B230" s="60"/>
    </row>
    <row r="231" spans="2:16" ht="12.75" customHeight="1" x14ac:dyDescent="0.2">
      <c r="B231" s="60"/>
      <c r="P231" s="24" t="s">
        <v>58</v>
      </c>
    </row>
    <row r="232" spans="2:16" ht="12.75" customHeight="1" x14ac:dyDescent="0.2">
      <c r="B232" s="60"/>
    </row>
    <row r="233" spans="2:16" ht="12.75" customHeight="1" x14ac:dyDescent="0.2">
      <c r="B233" s="60"/>
    </row>
    <row r="234" spans="2:16" ht="12.75" customHeight="1" x14ac:dyDescent="0.2">
      <c r="B234" s="60"/>
    </row>
    <row r="235" spans="2:16" ht="12.75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dataConsolidate/>
  <mergeCells count="4">
    <mergeCell ref="N1:N4"/>
    <mergeCell ref="Q1:Q3"/>
    <mergeCell ref="R1:R3"/>
    <mergeCell ref="A5:B5"/>
  </mergeCells>
  <phoneticPr fontId="0" type="noConversion"/>
  <conditionalFormatting sqref="A6:A175">
    <cfRule type="cellIs" dxfId="280" priority="56" stopIfTrue="1" operator="equal">
      <formula>"C"</formula>
    </cfRule>
    <cfRule type="cellIs" dxfId="279" priority="59" stopIfTrue="1" operator="equal">
      <formula>"B"</formula>
    </cfRule>
    <cfRule type="cellIs" dxfId="278" priority="60" stopIfTrue="1" operator="equal">
      <formula>"A"</formula>
    </cfRule>
  </conditionalFormatting>
  <conditionalFormatting sqref="C5:K5 M5">
    <cfRule type="cellIs" dxfId="277" priority="53" stopIfTrue="1" operator="equal">
      <formula>"C"</formula>
    </cfRule>
    <cfRule type="cellIs" dxfId="276" priority="54" stopIfTrue="1" operator="equal">
      <formula>"B"</formula>
    </cfRule>
    <cfRule type="cellIs" dxfId="275" priority="55" stopIfTrue="1" operator="equal">
      <formula>"A"</formula>
    </cfRule>
  </conditionalFormatting>
  <conditionalFormatting sqref="C5 F5 I5 L5">
    <cfRule type="cellIs" dxfId="274" priority="77" stopIfTrue="1" operator="equal">
      <formula>"C"</formula>
    </cfRule>
    <cfRule type="cellIs" dxfId="273" priority="78" stopIfTrue="1" operator="equal">
      <formula>"B"</formula>
    </cfRule>
    <cfRule type="cellIs" dxfId="272" priority="79" stopIfTrue="1" operator="equal">
      <formula>"A"</formula>
    </cfRule>
  </conditionalFormatting>
  <conditionalFormatting sqref="L5">
    <cfRule type="cellIs" dxfId="271" priority="44" stopIfTrue="1" operator="equal">
      <formula>"C"</formula>
    </cfRule>
    <cfRule type="cellIs" dxfId="270" priority="45" stopIfTrue="1" operator="equal">
      <formula>"B"</formula>
    </cfRule>
    <cfRule type="cellIs" dxfId="269" priority="46" stopIfTrue="1" operator="equal">
      <formula>"A"</formula>
    </cfRule>
  </conditionalFormatting>
  <conditionalFormatting sqref="E5 H5 K5">
    <cfRule type="cellIs" dxfId="268" priority="47" stopIfTrue="1" operator="equal">
      <formula>"C"</formula>
    </cfRule>
    <cfRule type="cellIs" dxfId="267" priority="48" stopIfTrue="1" operator="equal">
      <formula>"B"</formula>
    </cfRule>
    <cfRule type="cellIs" dxfId="266" priority="49" stopIfTrue="1" operator="equal">
      <formula>"A"</formula>
    </cfRule>
  </conditionalFormatting>
  <conditionalFormatting sqref="C176:M176 C178:M178">
    <cfRule type="cellIs" dxfId="265" priority="15" stopIfTrue="1" operator="lessThan">
      <formula>11</formula>
    </cfRule>
    <cfRule type="cellIs" dxfId="264" priority="16" stopIfTrue="1" operator="equal">
      <formula>11</formula>
    </cfRule>
    <cfRule type="cellIs" dxfId="263" priority="17" stopIfTrue="1" operator="greaterThan">
      <formula>11</formula>
    </cfRule>
  </conditionalFormatting>
  <conditionalFormatting sqref="C6:M13 C143:M145 C147:M149 C146:F146 H146:M146 C151:M175 C150:F150 H150:M150 F14:M14 F18:M18 F22:M22 F26:M26 F30:M30 F34:M34 F38:M38 F42:M42 F46:M46 C51:M53 F50:M50 C55:M57 D54:M54 C59:M90 D58:M58 C15:M17 C19:M21 C23:M25 C27:M29 C31:M33 C35:M37 C39:M41 D43:M45 D47:M49 C51:C70 D14:I97 D103:H105 D102:F102 H102 D107:H109 D106:F106 H106 D111:H113 D110:F110 H110 C115:H117 D114:F114 H114 C119:H121 C118:F118 H118 C123:H125 C122:F122 H122 C127:H129 C126:F126 H126 D143:I150 C99:I101 D98:F98 H98 H138:H142 H135:I137 H130:H134 C131:G133 C130:F130 C135:G142 C134:F134 C91:I97 J91:M142">
    <cfRule type="cellIs" dxfId="262" priority="9" stopIfTrue="1" operator="equal">
      <formula>"12h"</formula>
    </cfRule>
  </conditionalFormatting>
  <conditionalFormatting sqref="C181:M181">
    <cfRule type="cellIs" dxfId="261" priority="6" stopIfTrue="1" operator="greaterThan">
      <formula>4</formula>
    </cfRule>
    <cfRule type="cellIs" dxfId="260" priority="7" stopIfTrue="1" operator="equal">
      <formula>4</formula>
    </cfRule>
    <cfRule type="cellIs" dxfId="259" priority="8" stopIfTrue="1" operator="lessThan">
      <formula>4</formula>
    </cfRule>
  </conditionalFormatting>
  <conditionalFormatting sqref="C42:C50">
    <cfRule type="cellIs" dxfId="258" priority="5" stopIfTrue="1" operator="equal">
      <formula>"12h"</formula>
    </cfRule>
  </conditionalFormatting>
  <conditionalFormatting sqref="C103:C105 C111:C114">
    <cfRule type="cellIs" dxfId="257" priority="4" stopIfTrue="1" operator="equal">
      <formula>"12h"</formula>
    </cfRule>
  </conditionalFormatting>
  <conditionalFormatting sqref="C107:C110">
    <cfRule type="cellIs" dxfId="256" priority="3" stopIfTrue="1" operator="equal">
      <formula>"12h"</formula>
    </cfRule>
  </conditionalFormatting>
  <conditionalFormatting sqref="I103:I105 I107:I109 I111:I113 I115:I117 I119:I121 I123:I125 I127:I129 I131:I133">
    <cfRule type="cellIs" dxfId="255" priority="2" stopIfTrue="1" operator="equal">
      <formula>"12h"</formula>
    </cfRule>
  </conditionalFormatting>
  <conditionalFormatting sqref="I139:I141">
    <cfRule type="cellIs" dxfId="254" priority="1" stopIfTrue="1" operator="equal">
      <formula>"12h"</formula>
    </cfRule>
  </conditionalFormatting>
  <pageMargins left="0" right="0" top="0" bottom="0" header="0" footer="0"/>
  <pageSetup paperSize="9" orientation="portrait" r:id="rId1"/>
  <headerFooter alignWithMargins="0">
    <oddFooter>&amp;RImprimé le &amp;D à &amp;T</oddFooter>
  </headerFooter>
  <colBreaks count="1" manualBreakCount="1">
    <brk id="13" min="1" max="182" man="1"/>
  </colBreaks>
  <cellWatches>
    <cellWatch r="C98"/>
  </cellWatch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06"/>
  <sheetViews>
    <sheetView zoomScaleNormal="100" workbookViewId="0">
      <pane xSplit="2" ySplit="5" topLeftCell="C172" activePane="bottomRight" state="frozen"/>
      <selection activeCell="A175" sqref="A154:IV175"/>
      <selection pane="topRight" activeCell="A175" sqref="A154:IV175"/>
      <selection pane="bottomLeft" activeCell="A175" sqref="A154:IV175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2.75" customHeight="1" thickBot="1" x14ac:dyDescent="0.25">
      <c r="A1" s="140"/>
      <c r="B1" s="141"/>
      <c r="C1" s="131">
        <v>43133</v>
      </c>
      <c r="D1" s="132">
        <v>43136</v>
      </c>
      <c r="E1" s="131">
        <v>43139</v>
      </c>
      <c r="F1" s="132">
        <v>43142</v>
      </c>
      <c r="G1" s="131">
        <v>43145</v>
      </c>
      <c r="H1" s="132">
        <v>43148</v>
      </c>
      <c r="I1" s="131">
        <v>43151</v>
      </c>
      <c r="J1" s="132">
        <v>43154</v>
      </c>
      <c r="K1" s="131">
        <v>43157</v>
      </c>
      <c r="L1" s="132">
        <v>43160</v>
      </c>
      <c r="M1" s="131">
        <v>43163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64</v>
      </c>
      <c r="H2" s="129"/>
      <c r="I2" s="129"/>
      <c r="J2" s="129"/>
      <c r="K2" s="129"/>
      <c r="L2" s="129"/>
      <c r="M2" s="129"/>
      <c r="N2" s="171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66">
        <v>2</v>
      </c>
      <c r="D3" s="66">
        <v>5</v>
      </c>
      <c r="E3" s="66">
        <v>8</v>
      </c>
      <c r="F3" s="75">
        <v>11</v>
      </c>
      <c r="G3" s="66">
        <v>14</v>
      </c>
      <c r="H3" s="75">
        <v>17</v>
      </c>
      <c r="I3" s="66">
        <v>20</v>
      </c>
      <c r="J3" s="66">
        <v>23</v>
      </c>
      <c r="K3" s="133">
        <v>26</v>
      </c>
      <c r="L3" s="66"/>
      <c r="M3" s="67"/>
      <c r="N3" s="172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76" t="s">
        <v>47</v>
      </c>
      <c r="D4" s="76" t="s">
        <v>48</v>
      </c>
      <c r="E4" s="61" t="s">
        <v>49</v>
      </c>
      <c r="F4" s="136" t="s">
        <v>50</v>
      </c>
      <c r="G4" s="76" t="s">
        <v>51</v>
      </c>
      <c r="H4" s="77" t="s">
        <v>45</v>
      </c>
      <c r="I4" s="76" t="s">
        <v>46</v>
      </c>
      <c r="J4" s="76" t="s">
        <v>47</v>
      </c>
      <c r="K4" s="134" t="s">
        <v>48</v>
      </c>
      <c r="L4" s="61"/>
      <c r="M4" s="136"/>
      <c r="N4" s="172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1</v>
      </c>
      <c r="D5" s="76">
        <v>2</v>
      </c>
      <c r="E5" s="76">
        <v>3</v>
      </c>
      <c r="F5" s="76">
        <v>4</v>
      </c>
      <c r="G5" s="76">
        <v>5</v>
      </c>
      <c r="H5" s="76">
        <v>6</v>
      </c>
      <c r="I5" s="76">
        <v>7</v>
      </c>
      <c r="J5" s="76">
        <v>8</v>
      </c>
      <c r="K5" s="76">
        <v>9</v>
      </c>
      <c r="L5" s="150" t="s">
        <v>132</v>
      </c>
      <c r="M5" s="154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88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71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16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16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16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16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16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73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73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73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73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89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89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89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89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89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35"/>
      <c r="P130" s="33" t="s">
        <v>36</v>
      </c>
    </row>
    <row r="131" spans="1:16" ht="18" hidden="1" customHeight="1" x14ac:dyDescent="0.2">
      <c r="A131" s="48">
        <f>Congé!A131</f>
        <v>0</v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35"/>
    </row>
    <row r="132" spans="1:16" ht="18" hidden="1" customHeight="1" x14ac:dyDescent="0.2">
      <c r="A132" s="48">
        <f>Congé!A132</f>
        <v>0</v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35"/>
    </row>
    <row r="133" spans="1:16" ht="18" hidden="1" customHeight="1" x14ac:dyDescent="0.2">
      <c r="A133" s="48">
        <f>Congé!A133</f>
        <v>0</v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35"/>
    </row>
    <row r="134" spans="1:16" ht="18" customHeight="1" thickBot="1" x14ac:dyDescent="0.25">
      <c r="A134" s="48">
        <f>Congé!A134</f>
        <v>5</v>
      </c>
      <c r="B134" s="89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36"/>
      <c r="P134" s="5" t="s">
        <v>4</v>
      </c>
    </row>
    <row r="135" spans="1:16" ht="18" hidden="1" customHeight="1" x14ac:dyDescent="0.2">
      <c r="A135" s="48">
        <f>Congé!A135</f>
        <v>0</v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x14ac:dyDescent="0.2">
      <c r="A174" s="48">
        <f>Congé!A174</f>
        <v>0</v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2:16" ht="12.75" hidden="1" customHeight="1" x14ac:dyDescent="0.2">
      <c r="B193" s="60"/>
    </row>
    <row r="194" spans="2:16" ht="12.75" hidden="1" customHeight="1" x14ac:dyDescent="0.2">
      <c r="B194" s="60"/>
    </row>
    <row r="195" spans="2:16" ht="12.75" hidden="1" customHeight="1" x14ac:dyDescent="0.2">
      <c r="B195" s="60"/>
      <c r="P195" s="22" t="s">
        <v>102</v>
      </c>
    </row>
    <row r="196" spans="2:16" ht="12.75" hidden="1" customHeight="1" x14ac:dyDescent="0.2">
      <c r="B196" s="60"/>
      <c r="P196" s="15"/>
    </row>
    <row r="197" spans="2:16" ht="12.75" hidden="1" customHeight="1" x14ac:dyDescent="0.2">
      <c r="B197" s="60"/>
      <c r="P197" s="3"/>
    </row>
    <row r="198" spans="2:16" ht="12.75" hidden="1" customHeight="1" x14ac:dyDescent="0.2">
      <c r="B198" s="60"/>
      <c r="P198" s="15"/>
    </row>
    <row r="199" spans="2:16" ht="12.75" hidden="1" customHeight="1" x14ac:dyDescent="0.2">
      <c r="B199" s="60"/>
      <c r="P199" s="24" t="s">
        <v>22</v>
      </c>
    </row>
    <row r="200" spans="2:16" ht="12.75" hidden="1" customHeight="1" x14ac:dyDescent="0.2">
      <c r="B200" s="60"/>
      <c r="P200" s="7"/>
    </row>
    <row r="201" spans="2:16" ht="12.75" hidden="1" customHeight="1" x14ac:dyDescent="0.2">
      <c r="B201" s="60"/>
      <c r="P201" s="7"/>
    </row>
    <row r="202" spans="2:16" ht="12.75" hidden="1" customHeight="1" x14ac:dyDescent="0.2">
      <c r="B202" s="60"/>
      <c r="P202" s="7"/>
    </row>
    <row r="203" spans="2:16" ht="12.75" hidden="1" customHeight="1" x14ac:dyDescent="0.2">
      <c r="B203" s="60"/>
      <c r="P203" s="24" t="s">
        <v>23</v>
      </c>
    </row>
    <row r="204" spans="2:16" ht="12.75" hidden="1" customHeight="1" x14ac:dyDescent="0.2">
      <c r="B204" s="60"/>
      <c r="P204" s="7"/>
    </row>
    <row r="205" spans="2:16" ht="12.75" hidden="1" customHeight="1" x14ac:dyDescent="0.2">
      <c r="B205" s="60"/>
      <c r="P205" s="7"/>
    </row>
    <row r="206" spans="2:16" ht="12.75" hidden="1" customHeight="1" x14ac:dyDescent="0.2">
      <c r="B206" s="60"/>
      <c r="P206" s="7"/>
    </row>
    <row r="207" spans="2:16" ht="12.75" hidden="1" customHeight="1" x14ac:dyDescent="0.2">
      <c r="B207" s="60"/>
      <c r="P207" s="22" t="s">
        <v>104</v>
      </c>
    </row>
    <row r="208" spans="2:16" ht="12.75" hidden="1" customHeight="1" x14ac:dyDescent="0.2">
      <c r="B208" s="60"/>
    </row>
    <row r="209" spans="2:16" ht="12.75" hidden="1" customHeight="1" x14ac:dyDescent="0.2">
      <c r="B209" s="60"/>
    </row>
    <row r="210" spans="2:16" ht="12.75" hidden="1" customHeight="1" x14ac:dyDescent="0.2">
      <c r="B210" s="60"/>
    </row>
    <row r="211" spans="2:16" ht="12.75" hidden="1" customHeight="1" x14ac:dyDescent="0.2">
      <c r="B211" s="60"/>
      <c r="P211" s="24" t="s">
        <v>26</v>
      </c>
    </row>
    <row r="212" spans="2:16" ht="12.75" hidden="1" customHeight="1" x14ac:dyDescent="0.2">
      <c r="B212" s="60"/>
      <c r="P212" s="7"/>
    </row>
    <row r="213" spans="2:16" ht="12.75" hidden="1" customHeight="1" x14ac:dyDescent="0.2">
      <c r="B213" s="60"/>
      <c r="P213" s="7"/>
    </row>
    <row r="214" spans="2:16" ht="12.75" hidden="1" customHeight="1" x14ac:dyDescent="0.2">
      <c r="B214" s="60"/>
      <c r="P214" s="7"/>
    </row>
    <row r="215" spans="2:16" ht="12.75" hidden="1" customHeight="1" x14ac:dyDescent="0.2">
      <c r="B215" s="60"/>
      <c r="P215" s="24" t="s">
        <v>27</v>
      </c>
    </row>
    <row r="216" spans="2:16" ht="12.75" hidden="1" customHeight="1" x14ac:dyDescent="0.2">
      <c r="B216" s="60"/>
      <c r="P216" s="7"/>
    </row>
    <row r="217" spans="2:16" ht="12.75" hidden="1" customHeight="1" x14ac:dyDescent="0.2">
      <c r="B217" s="60"/>
      <c r="P217" s="7"/>
    </row>
    <row r="218" spans="2:16" ht="12.75" hidden="1" customHeight="1" x14ac:dyDescent="0.2">
      <c r="B218" s="60"/>
      <c r="P218" s="7"/>
    </row>
    <row r="219" spans="2:16" ht="12.75" hidden="1" customHeight="1" x14ac:dyDescent="0.2">
      <c r="B219" s="60"/>
      <c r="P219" s="22" t="s">
        <v>106</v>
      </c>
    </row>
    <row r="220" spans="2:16" ht="12.75" hidden="1" customHeight="1" x14ac:dyDescent="0.2">
      <c r="B220" s="60"/>
    </row>
    <row r="221" spans="2:16" ht="12.75" hidden="1" customHeight="1" x14ac:dyDescent="0.2">
      <c r="B221" s="60"/>
    </row>
    <row r="222" spans="2:16" ht="12.75" hidden="1" customHeight="1" x14ac:dyDescent="0.2">
      <c r="B222" s="60"/>
    </row>
    <row r="223" spans="2:16" ht="12.75" hidden="1" customHeight="1" x14ac:dyDescent="0.2">
      <c r="B223" s="60"/>
      <c r="P223" s="24" t="s">
        <v>94</v>
      </c>
    </row>
    <row r="224" spans="2:16" ht="12.75" hidden="1" customHeight="1" x14ac:dyDescent="0.2">
      <c r="B224" s="60"/>
      <c r="P224" s="7"/>
    </row>
    <row r="225" spans="2:16" ht="12.75" hidden="1" customHeight="1" x14ac:dyDescent="0.2">
      <c r="B225" s="6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3">
    <mergeCell ref="N2:N4"/>
    <mergeCell ref="Q1:Q3"/>
    <mergeCell ref="R1:R3"/>
  </mergeCells>
  <phoneticPr fontId="0" type="noConversion"/>
  <conditionalFormatting sqref="M5">
    <cfRule type="cellIs" dxfId="253" priority="119" stopIfTrue="1" operator="equal">
      <formula>"C"</formula>
    </cfRule>
    <cfRule type="cellIs" dxfId="252" priority="120" stopIfTrue="1" operator="equal">
      <formula>"B"</formula>
    </cfRule>
    <cfRule type="cellIs" dxfId="251" priority="121" stopIfTrue="1" operator="equal">
      <formula>"A"</formula>
    </cfRule>
  </conditionalFormatting>
  <conditionalFormatting sqref="C5:L5">
    <cfRule type="cellIs" dxfId="250" priority="107" stopIfTrue="1" operator="equal">
      <formula>"C"</formula>
    </cfRule>
    <cfRule type="cellIs" dxfId="249" priority="108" stopIfTrue="1" operator="equal">
      <formula>"B"</formula>
    </cfRule>
    <cfRule type="cellIs" dxfId="248" priority="109" stopIfTrue="1" operator="equal">
      <formula>"A"</formula>
    </cfRule>
  </conditionalFormatting>
  <conditionalFormatting sqref="E5 H5 K5">
    <cfRule type="cellIs" dxfId="247" priority="144" stopIfTrue="1" operator="equal">
      <formula>"C"</formula>
    </cfRule>
    <cfRule type="cellIs" dxfId="246" priority="145" stopIfTrue="1" operator="equal">
      <formula>"B"</formula>
    </cfRule>
    <cfRule type="cellIs" dxfId="245" priority="146" stopIfTrue="1" operator="equal">
      <formula>"A"</formula>
    </cfRule>
  </conditionalFormatting>
  <conditionalFormatting sqref="D5 G5 J5">
    <cfRule type="cellIs" dxfId="244" priority="91" stopIfTrue="1" operator="equal">
      <formula>"C"</formula>
    </cfRule>
    <cfRule type="cellIs" dxfId="243" priority="92" stopIfTrue="1" operator="equal">
      <formula>"B"</formula>
    </cfRule>
    <cfRule type="cellIs" dxfId="242" priority="93" stopIfTrue="1" operator="equal">
      <formula>"A"</formula>
    </cfRule>
  </conditionalFormatting>
  <conditionalFormatting sqref="D5 G5 J5">
    <cfRule type="cellIs" dxfId="241" priority="88" stopIfTrue="1" operator="equal">
      <formula>"C"</formula>
    </cfRule>
    <cfRule type="cellIs" dxfId="240" priority="89" stopIfTrue="1" operator="equal">
      <formula>"B"</formula>
    </cfRule>
    <cfRule type="cellIs" dxfId="239" priority="90" stopIfTrue="1" operator="equal">
      <formula>"A"</formula>
    </cfRule>
  </conditionalFormatting>
  <conditionalFormatting sqref="C5 F5 I5">
    <cfRule type="cellIs" dxfId="238" priority="85" stopIfTrue="1" operator="equal">
      <formula>"C"</formula>
    </cfRule>
    <cfRule type="cellIs" dxfId="237" priority="86" stopIfTrue="1" operator="equal">
      <formula>"B"</formula>
    </cfRule>
    <cfRule type="cellIs" dxfId="236" priority="87" stopIfTrue="1" operator="equal">
      <formula>"A"</formula>
    </cfRule>
  </conditionalFormatting>
  <conditionalFormatting sqref="A6:A175">
    <cfRule type="cellIs" dxfId="235" priority="78" stopIfTrue="1" operator="equal">
      <formula>"C"</formula>
    </cfRule>
    <cfRule type="cellIs" dxfId="234" priority="79" stopIfTrue="1" operator="equal">
      <formula>"B"</formula>
    </cfRule>
    <cfRule type="cellIs" dxfId="233" priority="80" stopIfTrue="1" operator="equal">
      <formula>"A"</formula>
    </cfRule>
  </conditionalFormatting>
  <conditionalFormatting sqref="C6:M175">
    <cfRule type="cellIs" dxfId="232" priority="10" stopIfTrue="1" operator="equal">
      <formula>"12h"</formula>
    </cfRule>
  </conditionalFormatting>
  <conditionalFormatting sqref="C181:M181">
    <cfRule type="cellIs" dxfId="231" priority="7" stopIfTrue="1" operator="greaterThan">
      <formula>4</formula>
    </cfRule>
    <cfRule type="cellIs" dxfId="230" priority="8" stopIfTrue="1" operator="equal">
      <formula>4</formula>
    </cfRule>
    <cfRule type="cellIs" dxfId="229" priority="9" stopIfTrue="1" operator="lessThan">
      <formula>4</formula>
    </cfRule>
  </conditionalFormatting>
  <conditionalFormatting sqref="C176:M176 C178:M178">
    <cfRule type="cellIs" dxfId="228" priority="1" stopIfTrue="1" operator="lessThan">
      <formula>11</formula>
    </cfRule>
    <cfRule type="cellIs" dxfId="227" priority="2" stopIfTrue="1" operator="equal">
      <formula>11</formula>
    </cfRule>
    <cfRule type="cellIs" dxfId="226" priority="3" stopIfTrue="1" operator="greaterThan">
      <formula>11</formula>
    </cfRule>
  </conditionalFormatting>
  <pageMargins left="0" right="0" top="0" bottom="0" header="0" footer="0"/>
  <pageSetup paperSize="9" orientation="portrait" r:id="rId1"/>
  <headerFooter alignWithMargins="0">
    <oddFooter>&amp;RImprilmé le &amp;D à &amp;T</oddFooter>
  </headerFooter>
  <ignoredErrors>
    <ignoredError sqref="B3:B4 B6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606"/>
  <sheetViews>
    <sheetView zoomScale="85" zoomScaleNormal="85" workbookViewId="0">
      <pane xSplit="2" ySplit="5" topLeftCell="C157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thickBot="1" x14ac:dyDescent="0.25">
      <c r="A1" s="140"/>
      <c r="B1" s="141"/>
      <c r="C1" s="131">
        <v>43160</v>
      </c>
      <c r="D1" s="132">
        <v>43163</v>
      </c>
      <c r="E1" s="131">
        <v>43166</v>
      </c>
      <c r="F1" s="132">
        <v>43169</v>
      </c>
      <c r="G1" s="131">
        <v>43172</v>
      </c>
      <c r="H1" s="132">
        <v>43175</v>
      </c>
      <c r="I1" s="131">
        <v>43178</v>
      </c>
      <c r="J1" s="132">
        <v>43181</v>
      </c>
      <c r="K1" s="131">
        <v>43184</v>
      </c>
      <c r="L1" s="132">
        <v>43187</v>
      </c>
      <c r="M1" s="131">
        <v>43190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65</v>
      </c>
      <c r="H2" s="129"/>
      <c r="I2" s="129"/>
      <c r="J2" s="129"/>
      <c r="K2" s="129"/>
      <c r="L2" s="129"/>
      <c r="M2" s="129"/>
      <c r="N2" s="171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133">
        <v>1</v>
      </c>
      <c r="D3" s="68">
        <v>4</v>
      </c>
      <c r="E3" s="133">
        <v>7</v>
      </c>
      <c r="F3" s="68">
        <v>10</v>
      </c>
      <c r="G3" s="66">
        <v>13</v>
      </c>
      <c r="H3" s="66">
        <v>16</v>
      </c>
      <c r="I3" s="66">
        <v>19</v>
      </c>
      <c r="J3" s="66">
        <v>22</v>
      </c>
      <c r="K3" s="75">
        <v>25</v>
      </c>
      <c r="L3" s="66">
        <v>28</v>
      </c>
      <c r="M3" s="75">
        <v>31</v>
      </c>
      <c r="N3" s="173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137" t="s">
        <v>49</v>
      </c>
      <c r="D4" s="138" t="s">
        <v>50</v>
      </c>
      <c r="E4" s="134" t="s">
        <v>51</v>
      </c>
      <c r="F4" s="135" t="s">
        <v>45</v>
      </c>
      <c r="G4" s="76" t="s">
        <v>46</v>
      </c>
      <c r="H4" s="76" t="s">
        <v>47</v>
      </c>
      <c r="I4" s="76" t="s">
        <v>48</v>
      </c>
      <c r="J4" s="76" t="s">
        <v>49</v>
      </c>
      <c r="K4" s="136" t="s">
        <v>50</v>
      </c>
      <c r="L4" s="76" t="s">
        <v>51</v>
      </c>
      <c r="M4" s="77" t="s">
        <v>45</v>
      </c>
      <c r="N4" s="173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61">
        <v>1</v>
      </c>
      <c r="D5" s="61">
        <v>2</v>
      </c>
      <c r="E5" s="61">
        <v>3</v>
      </c>
      <c r="F5" s="61">
        <v>4</v>
      </c>
      <c r="G5" s="61">
        <v>5</v>
      </c>
      <c r="H5" s="61">
        <v>6</v>
      </c>
      <c r="I5" s="61">
        <v>7</v>
      </c>
      <c r="J5" s="61">
        <v>8</v>
      </c>
      <c r="K5" s="61">
        <v>9</v>
      </c>
      <c r="L5" s="152" t="s">
        <v>133</v>
      </c>
      <c r="M5" s="149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88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71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16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16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16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16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16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73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73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73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73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89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89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89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89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89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35"/>
      <c r="P130" s="33" t="s">
        <v>36</v>
      </c>
    </row>
    <row r="131" spans="1:16" ht="18" hidden="1" customHeight="1" x14ac:dyDescent="0.2">
      <c r="A131" s="48">
        <f>Congé!A131</f>
        <v>0</v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35"/>
    </row>
    <row r="132" spans="1:16" ht="18" hidden="1" customHeight="1" x14ac:dyDescent="0.2">
      <c r="A132" s="48">
        <f>Congé!A132</f>
        <v>0</v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35"/>
    </row>
    <row r="133" spans="1:16" ht="18" hidden="1" customHeight="1" x14ac:dyDescent="0.2">
      <c r="A133" s="48">
        <f>Congé!A133</f>
        <v>0</v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35"/>
    </row>
    <row r="134" spans="1:16" ht="18" customHeight="1" thickBot="1" x14ac:dyDescent="0.25">
      <c r="A134" s="48">
        <f>Congé!A134</f>
        <v>5</v>
      </c>
      <c r="B134" s="89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36"/>
      <c r="P134" s="5" t="s">
        <v>4</v>
      </c>
    </row>
    <row r="135" spans="1:16" ht="18" hidden="1" customHeight="1" x14ac:dyDescent="0.2">
      <c r="A135" s="48">
        <f>Congé!A135</f>
        <v>0</v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x14ac:dyDescent="0.2">
      <c r="A174" s="48">
        <f>Congé!A174</f>
        <v>0</v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2:16" ht="12.75" hidden="1" customHeight="1" x14ac:dyDescent="0.2">
      <c r="B193" s="60"/>
    </row>
    <row r="194" spans="2:16" ht="12.75" hidden="1" customHeight="1" x14ac:dyDescent="0.2">
      <c r="B194" s="60"/>
    </row>
    <row r="195" spans="2:16" ht="12.75" hidden="1" customHeight="1" x14ac:dyDescent="0.2">
      <c r="B195" s="60"/>
      <c r="P195" s="22" t="s">
        <v>102</v>
      </c>
    </row>
    <row r="196" spans="2:16" ht="12.75" hidden="1" customHeight="1" x14ac:dyDescent="0.2">
      <c r="B196" s="60"/>
      <c r="P196" s="15"/>
    </row>
    <row r="197" spans="2:16" ht="12.75" hidden="1" customHeight="1" x14ac:dyDescent="0.2">
      <c r="B197" s="60"/>
      <c r="P197" s="3"/>
    </row>
    <row r="198" spans="2:16" ht="12.75" hidden="1" customHeight="1" x14ac:dyDescent="0.2">
      <c r="B198" s="60"/>
      <c r="P198" s="15"/>
    </row>
    <row r="199" spans="2:16" ht="12.75" hidden="1" customHeight="1" x14ac:dyDescent="0.2">
      <c r="B199" s="60"/>
      <c r="P199" s="24" t="s">
        <v>22</v>
      </c>
    </row>
    <row r="200" spans="2:16" ht="12.75" hidden="1" customHeight="1" x14ac:dyDescent="0.2">
      <c r="B200" s="60"/>
      <c r="P200" s="7"/>
    </row>
    <row r="201" spans="2:16" ht="12.75" hidden="1" customHeight="1" x14ac:dyDescent="0.2">
      <c r="B201" s="60"/>
      <c r="P201" s="7"/>
    </row>
    <row r="202" spans="2:16" ht="12.75" hidden="1" customHeight="1" x14ac:dyDescent="0.2">
      <c r="B202" s="60"/>
      <c r="P202" s="7"/>
    </row>
    <row r="203" spans="2:16" ht="12.75" hidden="1" customHeight="1" x14ac:dyDescent="0.2">
      <c r="B203" s="60"/>
      <c r="P203" s="24" t="s">
        <v>23</v>
      </c>
    </row>
    <row r="204" spans="2:16" ht="12.75" hidden="1" customHeight="1" x14ac:dyDescent="0.2">
      <c r="B204" s="60"/>
      <c r="P204" s="7"/>
    </row>
    <row r="205" spans="2:16" ht="12.75" hidden="1" customHeight="1" x14ac:dyDescent="0.2">
      <c r="B205" s="60"/>
      <c r="P205" s="7"/>
    </row>
    <row r="206" spans="2:16" ht="12.75" hidden="1" customHeight="1" x14ac:dyDescent="0.2">
      <c r="B206" s="60"/>
      <c r="J206" s="28"/>
      <c r="P206" s="7"/>
    </row>
    <row r="207" spans="2:16" ht="12.75" hidden="1" customHeight="1" x14ac:dyDescent="0.2">
      <c r="B207" s="60"/>
      <c r="J207" s="28"/>
      <c r="P207" s="22" t="s">
        <v>104</v>
      </c>
    </row>
    <row r="208" spans="2:16" ht="12.75" hidden="1" customHeight="1" x14ac:dyDescent="0.2">
      <c r="B208" s="60"/>
      <c r="J208" s="28"/>
    </row>
    <row r="209" spans="2:16" ht="12.75" hidden="1" customHeight="1" x14ac:dyDescent="0.2">
      <c r="B209" s="60"/>
    </row>
    <row r="210" spans="2:16" ht="12.75" hidden="1" customHeight="1" x14ac:dyDescent="0.2">
      <c r="B210" s="60"/>
    </row>
    <row r="211" spans="2:16" ht="12.75" hidden="1" customHeight="1" x14ac:dyDescent="0.2">
      <c r="B211" s="60"/>
      <c r="P211" s="24" t="s">
        <v>26</v>
      </c>
    </row>
    <row r="212" spans="2:16" ht="12.75" hidden="1" customHeight="1" x14ac:dyDescent="0.2">
      <c r="B212" s="60"/>
      <c r="P212" s="7"/>
    </row>
    <row r="213" spans="2:16" ht="12.75" hidden="1" customHeight="1" x14ac:dyDescent="0.2">
      <c r="B213" s="60"/>
      <c r="P213" s="7"/>
    </row>
    <row r="214" spans="2:16" ht="12.75" hidden="1" customHeight="1" x14ac:dyDescent="0.2">
      <c r="B214" s="60"/>
      <c r="P214" s="7"/>
    </row>
    <row r="215" spans="2:16" ht="12.75" hidden="1" customHeight="1" x14ac:dyDescent="0.2">
      <c r="B215" s="60"/>
      <c r="P215" s="24" t="s">
        <v>27</v>
      </c>
    </row>
    <row r="216" spans="2:16" ht="12.75" hidden="1" customHeight="1" x14ac:dyDescent="0.2">
      <c r="B216" s="60"/>
      <c r="P216" s="7"/>
    </row>
    <row r="217" spans="2:16" ht="12.75" hidden="1" customHeight="1" x14ac:dyDescent="0.2">
      <c r="B217" s="60"/>
      <c r="P217" s="7"/>
    </row>
    <row r="218" spans="2:16" ht="12.75" hidden="1" customHeight="1" x14ac:dyDescent="0.2">
      <c r="B218" s="60"/>
      <c r="P218" s="7"/>
    </row>
    <row r="219" spans="2:16" ht="12.75" hidden="1" customHeight="1" x14ac:dyDescent="0.2">
      <c r="B219" s="60"/>
      <c r="P219" s="22" t="s">
        <v>106</v>
      </c>
    </row>
    <row r="220" spans="2:16" ht="12.75" hidden="1" customHeight="1" x14ac:dyDescent="0.2">
      <c r="B220" s="60"/>
    </row>
    <row r="221" spans="2:16" ht="12.75" hidden="1" customHeight="1" x14ac:dyDescent="0.2">
      <c r="B221" s="60"/>
    </row>
    <row r="222" spans="2:16" ht="12.75" hidden="1" customHeight="1" x14ac:dyDescent="0.2">
      <c r="B222" s="60"/>
    </row>
    <row r="223" spans="2:16" ht="12.75" hidden="1" customHeight="1" x14ac:dyDescent="0.2">
      <c r="B223" s="60"/>
      <c r="P223" s="24" t="s">
        <v>94</v>
      </c>
    </row>
    <row r="224" spans="2:16" ht="12.75" hidden="1" customHeight="1" x14ac:dyDescent="0.2">
      <c r="B224" s="60"/>
      <c r="P224" s="7"/>
    </row>
    <row r="225" spans="2:16" ht="12.75" hidden="1" customHeight="1" x14ac:dyDescent="0.2">
      <c r="B225" s="6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3">
    <mergeCell ref="N2:N4"/>
    <mergeCell ref="Q1:Q3"/>
    <mergeCell ref="R1:R3"/>
  </mergeCells>
  <phoneticPr fontId="0" type="noConversion"/>
  <conditionalFormatting sqref="C5:M5">
    <cfRule type="cellIs" dxfId="225" priority="99" stopIfTrue="1" operator="equal">
      <formula>"C"</formula>
    </cfRule>
    <cfRule type="cellIs" dxfId="224" priority="100" stopIfTrue="1" operator="equal">
      <formula>"B"</formula>
    </cfRule>
    <cfRule type="cellIs" dxfId="223" priority="101" stopIfTrue="1" operator="equal">
      <formula>"A"</formula>
    </cfRule>
  </conditionalFormatting>
  <conditionalFormatting sqref="D5 G5 J5 M5">
    <cfRule type="cellIs" dxfId="222" priority="127" stopIfTrue="1" operator="equal">
      <formula>"C"</formula>
    </cfRule>
    <cfRule type="cellIs" dxfId="221" priority="128" stopIfTrue="1" operator="equal">
      <formula>"B"</formula>
    </cfRule>
    <cfRule type="cellIs" dxfId="220" priority="129" stopIfTrue="1" operator="equal">
      <formula>"A"</formula>
    </cfRule>
  </conditionalFormatting>
  <conditionalFormatting sqref="C5 F5 I5">
    <cfRule type="cellIs" dxfId="219" priority="83" stopIfTrue="1" operator="equal">
      <formula>"C"</formula>
    </cfRule>
    <cfRule type="cellIs" dxfId="218" priority="84" stopIfTrue="1" operator="equal">
      <formula>"B"</formula>
    </cfRule>
    <cfRule type="cellIs" dxfId="217" priority="85" stopIfTrue="1" operator="equal">
      <formula>"A"</formula>
    </cfRule>
  </conditionalFormatting>
  <conditionalFormatting sqref="L5">
    <cfRule type="cellIs" dxfId="216" priority="80" stopIfTrue="1" operator="equal">
      <formula>"C"</formula>
    </cfRule>
    <cfRule type="cellIs" dxfId="215" priority="81" stopIfTrue="1" operator="equal">
      <formula>"B"</formula>
    </cfRule>
    <cfRule type="cellIs" dxfId="214" priority="82" stopIfTrue="1" operator="equal">
      <formula>"A"</formula>
    </cfRule>
  </conditionalFormatting>
  <conditionalFormatting sqref="A6:A175">
    <cfRule type="cellIs" dxfId="213" priority="73" stopIfTrue="1" operator="equal">
      <formula>"C"</formula>
    </cfRule>
    <cfRule type="cellIs" dxfId="212" priority="74" stopIfTrue="1" operator="equal">
      <formula>"B"</formula>
    </cfRule>
    <cfRule type="cellIs" dxfId="211" priority="75" stopIfTrue="1" operator="equal">
      <formula>"A"</formula>
    </cfRule>
  </conditionalFormatting>
  <conditionalFormatting sqref="C6:M175">
    <cfRule type="cellIs" dxfId="210" priority="10" stopIfTrue="1" operator="equal">
      <formula>"12h"</formula>
    </cfRule>
  </conditionalFormatting>
  <conditionalFormatting sqref="C181:M181">
    <cfRule type="cellIs" dxfId="209" priority="7" stopIfTrue="1" operator="greaterThan">
      <formula>4</formula>
    </cfRule>
    <cfRule type="cellIs" dxfId="208" priority="8" stopIfTrue="1" operator="equal">
      <formula>4</formula>
    </cfRule>
    <cfRule type="cellIs" dxfId="207" priority="9" stopIfTrue="1" operator="lessThan">
      <formula>4</formula>
    </cfRule>
  </conditionalFormatting>
  <conditionalFormatting sqref="C176:M176 C178:M178">
    <cfRule type="cellIs" dxfId="206" priority="1" stopIfTrue="1" operator="lessThan">
      <formula>11</formula>
    </cfRule>
    <cfRule type="cellIs" dxfId="205" priority="2" stopIfTrue="1" operator="equal">
      <formula>11</formula>
    </cfRule>
    <cfRule type="cellIs" dxfId="204" priority="3" stopIfTrue="1" operator="greaterThan">
      <formula>11</formula>
    </cfRule>
  </conditionalFormatting>
  <pageMargins left="0" right="0" top="0" bottom="0" header="0" footer="0"/>
  <pageSetup paperSize="9" orientation="portrait" r:id="rId1"/>
  <headerFooter alignWithMargins="0">
    <oddFooter>&amp;Rimprimé le  &amp;D à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606"/>
  <sheetViews>
    <sheetView zoomScaleNormal="100" workbookViewId="0">
      <pane xSplit="2" ySplit="5" topLeftCell="C38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thickBot="1" x14ac:dyDescent="0.25">
      <c r="A1" s="140"/>
      <c r="B1" s="141"/>
      <c r="C1" s="131">
        <v>43193</v>
      </c>
      <c r="D1" s="132">
        <v>43196</v>
      </c>
      <c r="E1" s="131">
        <v>43199</v>
      </c>
      <c r="F1" s="132">
        <v>43202</v>
      </c>
      <c r="G1" s="131">
        <v>43205</v>
      </c>
      <c r="H1" s="132">
        <v>43208</v>
      </c>
      <c r="I1" s="131">
        <v>43211</v>
      </c>
      <c r="J1" s="132">
        <v>43214</v>
      </c>
      <c r="K1" s="131">
        <v>43217</v>
      </c>
      <c r="L1" s="132">
        <v>43220</v>
      </c>
      <c r="M1" s="131">
        <v>43223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66</v>
      </c>
      <c r="H2" s="129"/>
      <c r="I2" s="129"/>
      <c r="J2" s="129"/>
      <c r="K2" s="129"/>
      <c r="L2" s="129"/>
      <c r="M2" s="129"/>
      <c r="N2" s="171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66">
        <v>3</v>
      </c>
      <c r="D3" s="66">
        <v>6</v>
      </c>
      <c r="E3" s="66">
        <v>9</v>
      </c>
      <c r="F3" s="66">
        <v>12</v>
      </c>
      <c r="G3" s="75">
        <v>15</v>
      </c>
      <c r="H3" s="66">
        <v>18</v>
      </c>
      <c r="I3" s="68">
        <v>21</v>
      </c>
      <c r="J3" s="133">
        <v>24</v>
      </c>
      <c r="K3" s="133">
        <v>27</v>
      </c>
      <c r="L3" s="133">
        <v>30</v>
      </c>
      <c r="M3" s="66"/>
      <c r="N3" s="172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76" t="s">
        <v>46</v>
      </c>
      <c r="D4" s="76" t="s">
        <v>47</v>
      </c>
      <c r="E4" s="76" t="s">
        <v>48</v>
      </c>
      <c r="F4" s="76" t="s">
        <v>49</v>
      </c>
      <c r="G4" s="136" t="s">
        <v>50</v>
      </c>
      <c r="H4" s="76" t="s">
        <v>51</v>
      </c>
      <c r="I4" s="135" t="s">
        <v>45</v>
      </c>
      <c r="J4" s="134" t="s">
        <v>46</v>
      </c>
      <c r="K4" s="134" t="s">
        <v>47</v>
      </c>
      <c r="L4" s="134" t="s">
        <v>48</v>
      </c>
      <c r="M4" s="76"/>
      <c r="N4" s="172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1</v>
      </c>
      <c r="D5" s="76">
        <v>2</v>
      </c>
      <c r="E5" s="76">
        <v>3</v>
      </c>
      <c r="F5" s="76">
        <v>4</v>
      </c>
      <c r="G5" s="76">
        <v>5</v>
      </c>
      <c r="H5" s="76">
        <v>6</v>
      </c>
      <c r="I5" s="76">
        <v>8</v>
      </c>
      <c r="J5" s="76">
        <v>7</v>
      </c>
      <c r="K5" s="76">
        <v>9</v>
      </c>
      <c r="L5" s="152" t="s">
        <v>133</v>
      </c>
      <c r="M5" s="154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88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71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16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16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16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16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16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73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73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73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73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89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89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89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89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89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35"/>
      <c r="P130" s="33" t="s">
        <v>36</v>
      </c>
    </row>
    <row r="131" spans="1:16" ht="18" hidden="1" customHeight="1" x14ac:dyDescent="0.2">
      <c r="A131" s="48">
        <f>Congé!A131</f>
        <v>0</v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35"/>
    </row>
    <row r="132" spans="1:16" ht="18" hidden="1" customHeight="1" x14ac:dyDescent="0.2">
      <c r="A132" s="48">
        <f>Congé!A132</f>
        <v>0</v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35"/>
    </row>
    <row r="133" spans="1:16" ht="18" hidden="1" customHeight="1" x14ac:dyDescent="0.2">
      <c r="A133" s="48">
        <f>Congé!A133</f>
        <v>0</v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35"/>
    </row>
    <row r="134" spans="1:16" ht="18" customHeight="1" thickBot="1" x14ac:dyDescent="0.25">
      <c r="A134" s="48">
        <f>Congé!A134</f>
        <v>5</v>
      </c>
      <c r="B134" s="89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36"/>
      <c r="P134" s="5" t="s">
        <v>4</v>
      </c>
    </row>
    <row r="135" spans="1:16" ht="18" hidden="1" customHeight="1" x14ac:dyDescent="0.2">
      <c r="A135" s="48">
        <f>Congé!A135</f>
        <v>0</v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7.25" hidden="1" customHeight="1" x14ac:dyDescent="0.2">
      <c r="A144" s="48">
        <f>Congé!A144</f>
        <v>0</v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x14ac:dyDescent="0.2">
      <c r="A174" s="48">
        <f>Congé!A174</f>
        <v>0</v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2:16" ht="12.75" hidden="1" customHeight="1" x14ac:dyDescent="0.2">
      <c r="B193" s="60"/>
    </row>
    <row r="194" spans="2:16" ht="12.75" hidden="1" customHeight="1" x14ac:dyDescent="0.2">
      <c r="B194" s="60"/>
    </row>
    <row r="195" spans="2:16" ht="12.75" hidden="1" customHeight="1" x14ac:dyDescent="0.2">
      <c r="B195" s="60"/>
      <c r="P195" s="22" t="s">
        <v>102</v>
      </c>
    </row>
    <row r="196" spans="2:16" ht="12.75" hidden="1" customHeight="1" x14ac:dyDescent="0.2">
      <c r="B196" s="60"/>
      <c r="P196" s="15"/>
    </row>
    <row r="197" spans="2:16" ht="12.75" hidden="1" customHeight="1" x14ac:dyDescent="0.2">
      <c r="B197" s="60"/>
      <c r="P197" s="3"/>
    </row>
    <row r="198" spans="2:16" ht="12.75" hidden="1" customHeight="1" x14ac:dyDescent="0.2">
      <c r="B198" s="60"/>
      <c r="P198" s="15"/>
    </row>
    <row r="199" spans="2:16" ht="12.75" hidden="1" customHeight="1" x14ac:dyDescent="0.2">
      <c r="B199" s="60"/>
      <c r="P199" s="24" t="s">
        <v>22</v>
      </c>
    </row>
    <row r="200" spans="2:16" ht="12.75" hidden="1" customHeight="1" x14ac:dyDescent="0.2">
      <c r="B200" s="60"/>
      <c r="P200" s="7"/>
    </row>
    <row r="201" spans="2:16" ht="12.75" hidden="1" customHeight="1" x14ac:dyDescent="0.2">
      <c r="B201" s="60"/>
      <c r="P201" s="7"/>
    </row>
    <row r="202" spans="2:16" ht="12.75" hidden="1" customHeight="1" x14ac:dyDescent="0.2">
      <c r="B202" s="60"/>
      <c r="P202" s="7"/>
    </row>
    <row r="203" spans="2:16" ht="12.75" hidden="1" customHeight="1" x14ac:dyDescent="0.2">
      <c r="B203" s="60"/>
      <c r="P203" s="24" t="s">
        <v>23</v>
      </c>
    </row>
    <row r="204" spans="2:16" ht="12.75" hidden="1" customHeight="1" x14ac:dyDescent="0.2">
      <c r="B204" s="60"/>
      <c r="P204" s="7"/>
    </row>
    <row r="205" spans="2:16" ht="12.75" hidden="1" customHeight="1" x14ac:dyDescent="0.2">
      <c r="B205" s="60"/>
      <c r="P205" s="7"/>
    </row>
    <row r="206" spans="2:16" ht="12.75" hidden="1" customHeight="1" x14ac:dyDescent="0.2">
      <c r="B206" s="60"/>
      <c r="P206" s="7"/>
    </row>
    <row r="207" spans="2:16" ht="12.75" hidden="1" customHeight="1" x14ac:dyDescent="0.2">
      <c r="B207" s="60"/>
      <c r="P207" s="22" t="s">
        <v>104</v>
      </c>
    </row>
    <row r="208" spans="2:16" ht="12.75" hidden="1" customHeight="1" x14ac:dyDescent="0.2">
      <c r="B208" s="60"/>
    </row>
    <row r="209" spans="2:16" ht="12.75" hidden="1" customHeight="1" x14ac:dyDescent="0.2">
      <c r="B209" s="60"/>
    </row>
    <row r="210" spans="2:16" ht="12.75" hidden="1" customHeight="1" x14ac:dyDescent="0.2">
      <c r="B210" s="60"/>
    </row>
    <row r="211" spans="2:16" ht="12.75" hidden="1" customHeight="1" x14ac:dyDescent="0.2">
      <c r="B211" s="60"/>
      <c r="P211" s="24" t="s">
        <v>26</v>
      </c>
    </row>
    <row r="212" spans="2:16" ht="12.75" hidden="1" customHeight="1" x14ac:dyDescent="0.2">
      <c r="B212" s="60"/>
      <c r="P212" s="7"/>
    </row>
    <row r="213" spans="2:16" ht="12.75" hidden="1" customHeight="1" x14ac:dyDescent="0.2">
      <c r="B213" s="60"/>
      <c r="P213" s="7"/>
    </row>
    <row r="214" spans="2:16" ht="12.75" hidden="1" customHeight="1" x14ac:dyDescent="0.2">
      <c r="B214" s="60"/>
      <c r="P214" s="7"/>
    </row>
    <row r="215" spans="2:16" ht="12.75" hidden="1" customHeight="1" x14ac:dyDescent="0.2">
      <c r="B215" s="60"/>
      <c r="P215" s="24" t="s">
        <v>27</v>
      </c>
    </row>
    <row r="216" spans="2:16" ht="12.75" hidden="1" customHeight="1" x14ac:dyDescent="0.2">
      <c r="B216" s="60"/>
      <c r="P216" s="7"/>
    </row>
    <row r="217" spans="2:16" ht="12.75" hidden="1" customHeight="1" x14ac:dyDescent="0.2">
      <c r="B217" s="60"/>
      <c r="P217" s="7"/>
    </row>
    <row r="218" spans="2:16" ht="12.75" hidden="1" customHeight="1" x14ac:dyDescent="0.2">
      <c r="B218" s="60"/>
      <c r="P218" s="7"/>
    </row>
    <row r="219" spans="2:16" ht="12.75" hidden="1" customHeight="1" x14ac:dyDescent="0.2">
      <c r="B219" s="60"/>
      <c r="P219" s="22" t="s">
        <v>106</v>
      </c>
    </row>
    <row r="220" spans="2:16" ht="12.75" hidden="1" customHeight="1" x14ac:dyDescent="0.2">
      <c r="B220" s="60"/>
    </row>
    <row r="221" spans="2:16" ht="12.75" hidden="1" customHeight="1" x14ac:dyDescent="0.2">
      <c r="B221" s="60"/>
    </row>
    <row r="222" spans="2:16" ht="12.75" hidden="1" customHeight="1" x14ac:dyDescent="0.2">
      <c r="B222" s="60"/>
    </row>
    <row r="223" spans="2:16" ht="12.75" hidden="1" customHeight="1" x14ac:dyDescent="0.2">
      <c r="B223" s="60"/>
      <c r="P223" s="24" t="s">
        <v>94</v>
      </c>
    </row>
    <row r="224" spans="2:16" ht="12.75" hidden="1" customHeight="1" x14ac:dyDescent="0.2">
      <c r="B224" s="60"/>
      <c r="P224" s="7"/>
    </row>
    <row r="225" spans="2:16" ht="12.75" hidden="1" customHeight="1" x14ac:dyDescent="0.2">
      <c r="B225" s="6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3">
    <mergeCell ref="N2:N4"/>
    <mergeCell ref="Q1:Q3"/>
    <mergeCell ref="R1:R3"/>
  </mergeCells>
  <phoneticPr fontId="0" type="noConversion"/>
  <conditionalFormatting sqref="M5 A6:A175">
    <cfRule type="cellIs" dxfId="203" priority="111" stopIfTrue="1" operator="equal">
      <formula>"C"</formula>
    </cfRule>
    <cfRule type="cellIs" dxfId="202" priority="112" stopIfTrue="1" operator="equal">
      <formula>"B"</formula>
    </cfRule>
    <cfRule type="cellIs" dxfId="201" priority="113" stopIfTrue="1" operator="equal">
      <formula>"A"</formula>
    </cfRule>
  </conditionalFormatting>
  <conditionalFormatting sqref="C5:L5">
    <cfRule type="cellIs" dxfId="200" priority="102" stopIfTrue="1" operator="equal">
      <formula>"C"</formula>
    </cfRule>
    <cfRule type="cellIs" dxfId="199" priority="103" stopIfTrue="1" operator="equal">
      <formula>"B"</formula>
    </cfRule>
    <cfRule type="cellIs" dxfId="198" priority="104" stopIfTrue="1" operator="equal">
      <formula>"A"</formula>
    </cfRule>
  </conditionalFormatting>
  <conditionalFormatting sqref="C5:L5">
    <cfRule type="cellIs" dxfId="197" priority="133" stopIfTrue="1" operator="equal">
      <formula>"C"</formula>
    </cfRule>
    <cfRule type="cellIs" dxfId="196" priority="134" stopIfTrue="1" operator="equal">
      <formula>"B"</formula>
    </cfRule>
    <cfRule type="cellIs" dxfId="195" priority="135" stopIfTrue="1" operator="equal">
      <formula>"A"</formula>
    </cfRule>
  </conditionalFormatting>
  <conditionalFormatting sqref="C6:M175">
    <cfRule type="cellIs" dxfId="194" priority="10" stopIfTrue="1" operator="equal">
      <formula>"12h"</formula>
    </cfRule>
  </conditionalFormatting>
  <conditionalFormatting sqref="C181:M181">
    <cfRule type="cellIs" dxfId="193" priority="7" stopIfTrue="1" operator="greaterThan">
      <formula>4</formula>
    </cfRule>
    <cfRule type="cellIs" dxfId="192" priority="8" stopIfTrue="1" operator="equal">
      <formula>4</formula>
    </cfRule>
    <cfRule type="cellIs" dxfId="191" priority="9" stopIfTrue="1" operator="lessThan">
      <formula>4</formula>
    </cfRule>
  </conditionalFormatting>
  <conditionalFormatting sqref="C176:M176 C178:M178">
    <cfRule type="cellIs" dxfId="190" priority="1" stopIfTrue="1" operator="lessThan">
      <formula>11</formula>
    </cfRule>
    <cfRule type="cellIs" dxfId="189" priority="2" stopIfTrue="1" operator="equal">
      <formula>11</formula>
    </cfRule>
    <cfRule type="cellIs" dxfId="188" priority="3" stopIfTrue="1" operator="greaterThan">
      <formula>11</formula>
    </cfRule>
  </conditionalFormatting>
  <pageMargins left="0" right="0" top="0" bottom="0" header="0" footer="0"/>
  <pageSetup paperSize="9" orientation="portrait" r:id="rId1"/>
  <headerFooter alignWithMargins="0">
    <oddFooter>&amp;RImprimé  le &amp;D à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S606"/>
  <sheetViews>
    <sheetView zoomScaleNormal="100" workbookViewId="0">
      <pane xSplit="2" ySplit="5" topLeftCell="C134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thickBot="1" x14ac:dyDescent="0.25">
      <c r="A1" s="140"/>
      <c r="B1" s="141"/>
      <c r="C1" s="131">
        <v>43223</v>
      </c>
      <c r="D1" s="132">
        <v>43226</v>
      </c>
      <c r="E1" s="131">
        <v>43229</v>
      </c>
      <c r="F1" s="132">
        <v>43232</v>
      </c>
      <c r="G1" s="131">
        <v>43235</v>
      </c>
      <c r="H1" s="132">
        <v>43238</v>
      </c>
      <c r="I1" s="131">
        <v>43241</v>
      </c>
      <c r="J1" s="132">
        <v>43244</v>
      </c>
      <c r="K1" s="131">
        <v>43247</v>
      </c>
      <c r="L1" s="132">
        <v>43250</v>
      </c>
      <c r="M1" s="131">
        <v>43253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67</v>
      </c>
      <c r="H2" s="129"/>
      <c r="I2" s="129"/>
      <c r="J2" s="129"/>
      <c r="K2" s="129"/>
      <c r="L2" s="129"/>
      <c r="M2" s="129"/>
      <c r="N2" s="171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133">
        <v>3</v>
      </c>
      <c r="D3" s="68">
        <v>6</v>
      </c>
      <c r="E3" s="40">
        <v>9</v>
      </c>
      <c r="F3" s="65">
        <v>12</v>
      </c>
      <c r="G3" s="40">
        <v>15</v>
      </c>
      <c r="H3" s="40">
        <v>18</v>
      </c>
      <c r="I3" s="65">
        <v>21</v>
      </c>
      <c r="J3" s="40">
        <v>24</v>
      </c>
      <c r="K3" s="65">
        <v>27</v>
      </c>
      <c r="L3" s="40">
        <v>30</v>
      </c>
      <c r="M3" s="65"/>
      <c r="N3" s="172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134" t="s">
        <v>49</v>
      </c>
      <c r="D4" s="138" t="s">
        <v>50</v>
      </c>
      <c r="E4" s="76" t="s">
        <v>51</v>
      </c>
      <c r="F4" s="77" t="s">
        <v>45</v>
      </c>
      <c r="G4" s="76" t="s">
        <v>46</v>
      </c>
      <c r="H4" s="76" t="s">
        <v>47</v>
      </c>
      <c r="I4" s="77" t="s">
        <v>48</v>
      </c>
      <c r="J4" s="76" t="s">
        <v>49</v>
      </c>
      <c r="K4" s="136" t="s">
        <v>50</v>
      </c>
      <c r="L4" s="76" t="s">
        <v>51</v>
      </c>
      <c r="M4" s="76"/>
      <c r="N4" s="172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1</v>
      </c>
      <c r="D5" s="61">
        <v>2</v>
      </c>
      <c r="E5" s="76">
        <v>4</v>
      </c>
      <c r="F5" s="61">
        <v>3</v>
      </c>
      <c r="G5" s="76">
        <v>5</v>
      </c>
      <c r="H5" s="61">
        <v>6</v>
      </c>
      <c r="I5" s="149" t="s">
        <v>133</v>
      </c>
      <c r="J5" s="61">
        <v>8</v>
      </c>
      <c r="K5" s="76">
        <v>9</v>
      </c>
      <c r="L5" s="61">
        <v>7</v>
      </c>
      <c r="M5" s="154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88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71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16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16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16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16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16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73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73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73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73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89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89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89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89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89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35"/>
      <c r="P130" s="33" t="s">
        <v>36</v>
      </c>
    </row>
    <row r="131" spans="1:16" ht="18" hidden="1" customHeight="1" x14ac:dyDescent="0.2">
      <c r="A131" s="48">
        <f>Congé!A131</f>
        <v>0</v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35"/>
    </row>
    <row r="132" spans="1:16" ht="18" hidden="1" customHeight="1" x14ac:dyDescent="0.2">
      <c r="A132" s="48">
        <f>Congé!A132</f>
        <v>0</v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35"/>
    </row>
    <row r="133" spans="1:16" ht="18" hidden="1" customHeight="1" x14ac:dyDescent="0.2">
      <c r="A133" s="48">
        <f>Congé!A133</f>
        <v>0</v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35"/>
    </row>
    <row r="134" spans="1:16" ht="18" customHeight="1" thickBot="1" x14ac:dyDescent="0.25">
      <c r="A134" s="48">
        <f>Congé!A134</f>
        <v>5</v>
      </c>
      <c r="B134" s="89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36"/>
      <c r="P134" s="5" t="s">
        <v>4</v>
      </c>
    </row>
    <row r="135" spans="1:16" ht="18" hidden="1" customHeight="1" x14ac:dyDescent="0.2">
      <c r="A135" s="48">
        <f>Congé!A135</f>
        <v>0</v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x14ac:dyDescent="0.2">
      <c r="A174" s="48">
        <f>Congé!A174</f>
        <v>0</v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2:16" ht="12.75" hidden="1" customHeight="1" x14ac:dyDescent="0.2">
      <c r="B193" s="60"/>
    </row>
    <row r="194" spans="2:16" ht="12.75" hidden="1" customHeight="1" x14ac:dyDescent="0.2">
      <c r="B194" s="60"/>
    </row>
    <row r="195" spans="2:16" ht="12.75" hidden="1" customHeight="1" x14ac:dyDescent="0.2">
      <c r="B195" s="60"/>
      <c r="P195" s="22" t="s">
        <v>102</v>
      </c>
    </row>
    <row r="196" spans="2:16" ht="12.75" hidden="1" customHeight="1" x14ac:dyDescent="0.2">
      <c r="B196" s="60"/>
      <c r="P196" s="15"/>
    </row>
    <row r="197" spans="2:16" ht="12.75" hidden="1" customHeight="1" x14ac:dyDescent="0.2">
      <c r="B197" s="60"/>
      <c r="P197" s="3"/>
    </row>
    <row r="198" spans="2:16" ht="12.75" hidden="1" customHeight="1" x14ac:dyDescent="0.2">
      <c r="B198" s="60"/>
      <c r="P198" s="15"/>
    </row>
    <row r="199" spans="2:16" ht="12.75" hidden="1" customHeight="1" x14ac:dyDescent="0.2">
      <c r="B199" s="60"/>
      <c r="P199" s="24" t="s">
        <v>22</v>
      </c>
    </row>
    <row r="200" spans="2:16" ht="12.75" hidden="1" customHeight="1" x14ac:dyDescent="0.2">
      <c r="B200" s="60"/>
      <c r="P200" s="7"/>
    </row>
    <row r="201" spans="2:16" ht="12.75" hidden="1" customHeight="1" x14ac:dyDescent="0.2">
      <c r="B201" s="60"/>
      <c r="P201" s="7"/>
    </row>
    <row r="202" spans="2:16" ht="12.75" hidden="1" customHeight="1" x14ac:dyDescent="0.2">
      <c r="B202" s="60"/>
      <c r="P202" s="7"/>
    </row>
    <row r="203" spans="2:16" ht="12.75" hidden="1" customHeight="1" x14ac:dyDescent="0.2">
      <c r="B203" s="60"/>
      <c r="P203" s="24" t="s">
        <v>23</v>
      </c>
    </row>
    <row r="204" spans="2:16" ht="12.75" hidden="1" customHeight="1" x14ac:dyDescent="0.2">
      <c r="B204" s="60"/>
      <c r="P204" s="7"/>
    </row>
    <row r="205" spans="2:16" ht="12.75" hidden="1" customHeight="1" x14ac:dyDescent="0.2">
      <c r="B205" s="60"/>
      <c r="P205" s="7"/>
    </row>
    <row r="206" spans="2:16" ht="12.75" hidden="1" customHeight="1" x14ac:dyDescent="0.2">
      <c r="B206" s="60"/>
      <c r="P206" s="7"/>
    </row>
    <row r="207" spans="2:16" ht="12.75" hidden="1" customHeight="1" x14ac:dyDescent="0.2">
      <c r="B207" s="60"/>
      <c r="P207" s="22" t="s">
        <v>104</v>
      </c>
    </row>
    <row r="208" spans="2:16" ht="12.75" hidden="1" customHeight="1" x14ac:dyDescent="0.2">
      <c r="B208" s="60"/>
    </row>
    <row r="209" spans="2:16" ht="12.75" hidden="1" customHeight="1" x14ac:dyDescent="0.2">
      <c r="B209" s="60"/>
    </row>
    <row r="210" spans="2:16" ht="12.75" hidden="1" customHeight="1" x14ac:dyDescent="0.2">
      <c r="B210" s="60"/>
    </row>
    <row r="211" spans="2:16" ht="12.75" hidden="1" customHeight="1" x14ac:dyDescent="0.2">
      <c r="B211" s="60"/>
      <c r="P211" s="24" t="s">
        <v>26</v>
      </c>
    </row>
    <row r="212" spans="2:16" ht="12.75" hidden="1" customHeight="1" x14ac:dyDescent="0.2">
      <c r="B212" s="60"/>
      <c r="P212" s="7"/>
    </row>
    <row r="213" spans="2:16" ht="12.75" hidden="1" customHeight="1" x14ac:dyDescent="0.2">
      <c r="B213" s="60"/>
      <c r="P213" s="7"/>
    </row>
    <row r="214" spans="2:16" ht="12.75" hidden="1" customHeight="1" x14ac:dyDescent="0.2">
      <c r="B214" s="60"/>
      <c r="P214" s="7"/>
    </row>
    <row r="215" spans="2:16" ht="12.75" hidden="1" customHeight="1" x14ac:dyDescent="0.2">
      <c r="B215" s="60"/>
      <c r="P215" s="24" t="s">
        <v>27</v>
      </c>
    </row>
    <row r="216" spans="2:16" ht="12.75" hidden="1" customHeight="1" x14ac:dyDescent="0.2">
      <c r="B216" s="60"/>
      <c r="P216" s="7"/>
    </row>
    <row r="217" spans="2:16" ht="12.75" hidden="1" customHeight="1" x14ac:dyDescent="0.2">
      <c r="B217" s="60"/>
      <c r="P217" s="7"/>
    </row>
    <row r="218" spans="2:16" ht="12.75" hidden="1" customHeight="1" x14ac:dyDescent="0.2">
      <c r="B218" s="60"/>
      <c r="P218" s="7"/>
    </row>
    <row r="219" spans="2:16" ht="12.75" hidden="1" customHeight="1" x14ac:dyDescent="0.2">
      <c r="B219" s="60"/>
      <c r="P219" s="22" t="s">
        <v>106</v>
      </c>
    </row>
    <row r="220" spans="2:16" ht="12.75" hidden="1" customHeight="1" x14ac:dyDescent="0.2">
      <c r="B220" s="60"/>
    </row>
    <row r="221" spans="2:16" ht="12.75" hidden="1" customHeight="1" x14ac:dyDescent="0.2">
      <c r="B221" s="60"/>
    </row>
    <row r="222" spans="2:16" ht="12.75" hidden="1" customHeight="1" x14ac:dyDescent="0.2">
      <c r="B222" s="60"/>
    </row>
    <row r="223" spans="2:16" ht="12.75" hidden="1" customHeight="1" x14ac:dyDescent="0.2">
      <c r="B223" s="60"/>
      <c r="P223" s="24" t="s">
        <v>94</v>
      </c>
    </row>
    <row r="224" spans="2:16" ht="12.75" hidden="1" customHeight="1" x14ac:dyDescent="0.2">
      <c r="B224" s="60"/>
      <c r="P224" s="7"/>
    </row>
    <row r="225" spans="2:16" ht="12.75" hidden="1" customHeight="1" x14ac:dyDescent="0.2">
      <c r="B225" s="6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3">
    <mergeCell ref="N2:N4"/>
    <mergeCell ref="Q1:Q3"/>
    <mergeCell ref="R1:R3"/>
  </mergeCells>
  <phoneticPr fontId="0" type="noConversion"/>
  <conditionalFormatting sqref="M5">
    <cfRule type="cellIs" dxfId="187" priority="108" stopIfTrue="1" operator="equal">
      <formula>"C"</formula>
    </cfRule>
    <cfRule type="cellIs" dxfId="186" priority="109" stopIfTrue="1" operator="equal">
      <formula>"B"</formula>
    </cfRule>
    <cfRule type="cellIs" dxfId="185" priority="110" stopIfTrue="1" operator="equal">
      <formula>"A"</formula>
    </cfRule>
  </conditionalFormatting>
  <conditionalFormatting sqref="C5:L5">
    <cfRule type="cellIs" dxfId="184" priority="99" stopIfTrue="1" operator="equal">
      <formula>"C"</formula>
    </cfRule>
    <cfRule type="cellIs" dxfId="183" priority="100" stopIfTrue="1" operator="equal">
      <formula>"B"</formula>
    </cfRule>
    <cfRule type="cellIs" dxfId="182" priority="101" stopIfTrue="1" operator="equal">
      <formula>"A"</formula>
    </cfRule>
  </conditionalFormatting>
  <conditionalFormatting sqref="E5 H5 K5">
    <cfRule type="cellIs" dxfId="181" priority="130" stopIfTrue="1" operator="equal">
      <formula>"C"</formula>
    </cfRule>
    <cfRule type="cellIs" dxfId="180" priority="131" stopIfTrue="1" operator="equal">
      <formula>"B"</formula>
    </cfRule>
    <cfRule type="cellIs" dxfId="179" priority="132" stopIfTrue="1" operator="equal">
      <formula>"A"</formula>
    </cfRule>
  </conditionalFormatting>
  <conditionalFormatting sqref="D5 G5 J5">
    <cfRule type="cellIs" dxfId="178" priority="86" stopIfTrue="1" operator="equal">
      <formula>"C"</formula>
    </cfRule>
    <cfRule type="cellIs" dxfId="177" priority="87" stopIfTrue="1" operator="equal">
      <formula>"B"</formula>
    </cfRule>
    <cfRule type="cellIs" dxfId="176" priority="88" stopIfTrue="1" operator="equal">
      <formula>"A"</formula>
    </cfRule>
  </conditionalFormatting>
  <conditionalFormatting sqref="D5 G5 J5">
    <cfRule type="cellIs" dxfId="175" priority="83" stopIfTrue="1" operator="equal">
      <formula>"C"</formula>
    </cfRule>
    <cfRule type="cellIs" dxfId="174" priority="84" stopIfTrue="1" operator="equal">
      <formula>"B"</formula>
    </cfRule>
    <cfRule type="cellIs" dxfId="173" priority="85" stopIfTrue="1" operator="equal">
      <formula>"A"</formula>
    </cfRule>
  </conditionalFormatting>
  <conditionalFormatting sqref="C5 F5 I5 L5">
    <cfRule type="cellIs" dxfId="172" priority="80" stopIfTrue="1" operator="equal">
      <formula>"C"</formula>
    </cfRule>
    <cfRule type="cellIs" dxfId="171" priority="81" stopIfTrue="1" operator="equal">
      <formula>"B"</formula>
    </cfRule>
    <cfRule type="cellIs" dxfId="170" priority="82" stopIfTrue="1" operator="equal">
      <formula>"A"</formula>
    </cfRule>
  </conditionalFormatting>
  <conditionalFormatting sqref="A6:A175">
    <cfRule type="cellIs" dxfId="169" priority="73" stopIfTrue="1" operator="equal">
      <formula>"C"</formula>
    </cfRule>
    <cfRule type="cellIs" dxfId="168" priority="74" stopIfTrue="1" operator="equal">
      <formula>"B"</formula>
    </cfRule>
    <cfRule type="cellIs" dxfId="167" priority="75" stopIfTrue="1" operator="equal">
      <formula>"A"</formula>
    </cfRule>
  </conditionalFormatting>
  <conditionalFormatting sqref="C6:M175">
    <cfRule type="cellIs" dxfId="166" priority="10" stopIfTrue="1" operator="equal">
      <formula>"12h"</formula>
    </cfRule>
  </conditionalFormatting>
  <conditionalFormatting sqref="C181:M181">
    <cfRule type="cellIs" dxfId="165" priority="7" stopIfTrue="1" operator="greaterThan">
      <formula>4</formula>
    </cfRule>
    <cfRule type="cellIs" dxfId="164" priority="8" stopIfTrue="1" operator="equal">
      <formula>4</formula>
    </cfRule>
    <cfRule type="cellIs" dxfId="163" priority="9" stopIfTrue="1" operator="lessThan">
      <formula>4</formula>
    </cfRule>
  </conditionalFormatting>
  <conditionalFormatting sqref="C176:M176 C178:M178">
    <cfRule type="cellIs" dxfId="162" priority="1" stopIfTrue="1" operator="lessThan">
      <formula>11</formula>
    </cfRule>
    <cfRule type="cellIs" dxfId="161" priority="2" stopIfTrue="1" operator="equal">
      <formula>11</formula>
    </cfRule>
    <cfRule type="cellIs" dxfId="160" priority="3" stopIfTrue="1" operator="greaterThan">
      <formula>11</formula>
    </cfRule>
  </conditionalFormatting>
  <pageMargins left="0" right="0" top="0" bottom="0" header="0" footer="0"/>
  <pageSetup paperSize="9" orientation="portrait" r:id="rId1"/>
  <headerFooter alignWithMargins="0">
    <oddFooter>&amp;RImprimé le &amp;D à 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606"/>
  <sheetViews>
    <sheetView zoomScale="106" zoomScaleNormal="106" workbookViewId="0">
      <pane xSplit="2" ySplit="5" topLeftCell="C106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thickBot="1" x14ac:dyDescent="0.25">
      <c r="A1" s="140"/>
      <c r="B1" s="141"/>
      <c r="C1" s="131">
        <v>43253</v>
      </c>
      <c r="D1" s="132">
        <v>43256</v>
      </c>
      <c r="E1" s="131">
        <v>43259</v>
      </c>
      <c r="F1" s="132">
        <v>43262</v>
      </c>
      <c r="G1" s="131">
        <v>43265</v>
      </c>
      <c r="H1" s="132">
        <v>43268</v>
      </c>
      <c r="I1" s="131">
        <v>43271</v>
      </c>
      <c r="J1" s="132">
        <v>43274</v>
      </c>
      <c r="K1" s="131">
        <v>43277</v>
      </c>
      <c r="L1" s="132">
        <v>43280</v>
      </c>
      <c r="M1" s="131">
        <v>43283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68</v>
      </c>
      <c r="H2" s="129"/>
      <c r="I2" s="129"/>
      <c r="J2" s="129"/>
      <c r="K2" s="129"/>
      <c r="L2" s="129"/>
      <c r="M2" s="129"/>
      <c r="N2" s="171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65">
        <v>2</v>
      </c>
      <c r="D3" s="40">
        <v>5</v>
      </c>
      <c r="E3" s="40">
        <v>8</v>
      </c>
      <c r="F3" s="40">
        <v>11</v>
      </c>
      <c r="G3" s="40">
        <v>14</v>
      </c>
      <c r="H3" s="65">
        <v>17</v>
      </c>
      <c r="I3" s="40">
        <v>20</v>
      </c>
      <c r="J3" s="65">
        <v>23</v>
      </c>
      <c r="K3" s="40">
        <v>26</v>
      </c>
      <c r="L3" s="40">
        <v>29</v>
      </c>
      <c r="M3" s="40"/>
      <c r="N3" s="172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77" t="s">
        <v>45</v>
      </c>
      <c r="D4" s="76" t="s">
        <v>46</v>
      </c>
      <c r="E4" s="76" t="s">
        <v>47</v>
      </c>
      <c r="F4" s="76" t="s">
        <v>48</v>
      </c>
      <c r="G4" s="76" t="s">
        <v>49</v>
      </c>
      <c r="H4" s="136" t="s">
        <v>50</v>
      </c>
      <c r="I4" s="76" t="s">
        <v>51</v>
      </c>
      <c r="J4" s="77" t="s">
        <v>45</v>
      </c>
      <c r="K4" s="76" t="s">
        <v>46</v>
      </c>
      <c r="L4" s="76" t="s">
        <v>47</v>
      </c>
      <c r="M4" s="76"/>
      <c r="N4" s="172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1</v>
      </c>
      <c r="D5" s="76">
        <v>2</v>
      </c>
      <c r="E5" s="76">
        <v>3</v>
      </c>
      <c r="F5" s="76">
        <v>4</v>
      </c>
      <c r="G5" s="76">
        <v>5</v>
      </c>
      <c r="H5" s="76">
        <v>6</v>
      </c>
      <c r="I5" s="76">
        <v>7</v>
      </c>
      <c r="J5" s="76">
        <v>8</v>
      </c>
      <c r="K5" s="76">
        <v>9</v>
      </c>
      <c r="L5" s="152" t="s">
        <v>132</v>
      </c>
      <c r="M5" s="156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88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71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16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16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16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16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16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73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73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73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73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89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89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89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89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89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35"/>
      <c r="P130" s="33" t="s">
        <v>36</v>
      </c>
    </row>
    <row r="131" spans="1:16" ht="18" hidden="1" customHeight="1" x14ac:dyDescent="0.2">
      <c r="A131" s="48">
        <f>Congé!A131</f>
        <v>0</v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35"/>
    </row>
    <row r="132" spans="1:16" ht="18" hidden="1" customHeight="1" x14ac:dyDescent="0.2">
      <c r="A132" s="48">
        <f>Congé!A132</f>
        <v>0</v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35"/>
    </row>
    <row r="133" spans="1:16" ht="18" hidden="1" customHeight="1" x14ac:dyDescent="0.2">
      <c r="A133" s="48">
        <f>Congé!A133</f>
        <v>0</v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35"/>
    </row>
    <row r="134" spans="1:16" ht="18" customHeight="1" thickBot="1" x14ac:dyDescent="0.25">
      <c r="A134" s="48">
        <f>Congé!A134</f>
        <v>5</v>
      </c>
      <c r="B134" s="89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36"/>
      <c r="P134" s="5" t="s">
        <v>4</v>
      </c>
    </row>
    <row r="135" spans="1:16" ht="18" hidden="1" customHeight="1" x14ac:dyDescent="0.2">
      <c r="A135" s="48">
        <f>Congé!A135</f>
        <v>0</v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x14ac:dyDescent="0.2">
      <c r="A174" s="48">
        <f>Congé!A174</f>
        <v>0</v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1:16" ht="12.75" hidden="1" customHeight="1" x14ac:dyDescent="0.2">
      <c r="B193" s="60"/>
    </row>
    <row r="194" spans="1:16" ht="12.75" hidden="1" customHeight="1" x14ac:dyDescent="0.2">
      <c r="B194" s="60"/>
    </row>
    <row r="195" spans="1:16" ht="12.75" hidden="1" customHeight="1" x14ac:dyDescent="0.2">
      <c r="B195" s="60"/>
      <c r="P195" s="22" t="s">
        <v>102</v>
      </c>
    </row>
    <row r="196" spans="1:16" ht="12.75" hidden="1" customHeight="1" x14ac:dyDescent="0.2">
      <c r="B196" s="60"/>
      <c r="P196" s="15"/>
    </row>
    <row r="197" spans="1:16" ht="12.75" hidden="1" customHeight="1" x14ac:dyDescent="0.2">
      <c r="B197" s="60"/>
      <c r="P197" s="3"/>
    </row>
    <row r="198" spans="1:16" ht="12.75" hidden="1" customHeight="1" x14ac:dyDescent="0.2">
      <c r="B198" s="60"/>
      <c r="P198" s="15"/>
    </row>
    <row r="199" spans="1:16" ht="12.75" hidden="1" customHeight="1" x14ac:dyDescent="0.2">
      <c r="B199" s="60"/>
      <c r="P199" s="24" t="s">
        <v>22</v>
      </c>
    </row>
    <row r="200" spans="1:16" ht="12.75" hidden="1" customHeight="1" x14ac:dyDescent="0.2">
      <c r="B200" s="60"/>
      <c r="P200" s="7"/>
    </row>
    <row r="201" spans="1:16" ht="12.75" hidden="1" customHeight="1" x14ac:dyDescent="0.2">
      <c r="B201" s="60"/>
      <c r="P201" s="7"/>
    </row>
    <row r="202" spans="1:16" ht="12.75" hidden="1" customHeight="1" x14ac:dyDescent="0.2">
      <c r="B202" s="60"/>
      <c r="P202" s="7"/>
    </row>
    <row r="203" spans="1:16" ht="12.75" hidden="1" customHeight="1" x14ac:dyDescent="0.2">
      <c r="B203" s="60"/>
      <c r="P203" s="24" t="s">
        <v>23</v>
      </c>
    </row>
    <row r="204" spans="1:16" ht="12.75" hidden="1" customHeight="1" x14ac:dyDescent="0.2">
      <c r="B204" s="60"/>
      <c r="P204" s="7"/>
    </row>
    <row r="205" spans="1:16" ht="12.75" hidden="1" customHeight="1" x14ac:dyDescent="0.2">
      <c r="B205" s="60"/>
      <c r="P205" s="7"/>
    </row>
    <row r="206" spans="1:16" ht="12.75" hidden="1" customHeight="1" x14ac:dyDescent="0.2">
      <c r="A206" s="174" t="s">
        <v>79</v>
      </c>
      <c r="B206" s="60"/>
      <c r="C206" s="93"/>
      <c r="D206" s="24"/>
      <c r="E206" s="93"/>
      <c r="F206" s="30"/>
      <c r="G206" s="30"/>
      <c r="H206" s="30"/>
      <c r="I206" s="30"/>
      <c r="J206" s="30"/>
      <c r="P206" s="7"/>
    </row>
    <row r="207" spans="1:16" ht="12.75" hidden="1" customHeight="1" x14ac:dyDescent="0.2">
      <c r="A207" s="175"/>
      <c r="B207" s="60"/>
      <c r="C207" s="30"/>
      <c r="D207" s="93"/>
      <c r="E207" s="24"/>
      <c r="F207" s="93"/>
      <c r="G207" s="30"/>
      <c r="H207" s="93"/>
      <c r="I207" s="30"/>
      <c r="J207" s="30"/>
      <c r="P207" s="22" t="s">
        <v>104</v>
      </c>
    </row>
    <row r="208" spans="1:16" ht="12.75" hidden="1" customHeight="1" x14ac:dyDescent="0.2">
      <c r="A208" s="175"/>
      <c r="B208" s="60"/>
      <c r="C208" s="24"/>
      <c r="D208" s="93"/>
      <c r="E208" s="24"/>
      <c r="F208" s="93"/>
      <c r="G208" s="30"/>
      <c r="H208" s="30"/>
      <c r="I208" s="30"/>
      <c r="J208" s="30"/>
    </row>
    <row r="209" spans="1:16" ht="12.75" hidden="1" customHeight="1" x14ac:dyDescent="0.2">
      <c r="A209" s="175"/>
      <c r="B209" s="60"/>
      <c r="C209" s="93"/>
      <c r="D209" s="24"/>
      <c r="E209" s="93"/>
      <c r="F209" s="24"/>
      <c r="G209" s="30"/>
      <c r="H209" s="93"/>
      <c r="I209" s="30"/>
      <c r="J209" s="30"/>
    </row>
    <row r="210" spans="1:16" ht="12.75" hidden="1" customHeight="1" x14ac:dyDescent="0.2">
      <c r="A210" s="176"/>
      <c r="B210" s="60"/>
      <c r="C210" s="24"/>
      <c r="D210" s="93"/>
      <c r="E210" s="24"/>
      <c r="F210" s="93"/>
      <c r="G210" s="30"/>
      <c r="H210" s="93"/>
      <c r="I210" s="30"/>
      <c r="J210" s="30"/>
    </row>
    <row r="211" spans="1:16" ht="12.75" hidden="1" customHeight="1" x14ac:dyDescent="0.2">
      <c r="B211" s="60"/>
      <c r="P211" s="24" t="s">
        <v>26</v>
      </c>
    </row>
    <row r="212" spans="1:16" ht="12.75" hidden="1" customHeight="1" x14ac:dyDescent="0.2">
      <c r="B212" s="60"/>
      <c r="P212" s="7"/>
    </row>
    <row r="213" spans="1:16" ht="12.75" hidden="1" customHeight="1" x14ac:dyDescent="0.2">
      <c r="B213" s="60"/>
      <c r="P213" s="7"/>
    </row>
    <row r="214" spans="1:16" ht="12.75" hidden="1" customHeight="1" x14ac:dyDescent="0.2">
      <c r="B214" s="60"/>
      <c r="P214" s="7"/>
    </row>
    <row r="215" spans="1:16" ht="12.75" hidden="1" customHeight="1" x14ac:dyDescent="0.2">
      <c r="B215" s="60"/>
      <c r="P215" s="24" t="s">
        <v>27</v>
      </c>
    </row>
    <row r="216" spans="1:16" ht="12.75" hidden="1" customHeight="1" x14ac:dyDescent="0.2">
      <c r="B216" s="60"/>
      <c r="P216" s="7"/>
    </row>
    <row r="217" spans="1:16" ht="12.75" hidden="1" customHeight="1" x14ac:dyDescent="0.2">
      <c r="B217" s="60"/>
      <c r="P217" s="7"/>
    </row>
    <row r="218" spans="1:16" ht="12.75" hidden="1" customHeight="1" x14ac:dyDescent="0.2">
      <c r="B218" s="60"/>
      <c r="P218" s="7"/>
    </row>
    <row r="219" spans="1:16" ht="12.75" hidden="1" customHeight="1" x14ac:dyDescent="0.2">
      <c r="B219" s="60"/>
      <c r="P219" s="22" t="s">
        <v>106</v>
      </c>
    </row>
    <row r="220" spans="1:16" ht="12.75" hidden="1" customHeight="1" x14ac:dyDescent="0.2">
      <c r="B220" s="60"/>
    </row>
    <row r="221" spans="1:16" ht="12.75" hidden="1" customHeight="1" x14ac:dyDescent="0.2">
      <c r="B221" s="60"/>
      <c r="K221" s="30"/>
      <c r="L221" s="30"/>
    </row>
    <row r="222" spans="1:16" ht="12.75" hidden="1" customHeight="1" x14ac:dyDescent="0.2">
      <c r="B222" s="60"/>
      <c r="K222" s="30"/>
      <c r="L222" s="30"/>
    </row>
    <row r="223" spans="1:16" ht="12.75" hidden="1" customHeight="1" x14ac:dyDescent="0.2">
      <c r="B223" s="60"/>
      <c r="K223" s="30"/>
      <c r="L223" s="30"/>
      <c r="P223" s="24" t="s">
        <v>94</v>
      </c>
    </row>
    <row r="224" spans="1:16" ht="12.75" hidden="1" customHeight="1" x14ac:dyDescent="0.2">
      <c r="B224" s="60"/>
      <c r="K224" s="30"/>
      <c r="L224" s="30"/>
      <c r="P224" s="7"/>
    </row>
    <row r="225" spans="2:16" ht="12.75" hidden="1" customHeight="1" x14ac:dyDescent="0.2">
      <c r="B225" s="60"/>
      <c r="K225" s="30"/>
      <c r="L225" s="3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4">
    <mergeCell ref="N2:N4"/>
    <mergeCell ref="A206:A210"/>
    <mergeCell ref="Q1:Q3"/>
    <mergeCell ref="R1:R3"/>
  </mergeCells>
  <phoneticPr fontId="0" type="noConversion"/>
  <conditionalFormatting sqref="M5 A6:A175">
    <cfRule type="cellIs" dxfId="159" priority="121" stopIfTrue="1" operator="equal">
      <formula>"C"</formula>
    </cfRule>
    <cfRule type="cellIs" dxfId="158" priority="122" stopIfTrue="1" operator="equal">
      <formula>"B"</formula>
    </cfRule>
    <cfRule type="cellIs" dxfId="157" priority="123" stopIfTrue="1" operator="equal">
      <formula>"A"</formula>
    </cfRule>
  </conditionalFormatting>
  <conditionalFormatting sqref="C5:L5">
    <cfRule type="cellIs" dxfId="156" priority="112" stopIfTrue="1" operator="equal">
      <formula>"C"</formula>
    </cfRule>
    <cfRule type="cellIs" dxfId="155" priority="113" stopIfTrue="1" operator="equal">
      <formula>"B"</formula>
    </cfRule>
    <cfRule type="cellIs" dxfId="154" priority="114" stopIfTrue="1" operator="equal">
      <formula>"A"</formula>
    </cfRule>
  </conditionalFormatting>
  <conditionalFormatting sqref="C5:L5">
    <cfRule type="cellIs" dxfId="153" priority="143" stopIfTrue="1" operator="equal">
      <formula>"C"</formula>
    </cfRule>
    <cfRule type="cellIs" dxfId="152" priority="144" stopIfTrue="1" operator="equal">
      <formula>"B"</formula>
    </cfRule>
    <cfRule type="cellIs" dxfId="151" priority="145" stopIfTrue="1" operator="equal">
      <formula>"A"</formula>
    </cfRule>
  </conditionalFormatting>
  <conditionalFormatting sqref="C6:M175">
    <cfRule type="cellIs" dxfId="150" priority="10" stopIfTrue="1" operator="equal">
      <formula>"12h"</formula>
    </cfRule>
  </conditionalFormatting>
  <conditionalFormatting sqref="C181:M181">
    <cfRule type="cellIs" dxfId="149" priority="7" stopIfTrue="1" operator="greaterThan">
      <formula>4</formula>
    </cfRule>
    <cfRule type="cellIs" dxfId="148" priority="8" stopIfTrue="1" operator="equal">
      <formula>4</formula>
    </cfRule>
    <cfRule type="cellIs" dxfId="147" priority="9" stopIfTrue="1" operator="lessThan">
      <formula>4</formula>
    </cfRule>
  </conditionalFormatting>
  <conditionalFormatting sqref="C176:M176 C178:M178">
    <cfRule type="cellIs" dxfId="146" priority="1" stopIfTrue="1" operator="lessThan">
      <formula>11</formula>
    </cfRule>
    <cfRule type="cellIs" dxfId="145" priority="2" stopIfTrue="1" operator="equal">
      <formula>11</formula>
    </cfRule>
    <cfRule type="cellIs" dxfId="144" priority="3" stopIfTrue="1" operator="greaterThan">
      <formula>11</formula>
    </cfRule>
  </conditionalFormatting>
  <pageMargins left="0" right="0" top="0" bottom="0" header="0" footer="0"/>
  <pageSetup paperSize="9" scale="95" orientation="portrait" r:id="rId1"/>
  <headerFooter alignWithMargins="0">
    <oddFooter xml:space="preserve">&amp;Rimprimé le &amp;D à &amp;T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606"/>
  <sheetViews>
    <sheetView zoomScaleNormal="100" workbookViewId="0">
      <pane xSplit="2" ySplit="5" topLeftCell="C6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2.75" customHeight="1" thickBot="1" x14ac:dyDescent="0.25">
      <c r="A1" s="140"/>
      <c r="B1" s="141"/>
      <c r="C1" s="131">
        <v>43283</v>
      </c>
      <c r="D1" s="132">
        <v>43286</v>
      </c>
      <c r="E1" s="131">
        <v>43289</v>
      </c>
      <c r="F1" s="132">
        <v>43292</v>
      </c>
      <c r="G1" s="131">
        <v>43295</v>
      </c>
      <c r="H1" s="132">
        <v>43298</v>
      </c>
      <c r="I1" s="131">
        <v>43301</v>
      </c>
      <c r="J1" s="132">
        <v>43304</v>
      </c>
      <c r="K1" s="131">
        <v>43307</v>
      </c>
      <c r="L1" s="132">
        <v>43310</v>
      </c>
      <c r="M1" s="131">
        <v>43313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69</v>
      </c>
      <c r="H2" s="129"/>
      <c r="I2" s="129"/>
      <c r="J2" s="129"/>
      <c r="K2" s="129"/>
      <c r="L2" s="129"/>
      <c r="M2" s="129"/>
      <c r="N2" s="171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40">
        <v>2</v>
      </c>
      <c r="D3" s="66">
        <v>5</v>
      </c>
      <c r="E3" s="68">
        <v>8</v>
      </c>
      <c r="F3" s="133">
        <v>11</v>
      </c>
      <c r="G3" s="68">
        <v>14</v>
      </c>
      <c r="H3" s="133">
        <v>17</v>
      </c>
      <c r="I3" s="133">
        <v>20</v>
      </c>
      <c r="J3" s="133">
        <v>23</v>
      </c>
      <c r="K3" s="133">
        <v>26</v>
      </c>
      <c r="L3" s="68">
        <v>29</v>
      </c>
      <c r="M3" s="40"/>
      <c r="N3" s="173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76" t="s">
        <v>48</v>
      </c>
      <c r="D4" s="76" t="s">
        <v>49</v>
      </c>
      <c r="E4" s="138" t="s">
        <v>50</v>
      </c>
      <c r="F4" s="134" t="s">
        <v>51</v>
      </c>
      <c r="G4" s="135" t="s">
        <v>45</v>
      </c>
      <c r="H4" s="134" t="s">
        <v>46</v>
      </c>
      <c r="I4" s="134" t="s">
        <v>47</v>
      </c>
      <c r="J4" s="134" t="s">
        <v>48</v>
      </c>
      <c r="K4" s="134" t="s">
        <v>49</v>
      </c>
      <c r="L4" s="138" t="s">
        <v>50</v>
      </c>
      <c r="M4" s="76"/>
      <c r="N4" s="173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1</v>
      </c>
      <c r="D5" s="76">
        <v>2</v>
      </c>
      <c r="E5" s="76">
        <v>3</v>
      </c>
      <c r="F5" s="76">
        <v>4</v>
      </c>
      <c r="G5" s="76">
        <v>5</v>
      </c>
      <c r="H5" s="76">
        <v>6</v>
      </c>
      <c r="I5" s="76">
        <v>7</v>
      </c>
      <c r="J5" s="76">
        <v>8</v>
      </c>
      <c r="K5" s="76">
        <v>9</v>
      </c>
      <c r="L5" s="150" t="s">
        <v>132</v>
      </c>
      <c r="M5" s="154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88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71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16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16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16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16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16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9.5" hidden="1" customHeight="1" x14ac:dyDescent="0.2">
      <c r="A85" s="48">
        <f>Congé!A85</f>
        <v>0</v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73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73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73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73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89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89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89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89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89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35"/>
      <c r="P130" s="33" t="s">
        <v>36</v>
      </c>
    </row>
    <row r="131" spans="1:16" ht="18" hidden="1" customHeight="1" x14ac:dyDescent="0.2">
      <c r="A131" s="48">
        <f>Congé!A131</f>
        <v>0</v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35"/>
    </row>
    <row r="132" spans="1:16" ht="18" hidden="1" customHeight="1" x14ac:dyDescent="0.2">
      <c r="A132" s="48">
        <f>Congé!A132</f>
        <v>0</v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35"/>
    </row>
    <row r="133" spans="1:16" ht="18" hidden="1" customHeight="1" x14ac:dyDescent="0.2">
      <c r="A133" s="48">
        <f>Congé!A133</f>
        <v>0</v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35"/>
    </row>
    <row r="134" spans="1:16" ht="18" customHeight="1" thickBot="1" x14ac:dyDescent="0.25">
      <c r="A134" s="48">
        <f>Congé!A134</f>
        <v>5</v>
      </c>
      <c r="B134" s="89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36"/>
      <c r="P134" s="5" t="s">
        <v>4</v>
      </c>
    </row>
    <row r="135" spans="1:16" ht="18" hidden="1" customHeight="1" x14ac:dyDescent="0.2">
      <c r="A135" s="48">
        <f>Congé!A135</f>
        <v>0</v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x14ac:dyDescent="0.2">
      <c r="A174" s="48">
        <f>Congé!A174</f>
        <v>0</v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1:16" ht="12.75" hidden="1" customHeight="1" x14ac:dyDescent="0.2">
      <c r="B193" s="60"/>
    </row>
    <row r="194" spans="1:16" ht="12.75" hidden="1" customHeight="1" x14ac:dyDescent="0.2">
      <c r="B194" s="60"/>
    </row>
    <row r="195" spans="1:16" ht="12.75" hidden="1" customHeight="1" x14ac:dyDescent="0.2">
      <c r="B195" s="60"/>
      <c r="P195" s="22" t="s">
        <v>102</v>
      </c>
    </row>
    <row r="196" spans="1:16" ht="12.75" hidden="1" customHeight="1" x14ac:dyDescent="0.2">
      <c r="B196" s="60"/>
      <c r="P196" s="15"/>
    </row>
    <row r="197" spans="1:16" ht="12.75" hidden="1" customHeight="1" x14ac:dyDescent="0.2">
      <c r="B197" s="60"/>
      <c r="P197" s="3"/>
    </row>
    <row r="198" spans="1:16" ht="12.75" hidden="1" customHeight="1" x14ac:dyDescent="0.2">
      <c r="B198" s="60"/>
      <c r="P198" s="15"/>
    </row>
    <row r="199" spans="1:16" ht="12.75" hidden="1" customHeight="1" x14ac:dyDescent="0.2">
      <c r="B199" s="60"/>
      <c r="P199" s="24" t="s">
        <v>22</v>
      </c>
    </row>
    <row r="200" spans="1:16" ht="12.75" hidden="1" customHeight="1" x14ac:dyDescent="0.2">
      <c r="B200" s="60"/>
      <c r="P200" s="7"/>
    </row>
    <row r="201" spans="1:16" ht="12.75" hidden="1" customHeight="1" x14ac:dyDescent="0.2">
      <c r="B201" s="60"/>
      <c r="P201" s="7"/>
    </row>
    <row r="202" spans="1:16" ht="12.75" hidden="1" customHeight="1" x14ac:dyDescent="0.2">
      <c r="B202" s="60"/>
      <c r="P202" s="7"/>
    </row>
    <row r="203" spans="1:16" ht="12.75" hidden="1" customHeight="1" x14ac:dyDescent="0.2">
      <c r="B203" s="60"/>
      <c r="P203" s="24" t="s">
        <v>23</v>
      </c>
    </row>
    <row r="204" spans="1:16" ht="12.75" hidden="1" customHeight="1" x14ac:dyDescent="0.2">
      <c r="B204" s="60"/>
      <c r="P204" s="7"/>
    </row>
    <row r="205" spans="1:16" ht="12.75" hidden="1" customHeight="1" x14ac:dyDescent="0.2">
      <c r="B205" s="60"/>
      <c r="P205" s="7"/>
    </row>
    <row r="206" spans="1:16" ht="12.75" hidden="1" customHeight="1" x14ac:dyDescent="0.2">
      <c r="A206" s="174" t="s">
        <v>79</v>
      </c>
      <c r="B206" s="60"/>
      <c r="C206" s="93"/>
      <c r="D206" s="24"/>
      <c r="E206" s="93"/>
      <c r="F206" s="30"/>
      <c r="G206" s="30"/>
      <c r="H206" s="30"/>
      <c r="I206" s="30"/>
      <c r="J206" s="30"/>
      <c r="P206" s="7"/>
    </row>
    <row r="207" spans="1:16" ht="12.75" hidden="1" customHeight="1" x14ac:dyDescent="0.2">
      <c r="A207" s="175"/>
      <c r="B207" s="60"/>
      <c r="C207" s="30"/>
      <c r="D207" s="93"/>
      <c r="E207" s="24"/>
      <c r="F207" s="93"/>
      <c r="G207" s="30"/>
      <c r="H207" s="93"/>
      <c r="I207" s="30"/>
      <c r="J207" s="30"/>
      <c r="P207" s="22" t="s">
        <v>104</v>
      </c>
    </row>
    <row r="208" spans="1:16" ht="12.75" hidden="1" customHeight="1" x14ac:dyDescent="0.2">
      <c r="A208" s="175"/>
      <c r="B208" s="60"/>
      <c r="C208" s="24"/>
      <c r="D208" s="93"/>
      <c r="E208" s="24"/>
      <c r="F208" s="93"/>
      <c r="G208" s="30"/>
      <c r="H208" s="30"/>
      <c r="I208" s="30"/>
      <c r="J208" s="30"/>
    </row>
    <row r="209" spans="1:16" ht="12.75" hidden="1" customHeight="1" x14ac:dyDescent="0.2">
      <c r="A209" s="175"/>
      <c r="B209" s="60"/>
      <c r="C209" s="93"/>
      <c r="D209" s="24"/>
      <c r="E209" s="93"/>
      <c r="F209" s="24"/>
      <c r="G209" s="30"/>
      <c r="H209" s="93"/>
      <c r="I209" s="30"/>
      <c r="J209" s="30"/>
    </row>
    <row r="210" spans="1:16" ht="12.75" hidden="1" customHeight="1" x14ac:dyDescent="0.2">
      <c r="A210" s="176"/>
      <c r="B210" s="60"/>
      <c r="C210" s="24"/>
      <c r="D210" s="93"/>
      <c r="E210" s="24"/>
      <c r="F210" s="93"/>
      <c r="G210" s="30"/>
      <c r="H210" s="93"/>
      <c r="I210" s="30"/>
      <c r="J210" s="30"/>
    </row>
    <row r="211" spans="1:16" ht="12.75" hidden="1" customHeight="1" x14ac:dyDescent="0.2">
      <c r="B211" s="60"/>
      <c r="P211" s="24" t="s">
        <v>26</v>
      </c>
    </row>
    <row r="212" spans="1:16" ht="12.75" hidden="1" customHeight="1" x14ac:dyDescent="0.2">
      <c r="B212" s="60"/>
      <c r="P212" s="7"/>
    </row>
    <row r="213" spans="1:16" ht="12.75" hidden="1" customHeight="1" x14ac:dyDescent="0.2">
      <c r="B213" s="60"/>
      <c r="P213" s="7"/>
    </row>
    <row r="214" spans="1:16" ht="12.75" hidden="1" customHeight="1" x14ac:dyDescent="0.2">
      <c r="B214" s="60"/>
      <c r="P214" s="7"/>
    </row>
    <row r="215" spans="1:16" ht="12.75" hidden="1" customHeight="1" x14ac:dyDescent="0.2">
      <c r="B215" s="60"/>
      <c r="P215" s="24" t="s">
        <v>27</v>
      </c>
    </row>
    <row r="216" spans="1:16" ht="12.75" hidden="1" customHeight="1" x14ac:dyDescent="0.2">
      <c r="B216" s="60"/>
      <c r="P216" s="7"/>
    </row>
    <row r="217" spans="1:16" ht="12.75" hidden="1" customHeight="1" x14ac:dyDescent="0.2">
      <c r="B217" s="60"/>
      <c r="P217" s="7"/>
    </row>
    <row r="218" spans="1:16" ht="12.75" hidden="1" customHeight="1" x14ac:dyDescent="0.2">
      <c r="B218" s="60"/>
      <c r="P218" s="7"/>
    </row>
    <row r="219" spans="1:16" ht="12.75" hidden="1" customHeight="1" x14ac:dyDescent="0.2">
      <c r="B219" s="60"/>
      <c r="P219" s="22" t="s">
        <v>106</v>
      </c>
    </row>
    <row r="220" spans="1:16" ht="12.75" hidden="1" customHeight="1" x14ac:dyDescent="0.2">
      <c r="B220" s="60"/>
    </row>
    <row r="221" spans="1:16" ht="12.75" hidden="1" customHeight="1" x14ac:dyDescent="0.2">
      <c r="B221" s="60"/>
      <c r="K221" s="30"/>
      <c r="L221" s="30"/>
      <c r="M221" s="30"/>
    </row>
    <row r="222" spans="1:16" ht="12.75" hidden="1" customHeight="1" x14ac:dyDescent="0.2">
      <c r="B222" s="60"/>
      <c r="K222" s="30"/>
      <c r="L222" s="30"/>
      <c r="M222" s="30"/>
    </row>
    <row r="223" spans="1:16" ht="12.75" hidden="1" customHeight="1" x14ac:dyDescent="0.2">
      <c r="B223" s="60"/>
      <c r="K223" s="30"/>
      <c r="L223" s="30"/>
      <c r="M223" s="30"/>
      <c r="P223" s="24" t="s">
        <v>94</v>
      </c>
    </row>
    <row r="224" spans="1:16" ht="12.75" hidden="1" customHeight="1" x14ac:dyDescent="0.2">
      <c r="B224" s="60"/>
      <c r="K224" s="30"/>
      <c r="L224" s="30"/>
      <c r="M224" s="30"/>
      <c r="P224" s="7"/>
    </row>
    <row r="225" spans="2:16" ht="12.75" hidden="1" customHeight="1" x14ac:dyDescent="0.2">
      <c r="B225" s="60"/>
      <c r="K225" s="30"/>
      <c r="L225" s="30"/>
      <c r="M225" s="3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4">
    <mergeCell ref="N2:N4"/>
    <mergeCell ref="A206:A210"/>
    <mergeCell ref="Q1:Q3"/>
    <mergeCell ref="R1:R3"/>
  </mergeCells>
  <phoneticPr fontId="0" type="noConversion"/>
  <conditionalFormatting sqref="C5:M5">
    <cfRule type="cellIs" dxfId="143" priority="109" stopIfTrue="1" operator="equal">
      <formula>"C"</formula>
    </cfRule>
    <cfRule type="cellIs" dxfId="142" priority="110" stopIfTrue="1" operator="equal">
      <formula>"B"</formula>
    </cfRule>
    <cfRule type="cellIs" dxfId="141" priority="111" stopIfTrue="1" operator="equal">
      <formula>"A"</formula>
    </cfRule>
  </conditionalFormatting>
  <conditionalFormatting sqref="C5 F5 I5 L5">
    <cfRule type="cellIs" dxfId="140" priority="165" stopIfTrue="1" operator="equal">
      <formula>"C"</formula>
    </cfRule>
    <cfRule type="cellIs" dxfId="139" priority="166" stopIfTrue="1" operator="equal">
      <formula>"B"</formula>
    </cfRule>
    <cfRule type="cellIs" dxfId="138" priority="167" stopIfTrue="1" operator="equal">
      <formula>"A"</formula>
    </cfRule>
  </conditionalFormatting>
  <conditionalFormatting sqref="E5 H5 K5">
    <cfRule type="cellIs" dxfId="137" priority="90" stopIfTrue="1" operator="equal">
      <formula>"C"</formula>
    </cfRule>
    <cfRule type="cellIs" dxfId="136" priority="91" stopIfTrue="1" operator="equal">
      <formula>"B"</formula>
    </cfRule>
    <cfRule type="cellIs" dxfId="135" priority="92" stopIfTrue="1" operator="equal">
      <formula>"A"</formula>
    </cfRule>
  </conditionalFormatting>
  <conditionalFormatting sqref="K5">
    <cfRule type="cellIs" dxfId="134" priority="78" stopIfTrue="1" operator="equal">
      <formula>"C"</formula>
    </cfRule>
    <cfRule type="cellIs" dxfId="133" priority="79" stopIfTrue="1" operator="equal">
      <formula>"B"</formula>
    </cfRule>
    <cfRule type="cellIs" dxfId="132" priority="80" stopIfTrue="1" operator="equal">
      <formula>"A"</formula>
    </cfRule>
  </conditionalFormatting>
  <conditionalFormatting sqref="E5 H5 K5">
    <cfRule type="cellIs" dxfId="131" priority="84" stopIfTrue="1" operator="equal">
      <formula>"C"</formula>
    </cfRule>
    <cfRule type="cellIs" dxfId="130" priority="85" stopIfTrue="1" operator="equal">
      <formula>"B"</formula>
    </cfRule>
    <cfRule type="cellIs" dxfId="129" priority="86" stopIfTrue="1" operator="equal">
      <formula>"A"</formula>
    </cfRule>
  </conditionalFormatting>
  <conditionalFormatting sqref="D5 G5 J5">
    <cfRule type="cellIs" dxfId="128" priority="81" stopIfTrue="1" operator="equal">
      <formula>"C"</formula>
    </cfRule>
    <cfRule type="cellIs" dxfId="127" priority="82" stopIfTrue="1" operator="equal">
      <formula>"B"</formula>
    </cfRule>
    <cfRule type="cellIs" dxfId="126" priority="83" stopIfTrue="1" operator="equal">
      <formula>"A"</formula>
    </cfRule>
  </conditionalFormatting>
  <conditionalFormatting sqref="A6:A175">
    <cfRule type="cellIs" dxfId="125" priority="71" stopIfTrue="1" operator="equal">
      <formula>"C"</formula>
    </cfRule>
    <cfRule type="cellIs" dxfId="124" priority="72" stopIfTrue="1" operator="equal">
      <formula>"B"</formula>
    </cfRule>
    <cfRule type="cellIs" dxfId="123" priority="73" stopIfTrue="1" operator="equal">
      <formula>"A"</formula>
    </cfRule>
  </conditionalFormatting>
  <conditionalFormatting sqref="C6:M175">
    <cfRule type="cellIs" dxfId="122" priority="10" stopIfTrue="1" operator="equal">
      <formula>"12h"</formula>
    </cfRule>
  </conditionalFormatting>
  <conditionalFormatting sqref="C181:M181">
    <cfRule type="cellIs" dxfId="121" priority="7" stopIfTrue="1" operator="greaterThan">
      <formula>4</formula>
    </cfRule>
    <cfRule type="cellIs" dxfId="120" priority="8" stopIfTrue="1" operator="equal">
      <formula>4</formula>
    </cfRule>
    <cfRule type="cellIs" dxfId="119" priority="9" stopIfTrue="1" operator="lessThan">
      <formula>4</formula>
    </cfRule>
  </conditionalFormatting>
  <conditionalFormatting sqref="C176:M176 C178:M178">
    <cfRule type="cellIs" dxfId="118" priority="1" stopIfTrue="1" operator="lessThan">
      <formula>11</formula>
    </cfRule>
    <cfRule type="cellIs" dxfId="117" priority="2" stopIfTrue="1" operator="equal">
      <formula>11</formula>
    </cfRule>
    <cfRule type="cellIs" dxfId="116" priority="3" stopIfTrue="1" operator="greaterThan">
      <formula>11</formula>
    </cfRule>
  </conditionalFormatting>
  <pageMargins left="0" right="0" top="0" bottom="0" header="0" footer="0"/>
  <pageSetup paperSize="9" scale="95" orientation="portrait" r:id="rId1"/>
  <headerFooter alignWithMargins="0">
    <oddFooter>&amp;RImprimé le  &amp;D à &amp;T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606"/>
  <sheetViews>
    <sheetView zoomScaleNormal="100" workbookViewId="0">
      <pane xSplit="2" ySplit="5" topLeftCell="C98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thickBot="1" x14ac:dyDescent="0.25">
      <c r="A1" s="140"/>
      <c r="B1" s="141"/>
      <c r="C1" s="131">
        <v>43313</v>
      </c>
      <c r="D1" s="132">
        <v>43316</v>
      </c>
      <c r="E1" s="131">
        <v>43319</v>
      </c>
      <c r="F1" s="132">
        <v>43322</v>
      </c>
      <c r="G1" s="131">
        <v>43325</v>
      </c>
      <c r="H1" s="132">
        <v>43328</v>
      </c>
      <c r="I1" s="131">
        <v>43331</v>
      </c>
      <c r="J1" s="132">
        <v>43334</v>
      </c>
      <c r="K1" s="131">
        <v>43337</v>
      </c>
      <c r="L1" s="132">
        <v>43340</v>
      </c>
      <c r="M1" s="131">
        <v>43343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70</v>
      </c>
      <c r="H2" s="129"/>
      <c r="I2" s="129"/>
      <c r="J2" s="129"/>
      <c r="K2" s="129"/>
      <c r="L2" s="129"/>
      <c r="M2" s="129"/>
      <c r="N2" s="171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133">
        <v>1</v>
      </c>
      <c r="D3" s="68">
        <v>4</v>
      </c>
      <c r="E3" s="133">
        <v>7</v>
      </c>
      <c r="F3" s="133">
        <v>10</v>
      </c>
      <c r="G3" s="133">
        <v>13</v>
      </c>
      <c r="H3" s="133">
        <v>16</v>
      </c>
      <c r="I3" s="68">
        <v>19</v>
      </c>
      <c r="J3" s="133">
        <v>22</v>
      </c>
      <c r="K3" s="68">
        <v>25</v>
      </c>
      <c r="L3" s="133">
        <v>28</v>
      </c>
      <c r="M3" s="133">
        <v>31</v>
      </c>
      <c r="N3" s="172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134" t="s">
        <v>51</v>
      </c>
      <c r="D4" s="135" t="s">
        <v>45</v>
      </c>
      <c r="E4" s="134" t="s">
        <v>46</v>
      </c>
      <c r="F4" s="134" t="s">
        <v>47</v>
      </c>
      <c r="G4" s="134" t="s">
        <v>48</v>
      </c>
      <c r="H4" s="134" t="s">
        <v>49</v>
      </c>
      <c r="I4" s="138" t="s">
        <v>50</v>
      </c>
      <c r="J4" s="134" t="s">
        <v>51</v>
      </c>
      <c r="K4" s="135" t="s">
        <v>45</v>
      </c>
      <c r="L4" s="134" t="s">
        <v>46</v>
      </c>
      <c r="M4" s="134" t="s">
        <v>47</v>
      </c>
      <c r="N4" s="172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1</v>
      </c>
      <c r="D5" s="76">
        <v>2</v>
      </c>
      <c r="E5" s="76">
        <v>3</v>
      </c>
      <c r="F5" s="76">
        <v>4</v>
      </c>
      <c r="G5" s="76">
        <v>5</v>
      </c>
      <c r="H5" s="76">
        <v>6</v>
      </c>
      <c r="I5" s="149" t="s">
        <v>133</v>
      </c>
      <c r="J5" s="76">
        <v>8</v>
      </c>
      <c r="K5" s="76">
        <v>7</v>
      </c>
      <c r="L5" s="152" t="s">
        <v>133</v>
      </c>
      <c r="M5" s="76">
        <v>9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88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71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16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16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16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16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16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73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73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73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73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89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89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89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89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89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35"/>
      <c r="P130" s="33" t="s">
        <v>36</v>
      </c>
    </row>
    <row r="131" spans="1:16" ht="18" hidden="1" customHeight="1" x14ac:dyDescent="0.2">
      <c r="A131" s="48">
        <f>Congé!A131</f>
        <v>0</v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35"/>
    </row>
    <row r="132" spans="1:16" ht="18" hidden="1" customHeight="1" x14ac:dyDescent="0.2">
      <c r="A132" s="48">
        <f>Congé!A132</f>
        <v>0</v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35"/>
    </row>
    <row r="133" spans="1:16" ht="18" hidden="1" customHeight="1" x14ac:dyDescent="0.2">
      <c r="A133" s="48">
        <f>Congé!A133</f>
        <v>0</v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35"/>
    </row>
    <row r="134" spans="1:16" ht="18" customHeight="1" thickBot="1" x14ac:dyDescent="0.25">
      <c r="A134" s="48">
        <f>Congé!A134</f>
        <v>5</v>
      </c>
      <c r="B134" s="89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36"/>
      <c r="P134" s="5" t="s">
        <v>4</v>
      </c>
    </row>
    <row r="135" spans="1:16" ht="18" hidden="1" customHeight="1" x14ac:dyDescent="0.2">
      <c r="A135" s="48">
        <f>Congé!A135</f>
        <v>0</v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x14ac:dyDescent="0.2">
      <c r="A174" s="48">
        <f>Congé!A174</f>
        <v>0</v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1:16" ht="12.75" hidden="1" customHeight="1" x14ac:dyDescent="0.2">
      <c r="B193" s="60"/>
    </row>
    <row r="194" spans="1:16" ht="12.75" hidden="1" customHeight="1" x14ac:dyDescent="0.2">
      <c r="B194" s="60"/>
    </row>
    <row r="195" spans="1:16" ht="12.75" hidden="1" customHeight="1" x14ac:dyDescent="0.2">
      <c r="B195" s="60"/>
      <c r="P195" s="22" t="s">
        <v>102</v>
      </c>
    </row>
    <row r="196" spans="1:16" ht="12.75" hidden="1" customHeight="1" x14ac:dyDescent="0.2">
      <c r="B196" s="60"/>
      <c r="P196" s="15"/>
    </row>
    <row r="197" spans="1:16" ht="12.75" hidden="1" customHeight="1" x14ac:dyDescent="0.2">
      <c r="B197" s="60"/>
      <c r="P197" s="3"/>
    </row>
    <row r="198" spans="1:16" ht="12.75" hidden="1" customHeight="1" x14ac:dyDescent="0.2">
      <c r="B198" s="60"/>
      <c r="P198" s="15"/>
    </row>
    <row r="199" spans="1:16" ht="12.75" hidden="1" customHeight="1" x14ac:dyDescent="0.2">
      <c r="B199" s="60"/>
      <c r="P199" s="24" t="s">
        <v>22</v>
      </c>
    </row>
    <row r="200" spans="1:16" ht="12.75" hidden="1" customHeight="1" x14ac:dyDescent="0.2">
      <c r="B200" s="60"/>
      <c r="P200" s="7"/>
    </row>
    <row r="201" spans="1:16" ht="12.75" hidden="1" customHeight="1" x14ac:dyDescent="0.2">
      <c r="B201" s="60"/>
      <c r="P201" s="7"/>
    </row>
    <row r="202" spans="1:16" ht="12.75" hidden="1" customHeight="1" x14ac:dyDescent="0.2">
      <c r="B202" s="60"/>
      <c r="P202" s="7"/>
    </row>
    <row r="203" spans="1:16" ht="12.75" hidden="1" customHeight="1" x14ac:dyDescent="0.2">
      <c r="B203" s="60"/>
      <c r="P203" s="24" t="s">
        <v>23</v>
      </c>
    </row>
    <row r="204" spans="1:16" ht="12.75" hidden="1" customHeight="1" x14ac:dyDescent="0.2">
      <c r="B204" s="60"/>
      <c r="P204" s="7"/>
    </row>
    <row r="205" spans="1:16" ht="12.75" hidden="1" customHeight="1" x14ac:dyDescent="0.2">
      <c r="B205" s="60"/>
      <c r="P205" s="7"/>
    </row>
    <row r="206" spans="1:16" ht="12.75" hidden="1" customHeight="1" x14ac:dyDescent="0.2">
      <c r="A206" s="174" t="s">
        <v>79</v>
      </c>
      <c r="B206" s="60"/>
      <c r="C206" s="24"/>
      <c r="D206" s="30"/>
      <c r="E206" s="24"/>
      <c r="F206" s="30"/>
      <c r="G206" s="30"/>
      <c r="H206" s="30"/>
      <c r="I206" s="30"/>
      <c r="J206" s="30"/>
      <c r="P206" s="7"/>
    </row>
    <row r="207" spans="1:16" ht="12.75" hidden="1" customHeight="1" x14ac:dyDescent="0.2">
      <c r="A207" s="175"/>
      <c r="B207" s="60"/>
      <c r="C207" s="30"/>
      <c r="D207" s="30"/>
      <c r="E207" s="30"/>
      <c r="F207" s="30"/>
      <c r="G207" s="30"/>
      <c r="H207" s="30"/>
      <c r="I207" s="30"/>
      <c r="J207" s="30"/>
      <c r="P207" s="22" t="s">
        <v>104</v>
      </c>
    </row>
    <row r="208" spans="1:16" ht="12.75" hidden="1" customHeight="1" x14ac:dyDescent="0.2">
      <c r="A208" s="175"/>
      <c r="B208" s="60"/>
      <c r="C208" s="93"/>
      <c r="D208" s="24"/>
      <c r="E208" s="30"/>
      <c r="F208" s="93"/>
      <c r="G208" s="30"/>
      <c r="H208" s="30"/>
      <c r="I208" s="30"/>
      <c r="J208" s="30"/>
    </row>
    <row r="209" spans="1:16" ht="12.75" hidden="1" customHeight="1" x14ac:dyDescent="0.2">
      <c r="A209" s="175"/>
      <c r="B209" s="60"/>
      <c r="C209" s="93"/>
      <c r="D209" s="24"/>
      <c r="E209" s="24"/>
      <c r="F209" s="93"/>
      <c r="G209" s="30"/>
      <c r="H209" s="30"/>
      <c r="I209" s="30"/>
      <c r="J209" s="30"/>
    </row>
    <row r="210" spans="1:16" ht="12.75" hidden="1" customHeight="1" x14ac:dyDescent="0.2">
      <c r="A210" s="176"/>
      <c r="B210" s="60"/>
      <c r="C210" s="24"/>
      <c r="D210" s="93"/>
      <c r="E210" s="24"/>
      <c r="F210" s="93"/>
      <c r="G210" s="30"/>
      <c r="H210" s="30"/>
      <c r="I210" s="30"/>
      <c r="J210" s="30"/>
    </row>
    <row r="211" spans="1:16" ht="12.75" hidden="1" customHeight="1" x14ac:dyDescent="0.2">
      <c r="B211" s="60"/>
      <c r="P211" s="24" t="s">
        <v>26</v>
      </c>
    </row>
    <row r="212" spans="1:16" ht="12.75" hidden="1" customHeight="1" x14ac:dyDescent="0.2">
      <c r="B212" s="60"/>
      <c r="P212" s="7"/>
    </row>
    <row r="213" spans="1:16" ht="12.75" hidden="1" customHeight="1" x14ac:dyDescent="0.2">
      <c r="B213" s="60"/>
      <c r="P213" s="7"/>
    </row>
    <row r="214" spans="1:16" ht="12.75" hidden="1" customHeight="1" x14ac:dyDescent="0.2">
      <c r="B214" s="60"/>
      <c r="P214" s="7"/>
    </row>
    <row r="215" spans="1:16" ht="12.75" hidden="1" customHeight="1" x14ac:dyDescent="0.2">
      <c r="B215" s="60"/>
      <c r="P215" s="24" t="s">
        <v>27</v>
      </c>
    </row>
    <row r="216" spans="1:16" ht="12.75" hidden="1" customHeight="1" x14ac:dyDescent="0.2">
      <c r="B216" s="60"/>
      <c r="P216" s="7"/>
    </row>
    <row r="217" spans="1:16" ht="12.75" hidden="1" customHeight="1" x14ac:dyDescent="0.2">
      <c r="B217" s="60"/>
      <c r="P217" s="7"/>
    </row>
    <row r="218" spans="1:16" ht="12.75" hidden="1" customHeight="1" x14ac:dyDescent="0.2">
      <c r="B218" s="60"/>
      <c r="P218" s="7"/>
    </row>
    <row r="219" spans="1:16" ht="12.75" hidden="1" customHeight="1" x14ac:dyDescent="0.2">
      <c r="B219" s="60"/>
      <c r="P219" s="22" t="s">
        <v>106</v>
      </c>
    </row>
    <row r="220" spans="1:16" ht="12.75" hidden="1" customHeight="1" x14ac:dyDescent="0.2">
      <c r="B220" s="60"/>
    </row>
    <row r="221" spans="1:16" ht="12.75" hidden="1" customHeight="1" x14ac:dyDescent="0.2">
      <c r="B221" s="60"/>
      <c r="K221" s="30"/>
      <c r="L221" s="93"/>
      <c r="M221" s="30"/>
    </row>
    <row r="222" spans="1:16" ht="12.75" hidden="1" customHeight="1" x14ac:dyDescent="0.2">
      <c r="B222" s="60"/>
      <c r="K222" s="30"/>
      <c r="L222" s="93"/>
      <c r="M222" s="30"/>
    </row>
    <row r="223" spans="1:16" ht="12.75" hidden="1" customHeight="1" x14ac:dyDescent="0.2">
      <c r="B223" s="60"/>
      <c r="K223" s="30"/>
      <c r="L223" s="30"/>
      <c r="M223" s="30"/>
      <c r="P223" s="24" t="s">
        <v>94</v>
      </c>
    </row>
    <row r="224" spans="1:16" ht="12.75" hidden="1" customHeight="1" x14ac:dyDescent="0.2">
      <c r="B224" s="60"/>
      <c r="K224" s="30"/>
      <c r="L224" s="30"/>
      <c r="M224" s="30"/>
      <c r="P224" s="7"/>
    </row>
    <row r="225" spans="2:16" ht="12.75" hidden="1" customHeight="1" x14ac:dyDescent="0.2">
      <c r="B225" s="60"/>
      <c r="K225" s="30"/>
      <c r="L225" s="24"/>
      <c r="M225" s="3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4">
    <mergeCell ref="N2:N4"/>
    <mergeCell ref="A206:A210"/>
    <mergeCell ref="Q1:Q3"/>
    <mergeCell ref="R1:R3"/>
  </mergeCells>
  <phoneticPr fontId="0" type="noConversion"/>
  <conditionalFormatting sqref="C5:M5">
    <cfRule type="cellIs" dxfId="115" priority="102" stopIfTrue="1" operator="equal">
      <formula>"C"</formula>
    </cfRule>
    <cfRule type="cellIs" dxfId="114" priority="103" stopIfTrue="1" operator="equal">
      <formula>"B"</formula>
    </cfRule>
    <cfRule type="cellIs" dxfId="113" priority="104" stopIfTrue="1" operator="equal">
      <formula>"A"</formula>
    </cfRule>
  </conditionalFormatting>
  <conditionalFormatting sqref="D5 G5 J5 M5">
    <cfRule type="cellIs" dxfId="112" priority="130" stopIfTrue="1" operator="equal">
      <formula>"C"</formula>
    </cfRule>
    <cfRule type="cellIs" dxfId="111" priority="131" stopIfTrue="1" operator="equal">
      <formula>"B"</formula>
    </cfRule>
    <cfRule type="cellIs" dxfId="110" priority="132" stopIfTrue="1" operator="equal">
      <formula>"A"</formula>
    </cfRule>
  </conditionalFormatting>
  <conditionalFormatting sqref="C5 F5 I5">
    <cfRule type="cellIs" dxfId="109" priority="86" stopIfTrue="1" operator="equal">
      <formula>"C"</formula>
    </cfRule>
    <cfRule type="cellIs" dxfId="108" priority="87" stopIfTrue="1" operator="equal">
      <formula>"B"</formula>
    </cfRule>
    <cfRule type="cellIs" dxfId="107" priority="88" stopIfTrue="1" operator="equal">
      <formula>"A"</formula>
    </cfRule>
  </conditionalFormatting>
  <conditionalFormatting sqref="L5">
    <cfRule type="cellIs" dxfId="106" priority="83" stopIfTrue="1" operator="equal">
      <formula>"C"</formula>
    </cfRule>
    <cfRule type="cellIs" dxfId="105" priority="84" stopIfTrue="1" operator="equal">
      <formula>"B"</formula>
    </cfRule>
    <cfRule type="cellIs" dxfId="104" priority="85" stopIfTrue="1" operator="equal">
      <formula>"A"</formula>
    </cfRule>
  </conditionalFormatting>
  <conditionalFormatting sqref="A6:A175">
    <cfRule type="cellIs" dxfId="103" priority="76" stopIfTrue="1" operator="equal">
      <formula>"C"</formula>
    </cfRule>
    <cfRule type="cellIs" dxfId="102" priority="77" stopIfTrue="1" operator="equal">
      <formula>"B"</formula>
    </cfRule>
    <cfRule type="cellIs" dxfId="101" priority="78" stopIfTrue="1" operator="equal">
      <formula>"A"</formula>
    </cfRule>
  </conditionalFormatting>
  <conditionalFormatting sqref="C6:M175">
    <cfRule type="cellIs" dxfId="100" priority="10" stopIfTrue="1" operator="equal">
      <formula>"12h"</formula>
    </cfRule>
  </conditionalFormatting>
  <conditionalFormatting sqref="C181:M181">
    <cfRule type="cellIs" dxfId="99" priority="7" stopIfTrue="1" operator="greaterThan">
      <formula>4</formula>
    </cfRule>
    <cfRule type="cellIs" dxfId="98" priority="8" stopIfTrue="1" operator="equal">
      <formula>4</formula>
    </cfRule>
    <cfRule type="cellIs" dxfId="97" priority="9" stopIfTrue="1" operator="lessThan">
      <formula>4</formula>
    </cfRule>
  </conditionalFormatting>
  <conditionalFormatting sqref="C176:M176 C178:M178">
    <cfRule type="cellIs" dxfId="96" priority="1" stopIfTrue="1" operator="lessThan">
      <formula>11</formula>
    </cfRule>
    <cfRule type="cellIs" dxfId="95" priority="2" stopIfTrue="1" operator="equal">
      <formula>11</formula>
    </cfRule>
    <cfRule type="cellIs" dxfId="94" priority="3" stopIfTrue="1" operator="greaterThan">
      <formula>11</formula>
    </cfRule>
  </conditionalFormatting>
  <pageMargins left="0" right="0" top="0" bottom="0" header="0" footer="0"/>
  <pageSetup paperSize="9" scale="90" orientation="portrait" r:id="rId1"/>
  <headerFooter alignWithMargins="0">
    <oddFooter>&amp;Rimprimé le &amp;D à &amp;T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S606"/>
  <sheetViews>
    <sheetView zoomScaleNormal="100" workbookViewId="0">
      <pane xSplit="2" ySplit="5" topLeftCell="C126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thickBot="1" x14ac:dyDescent="0.25">
      <c r="A1" s="140"/>
      <c r="B1" s="141"/>
      <c r="C1" s="131">
        <v>43346</v>
      </c>
      <c r="D1" s="132">
        <v>43349</v>
      </c>
      <c r="E1" s="131">
        <v>43352</v>
      </c>
      <c r="F1" s="132">
        <v>43355</v>
      </c>
      <c r="G1" s="131">
        <v>43358</v>
      </c>
      <c r="H1" s="132">
        <v>43361</v>
      </c>
      <c r="I1" s="131">
        <v>43364</v>
      </c>
      <c r="J1" s="132">
        <v>43367</v>
      </c>
      <c r="K1" s="131">
        <v>43370</v>
      </c>
      <c r="L1" s="132">
        <v>43373</v>
      </c>
      <c r="M1" s="131">
        <v>43376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71</v>
      </c>
      <c r="H2" s="129"/>
      <c r="I2" s="129"/>
      <c r="J2" s="129"/>
      <c r="K2" s="129"/>
      <c r="L2" s="129"/>
      <c r="M2" s="129"/>
      <c r="N2" s="171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66">
        <v>3</v>
      </c>
      <c r="D3" s="66">
        <v>6</v>
      </c>
      <c r="E3" s="75">
        <v>9</v>
      </c>
      <c r="F3" s="66">
        <v>12</v>
      </c>
      <c r="G3" s="75">
        <v>15</v>
      </c>
      <c r="H3" s="66">
        <v>18</v>
      </c>
      <c r="I3" s="66">
        <v>21</v>
      </c>
      <c r="J3" s="66">
        <v>24</v>
      </c>
      <c r="K3" s="66">
        <v>27</v>
      </c>
      <c r="L3" s="75">
        <v>30</v>
      </c>
      <c r="M3" s="75"/>
      <c r="N3" s="173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76" t="s">
        <v>48</v>
      </c>
      <c r="D4" s="76" t="s">
        <v>49</v>
      </c>
      <c r="E4" s="136" t="s">
        <v>50</v>
      </c>
      <c r="F4" s="76" t="s">
        <v>51</v>
      </c>
      <c r="G4" s="77" t="s">
        <v>45</v>
      </c>
      <c r="H4" s="76" t="s">
        <v>46</v>
      </c>
      <c r="I4" s="76" t="s">
        <v>47</v>
      </c>
      <c r="J4" s="76" t="s">
        <v>48</v>
      </c>
      <c r="K4" s="76" t="s">
        <v>49</v>
      </c>
      <c r="L4" s="136" t="s">
        <v>50</v>
      </c>
      <c r="M4" s="76"/>
      <c r="N4" s="173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1</v>
      </c>
      <c r="D5" s="76">
        <v>2</v>
      </c>
      <c r="E5" s="76">
        <v>3</v>
      </c>
      <c r="F5" s="76">
        <v>4</v>
      </c>
      <c r="G5" s="76">
        <v>5</v>
      </c>
      <c r="H5" s="76">
        <v>6</v>
      </c>
      <c r="I5" s="76">
        <v>7</v>
      </c>
      <c r="J5" s="76">
        <v>8</v>
      </c>
      <c r="K5" s="76">
        <v>9</v>
      </c>
      <c r="L5" s="152" t="s">
        <v>132</v>
      </c>
      <c r="M5" s="154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88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88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88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88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88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88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88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88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88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88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88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88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71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88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88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88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16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16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16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16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16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16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16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16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16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16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16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16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16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16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16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16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16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16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16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16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16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16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16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16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16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88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88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88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73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73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73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73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73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73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73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73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73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73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73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73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73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73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73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73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73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73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73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73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73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73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73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73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73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73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73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73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73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73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73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73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73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73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73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73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73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73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73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73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73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73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73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73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73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73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73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73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73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73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73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73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73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73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73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73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73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73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73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73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73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73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73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73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89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89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89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89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89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89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89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89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89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89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89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89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89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89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89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89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89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35"/>
      <c r="P130" s="33" t="s">
        <v>36</v>
      </c>
    </row>
    <row r="131" spans="1:16" ht="18" hidden="1" customHeight="1" x14ac:dyDescent="0.2">
      <c r="A131" s="48">
        <f>Congé!A131</f>
        <v>0</v>
      </c>
      <c r="B131" s="89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35"/>
    </row>
    <row r="132" spans="1:16" ht="18" hidden="1" customHeight="1" x14ac:dyDescent="0.2">
      <c r="A132" s="48">
        <f>Congé!A132</f>
        <v>0</v>
      </c>
      <c r="B132" s="89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35"/>
    </row>
    <row r="133" spans="1:16" ht="18" hidden="1" customHeight="1" x14ac:dyDescent="0.2">
      <c r="A133" s="48">
        <f>Congé!A133</f>
        <v>0</v>
      </c>
      <c r="B133" s="89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35"/>
    </row>
    <row r="134" spans="1:16" ht="18" customHeight="1" thickBot="1" x14ac:dyDescent="0.25">
      <c r="A134" s="48">
        <f>Congé!A134</f>
        <v>5</v>
      </c>
      <c r="B134" s="89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36"/>
      <c r="P134" s="5" t="s">
        <v>4</v>
      </c>
    </row>
    <row r="135" spans="1:16" ht="18" hidden="1" customHeight="1" x14ac:dyDescent="0.2">
      <c r="A135" s="48">
        <f>Congé!A135</f>
        <v>0</v>
      </c>
      <c r="B135" s="89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89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89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89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89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89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89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89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89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89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89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89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89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89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89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89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89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89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89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89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89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89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89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89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89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89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89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89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89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89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89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89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89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89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89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89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89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89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89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x14ac:dyDescent="0.2">
      <c r="A174" s="48">
        <f>Congé!A174</f>
        <v>0</v>
      </c>
      <c r="B174" s="89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89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1:16" ht="12.75" hidden="1" customHeight="1" x14ac:dyDescent="0.2">
      <c r="B193" s="60"/>
    </row>
    <row r="194" spans="1:16" ht="12.75" hidden="1" customHeight="1" x14ac:dyDescent="0.2">
      <c r="B194" s="60"/>
    </row>
    <row r="195" spans="1:16" ht="12.75" hidden="1" customHeight="1" x14ac:dyDescent="0.2">
      <c r="B195" s="60"/>
      <c r="P195" s="22" t="s">
        <v>102</v>
      </c>
    </row>
    <row r="196" spans="1:16" ht="12.75" hidden="1" customHeight="1" x14ac:dyDescent="0.2">
      <c r="B196" s="60"/>
      <c r="P196" s="15"/>
    </row>
    <row r="197" spans="1:16" ht="12.75" hidden="1" customHeight="1" x14ac:dyDescent="0.2">
      <c r="B197" s="60"/>
      <c r="P197" s="3"/>
    </row>
    <row r="198" spans="1:16" ht="12.75" hidden="1" customHeight="1" x14ac:dyDescent="0.2">
      <c r="B198" s="60"/>
      <c r="P198" s="15"/>
    </row>
    <row r="199" spans="1:16" ht="12.75" hidden="1" customHeight="1" x14ac:dyDescent="0.2">
      <c r="B199" s="60"/>
      <c r="P199" s="24" t="s">
        <v>22</v>
      </c>
    </row>
    <row r="200" spans="1:16" ht="12.75" hidden="1" customHeight="1" x14ac:dyDescent="0.2">
      <c r="B200" s="60"/>
      <c r="P200" s="7"/>
    </row>
    <row r="201" spans="1:16" ht="12.75" hidden="1" customHeight="1" x14ac:dyDescent="0.2">
      <c r="B201" s="60"/>
      <c r="P201" s="7"/>
    </row>
    <row r="202" spans="1:16" ht="12.75" hidden="1" customHeight="1" x14ac:dyDescent="0.2">
      <c r="B202" s="60"/>
      <c r="P202" s="7"/>
    </row>
    <row r="203" spans="1:16" ht="12.75" hidden="1" customHeight="1" x14ac:dyDescent="0.2">
      <c r="B203" s="60"/>
      <c r="P203" s="24" t="s">
        <v>23</v>
      </c>
    </row>
    <row r="204" spans="1:16" ht="12.75" hidden="1" customHeight="1" x14ac:dyDescent="0.2">
      <c r="B204" s="60"/>
      <c r="P204" s="7"/>
    </row>
    <row r="205" spans="1:16" ht="12.75" hidden="1" customHeight="1" x14ac:dyDescent="0.2">
      <c r="B205" s="60"/>
      <c r="P205" s="7"/>
    </row>
    <row r="206" spans="1:16" ht="12.75" hidden="1" customHeight="1" x14ac:dyDescent="0.2">
      <c r="A206" s="174" t="s">
        <v>79</v>
      </c>
      <c r="B206" s="60"/>
      <c r="C206" s="93"/>
      <c r="D206" s="24"/>
      <c r="E206" s="93"/>
      <c r="F206" s="30"/>
      <c r="G206" s="30"/>
      <c r="H206" s="30"/>
      <c r="I206" s="30"/>
      <c r="J206" s="30"/>
      <c r="P206" s="7"/>
    </row>
    <row r="207" spans="1:16" ht="12.75" hidden="1" customHeight="1" x14ac:dyDescent="0.2">
      <c r="A207" s="175"/>
      <c r="B207" s="60"/>
      <c r="C207" s="30"/>
      <c r="D207" s="93"/>
      <c r="E207" s="24"/>
      <c r="F207" s="93"/>
      <c r="G207" s="30"/>
      <c r="H207" s="93"/>
      <c r="I207" s="30"/>
      <c r="J207" s="30"/>
      <c r="P207" s="22" t="s">
        <v>104</v>
      </c>
    </row>
    <row r="208" spans="1:16" ht="12.75" hidden="1" customHeight="1" x14ac:dyDescent="0.2">
      <c r="A208" s="175"/>
      <c r="B208" s="60"/>
      <c r="C208" s="24"/>
      <c r="D208" s="93"/>
      <c r="E208" s="24"/>
      <c r="F208" s="93"/>
      <c r="G208" s="30"/>
      <c r="H208" s="30"/>
      <c r="I208" s="30"/>
      <c r="J208" s="30"/>
    </row>
    <row r="209" spans="1:16" ht="12.75" hidden="1" customHeight="1" x14ac:dyDescent="0.2">
      <c r="A209" s="175"/>
      <c r="B209" s="60"/>
      <c r="C209" s="93"/>
      <c r="D209" s="24"/>
      <c r="E209" s="93"/>
      <c r="F209" s="24"/>
      <c r="G209" s="30"/>
      <c r="H209" s="93"/>
      <c r="I209" s="30"/>
      <c r="J209" s="30"/>
    </row>
    <row r="210" spans="1:16" ht="12.75" hidden="1" customHeight="1" x14ac:dyDescent="0.2">
      <c r="A210" s="176"/>
      <c r="B210" s="60"/>
      <c r="C210" s="24"/>
      <c r="D210" s="93"/>
      <c r="E210" s="24"/>
      <c r="F210" s="93"/>
      <c r="G210" s="30"/>
      <c r="H210" s="93"/>
      <c r="I210" s="30"/>
      <c r="J210" s="30"/>
    </row>
    <row r="211" spans="1:16" ht="12.75" hidden="1" customHeight="1" x14ac:dyDescent="0.2">
      <c r="B211" s="60"/>
      <c r="P211" s="24" t="s">
        <v>26</v>
      </c>
    </row>
    <row r="212" spans="1:16" ht="12.75" hidden="1" customHeight="1" x14ac:dyDescent="0.2">
      <c r="B212" s="60"/>
      <c r="P212" s="7"/>
    </row>
    <row r="213" spans="1:16" ht="12.75" hidden="1" customHeight="1" x14ac:dyDescent="0.2">
      <c r="B213" s="60"/>
      <c r="P213" s="7"/>
    </row>
    <row r="214" spans="1:16" ht="12.75" hidden="1" customHeight="1" x14ac:dyDescent="0.2">
      <c r="B214" s="60"/>
      <c r="P214" s="7"/>
    </row>
    <row r="215" spans="1:16" ht="12.75" hidden="1" customHeight="1" x14ac:dyDescent="0.2">
      <c r="B215" s="60"/>
      <c r="P215" s="24" t="s">
        <v>27</v>
      </c>
    </row>
    <row r="216" spans="1:16" ht="12.75" hidden="1" customHeight="1" x14ac:dyDescent="0.2">
      <c r="B216" s="60"/>
      <c r="P216" s="7"/>
    </row>
    <row r="217" spans="1:16" ht="12.75" hidden="1" customHeight="1" x14ac:dyDescent="0.2">
      <c r="B217" s="60"/>
      <c r="P217" s="7"/>
    </row>
    <row r="218" spans="1:16" ht="12.75" hidden="1" customHeight="1" x14ac:dyDescent="0.2">
      <c r="B218" s="60"/>
      <c r="P218" s="7"/>
    </row>
    <row r="219" spans="1:16" ht="12.75" hidden="1" customHeight="1" x14ac:dyDescent="0.2">
      <c r="B219" s="60"/>
      <c r="P219" s="22" t="s">
        <v>106</v>
      </c>
    </row>
    <row r="220" spans="1:16" ht="12.75" hidden="1" customHeight="1" x14ac:dyDescent="0.2">
      <c r="B220" s="60"/>
    </row>
    <row r="221" spans="1:16" ht="12.75" hidden="1" customHeight="1" x14ac:dyDescent="0.2">
      <c r="B221" s="60"/>
      <c r="K221" s="30"/>
      <c r="L221" s="30"/>
      <c r="M221" s="30"/>
    </row>
    <row r="222" spans="1:16" ht="12.75" hidden="1" customHeight="1" x14ac:dyDescent="0.2">
      <c r="B222" s="60"/>
      <c r="K222" s="30"/>
      <c r="L222" s="30"/>
      <c r="M222" s="30"/>
    </row>
    <row r="223" spans="1:16" ht="12.75" hidden="1" customHeight="1" x14ac:dyDescent="0.2">
      <c r="B223" s="60"/>
      <c r="K223" s="30"/>
      <c r="L223" s="30"/>
      <c r="M223" s="30"/>
      <c r="P223" s="24" t="s">
        <v>94</v>
      </c>
    </row>
    <row r="224" spans="1:16" ht="12.75" hidden="1" customHeight="1" x14ac:dyDescent="0.2">
      <c r="B224" s="60"/>
      <c r="K224" s="30"/>
      <c r="L224" s="30"/>
      <c r="M224" s="30"/>
      <c r="P224" s="7"/>
    </row>
    <row r="225" spans="2:16" ht="12.75" hidden="1" customHeight="1" x14ac:dyDescent="0.2">
      <c r="B225" s="60"/>
      <c r="K225" s="30"/>
      <c r="L225" s="30"/>
      <c r="M225" s="3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4">
    <mergeCell ref="N2:N4"/>
    <mergeCell ref="A206:A210"/>
    <mergeCell ref="Q1:Q3"/>
    <mergeCell ref="R1:R3"/>
  </mergeCells>
  <phoneticPr fontId="0" type="noConversion"/>
  <conditionalFormatting sqref="M5">
    <cfRule type="cellIs" dxfId="93" priority="112" stopIfTrue="1" operator="equal">
      <formula>"C"</formula>
    </cfRule>
    <cfRule type="cellIs" dxfId="92" priority="113" stopIfTrue="1" operator="equal">
      <formula>"B"</formula>
    </cfRule>
    <cfRule type="cellIs" dxfId="91" priority="114" stopIfTrue="1" operator="equal">
      <formula>"A"</formula>
    </cfRule>
  </conditionalFormatting>
  <conditionalFormatting sqref="C5:L5">
    <cfRule type="cellIs" dxfId="90" priority="103" stopIfTrue="1" operator="equal">
      <formula>"C"</formula>
    </cfRule>
    <cfRule type="cellIs" dxfId="89" priority="104" stopIfTrue="1" operator="equal">
      <formula>"B"</formula>
    </cfRule>
    <cfRule type="cellIs" dxfId="88" priority="105" stopIfTrue="1" operator="equal">
      <formula>"A"</formula>
    </cfRule>
  </conditionalFormatting>
  <conditionalFormatting sqref="C5 F5 I5 L5">
    <cfRule type="cellIs" dxfId="87" priority="134" stopIfTrue="1" operator="equal">
      <formula>"C"</formula>
    </cfRule>
    <cfRule type="cellIs" dxfId="86" priority="135" stopIfTrue="1" operator="equal">
      <formula>"B"</formula>
    </cfRule>
    <cfRule type="cellIs" dxfId="85" priority="136" stopIfTrue="1" operator="equal">
      <formula>"A"</formula>
    </cfRule>
  </conditionalFormatting>
  <conditionalFormatting sqref="E5 H5 K5">
    <cfRule type="cellIs" dxfId="84" priority="90" stopIfTrue="1" operator="equal">
      <formula>"C"</formula>
    </cfRule>
    <cfRule type="cellIs" dxfId="83" priority="91" stopIfTrue="1" operator="equal">
      <formula>"B"</formula>
    </cfRule>
    <cfRule type="cellIs" dxfId="82" priority="92" stopIfTrue="1" operator="equal">
      <formula>"A"</formula>
    </cfRule>
  </conditionalFormatting>
  <conditionalFormatting sqref="E5 H5 K5">
    <cfRule type="cellIs" dxfId="81" priority="84" stopIfTrue="1" operator="equal">
      <formula>"C"</formula>
    </cfRule>
    <cfRule type="cellIs" dxfId="80" priority="85" stopIfTrue="1" operator="equal">
      <formula>"B"</formula>
    </cfRule>
    <cfRule type="cellIs" dxfId="79" priority="86" stopIfTrue="1" operator="equal">
      <formula>"A"</formula>
    </cfRule>
  </conditionalFormatting>
  <conditionalFormatting sqref="D5 G5 J5">
    <cfRule type="cellIs" dxfId="78" priority="81" stopIfTrue="1" operator="equal">
      <formula>"C"</formula>
    </cfRule>
    <cfRule type="cellIs" dxfId="77" priority="82" stopIfTrue="1" operator="equal">
      <formula>"B"</formula>
    </cfRule>
    <cfRule type="cellIs" dxfId="76" priority="83" stopIfTrue="1" operator="equal">
      <formula>"A"</formula>
    </cfRule>
  </conditionalFormatting>
  <conditionalFormatting sqref="K5">
    <cfRule type="cellIs" dxfId="75" priority="78" stopIfTrue="1" operator="equal">
      <formula>"C"</formula>
    </cfRule>
    <cfRule type="cellIs" dxfId="74" priority="79" stopIfTrue="1" operator="equal">
      <formula>"B"</formula>
    </cfRule>
    <cfRule type="cellIs" dxfId="73" priority="80" stopIfTrue="1" operator="equal">
      <formula>"A"</formula>
    </cfRule>
  </conditionalFormatting>
  <conditionalFormatting sqref="A6:A175">
    <cfRule type="cellIs" dxfId="72" priority="71" stopIfTrue="1" operator="equal">
      <formula>"C"</formula>
    </cfRule>
    <cfRule type="cellIs" dxfId="71" priority="72" stopIfTrue="1" operator="equal">
      <formula>"B"</formula>
    </cfRule>
    <cfRule type="cellIs" dxfId="70" priority="73" stopIfTrue="1" operator="equal">
      <formula>"A"</formula>
    </cfRule>
  </conditionalFormatting>
  <conditionalFormatting sqref="C6:M175">
    <cfRule type="cellIs" dxfId="69" priority="10" stopIfTrue="1" operator="equal">
      <formula>"12h"</formula>
    </cfRule>
  </conditionalFormatting>
  <conditionalFormatting sqref="C181:M181">
    <cfRule type="cellIs" dxfId="68" priority="7" stopIfTrue="1" operator="greaterThan">
      <formula>4</formula>
    </cfRule>
    <cfRule type="cellIs" dxfId="67" priority="8" stopIfTrue="1" operator="equal">
      <formula>4</formula>
    </cfRule>
    <cfRule type="cellIs" dxfId="66" priority="9" stopIfTrue="1" operator="lessThan">
      <formula>4</formula>
    </cfRule>
  </conditionalFormatting>
  <conditionalFormatting sqref="C176:M176 C178:M178">
    <cfRule type="cellIs" dxfId="65" priority="1" stopIfTrue="1" operator="lessThan">
      <formula>11</formula>
    </cfRule>
    <cfRule type="cellIs" dxfId="64" priority="2" stopIfTrue="1" operator="equal">
      <formula>11</formula>
    </cfRule>
    <cfRule type="cellIs" dxfId="63" priority="3" stopIfTrue="1" operator="greaterThan">
      <formula>11</formula>
    </cfRule>
  </conditionalFormatting>
  <pageMargins left="0" right="0" top="0" bottom="0" header="0" footer="0"/>
  <pageSetup paperSize="9" scale="92" orientation="portrait" r:id="rId1"/>
  <headerFooter alignWithMargins="0">
    <oddFooter>&amp;Rimprimé le &amp;D à &amp;T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606"/>
  <sheetViews>
    <sheetView zoomScaleNormal="100" workbookViewId="0">
      <pane xSplit="2" ySplit="5" topLeftCell="C6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x14ac:dyDescent="0.2">
      <c r="A1" s="140"/>
      <c r="B1" s="141"/>
      <c r="C1" s="139">
        <v>43376</v>
      </c>
      <c r="D1" s="132">
        <v>43379</v>
      </c>
      <c r="E1" s="139">
        <v>43382</v>
      </c>
      <c r="F1" s="132">
        <v>43385</v>
      </c>
      <c r="G1" s="139">
        <v>43388</v>
      </c>
      <c r="H1" s="132">
        <v>43391</v>
      </c>
      <c r="I1" s="139">
        <v>43394</v>
      </c>
      <c r="J1" s="132">
        <v>43397</v>
      </c>
      <c r="K1" s="139">
        <v>43400</v>
      </c>
      <c r="L1" s="132">
        <v>43403</v>
      </c>
      <c r="M1" s="139">
        <v>43406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72</v>
      </c>
      <c r="H2" s="129"/>
      <c r="I2" s="129"/>
      <c r="J2" s="129"/>
      <c r="K2" s="129"/>
      <c r="L2" s="129"/>
      <c r="M2" s="129"/>
      <c r="N2" s="177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66">
        <v>3</v>
      </c>
      <c r="D3" s="75">
        <v>6</v>
      </c>
      <c r="E3" s="66">
        <v>9</v>
      </c>
      <c r="F3" s="66">
        <v>12</v>
      </c>
      <c r="G3" s="66">
        <v>15</v>
      </c>
      <c r="H3" s="66">
        <v>18</v>
      </c>
      <c r="I3" s="68">
        <v>21</v>
      </c>
      <c r="J3" s="133">
        <v>24</v>
      </c>
      <c r="K3" s="68">
        <v>27</v>
      </c>
      <c r="L3" s="133">
        <v>30</v>
      </c>
      <c r="M3" s="66"/>
      <c r="N3" s="177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76" t="s">
        <v>51</v>
      </c>
      <c r="D4" s="77" t="s">
        <v>45</v>
      </c>
      <c r="E4" s="76" t="s">
        <v>46</v>
      </c>
      <c r="F4" s="76" t="s">
        <v>47</v>
      </c>
      <c r="G4" s="76" t="s">
        <v>48</v>
      </c>
      <c r="H4" s="76" t="s">
        <v>49</v>
      </c>
      <c r="I4" s="138" t="s">
        <v>50</v>
      </c>
      <c r="J4" s="134" t="s">
        <v>51</v>
      </c>
      <c r="K4" s="135" t="s">
        <v>45</v>
      </c>
      <c r="L4" s="134" t="s">
        <v>46</v>
      </c>
      <c r="M4" s="76"/>
      <c r="N4" s="177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2</v>
      </c>
      <c r="D5" s="76">
        <v>1</v>
      </c>
      <c r="E5" s="76">
        <v>3</v>
      </c>
      <c r="F5" s="76">
        <v>5</v>
      </c>
      <c r="G5" s="76">
        <v>4</v>
      </c>
      <c r="H5" s="76">
        <v>6</v>
      </c>
      <c r="I5" s="76">
        <v>7</v>
      </c>
      <c r="J5" s="76">
        <v>8</v>
      </c>
      <c r="K5" s="76">
        <v>9</v>
      </c>
      <c r="L5" s="152" t="s">
        <v>132</v>
      </c>
      <c r="M5" s="155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123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123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123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123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123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123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123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123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123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123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123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123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124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123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123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123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25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25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25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25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25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25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25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25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25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25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25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25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25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25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25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25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25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25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25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25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25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25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25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25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25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123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123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123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126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126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126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126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126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126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126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126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126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126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126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5.75" hidden="1" customHeight="1" x14ac:dyDescent="0.2">
      <c r="A61" s="48">
        <f>Congé!A61</f>
        <v>0</v>
      </c>
      <c r="B61" s="126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5.75" customHeight="1" x14ac:dyDescent="0.2">
      <c r="A62" s="48">
        <f>Congé!A62</f>
        <v>5</v>
      </c>
      <c r="B62" s="126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5.75" hidden="1" customHeight="1" x14ac:dyDescent="0.2">
      <c r="A63" s="48">
        <f>Congé!A63</f>
        <v>0</v>
      </c>
      <c r="B63" s="126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5.75" hidden="1" customHeight="1" x14ac:dyDescent="0.2">
      <c r="A64" s="48">
        <f>Congé!A64</f>
        <v>0</v>
      </c>
      <c r="B64" s="126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5.75" hidden="1" customHeight="1" x14ac:dyDescent="0.2">
      <c r="A65" s="48">
        <f>Congé!A65</f>
        <v>0</v>
      </c>
      <c r="B65" s="126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126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126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126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126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126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126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126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126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126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126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126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126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126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126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126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126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126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126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126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126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126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126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126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126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126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126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126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126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126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126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126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126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126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126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126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126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126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126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126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126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126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126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126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126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126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126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126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126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127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127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127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127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127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127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127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127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127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127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127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127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127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127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127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127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127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11"/>
      <c r="P130" s="33" t="s">
        <v>36</v>
      </c>
    </row>
    <row r="131" spans="1:16" ht="18" hidden="1" customHeight="1" x14ac:dyDescent="0.2">
      <c r="A131" s="48">
        <f>Congé!A131</f>
        <v>0</v>
      </c>
      <c r="B131" s="127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11"/>
    </row>
    <row r="132" spans="1:16" ht="18" hidden="1" customHeight="1" x14ac:dyDescent="0.2">
      <c r="A132" s="48">
        <f>Congé!A132</f>
        <v>0</v>
      </c>
      <c r="B132" s="127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11"/>
    </row>
    <row r="133" spans="1:16" ht="18" hidden="1" customHeight="1" x14ac:dyDescent="0.2">
      <c r="A133" s="48">
        <f>Congé!A133</f>
        <v>0</v>
      </c>
      <c r="B133" s="127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11"/>
    </row>
    <row r="134" spans="1:16" ht="18" customHeight="1" x14ac:dyDescent="0.2">
      <c r="A134" s="48">
        <f>Congé!A134</f>
        <v>5</v>
      </c>
      <c r="B134" s="127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11"/>
      <c r="P134" s="5" t="s">
        <v>4</v>
      </c>
    </row>
    <row r="135" spans="1:16" ht="18" hidden="1" customHeight="1" x14ac:dyDescent="0.2">
      <c r="A135" s="48">
        <f>Congé!A135</f>
        <v>0</v>
      </c>
      <c r="B135" s="127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127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127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127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127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127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127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127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127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127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127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127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127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127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127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127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127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127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127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127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127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127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127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127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127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127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127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127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127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127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127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127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127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127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127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127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127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127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127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thickBot="1" x14ac:dyDescent="0.25">
      <c r="A174" s="48">
        <f>Congé!A174</f>
        <v>0</v>
      </c>
      <c r="B174" s="127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127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2:16" ht="12.75" hidden="1" customHeight="1" x14ac:dyDescent="0.2">
      <c r="B193" s="60"/>
    </row>
    <row r="194" spans="2:16" ht="12.75" hidden="1" customHeight="1" x14ac:dyDescent="0.2">
      <c r="B194" s="60"/>
    </row>
    <row r="195" spans="2:16" ht="12.75" hidden="1" customHeight="1" x14ac:dyDescent="0.2">
      <c r="B195" s="60"/>
      <c r="P195" s="22" t="s">
        <v>102</v>
      </c>
    </row>
    <row r="196" spans="2:16" ht="12.75" hidden="1" customHeight="1" x14ac:dyDescent="0.2">
      <c r="B196" s="60"/>
      <c r="P196" s="15"/>
    </row>
    <row r="197" spans="2:16" ht="12.75" hidden="1" customHeight="1" x14ac:dyDescent="0.2">
      <c r="B197" s="60"/>
      <c r="P197" s="3"/>
    </row>
    <row r="198" spans="2:16" ht="12.75" hidden="1" customHeight="1" x14ac:dyDescent="0.2">
      <c r="B198" s="60"/>
      <c r="P198" s="15"/>
    </row>
    <row r="199" spans="2:16" ht="12.75" hidden="1" customHeight="1" x14ac:dyDescent="0.2">
      <c r="B199" s="60"/>
      <c r="P199" s="24" t="s">
        <v>22</v>
      </c>
    </row>
    <row r="200" spans="2:16" ht="12.75" hidden="1" customHeight="1" x14ac:dyDescent="0.2">
      <c r="B200" s="60"/>
      <c r="P200" s="7"/>
    </row>
    <row r="201" spans="2:16" ht="12.75" hidden="1" customHeight="1" x14ac:dyDescent="0.2">
      <c r="B201" s="60"/>
      <c r="P201" s="7"/>
    </row>
    <row r="202" spans="2:16" ht="12.75" hidden="1" customHeight="1" x14ac:dyDescent="0.2">
      <c r="B202" s="60"/>
      <c r="P202" s="7"/>
    </row>
    <row r="203" spans="2:16" ht="12.75" hidden="1" customHeight="1" x14ac:dyDescent="0.2">
      <c r="B203" s="60"/>
      <c r="P203" s="24" t="s">
        <v>23</v>
      </c>
    </row>
    <row r="204" spans="2:16" ht="12.75" hidden="1" customHeight="1" x14ac:dyDescent="0.2">
      <c r="B204" s="60"/>
      <c r="P204" s="7"/>
    </row>
    <row r="205" spans="2:16" ht="12.75" hidden="1" customHeight="1" x14ac:dyDescent="0.2">
      <c r="B205" s="60"/>
      <c r="P205" s="7"/>
    </row>
    <row r="206" spans="2:16" ht="12.75" hidden="1" customHeight="1" x14ac:dyDescent="0.2">
      <c r="B206" s="60"/>
      <c r="P206" s="7"/>
    </row>
    <row r="207" spans="2:16" ht="12.75" hidden="1" customHeight="1" x14ac:dyDescent="0.2">
      <c r="B207" s="60"/>
      <c r="P207" s="22" t="s">
        <v>104</v>
      </c>
    </row>
    <row r="208" spans="2:16" ht="12.75" hidden="1" customHeight="1" x14ac:dyDescent="0.2">
      <c r="B208" s="60"/>
    </row>
    <row r="209" spans="2:16" ht="12.75" hidden="1" customHeight="1" x14ac:dyDescent="0.2">
      <c r="B209" s="60"/>
    </row>
    <row r="210" spans="2:16" ht="12.75" hidden="1" customHeight="1" x14ac:dyDescent="0.2">
      <c r="B210" s="60"/>
    </row>
    <row r="211" spans="2:16" ht="12.75" hidden="1" customHeight="1" x14ac:dyDescent="0.2">
      <c r="B211" s="60"/>
      <c r="P211" s="24" t="s">
        <v>26</v>
      </c>
    </row>
    <row r="212" spans="2:16" ht="12.75" hidden="1" customHeight="1" x14ac:dyDescent="0.2">
      <c r="B212" s="60"/>
      <c r="P212" s="7"/>
    </row>
    <row r="213" spans="2:16" ht="12.75" hidden="1" customHeight="1" x14ac:dyDescent="0.2">
      <c r="B213" s="60"/>
      <c r="P213" s="7"/>
    </row>
    <row r="214" spans="2:16" ht="12.75" hidden="1" customHeight="1" x14ac:dyDescent="0.2">
      <c r="B214" s="60"/>
      <c r="P214" s="7"/>
    </row>
    <row r="215" spans="2:16" ht="12.75" hidden="1" customHeight="1" x14ac:dyDescent="0.2">
      <c r="B215" s="60"/>
      <c r="P215" s="24" t="s">
        <v>27</v>
      </c>
    </row>
    <row r="216" spans="2:16" ht="12.75" hidden="1" customHeight="1" x14ac:dyDescent="0.2">
      <c r="B216" s="60"/>
      <c r="P216" s="7"/>
    </row>
    <row r="217" spans="2:16" ht="12.75" hidden="1" customHeight="1" x14ac:dyDescent="0.2">
      <c r="B217" s="60"/>
      <c r="P217" s="7"/>
    </row>
    <row r="218" spans="2:16" ht="12.75" hidden="1" customHeight="1" x14ac:dyDescent="0.2">
      <c r="B218" s="60"/>
      <c r="P218" s="7"/>
    </row>
    <row r="219" spans="2:16" ht="12.75" hidden="1" customHeight="1" x14ac:dyDescent="0.2">
      <c r="B219" s="60"/>
      <c r="P219" s="22" t="s">
        <v>106</v>
      </c>
    </row>
    <row r="220" spans="2:16" ht="12.75" hidden="1" customHeight="1" x14ac:dyDescent="0.2">
      <c r="B220" s="60"/>
    </row>
    <row r="221" spans="2:16" ht="12.75" hidden="1" customHeight="1" x14ac:dyDescent="0.2">
      <c r="B221" s="60"/>
    </row>
    <row r="222" spans="2:16" ht="12.75" hidden="1" customHeight="1" x14ac:dyDescent="0.2">
      <c r="B222" s="60"/>
    </row>
    <row r="223" spans="2:16" ht="12.75" hidden="1" customHeight="1" x14ac:dyDescent="0.2">
      <c r="B223" s="60"/>
      <c r="P223" s="24" t="s">
        <v>94</v>
      </c>
    </row>
    <row r="224" spans="2:16" ht="12.75" hidden="1" customHeight="1" x14ac:dyDescent="0.2">
      <c r="B224" s="60"/>
      <c r="P224" s="7"/>
    </row>
    <row r="225" spans="2:16" ht="12.75" hidden="1" customHeight="1" x14ac:dyDescent="0.2">
      <c r="B225" s="6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3">
    <mergeCell ref="N2:N4"/>
    <mergeCell ref="Q1:Q3"/>
    <mergeCell ref="R1:R3"/>
  </mergeCells>
  <phoneticPr fontId="0" type="noConversion"/>
  <conditionalFormatting sqref="M5">
    <cfRule type="cellIs" dxfId="62" priority="103" stopIfTrue="1" operator="equal">
      <formula>"C"</formula>
    </cfRule>
    <cfRule type="cellIs" dxfId="61" priority="104" stopIfTrue="1" operator="equal">
      <formula>"B"</formula>
    </cfRule>
    <cfRule type="cellIs" dxfId="60" priority="105" stopIfTrue="1" operator="equal">
      <formula>"A"</formula>
    </cfRule>
  </conditionalFormatting>
  <conditionalFormatting sqref="C5:L5">
    <cfRule type="cellIs" dxfId="59" priority="94" stopIfTrue="1" operator="equal">
      <formula>"C"</formula>
    </cfRule>
    <cfRule type="cellIs" dxfId="58" priority="95" stopIfTrue="1" operator="equal">
      <formula>"B"</formula>
    </cfRule>
    <cfRule type="cellIs" dxfId="57" priority="96" stopIfTrue="1" operator="equal">
      <formula>"A"</formula>
    </cfRule>
  </conditionalFormatting>
  <conditionalFormatting sqref="E5 H5 K5">
    <cfRule type="cellIs" dxfId="56" priority="125" stopIfTrue="1" operator="equal">
      <formula>"C"</formula>
    </cfRule>
    <cfRule type="cellIs" dxfId="55" priority="126" stopIfTrue="1" operator="equal">
      <formula>"B"</formula>
    </cfRule>
    <cfRule type="cellIs" dxfId="54" priority="127" stopIfTrue="1" operator="equal">
      <formula>"A"</formula>
    </cfRule>
  </conditionalFormatting>
  <conditionalFormatting sqref="C5 F5 I5 K5:L5">
    <cfRule type="cellIs" dxfId="53" priority="81" stopIfTrue="1" operator="equal">
      <formula>"C"</formula>
    </cfRule>
    <cfRule type="cellIs" dxfId="52" priority="82" stopIfTrue="1" operator="equal">
      <formula>"B"</formula>
    </cfRule>
    <cfRule type="cellIs" dxfId="51" priority="83" stopIfTrue="1" operator="equal">
      <formula>"A"</formula>
    </cfRule>
  </conditionalFormatting>
  <conditionalFormatting sqref="A6:A175">
    <cfRule type="cellIs" dxfId="50" priority="74" stopIfTrue="1" operator="equal">
      <formula>"C"</formula>
    </cfRule>
    <cfRule type="cellIs" dxfId="49" priority="75" stopIfTrue="1" operator="equal">
      <formula>"B"</formula>
    </cfRule>
    <cfRule type="cellIs" dxfId="48" priority="76" stopIfTrue="1" operator="equal">
      <formula>"A"</formula>
    </cfRule>
  </conditionalFormatting>
  <conditionalFormatting sqref="C6:M175">
    <cfRule type="cellIs" dxfId="47" priority="10" stopIfTrue="1" operator="equal">
      <formula>"12h"</formula>
    </cfRule>
  </conditionalFormatting>
  <conditionalFormatting sqref="C181:M181">
    <cfRule type="cellIs" dxfId="46" priority="7" stopIfTrue="1" operator="greaterThan">
      <formula>4</formula>
    </cfRule>
    <cfRule type="cellIs" dxfId="45" priority="8" stopIfTrue="1" operator="equal">
      <formula>4</formula>
    </cfRule>
    <cfRule type="cellIs" dxfId="44" priority="9" stopIfTrue="1" operator="lessThan">
      <formula>4</formula>
    </cfRule>
  </conditionalFormatting>
  <conditionalFormatting sqref="C176:M176 C178:M178">
    <cfRule type="cellIs" dxfId="43" priority="1" stopIfTrue="1" operator="lessThan">
      <formula>11</formula>
    </cfRule>
    <cfRule type="cellIs" dxfId="42" priority="2" stopIfTrue="1" operator="equal">
      <formula>11</formula>
    </cfRule>
    <cfRule type="cellIs" dxfId="41" priority="3" stopIfTrue="1" operator="greaterThan">
      <formula>11</formula>
    </cfRule>
  </conditionalFormatting>
  <pageMargins left="0" right="0" top="0" bottom="0" header="0" footer="0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606"/>
  <sheetViews>
    <sheetView zoomScaleNormal="100" workbookViewId="0">
      <pane xSplit="2" ySplit="5" topLeftCell="C6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x14ac:dyDescent="0.2">
      <c r="A1" s="140"/>
      <c r="B1" s="141"/>
      <c r="C1" s="139">
        <v>43406</v>
      </c>
      <c r="D1" s="132">
        <v>43409</v>
      </c>
      <c r="E1" s="139">
        <v>43412</v>
      </c>
      <c r="F1" s="132">
        <v>43415</v>
      </c>
      <c r="G1" s="139">
        <v>43418</v>
      </c>
      <c r="H1" s="132">
        <v>43421</v>
      </c>
      <c r="I1" s="139">
        <v>43424</v>
      </c>
      <c r="J1" s="132">
        <v>43427</v>
      </c>
      <c r="K1" s="139">
        <v>43430</v>
      </c>
      <c r="L1" s="132">
        <v>43433</v>
      </c>
      <c r="M1" s="139">
        <v>43436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73</v>
      </c>
      <c r="H2" s="129"/>
      <c r="I2" s="129"/>
      <c r="J2" s="129"/>
      <c r="K2" s="129"/>
      <c r="L2" s="129"/>
      <c r="M2" s="129"/>
      <c r="N2" s="177"/>
      <c r="P2" s="43" t="s">
        <v>0</v>
      </c>
      <c r="Q2" s="166"/>
      <c r="R2" s="168"/>
      <c r="S2" s="31" t="s">
        <v>0</v>
      </c>
    </row>
    <row r="3" spans="1:19" s="27" customFormat="1" ht="12.75" customHeight="1" x14ac:dyDescent="0.2">
      <c r="A3" s="62"/>
      <c r="B3" s="114"/>
      <c r="C3" s="133">
        <v>2</v>
      </c>
      <c r="D3" s="66">
        <v>5</v>
      </c>
      <c r="E3" s="66">
        <v>8</v>
      </c>
      <c r="F3" s="75">
        <v>11</v>
      </c>
      <c r="G3" s="66">
        <v>14</v>
      </c>
      <c r="H3" s="75">
        <v>17</v>
      </c>
      <c r="I3" s="66">
        <v>20</v>
      </c>
      <c r="J3" s="66">
        <v>23</v>
      </c>
      <c r="K3" s="66">
        <v>26</v>
      </c>
      <c r="L3" s="66">
        <v>29</v>
      </c>
      <c r="M3" s="66"/>
      <c r="N3" s="177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134" t="s">
        <v>47</v>
      </c>
      <c r="D4" s="76" t="s">
        <v>48</v>
      </c>
      <c r="E4" s="76" t="s">
        <v>49</v>
      </c>
      <c r="F4" s="136" t="s">
        <v>50</v>
      </c>
      <c r="G4" s="76" t="s">
        <v>51</v>
      </c>
      <c r="H4" s="77" t="s">
        <v>45</v>
      </c>
      <c r="I4" s="76" t="s">
        <v>46</v>
      </c>
      <c r="J4" s="76" t="s">
        <v>47</v>
      </c>
      <c r="K4" s="76" t="s">
        <v>48</v>
      </c>
      <c r="L4" s="76" t="s">
        <v>49</v>
      </c>
      <c r="M4" s="136"/>
      <c r="N4" s="177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76">
        <v>2</v>
      </c>
      <c r="D5" s="76">
        <v>1</v>
      </c>
      <c r="E5" s="76">
        <v>3</v>
      </c>
      <c r="F5" s="76">
        <v>4</v>
      </c>
      <c r="G5" s="76">
        <v>5</v>
      </c>
      <c r="H5" s="76">
        <v>6</v>
      </c>
      <c r="I5" s="76">
        <v>7</v>
      </c>
      <c r="J5" s="76">
        <v>8</v>
      </c>
      <c r="K5" s="76">
        <v>9</v>
      </c>
      <c r="L5" s="152" t="s">
        <v>132</v>
      </c>
      <c r="M5" s="155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123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123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123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123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123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123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123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123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123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123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123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123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124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123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123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123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25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25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25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25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25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25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25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25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25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25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25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25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25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25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25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25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25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25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25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25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25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25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25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25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25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123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123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123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126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126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126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126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126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126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126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126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126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126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126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126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126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126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126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126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126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126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126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126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126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126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126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126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126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126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126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126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126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126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126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" hidden="1" customHeight="1" x14ac:dyDescent="0.2">
      <c r="A81" s="48">
        <f>Congé!A81</f>
        <v>0</v>
      </c>
      <c r="B81" s="126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126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126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126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126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126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126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126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126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126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126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126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126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126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126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126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126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126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126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126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126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126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126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126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126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126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126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126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126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126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126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126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126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127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127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127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127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127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127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127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.75" hidden="1" customHeight="1" x14ac:dyDescent="0.2">
      <c r="A121" s="48">
        <f>Congé!A121</f>
        <v>0</v>
      </c>
      <c r="B121" s="127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127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127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127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127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127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127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127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127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127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11"/>
      <c r="P130" s="33" t="s">
        <v>36</v>
      </c>
    </row>
    <row r="131" spans="1:16" ht="18" hidden="1" customHeight="1" x14ac:dyDescent="0.2">
      <c r="A131" s="48">
        <f>Congé!A131</f>
        <v>0</v>
      </c>
      <c r="B131" s="127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11"/>
    </row>
    <row r="132" spans="1:16" ht="18" hidden="1" customHeight="1" x14ac:dyDescent="0.2">
      <c r="A132" s="48">
        <f>Congé!A132</f>
        <v>0</v>
      </c>
      <c r="B132" s="127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11"/>
    </row>
    <row r="133" spans="1:16" ht="18" hidden="1" customHeight="1" x14ac:dyDescent="0.2">
      <c r="A133" s="48">
        <f>Congé!A133</f>
        <v>0</v>
      </c>
      <c r="B133" s="127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11"/>
    </row>
    <row r="134" spans="1:16" ht="18" customHeight="1" x14ac:dyDescent="0.2">
      <c r="A134" s="48">
        <f>Congé!A134</f>
        <v>5</v>
      </c>
      <c r="B134" s="127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11"/>
      <c r="P134" s="5" t="s">
        <v>4</v>
      </c>
    </row>
    <row r="135" spans="1:16" ht="18" hidden="1" customHeight="1" x14ac:dyDescent="0.2">
      <c r="A135" s="48">
        <f>Congé!A135</f>
        <v>0</v>
      </c>
      <c r="B135" s="127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127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127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127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127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127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127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127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127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127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127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127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127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127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127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127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127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127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127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127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127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127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127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127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127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127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127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127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127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127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127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127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127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127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127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127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127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127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127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thickBot="1" x14ac:dyDescent="0.25">
      <c r="A174" s="48">
        <f>Congé!A174</f>
        <v>0</v>
      </c>
      <c r="B174" s="127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127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2:16" ht="12.75" hidden="1" customHeight="1" x14ac:dyDescent="0.2">
      <c r="B193" s="60"/>
    </row>
    <row r="194" spans="2:16" ht="12.75" hidden="1" customHeight="1" x14ac:dyDescent="0.2">
      <c r="B194" s="60"/>
    </row>
    <row r="195" spans="2:16" ht="12.75" hidden="1" customHeight="1" x14ac:dyDescent="0.2">
      <c r="B195" s="60"/>
      <c r="P195" s="22" t="s">
        <v>102</v>
      </c>
    </row>
    <row r="196" spans="2:16" ht="12.75" hidden="1" customHeight="1" x14ac:dyDescent="0.2">
      <c r="B196" s="60"/>
      <c r="P196" s="15"/>
    </row>
    <row r="197" spans="2:16" ht="12.75" hidden="1" customHeight="1" x14ac:dyDescent="0.2">
      <c r="B197" s="60"/>
      <c r="P197" s="3"/>
    </row>
    <row r="198" spans="2:16" ht="12.75" hidden="1" customHeight="1" x14ac:dyDescent="0.2">
      <c r="B198" s="60"/>
      <c r="P198" s="15"/>
    </row>
    <row r="199" spans="2:16" ht="12.75" hidden="1" customHeight="1" x14ac:dyDescent="0.2">
      <c r="B199" s="60"/>
      <c r="P199" s="24" t="s">
        <v>22</v>
      </c>
    </row>
    <row r="200" spans="2:16" ht="12.75" hidden="1" customHeight="1" x14ac:dyDescent="0.2">
      <c r="B200" s="60"/>
      <c r="P200" s="7"/>
    </row>
    <row r="201" spans="2:16" ht="12.75" hidden="1" customHeight="1" x14ac:dyDescent="0.2">
      <c r="B201" s="60"/>
      <c r="P201" s="7"/>
    </row>
    <row r="202" spans="2:16" ht="12.75" hidden="1" customHeight="1" x14ac:dyDescent="0.2">
      <c r="B202" s="60"/>
      <c r="P202" s="7"/>
    </row>
    <row r="203" spans="2:16" ht="12.75" hidden="1" customHeight="1" x14ac:dyDescent="0.2">
      <c r="B203" s="60"/>
      <c r="P203" s="24" t="s">
        <v>23</v>
      </c>
    </row>
    <row r="204" spans="2:16" ht="12.75" hidden="1" customHeight="1" x14ac:dyDescent="0.2">
      <c r="B204" s="60"/>
      <c r="P204" s="7"/>
    </row>
    <row r="205" spans="2:16" ht="12.75" hidden="1" customHeight="1" x14ac:dyDescent="0.2">
      <c r="B205" s="60"/>
      <c r="P205" s="7"/>
    </row>
    <row r="206" spans="2:16" ht="12.75" hidden="1" customHeight="1" x14ac:dyDescent="0.2">
      <c r="B206" s="60"/>
      <c r="P206" s="7"/>
    </row>
    <row r="207" spans="2:16" ht="12.75" hidden="1" customHeight="1" x14ac:dyDescent="0.2">
      <c r="B207" s="60"/>
      <c r="P207" s="22" t="s">
        <v>104</v>
      </c>
    </row>
    <row r="208" spans="2:16" ht="12.75" hidden="1" customHeight="1" x14ac:dyDescent="0.2">
      <c r="B208" s="60"/>
    </row>
    <row r="209" spans="2:16" ht="12.75" hidden="1" customHeight="1" x14ac:dyDescent="0.2">
      <c r="B209" s="60"/>
    </row>
    <row r="210" spans="2:16" ht="12.75" hidden="1" customHeight="1" x14ac:dyDescent="0.2">
      <c r="B210" s="60"/>
    </row>
    <row r="211" spans="2:16" ht="12.75" hidden="1" customHeight="1" x14ac:dyDescent="0.2">
      <c r="B211" s="60"/>
      <c r="P211" s="24" t="s">
        <v>26</v>
      </c>
    </row>
    <row r="212" spans="2:16" ht="12.75" hidden="1" customHeight="1" x14ac:dyDescent="0.2">
      <c r="B212" s="60"/>
      <c r="P212" s="7"/>
    </row>
    <row r="213" spans="2:16" ht="12.75" hidden="1" customHeight="1" x14ac:dyDescent="0.2">
      <c r="B213" s="60"/>
      <c r="P213" s="7"/>
    </row>
    <row r="214" spans="2:16" ht="12.75" hidden="1" customHeight="1" x14ac:dyDescent="0.2">
      <c r="B214" s="60"/>
      <c r="P214" s="7"/>
    </row>
    <row r="215" spans="2:16" ht="12.75" hidden="1" customHeight="1" x14ac:dyDescent="0.2">
      <c r="B215" s="60"/>
      <c r="P215" s="24" t="s">
        <v>27</v>
      </c>
    </row>
    <row r="216" spans="2:16" ht="12.75" hidden="1" customHeight="1" x14ac:dyDescent="0.2">
      <c r="B216" s="60"/>
      <c r="P216" s="7"/>
    </row>
    <row r="217" spans="2:16" ht="12.75" hidden="1" customHeight="1" x14ac:dyDescent="0.2">
      <c r="B217" s="60"/>
      <c r="P217" s="7"/>
    </row>
    <row r="218" spans="2:16" ht="12.75" hidden="1" customHeight="1" x14ac:dyDescent="0.2">
      <c r="B218" s="60"/>
      <c r="P218" s="7"/>
    </row>
    <row r="219" spans="2:16" ht="12.75" hidden="1" customHeight="1" x14ac:dyDescent="0.2">
      <c r="B219" s="60"/>
      <c r="P219" s="22" t="s">
        <v>106</v>
      </c>
    </row>
    <row r="220" spans="2:16" ht="12.75" hidden="1" customHeight="1" x14ac:dyDescent="0.2">
      <c r="B220" s="60"/>
    </row>
    <row r="221" spans="2:16" ht="12.75" hidden="1" customHeight="1" x14ac:dyDescent="0.2">
      <c r="B221" s="60"/>
    </row>
    <row r="222" spans="2:16" ht="12.75" hidden="1" customHeight="1" x14ac:dyDescent="0.2">
      <c r="B222" s="60"/>
    </row>
    <row r="223" spans="2:16" ht="12.75" hidden="1" customHeight="1" x14ac:dyDescent="0.2">
      <c r="B223" s="60"/>
      <c r="P223" s="24" t="s">
        <v>94</v>
      </c>
    </row>
    <row r="224" spans="2:16" ht="12.75" hidden="1" customHeight="1" x14ac:dyDescent="0.2">
      <c r="B224" s="60"/>
      <c r="P224" s="7"/>
    </row>
    <row r="225" spans="2:16" ht="12.75" hidden="1" customHeight="1" x14ac:dyDescent="0.2">
      <c r="B225" s="6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3">
    <mergeCell ref="N2:N4"/>
    <mergeCell ref="Q1:Q3"/>
    <mergeCell ref="R1:R3"/>
  </mergeCells>
  <phoneticPr fontId="0" type="noConversion"/>
  <conditionalFormatting sqref="M5">
    <cfRule type="cellIs" dxfId="40" priority="100" stopIfTrue="1" operator="equal">
      <formula>"C"</formula>
    </cfRule>
    <cfRule type="cellIs" dxfId="39" priority="101" stopIfTrue="1" operator="equal">
      <formula>"B"</formula>
    </cfRule>
    <cfRule type="cellIs" dxfId="38" priority="102" stopIfTrue="1" operator="equal">
      <formula>"A"</formula>
    </cfRule>
  </conditionalFormatting>
  <conditionalFormatting sqref="C5:L5">
    <cfRule type="cellIs" dxfId="37" priority="91" stopIfTrue="1" operator="equal">
      <formula>"C"</formula>
    </cfRule>
    <cfRule type="cellIs" dxfId="36" priority="92" stopIfTrue="1" operator="equal">
      <formula>"B"</formula>
    </cfRule>
    <cfRule type="cellIs" dxfId="35" priority="93" stopIfTrue="1" operator="equal">
      <formula>"A"</formula>
    </cfRule>
  </conditionalFormatting>
  <conditionalFormatting sqref="D5 G5 J5 L5">
    <cfRule type="cellIs" dxfId="34" priority="122" stopIfTrue="1" operator="equal">
      <formula>"C"</formula>
    </cfRule>
    <cfRule type="cellIs" dxfId="33" priority="123" stopIfTrue="1" operator="equal">
      <formula>"B"</formula>
    </cfRule>
    <cfRule type="cellIs" dxfId="32" priority="124" stopIfTrue="1" operator="equal">
      <formula>"A"</formula>
    </cfRule>
  </conditionalFormatting>
  <conditionalFormatting sqref="E5 H5 K5">
    <cfRule type="cellIs" dxfId="31" priority="78" stopIfTrue="1" operator="equal">
      <formula>"C"</formula>
    </cfRule>
    <cfRule type="cellIs" dxfId="30" priority="79" stopIfTrue="1" operator="equal">
      <formula>"B"</formula>
    </cfRule>
    <cfRule type="cellIs" dxfId="29" priority="80" stopIfTrue="1" operator="equal">
      <formula>"A"</formula>
    </cfRule>
  </conditionalFormatting>
  <conditionalFormatting sqref="A6:A175">
    <cfRule type="cellIs" dxfId="28" priority="71" stopIfTrue="1" operator="equal">
      <formula>"C"</formula>
    </cfRule>
    <cfRule type="cellIs" dxfId="27" priority="72" stopIfTrue="1" operator="equal">
      <formula>"B"</formula>
    </cfRule>
    <cfRule type="cellIs" dxfId="26" priority="73" stopIfTrue="1" operator="equal">
      <formula>"A"</formula>
    </cfRule>
  </conditionalFormatting>
  <conditionalFormatting sqref="C6:M175">
    <cfRule type="cellIs" dxfId="25" priority="10" stopIfTrue="1" operator="equal">
      <formula>"12h"</formula>
    </cfRule>
  </conditionalFormatting>
  <conditionalFormatting sqref="C181:M181">
    <cfRule type="cellIs" dxfId="24" priority="7" stopIfTrue="1" operator="greaterThan">
      <formula>4</formula>
    </cfRule>
    <cfRule type="cellIs" dxfId="23" priority="8" stopIfTrue="1" operator="equal">
      <formula>4</formula>
    </cfRule>
    <cfRule type="cellIs" dxfId="22" priority="9" stopIfTrue="1" operator="lessThan">
      <formula>4</formula>
    </cfRule>
  </conditionalFormatting>
  <conditionalFormatting sqref="C176:M176 C178:M178">
    <cfRule type="cellIs" dxfId="21" priority="1" stopIfTrue="1" operator="lessThan">
      <formula>11</formula>
    </cfRule>
    <cfRule type="cellIs" dxfId="20" priority="2" stopIfTrue="1" operator="equal">
      <formula>11</formula>
    </cfRule>
    <cfRule type="cellIs" dxfId="19" priority="3" stopIfTrue="1" operator="greaterThan">
      <formula>11</formula>
    </cfRule>
  </conditionalFormatting>
  <pageMargins left="0" right="0" top="0" bottom="0" header="0" footer="0"/>
  <pageSetup paperSize="9" orientation="portrait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606"/>
  <sheetViews>
    <sheetView zoomScaleNormal="100" workbookViewId="0">
      <pane xSplit="2" ySplit="5" topLeftCell="C134" activePane="bottomRight" state="frozen"/>
      <selection activeCell="I239" sqref="I239"/>
      <selection pane="topRight" activeCell="I239" sqref="I239"/>
      <selection pane="bottomLeft" activeCell="I239" sqref="I239"/>
      <selection pane="bottomRight" activeCell="I239" sqref="I239"/>
    </sheetView>
  </sheetViews>
  <sheetFormatPr baseColWidth="10" defaultRowHeight="12.75" x14ac:dyDescent="0.2"/>
  <cols>
    <col min="1" max="1" width="7.85546875" style="48" customWidth="1"/>
    <col min="2" max="2" width="15.7109375" style="113" customWidth="1"/>
    <col min="3" max="13" width="9.7109375" style="2" customWidth="1"/>
    <col min="14" max="14" width="14.7109375" style="2" customWidth="1"/>
    <col min="15" max="15" width="2" style="4" customWidth="1"/>
    <col min="16" max="16" width="9.7109375" style="11" customWidth="1"/>
    <col min="17" max="18" width="11.7109375" style="11" customWidth="1"/>
    <col min="19" max="19" width="9.7109375" style="4" customWidth="1"/>
    <col min="20" max="16384" width="11.42578125" style="4"/>
  </cols>
  <sheetData>
    <row r="1" spans="1:19" s="142" customFormat="1" ht="13.5" customHeight="1" x14ac:dyDescent="0.2">
      <c r="A1" s="140"/>
      <c r="B1" s="141"/>
      <c r="C1" s="139">
        <v>43436</v>
      </c>
      <c r="D1" s="132">
        <v>43439</v>
      </c>
      <c r="E1" s="139">
        <v>43442</v>
      </c>
      <c r="F1" s="132">
        <v>43445</v>
      </c>
      <c r="G1" s="139">
        <v>43448</v>
      </c>
      <c r="H1" s="132">
        <v>43451</v>
      </c>
      <c r="I1" s="139">
        <v>43454</v>
      </c>
      <c r="J1" s="132">
        <v>43457</v>
      </c>
      <c r="K1" s="139">
        <v>43460</v>
      </c>
      <c r="L1" s="132">
        <v>43463</v>
      </c>
      <c r="M1" s="139">
        <v>43466</v>
      </c>
      <c r="N1" s="144"/>
      <c r="P1" s="146" t="s">
        <v>89</v>
      </c>
      <c r="Q1" s="166" t="s">
        <v>113</v>
      </c>
      <c r="R1" s="168" t="s">
        <v>114</v>
      </c>
      <c r="S1" s="143" t="s">
        <v>89</v>
      </c>
    </row>
    <row r="2" spans="1:19" s="1" customFormat="1" ht="24.95" customHeight="1" x14ac:dyDescent="0.2">
      <c r="A2" s="50"/>
      <c r="B2" s="50"/>
      <c r="C2" s="129"/>
      <c r="D2" s="129"/>
      <c r="E2" s="129"/>
      <c r="F2" s="129"/>
      <c r="G2" s="130" t="s">
        <v>74</v>
      </c>
      <c r="H2" s="129"/>
      <c r="I2" s="129"/>
      <c r="J2" s="129"/>
      <c r="K2" s="129"/>
      <c r="L2" s="129"/>
      <c r="M2" s="129"/>
      <c r="N2" s="177"/>
      <c r="P2" s="43" t="s">
        <v>0</v>
      </c>
      <c r="Q2" s="166"/>
      <c r="R2" s="168"/>
      <c r="S2" s="31" t="s">
        <v>0</v>
      </c>
    </row>
    <row r="3" spans="1:19" ht="12.75" customHeight="1" x14ac:dyDescent="0.2">
      <c r="A3" s="62"/>
      <c r="B3" s="114"/>
      <c r="C3" s="75">
        <v>2</v>
      </c>
      <c r="D3" s="66">
        <v>5</v>
      </c>
      <c r="E3" s="75">
        <v>8</v>
      </c>
      <c r="F3" s="66">
        <v>11</v>
      </c>
      <c r="G3" s="66">
        <v>14</v>
      </c>
      <c r="H3" s="66">
        <v>17</v>
      </c>
      <c r="I3" s="66">
        <v>20</v>
      </c>
      <c r="J3" s="75">
        <v>23</v>
      </c>
      <c r="K3" s="133">
        <v>26</v>
      </c>
      <c r="L3" s="68">
        <v>29</v>
      </c>
      <c r="M3" s="75"/>
      <c r="N3" s="177"/>
      <c r="O3" s="11"/>
      <c r="P3" s="43" t="s">
        <v>1</v>
      </c>
      <c r="Q3" s="167"/>
      <c r="R3" s="169"/>
      <c r="S3" s="31" t="s">
        <v>1</v>
      </c>
    </row>
    <row r="4" spans="1:19" ht="12.75" customHeight="1" x14ac:dyDescent="0.2">
      <c r="A4" s="63" t="s">
        <v>76</v>
      </c>
      <c r="B4" s="114"/>
      <c r="C4" s="136" t="s">
        <v>50</v>
      </c>
      <c r="D4" s="76" t="s">
        <v>51</v>
      </c>
      <c r="E4" s="77" t="s">
        <v>45</v>
      </c>
      <c r="F4" s="76" t="s">
        <v>46</v>
      </c>
      <c r="G4" s="76" t="s">
        <v>47</v>
      </c>
      <c r="H4" s="76" t="s">
        <v>48</v>
      </c>
      <c r="I4" s="76" t="s">
        <v>49</v>
      </c>
      <c r="J4" s="136" t="s">
        <v>50</v>
      </c>
      <c r="K4" s="76" t="s">
        <v>51</v>
      </c>
      <c r="L4" s="77" t="s">
        <v>45</v>
      </c>
      <c r="M4" s="77"/>
      <c r="N4" s="177"/>
      <c r="O4" s="11"/>
      <c r="P4" s="43" t="s">
        <v>2</v>
      </c>
      <c r="Q4" s="22" t="s">
        <v>5</v>
      </c>
      <c r="R4" s="22" t="s">
        <v>95</v>
      </c>
      <c r="S4" s="31" t="s">
        <v>2</v>
      </c>
    </row>
    <row r="5" spans="1:19" ht="18" customHeight="1" x14ac:dyDescent="0.2">
      <c r="B5" s="52"/>
      <c r="C5" s="147">
        <v>1</v>
      </c>
      <c r="D5" s="147">
        <v>2</v>
      </c>
      <c r="E5" s="147">
        <v>3</v>
      </c>
      <c r="F5" s="147">
        <v>4</v>
      </c>
      <c r="G5" s="147">
        <v>5</v>
      </c>
      <c r="H5" s="147">
        <v>6</v>
      </c>
      <c r="I5" s="147">
        <v>7</v>
      </c>
      <c r="J5" s="147">
        <v>8</v>
      </c>
      <c r="K5" s="147">
        <v>9</v>
      </c>
      <c r="L5" s="151" t="s">
        <v>132</v>
      </c>
      <c r="M5" s="155" t="s">
        <v>133</v>
      </c>
      <c r="N5" s="128"/>
      <c r="O5" s="11"/>
      <c r="P5" s="45" t="s">
        <v>89</v>
      </c>
    </row>
    <row r="6" spans="1:19" ht="18" customHeight="1" x14ac:dyDescent="0.2">
      <c r="A6" s="48">
        <f>Congé!A6</f>
        <v>1</v>
      </c>
      <c r="B6" s="123" t="str">
        <f>Congé!B6</f>
        <v>A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8"/>
      <c r="O6" s="11"/>
      <c r="P6" s="44" t="s">
        <v>90</v>
      </c>
      <c r="Q6" s="23" t="s">
        <v>6</v>
      </c>
      <c r="R6" s="23" t="s">
        <v>96</v>
      </c>
      <c r="S6" s="31" t="s">
        <v>90</v>
      </c>
    </row>
    <row r="7" spans="1:19" ht="18" hidden="1" customHeight="1" x14ac:dyDescent="0.2">
      <c r="A7" s="48">
        <f>Congé!A7</f>
        <v>0</v>
      </c>
      <c r="B7" s="123">
        <f>Congé!B7</f>
        <v>0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28"/>
      <c r="O7" s="11"/>
      <c r="P7" s="44"/>
      <c r="Q7" s="16"/>
      <c r="R7" s="16"/>
      <c r="S7" s="31"/>
    </row>
    <row r="8" spans="1:19" ht="18" hidden="1" customHeight="1" x14ac:dyDescent="0.2">
      <c r="A8" s="48">
        <f>Congé!A8</f>
        <v>0</v>
      </c>
      <c r="B8" s="123">
        <f>Congé!B8</f>
        <v>0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128"/>
      <c r="O8" s="11"/>
      <c r="P8" s="44"/>
      <c r="Q8" s="16"/>
      <c r="R8" s="16"/>
      <c r="S8" s="31"/>
    </row>
    <row r="9" spans="1:19" ht="18" hidden="1" customHeight="1" x14ac:dyDescent="0.2">
      <c r="A9" s="48">
        <f>Congé!A9</f>
        <v>0</v>
      </c>
      <c r="B9" s="123">
        <f>Congé!B9</f>
        <v>0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8"/>
      <c r="O9" s="11"/>
      <c r="P9" s="44"/>
      <c r="Q9" s="16"/>
      <c r="R9" s="16"/>
      <c r="S9" s="31"/>
    </row>
    <row r="10" spans="1:19" ht="18" hidden="1" customHeight="1" x14ac:dyDescent="0.2">
      <c r="A10" s="48">
        <f>Congé!A10</f>
        <v>0</v>
      </c>
      <c r="B10" s="123">
        <f>Congé!B10</f>
        <v>0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128"/>
      <c r="O10" s="11"/>
    </row>
    <row r="11" spans="1:19" ht="18" hidden="1" customHeight="1" x14ac:dyDescent="0.2">
      <c r="A11" s="48">
        <f>Congé!A11</f>
        <v>0</v>
      </c>
      <c r="B11" s="123">
        <f>Congé!B11</f>
        <v>0</v>
      </c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128"/>
      <c r="O11" s="11"/>
    </row>
    <row r="12" spans="1:19" ht="18" hidden="1" customHeight="1" x14ac:dyDescent="0.2">
      <c r="A12" s="48">
        <f>Congé!A12</f>
        <v>0</v>
      </c>
      <c r="B12" s="123">
        <f>Congé!B12</f>
        <v>0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128"/>
      <c r="O12" s="11"/>
    </row>
    <row r="13" spans="1:19" ht="18" hidden="1" customHeight="1" x14ac:dyDescent="0.2">
      <c r="A13" s="48">
        <f>Congé!A13</f>
        <v>0</v>
      </c>
      <c r="B13" s="123">
        <f>Congé!B13</f>
        <v>0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128"/>
      <c r="O13" s="11"/>
    </row>
    <row r="14" spans="1:19" ht="18" customHeight="1" x14ac:dyDescent="0.2">
      <c r="A14" s="48">
        <f>Congé!A14</f>
        <v>2</v>
      </c>
      <c r="B14" s="123" t="str">
        <f>Congé!B14</f>
        <v>B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128"/>
      <c r="O14" s="11"/>
      <c r="P14" s="44" t="s">
        <v>91</v>
      </c>
      <c r="Q14" s="22" t="s">
        <v>102</v>
      </c>
      <c r="R14" s="22" t="s">
        <v>103</v>
      </c>
      <c r="S14" s="31" t="s">
        <v>91</v>
      </c>
    </row>
    <row r="15" spans="1:19" ht="18" hidden="1" customHeight="1" x14ac:dyDescent="0.2">
      <c r="A15" s="48">
        <f>Congé!A15</f>
        <v>0</v>
      </c>
      <c r="B15" s="123">
        <f>Congé!B15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28"/>
      <c r="O15" s="11"/>
      <c r="P15" s="44"/>
      <c r="Q15" s="15"/>
      <c r="R15" s="15"/>
      <c r="S15" s="31"/>
    </row>
    <row r="16" spans="1:19" ht="18" hidden="1" customHeight="1" x14ac:dyDescent="0.2">
      <c r="A16" s="48">
        <f>Congé!A16</f>
        <v>0</v>
      </c>
      <c r="B16" s="123">
        <f>Congé!B16</f>
        <v>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28"/>
      <c r="O16" s="11"/>
      <c r="P16" s="44"/>
      <c r="Q16" s="3"/>
      <c r="R16" s="3"/>
      <c r="S16" s="31"/>
    </row>
    <row r="17" spans="1:19" ht="18" hidden="1" customHeight="1" x14ac:dyDescent="0.2">
      <c r="A17" s="48">
        <f>Congé!A17</f>
        <v>0</v>
      </c>
      <c r="B17" s="123">
        <f>Congé!B17</f>
        <v>0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128"/>
      <c r="O17" s="11"/>
      <c r="P17" s="44"/>
      <c r="Q17" s="15"/>
      <c r="R17" s="15"/>
      <c r="S17" s="31"/>
    </row>
    <row r="18" spans="1:19" ht="18" customHeight="1" x14ac:dyDescent="0.2">
      <c r="A18" s="48">
        <f>Congé!A18</f>
        <v>3</v>
      </c>
      <c r="B18" s="124" t="str">
        <f>Congé!B18</f>
        <v>C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128"/>
      <c r="O18" s="11"/>
      <c r="P18" s="42" t="s">
        <v>61</v>
      </c>
      <c r="Q18" s="24" t="s">
        <v>22</v>
      </c>
      <c r="R18" s="24" t="s">
        <v>97</v>
      </c>
      <c r="S18" s="37" t="s">
        <v>61</v>
      </c>
    </row>
    <row r="19" spans="1:19" ht="18" hidden="1" customHeight="1" x14ac:dyDescent="0.2">
      <c r="A19" s="48">
        <f>Congé!A19</f>
        <v>0</v>
      </c>
      <c r="B19" s="123">
        <f>Congé!B19</f>
        <v>0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128"/>
      <c r="O19" s="11"/>
      <c r="P19" s="44"/>
      <c r="Q19" s="7"/>
      <c r="R19" s="7"/>
      <c r="S19" s="31"/>
    </row>
    <row r="20" spans="1:19" ht="18" hidden="1" customHeight="1" x14ac:dyDescent="0.2">
      <c r="A20" s="48">
        <f>Congé!A20</f>
        <v>0</v>
      </c>
      <c r="B20" s="123">
        <f>Congé!B20</f>
        <v>0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128"/>
      <c r="O20" s="11"/>
      <c r="P20" s="44"/>
      <c r="Q20" s="7"/>
      <c r="R20" s="7"/>
      <c r="S20" s="31"/>
    </row>
    <row r="21" spans="1:19" ht="18" hidden="1" customHeight="1" x14ac:dyDescent="0.2">
      <c r="A21" s="48">
        <f>Congé!A21</f>
        <v>0</v>
      </c>
      <c r="B21" s="123">
        <f>Congé!B21</f>
        <v>0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128"/>
      <c r="O21" s="11"/>
      <c r="P21" s="42"/>
      <c r="Q21" s="7"/>
      <c r="R21" s="7"/>
      <c r="S21" s="37"/>
    </row>
    <row r="22" spans="1:19" ht="18" customHeight="1" x14ac:dyDescent="0.2">
      <c r="A22" s="48">
        <f>Congé!A22</f>
        <v>4</v>
      </c>
      <c r="B22" s="125" t="str">
        <f>Congé!B22</f>
        <v>D</v>
      </c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128"/>
      <c r="O22" s="11"/>
      <c r="P22" s="42" t="s">
        <v>62</v>
      </c>
      <c r="Q22" s="24" t="s">
        <v>23</v>
      </c>
      <c r="R22" s="24" t="s">
        <v>98</v>
      </c>
      <c r="S22" s="37" t="s">
        <v>62</v>
      </c>
    </row>
    <row r="23" spans="1:19" ht="18" hidden="1" customHeight="1" x14ac:dyDescent="0.2">
      <c r="A23" s="48">
        <f>Congé!A23</f>
        <v>0</v>
      </c>
      <c r="B23" s="125">
        <f>Congé!B23</f>
        <v>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128"/>
      <c r="O23" s="11"/>
      <c r="P23" s="45"/>
      <c r="Q23" s="7"/>
      <c r="R23" s="7"/>
      <c r="S23" s="38"/>
    </row>
    <row r="24" spans="1:19" ht="18" hidden="1" customHeight="1" x14ac:dyDescent="0.2">
      <c r="A24" s="48">
        <f>Congé!A24</f>
        <v>0</v>
      </c>
      <c r="B24" s="125">
        <f>Congé!B24</f>
        <v>0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128"/>
      <c r="O24" s="11"/>
      <c r="P24" s="45"/>
      <c r="Q24" s="7"/>
      <c r="R24" s="7"/>
      <c r="S24" s="38"/>
    </row>
    <row r="25" spans="1:19" ht="18" hidden="1" customHeight="1" x14ac:dyDescent="0.2">
      <c r="A25" s="48">
        <f>Congé!A25</f>
        <v>0</v>
      </c>
      <c r="B25" s="125">
        <f>Congé!B25</f>
        <v>0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128"/>
      <c r="O25" s="11"/>
      <c r="P25" s="45"/>
      <c r="Q25" s="7"/>
      <c r="R25" s="7"/>
      <c r="S25" s="38"/>
    </row>
    <row r="26" spans="1:19" ht="18" customHeight="1" x14ac:dyDescent="0.2">
      <c r="A26" s="48">
        <f>Congé!A26</f>
        <v>5</v>
      </c>
      <c r="B26" s="125" t="str">
        <f>Congé!B26</f>
        <v>E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128"/>
      <c r="O26" s="11"/>
      <c r="P26" s="82" t="s">
        <v>119</v>
      </c>
      <c r="Q26" s="22" t="s">
        <v>104</v>
      </c>
      <c r="R26" s="22" t="s">
        <v>105</v>
      </c>
      <c r="S26" s="87" t="s">
        <v>119</v>
      </c>
    </row>
    <row r="27" spans="1:19" ht="18" hidden="1" customHeight="1" x14ac:dyDescent="0.2">
      <c r="A27" s="48">
        <f>Congé!A27</f>
        <v>0</v>
      </c>
      <c r="B27" s="125">
        <f>Congé!B27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128"/>
      <c r="O27" s="11"/>
      <c r="P27" s="82" t="s">
        <v>82</v>
      </c>
      <c r="S27" s="87" t="s">
        <v>82</v>
      </c>
    </row>
    <row r="28" spans="1:19" ht="18" hidden="1" customHeight="1" x14ac:dyDescent="0.2">
      <c r="A28" s="48">
        <f>Congé!A28</f>
        <v>0</v>
      </c>
      <c r="B28" s="125">
        <f>Congé!B28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128"/>
      <c r="O28" s="11"/>
      <c r="P28" s="82" t="s">
        <v>82</v>
      </c>
      <c r="S28" s="87" t="s">
        <v>82</v>
      </c>
    </row>
    <row r="29" spans="1:19" ht="18" hidden="1" customHeight="1" x14ac:dyDescent="0.2">
      <c r="A29" s="48">
        <f>Congé!A29</f>
        <v>0</v>
      </c>
      <c r="B29" s="125">
        <f>Congé!B29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128"/>
      <c r="O29" s="11"/>
      <c r="P29" s="82" t="s">
        <v>82</v>
      </c>
      <c r="S29" s="87" t="s">
        <v>82</v>
      </c>
    </row>
    <row r="30" spans="1:19" ht="18" customHeight="1" x14ac:dyDescent="0.2">
      <c r="A30" s="48">
        <f>Congé!A30</f>
        <v>6</v>
      </c>
      <c r="B30" s="125" t="str">
        <f>Congé!B30</f>
        <v>F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128"/>
      <c r="O30" s="11"/>
      <c r="P30" s="82" t="s">
        <v>82</v>
      </c>
      <c r="Q30" s="24" t="s">
        <v>26</v>
      </c>
      <c r="R30" s="24" t="s">
        <v>99</v>
      </c>
      <c r="S30" s="87" t="s">
        <v>82</v>
      </c>
    </row>
    <row r="31" spans="1:19" ht="18" hidden="1" customHeight="1" x14ac:dyDescent="0.2">
      <c r="A31" s="48">
        <f>Congé!A31</f>
        <v>0</v>
      </c>
      <c r="B31" s="125">
        <f>Congé!B31</f>
        <v>0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128"/>
      <c r="O31" s="11"/>
      <c r="Q31" s="7"/>
      <c r="R31" s="7"/>
    </row>
    <row r="32" spans="1:19" ht="18" hidden="1" customHeight="1" x14ac:dyDescent="0.2">
      <c r="A32" s="48">
        <f>Congé!A32</f>
        <v>0</v>
      </c>
      <c r="B32" s="125">
        <f>Congé!B32</f>
        <v>0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128"/>
      <c r="O32" s="11"/>
      <c r="Q32" s="7"/>
      <c r="R32" s="7"/>
    </row>
    <row r="33" spans="1:19" ht="18" hidden="1" customHeight="1" x14ac:dyDescent="0.2">
      <c r="A33" s="48">
        <f>Congé!A33</f>
        <v>0</v>
      </c>
      <c r="B33" s="125">
        <f>Congé!B33</f>
        <v>0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128"/>
      <c r="O33" s="11"/>
      <c r="Q33" s="7"/>
      <c r="R33" s="7"/>
    </row>
    <row r="34" spans="1:19" ht="18" customHeight="1" x14ac:dyDescent="0.2">
      <c r="A34" s="48">
        <f>Congé!A34</f>
        <v>7</v>
      </c>
      <c r="B34" s="125" t="str">
        <f>Congé!B34</f>
        <v>G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128"/>
      <c r="O34" s="11"/>
      <c r="P34" s="46" t="s">
        <v>24</v>
      </c>
      <c r="Q34" s="24" t="s">
        <v>27</v>
      </c>
      <c r="R34" s="24" t="s">
        <v>100</v>
      </c>
      <c r="S34" s="39" t="s">
        <v>24</v>
      </c>
    </row>
    <row r="35" spans="1:19" ht="18" hidden="1" customHeight="1" x14ac:dyDescent="0.2">
      <c r="A35" s="48">
        <f>Congé!A35</f>
        <v>0</v>
      </c>
      <c r="B35" s="125">
        <f>Congé!B35</f>
        <v>0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128"/>
      <c r="O35" s="11"/>
      <c r="Q35" s="7"/>
      <c r="R35" s="7"/>
    </row>
    <row r="36" spans="1:19" ht="18" hidden="1" customHeight="1" x14ac:dyDescent="0.2">
      <c r="A36" s="48">
        <f>Congé!A36</f>
        <v>0</v>
      </c>
      <c r="B36" s="125">
        <f>Congé!B36</f>
        <v>0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128"/>
      <c r="O36" s="11"/>
      <c r="Q36" s="7"/>
      <c r="R36" s="7"/>
    </row>
    <row r="37" spans="1:19" ht="18" hidden="1" customHeight="1" x14ac:dyDescent="0.2">
      <c r="A37" s="48">
        <f>Congé!A37</f>
        <v>0</v>
      </c>
      <c r="B37" s="125">
        <f>Congé!B37</f>
        <v>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128"/>
      <c r="O37" s="11"/>
      <c r="Q37" s="7"/>
      <c r="R37" s="7"/>
    </row>
    <row r="38" spans="1:19" ht="18" customHeight="1" x14ac:dyDescent="0.2">
      <c r="A38" s="48">
        <f>Congé!A38</f>
        <v>8</v>
      </c>
      <c r="B38" s="125" t="str">
        <f>Congé!B38</f>
        <v>H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128"/>
      <c r="O38" s="11"/>
      <c r="P38" s="46" t="s">
        <v>28</v>
      </c>
      <c r="Q38" s="22" t="s">
        <v>106</v>
      </c>
      <c r="R38" s="22" t="s">
        <v>107</v>
      </c>
      <c r="S38" s="39" t="s">
        <v>28</v>
      </c>
    </row>
    <row r="39" spans="1:19" ht="18" hidden="1" customHeight="1" x14ac:dyDescent="0.2">
      <c r="A39" s="48">
        <f>Congé!A39</f>
        <v>0</v>
      </c>
      <c r="B39" s="125">
        <f>Congé!B39</f>
        <v>0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128"/>
      <c r="O39" s="11"/>
      <c r="P39" s="46"/>
      <c r="R39" s="7"/>
    </row>
    <row r="40" spans="1:19" ht="18" hidden="1" customHeight="1" x14ac:dyDescent="0.2">
      <c r="A40" s="48">
        <f>Congé!A40</f>
        <v>0</v>
      </c>
      <c r="B40" s="125">
        <f>Congé!B40</f>
        <v>0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128"/>
      <c r="O40" s="11"/>
      <c r="P40" s="45"/>
      <c r="R40" s="7"/>
    </row>
    <row r="41" spans="1:19" ht="18" hidden="1" customHeight="1" x14ac:dyDescent="0.2">
      <c r="A41" s="48">
        <f>Congé!A41</f>
        <v>0</v>
      </c>
      <c r="B41" s="125">
        <f>Congé!B41</f>
        <v>0</v>
      </c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128"/>
      <c r="O41" s="11"/>
      <c r="P41" s="45"/>
      <c r="R41" s="15"/>
    </row>
    <row r="42" spans="1:19" ht="18" customHeight="1" x14ac:dyDescent="0.2">
      <c r="A42" s="48">
        <f>Congé!A42</f>
        <v>9</v>
      </c>
      <c r="B42" s="125" t="str">
        <f>Congé!B42</f>
        <v>I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128"/>
      <c r="O42" s="11"/>
      <c r="P42" s="46" t="s">
        <v>25</v>
      </c>
      <c r="Q42" s="24" t="s">
        <v>94</v>
      </c>
      <c r="R42" s="24" t="s">
        <v>101</v>
      </c>
      <c r="S42" s="39" t="s">
        <v>25</v>
      </c>
    </row>
    <row r="43" spans="1:19" ht="18" hidden="1" customHeight="1" x14ac:dyDescent="0.2">
      <c r="A43" s="48">
        <f>Congé!A43</f>
        <v>0</v>
      </c>
      <c r="B43" s="125">
        <f>Congé!B43</f>
        <v>0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128"/>
      <c r="O43" s="11"/>
      <c r="P43" s="46"/>
      <c r="Q43" s="7"/>
      <c r="R43" s="7"/>
    </row>
    <row r="44" spans="1:19" ht="18" hidden="1" customHeight="1" x14ac:dyDescent="0.2">
      <c r="A44" s="48">
        <f>Congé!A44</f>
        <v>0</v>
      </c>
      <c r="B44" s="125">
        <f>Congé!B44</f>
        <v>0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128"/>
      <c r="O44" s="11"/>
      <c r="P44" s="45"/>
      <c r="Q44" s="7"/>
      <c r="R44" s="7"/>
    </row>
    <row r="45" spans="1:19" ht="18.75" hidden="1" customHeight="1" x14ac:dyDescent="0.2">
      <c r="A45" s="48">
        <f>Congé!A45</f>
        <v>0</v>
      </c>
      <c r="B45" s="125">
        <f>Congé!B45</f>
        <v>0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128"/>
      <c r="O45" s="11"/>
      <c r="P45" s="45"/>
      <c r="Q45" s="7"/>
      <c r="R45" s="7"/>
    </row>
    <row r="46" spans="1:19" ht="18" customHeight="1" x14ac:dyDescent="0.2">
      <c r="A46" s="48">
        <f>Congé!A46</f>
        <v>1</v>
      </c>
      <c r="B46" s="125" t="str">
        <f>Congé!B46</f>
        <v>J</v>
      </c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128"/>
      <c r="O46" s="11"/>
      <c r="P46" s="46" t="s">
        <v>29</v>
      </c>
      <c r="Q46" s="24" t="s">
        <v>8</v>
      </c>
      <c r="R46" s="24" t="s">
        <v>108</v>
      </c>
      <c r="S46" s="39" t="s">
        <v>29</v>
      </c>
    </row>
    <row r="47" spans="1:19" ht="18" hidden="1" customHeight="1" x14ac:dyDescent="0.2">
      <c r="A47" s="48">
        <f>Congé!A47</f>
        <v>0</v>
      </c>
      <c r="B47" s="123">
        <f>Congé!B47</f>
        <v>0</v>
      </c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128"/>
      <c r="O47" s="11"/>
    </row>
    <row r="48" spans="1:19" ht="18" hidden="1" customHeight="1" x14ac:dyDescent="0.2">
      <c r="A48" s="48">
        <f>Congé!A48</f>
        <v>0</v>
      </c>
      <c r="B48" s="123">
        <f>Congé!B48</f>
        <v>0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128"/>
      <c r="O48" s="11"/>
    </row>
    <row r="49" spans="1:19" ht="18" hidden="1" customHeight="1" x14ac:dyDescent="0.2">
      <c r="A49" s="48">
        <f>Congé!A49</f>
        <v>0</v>
      </c>
      <c r="B49" s="123">
        <f>Congé!B49</f>
        <v>0</v>
      </c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128"/>
      <c r="O49" s="11"/>
    </row>
    <row r="50" spans="1:19" ht="18" customHeight="1" x14ac:dyDescent="0.2">
      <c r="A50" s="48">
        <f>Congé!A50</f>
        <v>2</v>
      </c>
      <c r="B50" s="126" t="str">
        <f>Congé!B50</f>
        <v>K</v>
      </c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128"/>
      <c r="O50" s="11"/>
      <c r="P50" s="46" t="s">
        <v>37</v>
      </c>
      <c r="Q50" s="24" t="s">
        <v>58</v>
      </c>
      <c r="R50" s="24" t="s">
        <v>109</v>
      </c>
      <c r="S50" s="39" t="s">
        <v>37</v>
      </c>
    </row>
    <row r="51" spans="1:19" ht="18" hidden="1" customHeight="1" x14ac:dyDescent="0.2">
      <c r="A51" s="48">
        <f>Congé!A51</f>
        <v>0</v>
      </c>
      <c r="B51" s="126">
        <f>Congé!B51</f>
        <v>0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128"/>
      <c r="O51" s="11"/>
      <c r="P51" s="45"/>
      <c r="S51" s="38"/>
    </row>
    <row r="52" spans="1:19" ht="18" hidden="1" customHeight="1" x14ac:dyDescent="0.2">
      <c r="A52" s="48">
        <f>Congé!A52</f>
        <v>0</v>
      </c>
      <c r="B52" s="126">
        <f>Congé!B52</f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128"/>
      <c r="O52" s="11"/>
      <c r="P52" s="45"/>
      <c r="S52" s="38"/>
    </row>
    <row r="53" spans="1:19" ht="18" hidden="1" customHeight="1" x14ac:dyDescent="0.2">
      <c r="A53" s="48">
        <f>Congé!A53</f>
        <v>0</v>
      </c>
      <c r="B53" s="126">
        <f>Congé!B53</f>
        <v>0</v>
      </c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128"/>
      <c r="O53" s="11"/>
      <c r="P53" s="46"/>
      <c r="S53" s="39"/>
    </row>
    <row r="54" spans="1:19" ht="18" customHeight="1" x14ac:dyDescent="0.2">
      <c r="A54" s="48">
        <f>Congé!A54</f>
        <v>3</v>
      </c>
      <c r="B54" s="126" t="str">
        <f>Congé!B54</f>
        <v>L</v>
      </c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128"/>
      <c r="O54" s="11"/>
      <c r="P54" s="46" t="s">
        <v>38</v>
      </c>
      <c r="Q54" s="83" t="s">
        <v>83</v>
      </c>
      <c r="R54" s="83" t="s">
        <v>110</v>
      </c>
      <c r="S54" s="39" t="s">
        <v>38</v>
      </c>
    </row>
    <row r="55" spans="1:19" ht="18" hidden="1" customHeight="1" x14ac:dyDescent="0.2">
      <c r="A55" s="48">
        <f>Congé!A55</f>
        <v>0</v>
      </c>
      <c r="B55" s="126">
        <f>Congé!B55</f>
        <v>0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128"/>
      <c r="O55" s="11"/>
      <c r="P55" s="45"/>
      <c r="Q55" s="84"/>
      <c r="R55" s="84"/>
      <c r="S55" s="38"/>
    </row>
    <row r="56" spans="1:19" ht="18" hidden="1" customHeight="1" x14ac:dyDescent="0.2">
      <c r="A56" s="48">
        <f>Congé!A56</f>
        <v>0</v>
      </c>
      <c r="B56" s="126">
        <f>Congé!B56</f>
        <v>0</v>
      </c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128"/>
      <c r="O56" s="11"/>
      <c r="P56" s="45"/>
      <c r="Q56" s="84"/>
      <c r="R56" s="84"/>
      <c r="S56" s="38"/>
    </row>
    <row r="57" spans="1:19" ht="18" hidden="1" customHeight="1" x14ac:dyDescent="0.2">
      <c r="A57" s="48">
        <f>Congé!A57</f>
        <v>0</v>
      </c>
      <c r="B57" s="126">
        <f>Congé!B57</f>
        <v>0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128"/>
      <c r="O57" s="11"/>
      <c r="P57" s="45"/>
      <c r="Q57" s="85"/>
      <c r="R57" s="85"/>
      <c r="S57" s="38"/>
    </row>
    <row r="58" spans="1:19" ht="18" customHeight="1" x14ac:dyDescent="0.2">
      <c r="A58" s="48">
        <f>Congé!A58</f>
        <v>4</v>
      </c>
      <c r="B58" s="126" t="str">
        <f>Congé!B58</f>
        <v>M</v>
      </c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128"/>
      <c r="O58" s="11"/>
      <c r="P58" s="46" t="s">
        <v>42</v>
      </c>
      <c r="Q58" s="83" t="s">
        <v>84</v>
      </c>
      <c r="R58" s="83" t="s">
        <v>111</v>
      </c>
      <c r="S58" s="39" t="s">
        <v>42</v>
      </c>
    </row>
    <row r="59" spans="1:19" ht="18" hidden="1" customHeight="1" x14ac:dyDescent="0.2">
      <c r="A59" s="48">
        <f>Congé!A59</f>
        <v>0</v>
      </c>
      <c r="B59" s="126">
        <f>Congé!B59</f>
        <v>0</v>
      </c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128"/>
      <c r="O59" s="11"/>
      <c r="P59" s="45"/>
      <c r="Q59" s="83"/>
      <c r="R59" s="83"/>
      <c r="S59" s="38"/>
    </row>
    <row r="60" spans="1:19" ht="18" hidden="1" customHeight="1" x14ac:dyDescent="0.2">
      <c r="A60" s="48">
        <f>Congé!A60</f>
        <v>0</v>
      </c>
      <c r="B60" s="126">
        <f>Congé!B60</f>
        <v>0</v>
      </c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128"/>
      <c r="O60" s="11"/>
      <c r="P60" s="45"/>
      <c r="Q60" s="83"/>
      <c r="R60" s="83"/>
      <c r="S60" s="38"/>
    </row>
    <row r="61" spans="1:19" ht="18" hidden="1" customHeight="1" x14ac:dyDescent="0.2">
      <c r="A61" s="48">
        <f>Congé!A61</f>
        <v>0</v>
      </c>
      <c r="B61" s="126">
        <f>Congé!B61</f>
        <v>0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128"/>
      <c r="O61" s="11"/>
      <c r="P61" s="46"/>
      <c r="Q61" s="83"/>
      <c r="R61" s="83"/>
      <c r="S61" s="39"/>
    </row>
    <row r="62" spans="1:19" ht="18" customHeight="1" x14ac:dyDescent="0.2">
      <c r="A62" s="48">
        <f>Congé!A62</f>
        <v>5</v>
      </c>
      <c r="B62" s="126" t="str">
        <f>Congé!B62</f>
        <v>N</v>
      </c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128"/>
      <c r="O62" s="11"/>
      <c r="P62" s="102" t="s">
        <v>43</v>
      </c>
      <c r="Q62" s="83" t="s">
        <v>85</v>
      </c>
      <c r="R62" s="25" t="s">
        <v>112</v>
      </c>
      <c r="S62" s="39" t="s">
        <v>43</v>
      </c>
    </row>
    <row r="63" spans="1:19" ht="18" hidden="1" customHeight="1" x14ac:dyDescent="0.2">
      <c r="A63" s="48">
        <f>Congé!A63</f>
        <v>0</v>
      </c>
      <c r="B63" s="126">
        <f>Congé!B63</f>
        <v>0</v>
      </c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128"/>
      <c r="O63" s="11"/>
      <c r="Q63" s="86"/>
      <c r="R63" s="86"/>
    </row>
    <row r="64" spans="1:19" ht="18" hidden="1" customHeight="1" x14ac:dyDescent="0.2">
      <c r="A64" s="48">
        <f>Congé!A64</f>
        <v>0</v>
      </c>
      <c r="B64" s="126">
        <f>Congé!B64</f>
        <v>0</v>
      </c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128"/>
      <c r="O64" s="11"/>
      <c r="Q64" s="86"/>
      <c r="R64" s="86"/>
    </row>
    <row r="65" spans="1:18" ht="18" hidden="1" customHeight="1" x14ac:dyDescent="0.2">
      <c r="A65" s="48">
        <f>Congé!A65</f>
        <v>0</v>
      </c>
      <c r="B65" s="126">
        <f>Congé!B65</f>
        <v>0</v>
      </c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128"/>
      <c r="O65" s="11"/>
      <c r="Q65" s="86"/>
      <c r="R65" s="86"/>
    </row>
    <row r="66" spans="1:18" ht="18" customHeight="1" x14ac:dyDescent="0.2">
      <c r="A66" s="48">
        <f>Congé!A66</f>
        <v>6</v>
      </c>
      <c r="B66" s="126" t="str">
        <f>Congé!B66</f>
        <v>O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28"/>
      <c r="O66" s="11"/>
      <c r="P66" s="103" t="s">
        <v>60</v>
      </c>
      <c r="Q66" s="110" t="s">
        <v>86</v>
      </c>
      <c r="R66" s="104" t="s">
        <v>121</v>
      </c>
    </row>
    <row r="67" spans="1:18" ht="18" hidden="1" customHeight="1" x14ac:dyDescent="0.2">
      <c r="A67" s="48">
        <f>Congé!A67</f>
        <v>0</v>
      </c>
      <c r="B67" s="126">
        <f>Congé!B67</f>
        <v>0</v>
      </c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28"/>
      <c r="O67" s="11"/>
      <c r="R67" s="85"/>
    </row>
    <row r="68" spans="1:18" ht="18" hidden="1" customHeight="1" x14ac:dyDescent="0.2">
      <c r="A68" s="48">
        <f>Congé!A68</f>
        <v>0</v>
      </c>
      <c r="B68" s="126">
        <f>Congé!B68</f>
        <v>0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28"/>
      <c r="O68" s="11"/>
      <c r="R68" s="85"/>
    </row>
    <row r="69" spans="1:18" ht="18" hidden="1" customHeight="1" x14ac:dyDescent="0.2">
      <c r="A69" s="48">
        <f>Congé!A69</f>
        <v>0</v>
      </c>
      <c r="B69" s="126">
        <f>Congé!B69</f>
        <v>0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28"/>
      <c r="O69" s="11"/>
      <c r="R69" s="85"/>
    </row>
    <row r="70" spans="1:18" ht="18" customHeight="1" x14ac:dyDescent="0.2">
      <c r="A70" s="48">
        <f>Congé!A70</f>
        <v>7</v>
      </c>
      <c r="B70" s="126" t="str">
        <f>Congé!B70</f>
        <v>P</v>
      </c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28"/>
      <c r="O70" s="11"/>
      <c r="P70" s="104" t="s">
        <v>7</v>
      </c>
      <c r="Q70" s="110" t="s">
        <v>87</v>
      </c>
      <c r="R70" s="109" t="s">
        <v>122</v>
      </c>
    </row>
    <row r="71" spans="1:18" ht="18" hidden="1" customHeight="1" x14ac:dyDescent="0.2">
      <c r="A71" s="48">
        <f>Congé!A71</f>
        <v>0</v>
      </c>
      <c r="B71" s="126">
        <f>Congé!B71</f>
        <v>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28"/>
      <c r="O71" s="11"/>
      <c r="P71" s="105"/>
      <c r="Q71" s="110"/>
    </row>
    <row r="72" spans="1:18" ht="18" hidden="1" customHeight="1" x14ac:dyDescent="0.2">
      <c r="A72" s="48">
        <f>Congé!A72</f>
        <v>0</v>
      </c>
      <c r="B72" s="126">
        <f>Congé!B72</f>
        <v>0</v>
      </c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128"/>
      <c r="O72" s="11"/>
      <c r="P72" s="105"/>
      <c r="Q72" s="110"/>
    </row>
    <row r="73" spans="1:18" ht="18" hidden="1" customHeight="1" x14ac:dyDescent="0.2">
      <c r="A73" s="48">
        <f>Congé!A73</f>
        <v>0</v>
      </c>
      <c r="B73" s="126">
        <f>Congé!B73</f>
        <v>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128"/>
      <c r="O73" s="11"/>
      <c r="P73" s="105"/>
      <c r="Q73" s="110"/>
    </row>
    <row r="74" spans="1:18" ht="18" customHeight="1" x14ac:dyDescent="0.2">
      <c r="A74" s="48">
        <f>Congé!A74</f>
        <v>8</v>
      </c>
      <c r="B74" s="126" t="str">
        <f>Congé!B74</f>
        <v>Q</v>
      </c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128"/>
      <c r="O74" s="11"/>
      <c r="P74" s="104" t="s">
        <v>92</v>
      </c>
      <c r="Q74" s="110" t="s">
        <v>88</v>
      </c>
      <c r="R74" s="8" t="s">
        <v>123</v>
      </c>
    </row>
    <row r="75" spans="1:18" ht="18" hidden="1" customHeight="1" x14ac:dyDescent="0.2">
      <c r="A75" s="48">
        <f>Congé!A75</f>
        <v>0</v>
      </c>
      <c r="B75" s="126">
        <f>Congé!B75</f>
        <v>0</v>
      </c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128"/>
      <c r="O75" s="11"/>
      <c r="P75" s="106"/>
      <c r="Q75" s="26"/>
    </row>
    <row r="76" spans="1:18" ht="18" hidden="1" customHeight="1" x14ac:dyDescent="0.2">
      <c r="A76" s="48">
        <f>Congé!A76</f>
        <v>0</v>
      </c>
      <c r="B76" s="126">
        <f>Congé!B76</f>
        <v>0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128"/>
      <c r="O76" s="11"/>
      <c r="Q76" s="26"/>
    </row>
    <row r="77" spans="1:18" ht="18" hidden="1" customHeight="1" x14ac:dyDescent="0.2">
      <c r="A77" s="48">
        <f>Congé!A77</f>
        <v>0</v>
      </c>
      <c r="B77" s="126">
        <f>Congé!B77</f>
        <v>0</v>
      </c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128"/>
      <c r="O77" s="11"/>
      <c r="Q77" s="26"/>
    </row>
    <row r="78" spans="1:18" ht="18" customHeight="1" x14ac:dyDescent="0.2">
      <c r="A78" s="48">
        <f>Congé!A78</f>
        <v>9</v>
      </c>
      <c r="B78" s="126" t="str">
        <f>Congé!B78</f>
        <v>R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128"/>
      <c r="O78" s="11"/>
      <c r="P78" s="107" t="s">
        <v>78</v>
      </c>
      <c r="Q78" s="111" t="s">
        <v>12</v>
      </c>
      <c r="R78" s="9" t="s">
        <v>124</v>
      </c>
    </row>
    <row r="79" spans="1:18" ht="18" hidden="1" customHeight="1" x14ac:dyDescent="0.2">
      <c r="A79" s="48">
        <f>Congé!A79</f>
        <v>0</v>
      </c>
      <c r="B79" s="126">
        <f>Congé!B79</f>
        <v>0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128"/>
      <c r="O79" s="11"/>
      <c r="Q79" s="26"/>
    </row>
    <row r="80" spans="1:18" ht="18" hidden="1" customHeight="1" x14ac:dyDescent="0.2">
      <c r="A80" s="48">
        <f>Congé!A80</f>
        <v>0</v>
      </c>
      <c r="B80" s="126">
        <f>Congé!B80</f>
        <v>0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128"/>
      <c r="O80" s="11"/>
      <c r="Q80" s="26"/>
    </row>
    <row r="81" spans="1:18" ht="18.75" hidden="1" customHeight="1" x14ac:dyDescent="0.2">
      <c r="A81" s="48">
        <f>Congé!A81</f>
        <v>0</v>
      </c>
      <c r="B81" s="126">
        <f>Congé!B81</f>
        <v>0</v>
      </c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128"/>
      <c r="O81" s="11"/>
      <c r="Q81" s="26"/>
    </row>
    <row r="82" spans="1:18" ht="18" customHeight="1" x14ac:dyDescent="0.2">
      <c r="A82" s="48">
        <f>Congé!A82</f>
        <v>1</v>
      </c>
      <c r="B82" s="126" t="str">
        <f>Congé!B82</f>
        <v>S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128"/>
      <c r="O82" s="11"/>
      <c r="P82" s="108" t="s">
        <v>93</v>
      </c>
      <c r="Q82" s="111" t="s">
        <v>13</v>
      </c>
      <c r="R82" s="112" t="s">
        <v>125</v>
      </c>
    </row>
    <row r="83" spans="1:18" ht="18" hidden="1" customHeight="1" x14ac:dyDescent="0.2">
      <c r="A83" s="48">
        <f>Congé!A83</f>
        <v>0</v>
      </c>
      <c r="B83" s="126">
        <f>Congé!B83</f>
        <v>0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128"/>
      <c r="O83" s="11"/>
      <c r="Q83" s="26"/>
    </row>
    <row r="84" spans="1:18" ht="18" hidden="1" customHeight="1" x14ac:dyDescent="0.2">
      <c r="A84" s="48">
        <f>Congé!A84</f>
        <v>0</v>
      </c>
      <c r="B84" s="126">
        <f>Congé!B84</f>
        <v>0</v>
      </c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128"/>
      <c r="O84" s="11"/>
      <c r="Q84" s="26"/>
    </row>
    <row r="85" spans="1:18" ht="18" hidden="1" customHeight="1" x14ac:dyDescent="0.2">
      <c r="A85" s="48">
        <f>Congé!A85</f>
        <v>0</v>
      </c>
      <c r="B85" s="126">
        <f>Congé!B85</f>
        <v>0</v>
      </c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128"/>
      <c r="O85" s="11"/>
      <c r="Q85" s="26"/>
    </row>
    <row r="86" spans="1:18" ht="18" customHeight="1" x14ac:dyDescent="0.2">
      <c r="A86" s="48">
        <f>Congé!A86</f>
        <v>2</v>
      </c>
      <c r="B86" s="126" t="str">
        <f>Congé!B86</f>
        <v>T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128"/>
      <c r="O86" s="11"/>
      <c r="P86" s="104" t="s">
        <v>16</v>
      </c>
      <c r="Q86" s="111" t="s">
        <v>59</v>
      </c>
      <c r="R86" s="103" t="s">
        <v>126</v>
      </c>
    </row>
    <row r="87" spans="1:18" ht="18" hidden="1" customHeight="1" x14ac:dyDescent="0.2">
      <c r="A87" s="48">
        <f>Congé!A87</f>
        <v>0</v>
      </c>
      <c r="B87" s="126">
        <f>Congé!B87</f>
        <v>0</v>
      </c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128"/>
      <c r="O87" s="11"/>
    </row>
    <row r="88" spans="1:18" ht="18" hidden="1" customHeight="1" x14ac:dyDescent="0.2">
      <c r="A88" s="48">
        <f>Congé!A88</f>
        <v>0</v>
      </c>
      <c r="B88" s="126">
        <f>Congé!B88</f>
        <v>0</v>
      </c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128"/>
      <c r="O88" s="11"/>
    </row>
    <row r="89" spans="1:18" ht="18" hidden="1" customHeight="1" x14ac:dyDescent="0.2">
      <c r="A89" s="48">
        <f>Congé!A89</f>
        <v>0</v>
      </c>
      <c r="B89" s="126">
        <f>Congé!B89</f>
        <v>0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128"/>
      <c r="O89" s="11"/>
    </row>
    <row r="90" spans="1:18" ht="18" customHeight="1" x14ac:dyDescent="0.2">
      <c r="A90" s="48">
        <f>Congé!A90</f>
        <v>3</v>
      </c>
      <c r="B90" s="126" t="str">
        <f>Congé!B90</f>
        <v>U</v>
      </c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128"/>
      <c r="O90" s="11"/>
      <c r="P90" s="104" t="s">
        <v>17</v>
      </c>
      <c r="Q90" s="28"/>
      <c r="R90" s="5" t="s">
        <v>127</v>
      </c>
    </row>
    <row r="91" spans="1:18" ht="18" hidden="1" customHeight="1" x14ac:dyDescent="0.2">
      <c r="A91" s="48">
        <f>Congé!A91</f>
        <v>0</v>
      </c>
      <c r="B91" s="126">
        <f>Congé!B91</f>
        <v>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128"/>
      <c r="O91" s="11"/>
      <c r="Q91" s="28"/>
      <c r="R91" s="28"/>
    </row>
    <row r="92" spans="1:18" ht="18" hidden="1" customHeight="1" x14ac:dyDescent="0.2">
      <c r="A92" s="48">
        <f>Congé!A92</f>
        <v>0</v>
      </c>
      <c r="B92" s="126">
        <f>Congé!B92</f>
        <v>0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128"/>
      <c r="O92" s="11"/>
      <c r="Q92" s="28"/>
      <c r="R92" s="28"/>
    </row>
    <row r="93" spans="1:18" ht="18" hidden="1" customHeight="1" x14ac:dyDescent="0.2">
      <c r="A93" s="48">
        <f>Congé!A93</f>
        <v>0</v>
      </c>
      <c r="B93" s="126">
        <f>Congé!B93</f>
        <v>0</v>
      </c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128"/>
      <c r="O93" s="11"/>
      <c r="Q93" s="28"/>
      <c r="R93" s="28"/>
    </row>
    <row r="94" spans="1:18" ht="18" customHeight="1" x14ac:dyDescent="0.2">
      <c r="A94" s="48">
        <f>Congé!A94</f>
        <v>4</v>
      </c>
      <c r="B94" s="126" t="str">
        <f>Congé!B94</f>
        <v>V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128"/>
      <c r="O94" s="11"/>
      <c r="P94" s="109" t="s">
        <v>9</v>
      </c>
      <c r="Q94" s="28"/>
    </row>
    <row r="95" spans="1:18" ht="18" hidden="1" customHeight="1" x14ac:dyDescent="0.2">
      <c r="A95" s="48">
        <f>Congé!A95</f>
        <v>0</v>
      </c>
      <c r="B95" s="126">
        <f>Congé!B95</f>
        <v>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128"/>
      <c r="O95" s="11"/>
      <c r="Q95" s="28"/>
    </row>
    <row r="96" spans="1:18" ht="18" hidden="1" customHeight="1" x14ac:dyDescent="0.2">
      <c r="A96" s="48">
        <f>Congé!A96</f>
        <v>0</v>
      </c>
      <c r="B96" s="126">
        <f>Congé!B96</f>
        <v>0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128"/>
      <c r="O96" s="11"/>
      <c r="Q96" s="28"/>
    </row>
    <row r="97" spans="1:18" ht="18" hidden="1" customHeight="1" x14ac:dyDescent="0.2">
      <c r="A97" s="48">
        <f>Congé!A97</f>
        <v>0</v>
      </c>
      <c r="B97" s="126">
        <f>Congé!B97</f>
        <v>0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128"/>
      <c r="O97" s="11"/>
      <c r="Q97" s="28"/>
    </row>
    <row r="98" spans="1:18" ht="18" customHeight="1" x14ac:dyDescent="0.2">
      <c r="A98" s="48">
        <f>Congé!A98</f>
        <v>5</v>
      </c>
      <c r="B98" s="126" t="str">
        <f>Congé!B98</f>
        <v>W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128"/>
      <c r="O98" s="11"/>
      <c r="P98" s="109" t="s">
        <v>18</v>
      </c>
      <c r="Q98" s="28"/>
    </row>
    <row r="99" spans="1:18" ht="18" hidden="1" customHeight="1" x14ac:dyDescent="0.2">
      <c r="A99" s="48">
        <f>Congé!A99</f>
        <v>0</v>
      </c>
      <c r="B99" s="126">
        <f>Congé!B99</f>
        <v>0</v>
      </c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128"/>
      <c r="O99" s="11"/>
      <c r="Q99" s="28"/>
    </row>
    <row r="100" spans="1:18" ht="18" hidden="1" customHeight="1" x14ac:dyDescent="0.2">
      <c r="A100" s="48">
        <f>Congé!A100</f>
        <v>0</v>
      </c>
      <c r="B100" s="126">
        <f>Congé!B100</f>
        <v>0</v>
      </c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128"/>
      <c r="O100" s="11"/>
      <c r="Q100" s="28"/>
    </row>
    <row r="101" spans="1:18" ht="18" hidden="1" customHeight="1" x14ac:dyDescent="0.2">
      <c r="A101" s="48">
        <f>Congé!A101</f>
        <v>0</v>
      </c>
      <c r="B101" s="126">
        <f>Congé!B101</f>
        <v>0</v>
      </c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128"/>
      <c r="O101" s="11"/>
      <c r="Q101" s="28"/>
    </row>
    <row r="102" spans="1:18" ht="18" customHeight="1" x14ac:dyDescent="0.2">
      <c r="A102" s="48">
        <f>Congé!A102</f>
        <v>6</v>
      </c>
      <c r="B102" s="126" t="str">
        <f>Congé!B102</f>
        <v>X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128"/>
      <c r="O102" s="11"/>
      <c r="P102" s="6" t="s">
        <v>19</v>
      </c>
      <c r="Q102" s="28"/>
    </row>
    <row r="103" spans="1:18" ht="18" hidden="1" customHeight="1" x14ac:dyDescent="0.2">
      <c r="A103" s="48">
        <f>Congé!A103</f>
        <v>0</v>
      </c>
      <c r="B103" s="126">
        <f>Congé!B103</f>
        <v>0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128"/>
      <c r="O103" s="11"/>
      <c r="Q103" s="28"/>
      <c r="R103" s="28"/>
    </row>
    <row r="104" spans="1:18" ht="18" hidden="1" customHeight="1" x14ac:dyDescent="0.2">
      <c r="A104" s="48">
        <f>Congé!A104</f>
        <v>0</v>
      </c>
      <c r="B104" s="126">
        <f>Congé!B104</f>
        <v>0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128"/>
      <c r="O104" s="11"/>
      <c r="Q104" s="28"/>
      <c r="R104" s="28"/>
    </row>
    <row r="105" spans="1:18" ht="18" hidden="1" customHeight="1" x14ac:dyDescent="0.2">
      <c r="A105" s="48">
        <f>Congé!A105</f>
        <v>0</v>
      </c>
      <c r="B105" s="126">
        <f>Congé!B105</f>
        <v>0</v>
      </c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128"/>
      <c r="O105" s="11"/>
      <c r="Q105" s="28"/>
      <c r="R105" s="28"/>
    </row>
    <row r="106" spans="1:18" ht="18" customHeight="1" x14ac:dyDescent="0.2">
      <c r="A106" s="48">
        <f>Congé!A106</f>
        <v>7</v>
      </c>
      <c r="B106" s="126" t="str">
        <f>Congé!B106</f>
        <v>Y</v>
      </c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128"/>
      <c r="O106" s="11"/>
      <c r="P106" s="6" t="s">
        <v>44</v>
      </c>
      <c r="Q106" s="28"/>
      <c r="R106" s="28"/>
    </row>
    <row r="107" spans="1:18" ht="18" hidden="1" customHeight="1" x14ac:dyDescent="0.2">
      <c r="A107" s="48">
        <f>Congé!A107</f>
        <v>0</v>
      </c>
      <c r="B107" s="126">
        <f>Congé!B107</f>
        <v>0</v>
      </c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128"/>
      <c r="O107" s="11"/>
      <c r="Q107" s="28"/>
      <c r="R107" s="28"/>
    </row>
    <row r="108" spans="1:18" ht="18" hidden="1" customHeight="1" x14ac:dyDescent="0.2">
      <c r="A108" s="48">
        <f>Congé!A108</f>
        <v>0</v>
      </c>
      <c r="B108" s="126">
        <f>Congé!B108</f>
        <v>0</v>
      </c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128"/>
      <c r="O108" s="11"/>
      <c r="Q108" s="28"/>
      <c r="R108" s="28"/>
    </row>
    <row r="109" spans="1:18" ht="18" hidden="1" customHeight="1" x14ac:dyDescent="0.2">
      <c r="A109" s="48">
        <f>Congé!A109</f>
        <v>0</v>
      </c>
      <c r="B109" s="126">
        <f>Congé!B109</f>
        <v>0</v>
      </c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128"/>
      <c r="O109" s="11"/>
      <c r="Q109" s="28"/>
      <c r="R109" s="28"/>
    </row>
    <row r="110" spans="1:18" ht="18" customHeight="1" x14ac:dyDescent="0.2">
      <c r="A110" s="48">
        <f>Congé!A110</f>
        <v>8</v>
      </c>
      <c r="B110" s="126" t="str">
        <f>Congé!B110</f>
        <v>Z</v>
      </c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128"/>
      <c r="O110" s="11"/>
      <c r="P110" s="8" t="s">
        <v>10</v>
      </c>
      <c r="Q110" s="28"/>
      <c r="R110" s="28"/>
    </row>
    <row r="111" spans="1:18" ht="18" hidden="1" customHeight="1" x14ac:dyDescent="0.2">
      <c r="A111" s="48">
        <f>Congé!A111</f>
        <v>0</v>
      </c>
      <c r="B111" s="126">
        <f>Congé!B111</f>
        <v>0</v>
      </c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128"/>
      <c r="O111" s="11"/>
      <c r="Q111" s="28"/>
      <c r="R111" s="28"/>
    </row>
    <row r="112" spans="1:18" ht="18" hidden="1" customHeight="1" x14ac:dyDescent="0.2">
      <c r="A112" s="48">
        <f>Congé!A112</f>
        <v>0</v>
      </c>
      <c r="B112" s="126">
        <f>Congé!B112</f>
        <v>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128"/>
      <c r="O112" s="11"/>
      <c r="Q112" s="28"/>
      <c r="R112" s="28"/>
    </row>
    <row r="113" spans="1:18" ht="18" hidden="1" customHeight="1" x14ac:dyDescent="0.2">
      <c r="A113" s="48">
        <f>Congé!A113</f>
        <v>0</v>
      </c>
      <c r="B113" s="126">
        <f>Congé!B113</f>
        <v>0</v>
      </c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128"/>
      <c r="O113" s="11"/>
      <c r="Q113" s="28"/>
      <c r="R113" s="28"/>
    </row>
    <row r="114" spans="1:18" ht="18" customHeight="1" x14ac:dyDescent="0.2">
      <c r="A114" s="48">
        <f>Congé!A114</f>
        <v>9</v>
      </c>
      <c r="B114" s="127" t="str">
        <f>Congé!B114</f>
        <v>AA</v>
      </c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128"/>
      <c r="O114" s="11"/>
      <c r="P114" s="8" t="s">
        <v>40</v>
      </c>
      <c r="Q114" s="28"/>
      <c r="R114" s="28"/>
    </row>
    <row r="115" spans="1:18" ht="18" hidden="1" customHeight="1" x14ac:dyDescent="0.2">
      <c r="A115" s="48">
        <f>Congé!A115</f>
        <v>0</v>
      </c>
      <c r="B115" s="127">
        <f>Congé!B115</f>
        <v>0</v>
      </c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128"/>
      <c r="O115" s="11"/>
      <c r="Q115" s="28"/>
      <c r="R115" s="28"/>
    </row>
    <row r="116" spans="1:18" ht="18" hidden="1" customHeight="1" x14ac:dyDescent="0.2">
      <c r="A116" s="48">
        <f>Congé!A116</f>
        <v>0</v>
      </c>
      <c r="B116" s="127">
        <f>Congé!B116</f>
        <v>0</v>
      </c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128"/>
      <c r="O116" s="11"/>
      <c r="Q116" s="28"/>
      <c r="R116" s="28"/>
    </row>
    <row r="117" spans="1:18" ht="18" hidden="1" customHeight="1" x14ac:dyDescent="0.2">
      <c r="A117" s="48">
        <f>Congé!A117</f>
        <v>0</v>
      </c>
      <c r="B117" s="127">
        <f>Congé!B117</f>
        <v>0</v>
      </c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128"/>
      <c r="O117" s="11"/>
      <c r="Q117" s="28"/>
      <c r="R117" s="28"/>
    </row>
    <row r="118" spans="1:18" ht="18" customHeight="1" x14ac:dyDescent="0.2">
      <c r="A118" s="48">
        <f>Congé!A118</f>
        <v>1</v>
      </c>
      <c r="B118" s="127" t="str">
        <f>Congé!B118</f>
        <v>AZ</v>
      </c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128"/>
      <c r="O118" s="11"/>
      <c r="P118" s="8" t="s">
        <v>41</v>
      </c>
    </row>
    <row r="119" spans="1:18" ht="18" hidden="1" customHeight="1" x14ac:dyDescent="0.2">
      <c r="A119" s="48">
        <f>Congé!A119</f>
        <v>0</v>
      </c>
      <c r="B119" s="127">
        <f>Congé!B119</f>
        <v>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128"/>
      <c r="O119" s="11"/>
    </row>
    <row r="120" spans="1:18" ht="18" hidden="1" customHeight="1" x14ac:dyDescent="0.2">
      <c r="A120" s="48">
        <f>Congé!A120</f>
        <v>0</v>
      </c>
      <c r="B120" s="127">
        <f>Congé!B120</f>
        <v>0</v>
      </c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128"/>
      <c r="O120" s="11"/>
    </row>
    <row r="121" spans="1:18" ht="18" hidden="1" customHeight="1" x14ac:dyDescent="0.2">
      <c r="A121" s="48">
        <f>Congé!A121</f>
        <v>0</v>
      </c>
      <c r="B121" s="127">
        <f>Congé!B121</f>
        <v>0</v>
      </c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128"/>
      <c r="O121" s="11"/>
    </row>
    <row r="122" spans="1:18" ht="21" customHeight="1" x14ac:dyDescent="0.2">
      <c r="A122" s="48">
        <f>Congé!A122</f>
        <v>2</v>
      </c>
      <c r="B122" s="127" t="str">
        <f>Congé!B122</f>
        <v>AR</v>
      </c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128"/>
      <c r="O122" s="11"/>
      <c r="P122" s="9" t="s">
        <v>11</v>
      </c>
    </row>
    <row r="123" spans="1:18" ht="18" hidden="1" customHeight="1" x14ac:dyDescent="0.2">
      <c r="A123" s="48">
        <f>Congé!A123</f>
        <v>0</v>
      </c>
      <c r="B123" s="127">
        <f>Congé!B123</f>
        <v>0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128"/>
      <c r="O123" s="11"/>
    </row>
    <row r="124" spans="1:18" ht="18" hidden="1" customHeight="1" x14ac:dyDescent="0.2">
      <c r="A124" s="48">
        <f>Congé!A124</f>
        <v>0</v>
      </c>
      <c r="B124" s="127">
        <f>Congé!B124</f>
        <v>0</v>
      </c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128"/>
      <c r="O124" s="11"/>
    </row>
    <row r="125" spans="1:18" ht="18" hidden="1" customHeight="1" x14ac:dyDescent="0.2">
      <c r="A125" s="48">
        <f>Congé!A125</f>
        <v>0</v>
      </c>
      <c r="B125" s="127">
        <f>Congé!B125</f>
        <v>0</v>
      </c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128"/>
      <c r="O125" s="11"/>
    </row>
    <row r="126" spans="1:18" ht="18" customHeight="1" x14ac:dyDescent="0.2">
      <c r="A126" s="48">
        <f>Congé!A126</f>
        <v>3</v>
      </c>
      <c r="B126" s="127" t="str">
        <f>Congé!B126</f>
        <v>AE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128"/>
      <c r="O126" s="11"/>
      <c r="P126" s="9" t="s">
        <v>35</v>
      </c>
    </row>
    <row r="127" spans="1:18" ht="18" hidden="1" customHeight="1" x14ac:dyDescent="0.2">
      <c r="A127" s="48">
        <f>Congé!A127</f>
        <v>0</v>
      </c>
      <c r="B127" s="127">
        <f>Congé!B127</f>
        <v>0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128"/>
      <c r="O127" s="11"/>
    </row>
    <row r="128" spans="1:18" ht="18" hidden="1" customHeight="1" x14ac:dyDescent="0.2">
      <c r="A128" s="48">
        <f>Congé!A128</f>
        <v>0</v>
      </c>
      <c r="B128" s="127">
        <f>Congé!B128</f>
        <v>0</v>
      </c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128"/>
      <c r="O128" s="11"/>
    </row>
    <row r="129" spans="1:16" ht="18" hidden="1" customHeight="1" x14ac:dyDescent="0.2">
      <c r="A129" s="48">
        <f>Congé!A129</f>
        <v>0</v>
      </c>
      <c r="B129" s="127">
        <f>Congé!B129</f>
        <v>0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128"/>
      <c r="O129" s="11"/>
    </row>
    <row r="130" spans="1:16" ht="18" customHeight="1" x14ac:dyDescent="0.2">
      <c r="A130" s="48">
        <f>Congé!A130</f>
        <v>4</v>
      </c>
      <c r="B130" s="127" t="str">
        <f>Congé!B130</f>
        <v>AT</v>
      </c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128"/>
      <c r="O130" s="11"/>
      <c r="P130" s="33" t="s">
        <v>36</v>
      </c>
    </row>
    <row r="131" spans="1:16" ht="18" hidden="1" customHeight="1" x14ac:dyDescent="0.2">
      <c r="A131" s="48">
        <f>Congé!A131</f>
        <v>0</v>
      </c>
      <c r="B131" s="127">
        <f>Congé!B131</f>
        <v>0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128"/>
      <c r="O131" s="11"/>
    </row>
    <row r="132" spans="1:16" ht="18" hidden="1" customHeight="1" x14ac:dyDescent="0.2">
      <c r="A132" s="48">
        <f>Congé!A132</f>
        <v>0</v>
      </c>
      <c r="B132" s="127">
        <f>Congé!B132</f>
        <v>0</v>
      </c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128"/>
      <c r="O132" s="11"/>
    </row>
    <row r="133" spans="1:16" ht="18" hidden="1" customHeight="1" x14ac:dyDescent="0.2">
      <c r="A133" s="48">
        <f>Congé!A133</f>
        <v>0</v>
      </c>
      <c r="B133" s="127">
        <f>Congé!B133</f>
        <v>0</v>
      </c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128"/>
      <c r="O133" s="11"/>
    </row>
    <row r="134" spans="1:16" ht="18" customHeight="1" x14ac:dyDescent="0.2">
      <c r="A134" s="48">
        <f>Congé!A134</f>
        <v>5</v>
      </c>
      <c r="B134" s="127" t="str">
        <f>Congé!B134</f>
        <v>AY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128"/>
      <c r="O134" s="11"/>
      <c r="P134" s="5" t="s">
        <v>4</v>
      </c>
    </row>
    <row r="135" spans="1:16" ht="18" hidden="1" customHeight="1" x14ac:dyDescent="0.2">
      <c r="A135" s="48">
        <f>Congé!A135</f>
        <v>0</v>
      </c>
      <c r="B135" s="127">
        <f>Congé!B135</f>
        <v>0</v>
      </c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128"/>
      <c r="O135" s="11"/>
    </row>
    <row r="136" spans="1:16" ht="18" hidden="1" customHeight="1" x14ac:dyDescent="0.2">
      <c r="A136" s="48">
        <f>Congé!A136</f>
        <v>0</v>
      </c>
      <c r="B136" s="127">
        <f>Congé!B136</f>
        <v>0</v>
      </c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128"/>
      <c r="O136" s="11"/>
    </row>
    <row r="137" spans="1:16" ht="18" hidden="1" customHeight="1" x14ac:dyDescent="0.2">
      <c r="A137" s="48">
        <f>Congé!A137</f>
        <v>0</v>
      </c>
      <c r="B137" s="127">
        <f>Congé!B137</f>
        <v>0</v>
      </c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128"/>
      <c r="O137" s="11"/>
    </row>
    <row r="138" spans="1:16" ht="18" customHeight="1" x14ac:dyDescent="0.2">
      <c r="A138" s="48">
        <f>Congé!A138</f>
        <v>6</v>
      </c>
      <c r="B138" s="127" t="str">
        <f>Congé!B138</f>
        <v>AS</v>
      </c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128"/>
      <c r="O138" s="11"/>
      <c r="P138" s="34" t="s">
        <v>3</v>
      </c>
    </row>
    <row r="139" spans="1:16" ht="18" hidden="1" customHeight="1" x14ac:dyDescent="0.2">
      <c r="A139" s="48">
        <f>Congé!A139</f>
        <v>0</v>
      </c>
      <c r="B139" s="127">
        <f>Congé!B139</f>
        <v>0</v>
      </c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128"/>
      <c r="O139" s="11"/>
    </row>
    <row r="140" spans="1:16" ht="18" hidden="1" customHeight="1" x14ac:dyDescent="0.2">
      <c r="A140" s="48">
        <f>Congé!A140</f>
        <v>0</v>
      </c>
      <c r="B140" s="127">
        <f>Congé!B140</f>
        <v>0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128"/>
      <c r="O140" s="11"/>
    </row>
    <row r="141" spans="1:16" ht="18" hidden="1" customHeight="1" x14ac:dyDescent="0.2">
      <c r="A141" s="48">
        <f>Congé!A141</f>
        <v>0</v>
      </c>
      <c r="B141" s="127">
        <f>Congé!B141</f>
        <v>0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128"/>
      <c r="O141" s="11"/>
    </row>
    <row r="142" spans="1:16" ht="18" customHeight="1" x14ac:dyDescent="0.2">
      <c r="A142" s="48">
        <f>Congé!A142</f>
        <v>7</v>
      </c>
      <c r="B142" s="127" t="str">
        <f>Congé!B142</f>
        <v>AD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128"/>
      <c r="O142" s="11"/>
      <c r="P142" s="10" t="s">
        <v>30</v>
      </c>
    </row>
    <row r="143" spans="1:16" ht="18" hidden="1" customHeight="1" x14ac:dyDescent="0.2">
      <c r="A143" s="48">
        <f>Congé!A143</f>
        <v>0</v>
      </c>
      <c r="B143" s="127">
        <f>Congé!B143</f>
        <v>0</v>
      </c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128"/>
      <c r="O143" s="11"/>
    </row>
    <row r="144" spans="1:16" ht="18" hidden="1" customHeight="1" x14ac:dyDescent="0.2">
      <c r="A144" s="48">
        <f>Congé!A144</f>
        <v>0</v>
      </c>
      <c r="B144" s="127">
        <f>Congé!B144</f>
        <v>0</v>
      </c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128"/>
      <c r="O144" s="11"/>
    </row>
    <row r="145" spans="1:18" ht="18" hidden="1" customHeight="1" x14ac:dyDescent="0.2">
      <c r="A145" s="48">
        <f>Congé!A145</f>
        <v>0</v>
      </c>
      <c r="B145" s="127">
        <f>Congé!B145</f>
        <v>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128"/>
      <c r="O145" s="11"/>
    </row>
    <row r="146" spans="1:18" ht="18" customHeight="1" x14ac:dyDescent="0.2">
      <c r="A146" s="48">
        <f>Congé!A146</f>
        <v>8</v>
      </c>
      <c r="B146" s="127" t="str">
        <f>Congé!B146</f>
        <v>AF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128"/>
      <c r="O146" s="11"/>
      <c r="P146" s="32" t="s">
        <v>14</v>
      </c>
    </row>
    <row r="147" spans="1:18" ht="18" hidden="1" customHeight="1" x14ac:dyDescent="0.2">
      <c r="A147" s="48">
        <f>Congé!A147</f>
        <v>0</v>
      </c>
      <c r="B147" s="127">
        <f>Congé!B147</f>
        <v>0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128"/>
    </row>
    <row r="148" spans="1:18" ht="18" hidden="1" customHeight="1" x14ac:dyDescent="0.2">
      <c r="A148" s="48">
        <f>Congé!A148</f>
        <v>0</v>
      </c>
      <c r="B148" s="127">
        <f>Congé!B148</f>
        <v>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128"/>
    </row>
    <row r="149" spans="1:18" ht="18" hidden="1" customHeight="1" x14ac:dyDescent="0.2">
      <c r="A149" s="48">
        <f>Congé!A149</f>
        <v>0</v>
      </c>
      <c r="B149" s="127">
        <f>Congé!B149</f>
        <v>0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128"/>
    </row>
    <row r="150" spans="1:18" ht="18" customHeight="1" thickBot="1" x14ac:dyDescent="0.25">
      <c r="A150" s="48">
        <f>Congé!A150</f>
        <v>9</v>
      </c>
      <c r="B150" s="127" t="str">
        <f>Congé!B150</f>
        <v>AG</v>
      </c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128"/>
      <c r="P150" s="69" t="s">
        <v>57</v>
      </c>
    </row>
    <row r="151" spans="1:18" ht="18" hidden="1" customHeight="1" x14ac:dyDescent="0.2">
      <c r="A151" s="48">
        <f>Congé!A151</f>
        <v>0</v>
      </c>
      <c r="B151" s="127">
        <f>Congé!B151</f>
        <v>0</v>
      </c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128"/>
    </row>
    <row r="152" spans="1:18" ht="18" hidden="1" customHeight="1" x14ac:dyDescent="0.2">
      <c r="A152" s="48">
        <f>Congé!A152</f>
        <v>0</v>
      </c>
      <c r="B152" s="127">
        <f>Congé!B152</f>
        <v>0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128"/>
    </row>
    <row r="153" spans="1:18" ht="18" hidden="1" customHeight="1" x14ac:dyDescent="0.2">
      <c r="A153" s="48">
        <f>Congé!A153</f>
        <v>0</v>
      </c>
      <c r="B153" s="127">
        <f>Congé!B153</f>
        <v>0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128"/>
    </row>
    <row r="154" spans="1:18" ht="18" hidden="1" customHeight="1" x14ac:dyDescent="0.2">
      <c r="A154" s="48">
        <f>Congé!A154</f>
        <v>0</v>
      </c>
      <c r="B154" s="127">
        <f>Congé!B154</f>
        <v>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128"/>
    </row>
    <row r="155" spans="1:18" ht="18" hidden="1" customHeight="1" x14ac:dyDescent="0.2">
      <c r="A155" s="48">
        <f>Congé!A155</f>
        <v>0</v>
      </c>
      <c r="B155" s="127">
        <f>Congé!B155</f>
        <v>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128"/>
    </row>
    <row r="156" spans="1:18" ht="18" hidden="1" customHeight="1" x14ac:dyDescent="0.2">
      <c r="A156" s="48">
        <f>Congé!A156</f>
        <v>0</v>
      </c>
      <c r="B156" s="127">
        <f>Congé!B156</f>
        <v>0</v>
      </c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128"/>
    </row>
    <row r="157" spans="1:18" ht="18" hidden="1" customHeight="1" x14ac:dyDescent="0.2">
      <c r="A157" s="48">
        <f>Congé!A157</f>
        <v>0</v>
      </c>
      <c r="B157" s="127">
        <f>Congé!B157</f>
        <v>0</v>
      </c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128"/>
      <c r="R157" s="28"/>
    </row>
    <row r="158" spans="1:18" ht="18" hidden="1" customHeight="1" x14ac:dyDescent="0.2">
      <c r="A158" s="48">
        <f>Congé!A158</f>
        <v>0</v>
      </c>
      <c r="B158" s="127">
        <f>Congé!B158</f>
        <v>0</v>
      </c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128"/>
      <c r="R158" s="28"/>
    </row>
    <row r="159" spans="1:18" ht="18" hidden="1" customHeight="1" x14ac:dyDescent="0.2">
      <c r="A159" s="48">
        <f>Congé!A159</f>
        <v>0</v>
      </c>
      <c r="B159" s="127">
        <f>Congé!B159</f>
        <v>0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128"/>
    </row>
    <row r="160" spans="1:18" ht="18" hidden="1" customHeight="1" x14ac:dyDescent="0.2">
      <c r="A160" s="48">
        <f>Congé!A160</f>
        <v>0</v>
      </c>
      <c r="B160" s="127">
        <f>Congé!B160</f>
        <v>0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128"/>
    </row>
    <row r="161" spans="1:18" ht="18" hidden="1" customHeight="1" x14ac:dyDescent="0.2">
      <c r="A161" s="48">
        <f>Congé!A161</f>
        <v>0</v>
      </c>
      <c r="B161" s="127">
        <f>Congé!B161</f>
        <v>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128"/>
    </row>
    <row r="162" spans="1:18" ht="18" hidden="1" customHeight="1" x14ac:dyDescent="0.2">
      <c r="A162" s="48">
        <f>Congé!A162</f>
        <v>0</v>
      </c>
      <c r="B162" s="127">
        <f>Congé!B162</f>
        <v>0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128"/>
      <c r="Q162" s="14"/>
      <c r="R162" s="28"/>
    </row>
    <row r="163" spans="1:18" ht="18" hidden="1" customHeight="1" x14ac:dyDescent="0.2">
      <c r="A163" s="48">
        <f>Congé!A163</f>
        <v>0</v>
      </c>
      <c r="B163" s="127">
        <f>Congé!B163</f>
        <v>0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128"/>
      <c r="R163" s="28"/>
    </row>
    <row r="164" spans="1:18" ht="18" hidden="1" customHeight="1" x14ac:dyDescent="0.2">
      <c r="A164" s="48">
        <f>Congé!A164</f>
        <v>0</v>
      </c>
      <c r="B164" s="127">
        <f>Congé!B164</f>
        <v>0</v>
      </c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128"/>
    </row>
    <row r="165" spans="1:18" ht="18" hidden="1" customHeight="1" x14ac:dyDescent="0.2">
      <c r="A165" s="48">
        <f>Congé!A165</f>
        <v>0</v>
      </c>
      <c r="B165" s="127">
        <f>Congé!B165</f>
        <v>0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128"/>
    </row>
    <row r="166" spans="1:18" ht="18" hidden="1" customHeight="1" x14ac:dyDescent="0.2">
      <c r="A166" s="48">
        <f>Congé!A166</f>
        <v>0</v>
      </c>
      <c r="B166" s="127">
        <f>Congé!B166</f>
        <v>0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128"/>
    </row>
    <row r="167" spans="1:18" ht="18" hidden="1" customHeight="1" x14ac:dyDescent="0.2">
      <c r="A167" s="48">
        <f>Congé!A167</f>
        <v>0</v>
      </c>
      <c r="B167" s="127">
        <f>Congé!B167</f>
        <v>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8"/>
    </row>
    <row r="168" spans="1:18" ht="18" hidden="1" customHeight="1" x14ac:dyDescent="0.2">
      <c r="A168" s="48">
        <f>Congé!A168</f>
        <v>0</v>
      </c>
      <c r="B168" s="127">
        <f>Congé!B168</f>
        <v>0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128"/>
    </row>
    <row r="169" spans="1:18" ht="18" hidden="1" customHeight="1" x14ac:dyDescent="0.2">
      <c r="A169" s="48">
        <f>Congé!A169</f>
        <v>0</v>
      </c>
      <c r="B169" s="127">
        <f>Congé!B169</f>
        <v>0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128"/>
    </row>
    <row r="170" spans="1:18" ht="18" hidden="1" customHeight="1" x14ac:dyDescent="0.2">
      <c r="A170" s="48">
        <f>Congé!A170</f>
        <v>0</v>
      </c>
      <c r="B170" s="127">
        <f>Congé!B170</f>
        <v>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128"/>
    </row>
    <row r="171" spans="1:18" ht="18" hidden="1" customHeight="1" x14ac:dyDescent="0.2">
      <c r="A171" s="48">
        <f>Congé!A171</f>
        <v>0</v>
      </c>
      <c r="B171" s="127">
        <f>Congé!B171</f>
        <v>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128"/>
      <c r="Q171" s="13"/>
      <c r="R171" s="13"/>
    </row>
    <row r="172" spans="1:18" ht="18" hidden="1" customHeight="1" x14ac:dyDescent="0.2">
      <c r="A172" s="48">
        <f>Congé!A172</f>
        <v>0</v>
      </c>
      <c r="B172" s="127">
        <f>Congé!B172</f>
        <v>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128"/>
      <c r="Q172" s="13"/>
      <c r="R172" s="13"/>
    </row>
    <row r="173" spans="1:18" ht="18" hidden="1" customHeight="1" x14ac:dyDescent="0.2">
      <c r="A173" s="48">
        <f>Congé!A173</f>
        <v>0</v>
      </c>
      <c r="B173" s="127">
        <f>Congé!B173</f>
        <v>0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128"/>
      <c r="Q173" s="13"/>
      <c r="R173" s="13"/>
    </row>
    <row r="174" spans="1:18" ht="18" hidden="1" customHeight="1" thickBot="1" x14ac:dyDescent="0.25">
      <c r="A174" s="48">
        <f>Congé!A174</f>
        <v>0</v>
      </c>
      <c r="B174" s="127">
        <f>Congé!B174</f>
        <v>0</v>
      </c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128"/>
      <c r="Q174" s="13"/>
      <c r="R174" s="13"/>
    </row>
    <row r="175" spans="1:18" ht="18" hidden="1" customHeight="1" thickBot="1" x14ac:dyDescent="0.25">
      <c r="B175" s="127">
        <f>Congé!B175</f>
        <v>0</v>
      </c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128"/>
      <c r="Q175" s="13"/>
      <c r="R175" s="13"/>
    </row>
    <row r="176" spans="1:18" s="13" customFormat="1" ht="18" customHeight="1" x14ac:dyDescent="0.2">
      <c r="A176" s="53"/>
      <c r="B176" s="54" t="s">
        <v>31</v>
      </c>
      <c r="C176" s="41">
        <f>COUNTIF(C6:C175,"CA")+COUNTIF(C6:C175,"CAJ*")+COUNTIF(C6:C175,"RPM")</f>
        <v>0</v>
      </c>
      <c r="D176" s="41">
        <f t="shared" ref="D176:M176" si="0">COUNTIF(D6:D175,"CA")+COUNTIF(D6:D175,"CAJ*")+COUNTIF(D6:D175,"RPM")</f>
        <v>0</v>
      </c>
      <c r="E176" s="41">
        <f t="shared" si="0"/>
        <v>0</v>
      </c>
      <c r="F176" s="41">
        <f t="shared" si="0"/>
        <v>0</v>
      </c>
      <c r="G176" s="41">
        <f t="shared" si="0"/>
        <v>0</v>
      </c>
      <c r="H176" s="41">
        <f t="shared" si="0"/>
        <v>0</v>
      </c>
      <c r="I176" s="41">
        <f t="shared" si="0"/>
        <v>0</v>
      </c>
      <c r="J176" s="41">
        <f t="shared" si="0"/>
        <v>0</v>
      </c>
      <c r="K176" s="41">
        <f t="shared" si="0"/>
        <v>0</v>
      </c>
      <c r="L176" s="41">
        <f t="shared" si="0"/>
        <v>0</v>
      </c>
      <c r="M176" s="41">
        <f t="shared" si="0"/>
        <v>0</v>
      </c>
      <c r="O176" s="11"/>
      <c r="P176" s="19" t="s">
        <v>54</v>
      </c>
    </row>
    <row r="177" spans="1:16" s="13" customFormat="1" ht="18" customHeight="1" thickBot="1" x14ac:dyDescent="0.25">
      <c r="A177" s="53"/>
      <c r="B177" s="55" t="s">
        <v>33</v>
      </c>
      <c r="C177" s="159">
        <f>COUNTIF(C5:C175,"SHR")+COUNTIF(C5:C175,"SHR long")+COUNTIF(C5:C175,"TP")+COUNTIF(C5:C175,"MUT")+COUNTIF(C5:C175,"AT")+COUNTIF(C5:C175,"CM")+COUNTIF(C5:C175,"ST")+COUNTIF(C5:C175,"STJ*")+COUNTIF(C5:C175,"RST")+COUNTIF(C5:C175,"CE")+COUNTIF(C5:C175,"CEJ*")+COUNTIF(C5:C175,"CP")+COUNTIF(C5:C175,"CPJ*")+COUNTIF(C5:C175,"AA")+COUNTIF(C5:C175,"AAJ*")+C176</f>
        <v>0</v>
      </c>
      <c r="D177" s="159">
        <f t="shared" ref="D177:M177" si="1">COUNTIF(D5:D175,"SHR")+COUNTIF(D5:D175,"SHR long")+COUNTIF(D5:D175,"TP")+COUNTIF(D5:D175,"MUT")+COUNTIF(D5:D175,"AT")+COUNTIF(D5:D175,"CM")+COUNTIF(D5:D175,"ST")+COUNTIF(D5:D175,"STJ*")+COUNTIF(D5:D175,"RST")+COUNTIF(D5:D175,"CE")+COUNTIF(D5:D175,"CEJ*")+COUNTIF(D5:D175,"CP")+COUNTIF(D5:D175,"CPJ*")+COUNTIF(D5:D175,"AA")+COUNTIF(D5:D175,"AAJ*")+D176</f>
        <v>0</v>
      </c>
      <c r="E177" s="159">
        <f t="shared" si="1"/>
        <v>0</v>
      </c>
      <c r="F177" s="159">
        <f t="shared" si="1"/>
        <v>0</v>
      </c>
      <c r="G177" s="159">
        <f t="shared" si="1"/>
        <v>0</v>
      </c>
      <c r="H177" s="159">
        <f t="shared" si="1"/>
        <v>0</v>
      </c>
      <c r="I177" s="159">
        <f t="shared" si="1"/>
        <v>0</v>
      </c>
      <c r="J177" s="159">
        <f t="shared" si="1"/>
        <v>0</v>
      </c>
      <c r="K177" s="159">
        <f t="shared" si="1"/>
        <v>0</v>
      </c>
      <c r="L177" s="159">
        <f t="shared" si="1"/>
        <v>0</v>
      </c>
      <c r="M177" s="159">
        <f t="shared" si="1"/>
        <v>0</v>
      </c>
      <c r="O177" s="14"/>
      <c r="P177" s="19" t="s">
        <v>55</v>
      </c>
    </row>
    <row r="178" spans="1:16" s="13" customFormat="1" ht="17.25" customHeight="1" x14ac:dyDescent="0.2">
      <c r="A178" s="53"/>
      <c r="B178" s="54" t="s">
        <v>32</v>
      </c>
      <c r="C178" s="41">
        <f>COUNTIF(C6:C175,"CA")+COUNTIF(C6:C175,"*CAN")+COUNTIF(C6:C175,"RPM")</f>
        <v>0</v>
      </c>
      <c r="D178" s="41">
        <f t="shared" ref="D178:M178" si="2">COUNTIF(D6:D175,"CA")+COUNTIF(D6:D175,"*CAN")+COUNTIF(D6:D175,"RPM")</f>
        <v>0</v>
      </c>
      <c r="E178" s="41">
        <f t="shared" si="2"/>
        <v>0</v>
      </c>
      <c r="F178" s="41">
        <f t="shared" si="2"/>
        <v>0</v>
      </c>
      <c r="G178" s="41">
        <f t="shared" si="2"/>
        <v>0</v>
      </c>
      <c r="H178" s="41">
        <f t="shared" si="2"/>
        <v>0</v>
      </c>
      <c r="I178" s="41">
        <f t="shared" si="2"/>
        <v>0</v>
      </c>
      <c r="J178" s="41">
        <f t="shared" si="2"/>
        <v>0</v>
      </c>
      <c r="K178" s="41">
        <f t="shared" si="2"/>
        <v>0</v>
      </c>
      <c r="L178" s="41">
        <f t="shared" si="2"/>
        <v>0</v>
      </c>
      <c r="M178" s="41">
        <f t="shared" si="2"/>
        <v>0</v>
      </c>
      <c r="O178" s="14"/>
      <c r="P178" s="70" t="s">
        <v>56</v>
      </c>
    </row>
    <row r="179" spans="1:16" s="13" customFormat="1" ht="17.25" customHeight="1" thickBot="1" x14ac:dyDescent="0.25">
      <c r="A179" s="53"/>
      <c r="B179" s="56" t="s">
        <v>34</v>
      </c>
      <c r="C179" s="96">
        <f>(COUNTIF(C5:C175,"SHR")+COUNTIF(C5:C175,"SHR long")+COUNTIF(C5:C175,"TP")+COUNTIF(C5:C175,"MUT")+COUNTIF(C5:C175,"AT")+COUNTIF(C5:C175,"CM")+COUNTIF(C5:C175,"ST")+COUNTIF(C5:C175,"*STN")+COUNTIF(C5:C175,"CE")+COUNTIF(C5:C175,"*CEN")+COUNTIF(C5:C175,"CP")+COUNTIF(C5:C175,"AA")+COUNTIF(C5:C175,"*AAN")+COUNTIF(C5:C175,"*CPN")+C178)+C181</f>
        <v>0</v>
      </c>
      <c r="D179" s="96">
        <f t="shared" ref="D179:M179" si="3">(COUNTIF(D5:D175,"SHR")+COUNTIF(D5:D175,"SHR long")+COUNTIF(D5:D175,"TP")+COUNTIF(D5:D175,"MUT")+COUNTIF(D5:D175,"AT")+COUNTIF(D5:D175,"CM")+COUNTIF(D5:D175,"ST")+COUNTIF(D5:D175,"*STN")+COUNTIF(D5:D175,"CE")+COUNTIF(D5:D175,"*CEN")+COUNTIF(D5:D175,"CP")+COUNTIF(D5:D175,"AA")+COUNTIF(D5:D175,"*AAN")+COUNTIF(D5:D175,"*CPN")+D178)+D181</f>
        <v>0</v>
      </c>
      <c r="E179" s="96">
        <f t="shared" si="3"/>
        <v>0</v>
      </c>
      <c r="F179" s="96">
        <f t="shared" si="3"/>
        <v>0</v>
      </c>
      <c r="G179" s="96">
        <f t="shared" si="3"/>
        <v>0</v>
      </c>
      <c r="H179" s="96">
        <f t="shared" si="3"/>
        <v>0</v>
      </c>
      <c r="I179" s="96">
        <f t="shared" si="3"/>
        <v>0</v>
      </c>
      <c r="J179" s="96">
        <f t="shared" si="3"/>
        <v>0</v>
      </c>
      <c r="K179" s="96">
        <f t="shared" si="3"/>
        <v>0</v>
      </c>
      <c r="L179" s="96">
        <f t="shared" si="3"/>
        <v>0</v>
      </c>
      <c r="M179" s="96">
        <f t="shared" si="3"/>
        <v>0</v>
      </c>
      <c r="N179" s="4"/>
      <c r="O179" s="11"/>
    </row>
    <row r="180" spans="1:16" s="13" customFormat="1" ht="12.75" customHeight="1" thickBot="1" x14ac:dyDescent="0.25">
      <c r="A180" s="53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O180" s="14"/>
    </row>
    <row r="181" spans="1:16" s="13" customFormat="1" ht="12.75" customHeight="1" thickBot="1" x14ac:dyDescent="0.25">
      <c r="A181" s="53"/>
      <c r="B181" s="100" t="s">
        <v>115</v>
      </c>
      <c r="C181" s="101">
        <f>COUNTIF(C5:C175,"12h")</f>
        <v>0</v>
      </c>
      <c r="D181" s="101">
        <f t="shared" ref="D181:M181" si="4">COUNTIF(D5:D175,"12h")</f>
        <v>0</v>
      </c>
      <c r="E181" s="101">
        <f t="shared" si="4"/>
        <v>0</v>
      </c>
      <c r="F181" s="101">
        <f t="shared" si="4"/>
        <v>0</v>
      </c>
      <c r="G181" s="101">
        <f t="shared" si="4"/>
        <v>0</v>
      </c>
      <c r="H181" s="101">
        <f t="shared" si="4"/>
        <v>0</v>
      </c>
      <c r="I181" s="101">
        <f t="shared" si="4"/>
        <v>0</v>
      </c>
      <c r="J181" s="101">
        <f t="shared" si="4"/>
        <v>0</v>
      </c>
      <c r="K181" s="101">
        <f t="shared" si="4"/>
        <v>0</v>
      </c>
      <c r="L181" s="101">
        <f t="shared" si="4"/>
        <v>0</v>
      </c>
      <c r="M181" s="101">
        <f t="shared" si="4"/>
        <v>0</v>
      </c>
      <c r="O181" s="14"/>
    </row>
    <row r="182" spans="1:16" s="13" customFormat="1" ht="12.75" customHeight="1" thickBot="1" x14ac:dyDescent="0.25">
      <c r="A182" s="53"/>
      <c r="B182" s="5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O182" s="14"/>
    </row>
    <row r="183" spans="1:16" s="13" customFormat="1" ht="12.75" customHeight="1" x14ac:dyDescent="0.2">
      <c r="A183" s="53"/>
      <c r="B183" s="58" t="s">
        <v>20</v>
      </c>
      <c r="C183" s="17">
        <f>Congé!$C$176-C177</f>
        <v>36</v>
      </c>
      <c r="D183" s="17">
        <f>Congé!$C$176-D177</f>
        <v>36</v>
      </c>
      <c r="E183" s="17">
        <f>Congé!$C$176-E177</f>
        <v>36</v>
      </c>
      <c r="F183" s="17">
        <f>Congé!$C$176-F177</f>
        <v>36</v>
      </c>
      <c r="G183" s="17">
        <f>Congé!$C$176-G177</f>
        <v>36</v>
      </c>
      <c r="H183" s="17">
        <f>Congé!$C$176-H177</f>
        <v>36</v>
      </c>
      <c r="I183" s="17">
        <f>Congé!$C$176-I177</f>
        <v>36</v>
      </c>
      <c r="J183" s="17">
        <f>Congé!$C$176-J177</f>
        <v>36</v>
      </c>
      <c r="K183" s="17">
        <f>Congé!$C$176-K177</f>
        <v>36</v>
      </c>
      <c r="L183" s="17">
        <f>Congé!$C$176-L177</f>
        <v>36</v>
      </c>
      <c r="M183" s="17">
        <f>Congé!$C$176-M177</f>
        <v>36</v>
      </c>
      <c r="N183" s="14"/>
      <c r="O183" s="14"/>
    </row>
    <row r="184" spans="1:16" s="13" customFormat="1" ht="12.75" customHeight="1" thickBot="1" x14ac:dyDescent="0.25">
      <c r="A184" s="53"/>
      <c r="B184" s="59" t="s">
        <v>21</v>
      </c>
      <c r="C184" s="153">
        <f>Congé!$C$176-C179</f>
        <v>36</v>
      </c>
      <c r="D184" s="153">
        <f>Congé!$C$176-D179</f>
        <v>36</v>
      </c>
      <c r="E184" s="153">
        <f>Congé!$C$176-E179</f>
        <v>36</v>
      </c>
      <c r="F184" s="153">
        <f>Congé!$C$176-F179</f>
        <v>36</v>
      </c>
      <c r="G184" s="153">
        <f>Congé!$C$176-G179</f>
        <v>36</v>
      </c>
      <c r="H184" s="153">
        <f>Congé!$C$176-H179</f>
        <v>36</v>
      </c>
      <c r="I184" s="153">
        <f>Congé!$C$176-I179</f>
        <v>36</v>
      </c>
      <c r="J184" s="153">
        <f>Congé!$C$176-J179</f>
        <v>36</v>
      </c>
      <c r="K184" s="153">
        <f>Congé!$C$176-K179</f>
        <v>36</v>
      </c>
      <c r="L184" s="153">
        <f>Congé!$C$176-L179</f>
        <v>36</v>
      </c>
      <c r="M184" s="153">
        <f>Congé!$C$176-M179</f>
        <v>36</v>
      </c>
      <c r="N184" s="14"/>
      <c r="O184" s="14"/>
    </row>
    <row r="185" spans="1:16" ht="12.75" hidden="1" customHeight="1" x14ac:dyDescent="0.2">
      <c r="B185" s="60"/>
      <c r="P185" s="22" t="s">
        <v>5</v>
      </c>
    </row>
    <row r="186" spans="1:16" ht="12.75" hidden="1" customHeight="1" x14ac:dyDescent="0.2">
      <c r="B186" s="60"/>
    </row>
    <row r="187" spans="1:16" ht="12.75" hidden="1" customHeight="1" x14ac:dyDescent="0.2">
      <c r="B187" s="60"/>
      <c r="P187" s="23" t="s">
        <v>6</v>
      </c>
    </row>
    <row r="188" spans="1:16" ht="12.75" hidden="1" customHeight="1" x14ac:dyDescent="0.2">
      <c r="B188" s="60"/>
      <c r="P188" s="16"/>
    </row>
    <row r="189" spans="1:16" ht="12.75" hidden="1" customHeight="1" x14ac:dyDescent="0.2">
      <c r="B189" s="60"/>
      <c r="P189" s="16"/>
    </row>
    <row r="190" spans="1:16" ht="12.75" hidden="1" customHeight="1" x14ac:dyDescent="0.2">
      <c r="B190" s="60"/>
      <c r="P190" s="16"/>
    </row>
    <row r="191" spans="1:16" ht="12.75" hidden="1" customHeight="1" x14ac:dyDescent="0.2">
      <c r="B191" s="60"/>
    </row>
    <row r="192" spans="1:16" ht="12.75" hidden="1" customHeight="1" x14ac:dyDescent="0.2">
      <c r="B192" s="60"/>
    </row>
    <row r="193" spans="2:16" ht="12.75" hidden="1" customHeight="1" x14ac:dyDescent="0.2">
      <c r="B193" s="60"/>
    </row>
    <row r="194" spans="2:16" ht="12.75" hidden="1" customHeight="1" x14ac:dyDescent="0.2">
      <c r="B194" s="60"/>
    </row>
    <row r="195" spans="2:16" ht="12.75" hidden="1" customHeight="1" x14ac:dyDescent="0.2">
      <c r="B195" s="60"/>
      <c r="P195" s="22" t="s">
        <v>102</v>
      </c>
    </row>
    <row r="196" spans="2:16" ht="12.75" hidden="1" customHeight="1" x14ac:dyDescent="0.2">
      <c r="B196" s="60"/>
      <c r="P196" s="15"/>
    </row>
    <row r="197" spans="2:16" ht="12.75" hidden="1" customHeight="1" x14ac:dyDescent="0.2">
      <c r="B197" s="60"/>
      <c r="P197" s="3"/>
    </row>
    <row r="198" spans="2:16" ht="12.75" hidden="1" customHeight="1" x14ac:dyDescent="0.2">
      <c r="B198" s="60"/>
      <c r="P198" s="15"/>
    </row>
    <row r="199" spans="2:16" ht="12.75" hidden="1" customHeight="1" x14ac:dyDescent="0.2">
      <c r="B199" s="60"/>
      <c r="P199" s="24" t="s">
        <v>22</v>
      </c>
    </row>
    <row r="200" spans="2:16" ht="12.75" hidden="1" customHeight="1" x14ac:dyDescent="0.2">
      <c r="B200" s="60"/>
      <c r="P200" s="7"/>
    </row>
    <row r="201" spans="2:16" ht="12.75" hidden="1" customHeight="1" x14ac:dyDescent="0.2">
      <c r="B201" s="60"/>
      <c r="P201" s="7"/>
    </row>
    <row r="202" spans="2:16" ht="12.75" hidden="1" customHeight="1" x14ac:dyDescent="0.2">
      <c r="B202" s="60"/>
      <c r="P202" s="7"/>
    </row>
    <row r="203" spans="2:16" ht="12.75" hidden="1" customHeight="1" x14ac:dyDescent="0.2">
      <c r="B203" s="60"/>
      <c r="P203" s="24" t="s">
        <v>23</v>
      </c>
    </row>
    <row r="204" spans="2:16" ht="12.75" hidden="1" customHeight="1" x14ac:dyDescent="0.2">
      <c r="B204" s="60"/>
      <c r="P204" s="7"/>
    </row>
    <row r="205" spans="2:16" ht="12.75" hidden="1" customHeight="1" x14ac:dyDescent="0.2">
      <c r="B205" s="60"/>
      <c r="P205" s="7"/>
    </row>
    <row r="206" spans="2:16" ht="12.75" hidden="1" customHeight="1" x14ac:dyDescent="0.2">
      <c r="B206" s="60"/>
      <c r="P206" s="7"/>
    </row>
    <row r="207" spans="2:16" ht="12.75" hidden="1" customHeight="1" x14ac:dyDescent="0.2">
      <c r="B207" s="60"/>
      <c r="P207" s="22" t="s">
        <v>104</v>
      </c>
    </row>
    <row r="208" spans="2:16" ht="12.75" hidden="1" customHeight="1" x14ac:dyDescent="0.2">
      <c r="B208" s="60"/>
    </row>
    <row r="209" spans="2:16" ht="12.75" hidden="1" customHeight="1" x14ac:dyDescent="0.2">
      <c r="B209" s="60"/>
    </row>
    <row r="210" spans="2:16" ht="12.75" hidden="1" customHeight="1" x14ac:dyDescent="0.2">
      <c r="B210" s="60"/>
    </row>
    <row r="211" spans="2:16" ht="12.75" hidden="1" customHeight="1" x14ac:dyDescent="0.2">
      <c r="B211" s="60"/>
      <c r="P211" s="24" t="s">
        <v>26</v>
      </c>
    </row>
    <row r="212" spans="2:16" ht="12.75" hidden="1" customHeight="1" x14ac:dyDescent="0.2">
      <c r="B212" s="60"/>
      <c r="P212" s="7"/>
    </row>
    <row r="213" spans="2:16" ht="12.75" hidden="1" customHeight="1" x14ac:dyDescent="0.2">
      <c r="B213" s="60"/>
      <c r="P213" s="7"/>
    </row>
    <row r="214" spans="2:16" ht="12.75" hidden="1" customHeight="1" x14ac:dyDescent="0.2">
      <c r="B214" s="60"/>
      <c r="P214" s="7"/>
    </row>
    <row r="215" spans="2:16" ht="12.75" hidden="1" customHeight="1" x14ac:dyDescent="0.2">
      <c r="B215" s="60"/>
      <c r="P215" s="24" t="s">
        <v>27</v>
      </c>
    </row>
    <row r="216" spans="2:16" ht="12.75" hidden="1" customHeight="1" x14ac:dyDescent="0.2">
      <c r="B216" s="60"/>
      <c r="P216" s="7"/>
    </row>
    <row r="217" spans="2:16" ht="12.75" hidden="1" customHeight="1" x14ac:dyDescent="0.2">
      <c r="B217" s="60"/>
      <c r="P217" s="7"/>
    </row>
    <row r="218" spans="2:16" ht="12.75" hidden="1" customHeight="1" x14ac:dyDescent="0.2">
      <c r="B218" s="60"/>
      <c r="P218" s="7"/>
    </row>
    <row r="219" spans="2:16" ht="12.75" hidden="1" customHeight="1" x14ac:dyDescent="0.2">
      <c r="B219" s="60"/>
      <c r="P219" s="22" t="s">
        <v>106</v>
      </c>
    </row>
    <row r="220" spans="2:16" ht="12.75" hidden="1" customHeight="1" x14ac:dyDescent="0.2">
      <c r="B220" s="60"/>
    </row>
    <row r="221" spans="2:16" ht="12.75" hidden="1" customHeight="1" x14ac:dyDescent="0.2">
      <c r="B221" s="60"/>
    </row>
    <row r="222" spans="2:16" ht="12.75" hidden="1" customHeight="1" x14ac:dyDescent="0.2">
      <c r="B222" s="60"/>
    </row>
    <row r="223" spans="2:16" ht="12.75" hidden="1" customHeight="1" x14ac:dyDescent="0.2">
      <c r="B223" s="60"/>
      <c r="P223" s="24" t="s">
        <v>94</v>
      </c>
    </row>
    <row r="224" spans="2:16" ht="12.75" hidden="1" customHeight="1" x14ac:dyDescent="0.2">
      <c r="B224" s="60"/>
      <c r="P224" s="7"/>
    </row>
    <row r="225" spans="2:16" ht="12.75" hidden="1" customHeight="1" x14ac:dyDescent="0.2">
      <c r="B225" s="60"/>
      <c r="P225" s="7"/>
    </row>
    <row r="226" spans="2:16" ht="12.75" hidden="1" customHeight="1" x14ac:dyDescent="0.2">
      <c r="B226" s="60"/>
      <c r="P226" s="7"/>
    </row>
    <row r="227" spans="2:16" ht="12.75" hidden="1" customHeight="1" x14ac:dyDescent="0.2">
      <c r="B227" s="60"/>
      <c r="P227" s="24" t="s">
        <v>8</v>
      </c>
    </row>
    <row r="228" spans="2:16" ht="12.75" hidden="1" customHeight="1" x14ac:dyDescent="0.2">
      <c r="B228" s="60"/>
    </row>
    <row r="229" spans="2:16" ht="12.75" hidden="1" customHeight="1" x14ac:dyDescent="0.2">
      <c r="B229" s="60"/>
    </row>
    <row r="230" spans="2:16" ht="12.75" hidden="1" customHeight="1" x14ac:dyDescent="0.2">
      <c r="B230" s="60"/>
    </row>
    <row r="231" spans="2:16" ht="12.75" hidden="1" customHeight="1" x14ac:dyDescent="0.2">
      <c r="B231" s="60"/>
      <c r="P231" s="24" t="s">
        <v>58</v>
      </c>
    </row>
    <row r="232" spans="2:16" ht="12.75" hidden="1" customHeight="1" x14ac:dyDescent="0.2">
      <c r="B232" s="60"/>
    </row>
    <row r="233" spans="2:16" ht="12.75" hidden="1" customHeight="1" x14ac:dyDescent="0.2">
      <c r="B233" s="60"/>
    </row>
    <row r="234" spans="2:16" ht="12.75" hidden="1" customHeight="1" x14ac:dyDescent="0.2">
      <c r="B234" s="60"/>
    </row>
    <row r="235" spans="2:16" ht="12.75" hidden="1" customHeight="1" x14ac:dyDescent="0.2">
      <c r="B235" s="60"/>
      <c r="P235" s="83" t="s">
        <v>83</v>
      </c>
    </row>
    <row r="236" spans="2:16" x14ac:dyDescent="0.2">
      <c r="B236" s="60"/>
      <c r="P236" s="84"/>
    </row>
    <row r="237" spans="2:16" x14ac:dyDescent="0.2">
      <c r="B237" s="60"/>
      <c r="P237" s="84"/>
    </row>
    <row r="238" spans="2:16" x14ac:dyDescent="0.2">
      <c r="B238" s="60"/>
      <c r="P238" s="85"/>
    </row>
    <row r="239" spans="2:16" x14ac:dyDescent="0.2">
      <c r="B239" s="60"/>
      <c r="P239" s="83" t="s">
        <v>84</v>
      </c>
    </row>
    <row r="240" spans="2:16" x14ac:dyDescent="0.2">
      <c r="B240" s="60"/>
      <c r="P240" s="83"/>
    </row>
    <row r="241" spans="2:16" x14ac:dyDescent="0.2">
      <c r="B241" s="60"/>
      <c r="P241" s="83"/>
    </row>
    <row r="242" spans="2:16" x14ac:dyDescent="0.2">
      <c r="B242" s="60"/>
      <c r="P242" s="83"/>
    </row>
    <row r="243" spans="2:16" x14ac:dyDescent="0.2">
      <c r="B243" s="60"/>
      <c r="P243" s="83" t="s">
        <v>85</v>
      </c>
    </row>
    <row r="244" spans="2:16" x14ac:dyDescent="0.2">
      <c r="B244" s="60"/>
      <c r="P244" s="86"/>
    </row>
    <row r="245" spans="2:16" x14ac:dyDescent="0.2">
      <c r="B245" s="60"/>
      <c r="P245" s="86"/>
    </row>
    <row r="246" spans="2:16" x14ac:dyDescent="0.2">
      <c r="B246" s="60"/>
      <c r="P246" s="86"/>
    </row>
    <row r="247" spans="2:16" x14ac:dyDescent="0.2">
      <c r="B247" s="60"/>
      <c r="P247" s="110" t="s">
        <v>86</v>
      </c>
    </row>
    <row r="248" spans="2:16" x14ac:dyDescent="0.2">
      <c r="B248" s="60"/>
    </row>
    <row r="249" spans="2:16" x14ac:dyDescent="0.2">
      <c r="B249" s="60"/>
    </row>
    <row r="250" spans="2:16" x14ac:dyDescent="0.2">
      <c r="B250" s="60"/>
    </row>
    <row r="251" spans="2:16" x14ac:dyDescent="0.2">
      <c r="B251" s="60"/>
      <c r="P251" s="110" t="s">
        <v>87</v>
      </c>
    </row>
    <row r="252" spans="2:16" x14ac:dyDescent="0.2">
      <c r="B252" s="60"/>
      <c r="P252" s="110"/>
    </row>
    <row r="253" spans="2:16" x14ac:dyDescent="0.2">
      <c r="B253" s="60"/>
      <c r="P253" s="110"/>
    </row>
    <row r="254" spans="2:16" x14ac:dyDescent="0.2">
      <c r="B254" s="60"/>
      <c r="P254" s="110"/>
    </row>
    <row r="255" spans="2:16" x14ac:dyDescent="0.2">
      <c r="B255" s="60"/>
      <c r="P255" s="110" t="s">
        <v>88</v>
      </c>
    </row>
    <row r="256" spans="2:16" x14ac:dyDescent="0.2">
      <c r="B256" s="60"/>
      <c r="P256" s="26"/>
    </row>
    <row r="257" spans="2:16" x14ac:dyDescent="0.2">
      <c r="B257" s="60"/>
      <c r="P257" s="26"/>
    </row>
    <row r="258" spans="2:16" x14ac:dyDescent="0.2">
      <c r="B258" s="60"/>
      <c r="P258" s="26"/>
    </row>
    <row r="259" spans="2:16" x14ac:dyDescent="0.2">
      <c r="B259" s="60"/>
      <c r="P259" s="111" t="s">
        <v>12</v>
      </c>
    </row>
    <row r="260" spans="2:16" x14ac:dyDescent="0.2">
      <c r="B260" s="60"/>
      <c r="P260" s="26"/>
    </row>
    <row r="261" spans="2:16" x14ac:dyDescent="0.2">
      <c r="B261" s="60"/>
      <c r="P261" s="26"/>
    </row>
    <row r="262" spans="2:16" x14ac:dyDescent="0.2">
      <c r="B262" s="60"/>
      <c r="P262" s="26"/>
    </row>
    <row r="263" spans="2:16" x14ac:dyDescent="0.2">
      <c r="B263" s="60"/>
      <c r="P263" s="111" t="s">
        <v>13</v>
      </c>
    </row>
    <row r="264" spans="2:16" x14ac:dyDescent="0.2">
      <c r="B264" s="60"/>
      <c r="P264" s="26"/>
    </row>
    <row r="265" spans="2:16" x14ac:dyDescent="0.2">
      <c r="B265" s="60"/>
      <c r="P265" s="26"/>
    </row>
    <row r="266" spans="2:16" x14ac:dyDescent="0.2">
      <c r="B266" s="60"/>
      <c r="P266" s="26"/>
    </row>
    <row r="267" spans="2:16" x14ac:dyDescent="0.2">
      <c r="B267" s="60"/>
      <c r="P267" s="111" t="s">
        <v>59</v>
      </c>
    </row>
    <row r="268" spans="2:16" x14ac:dyDescent="0.2">
      <c r="B268" s="60"/>
      <c r="P268" s="22" t="s">
        <v>95</v>
      </c>
    </row>
    <row r="269" spans="2:16" x14ac:dyDescent="0.2">
      <c r="B269" s="60"/>
    </row>
    <row r="270" spans="2:16" x14ac:dyDescent="0.2">
      <c r="B270" s="60"/>
      <c r="P270" s="23" t="s">
        <v>96</v>
      </c>
    </row>
    <row r="271" spans="2:16" x14ac:dyDescent="0.2">
      <c r="B271" s="60"/>
      <c r="P271" s="16"/>
    </row>
    <row r="272" spans="2:16" x14ac:dyDescent="0.2">
      <c r="B272" s="60"/>
      <c r="P272" s="16"/>
    </row>
    <row r="273" spans="2:16" x14ac:dyDescent="0.2">
      <c r="B273" s="60"/>
      <c r="P273" s="16"/>
    </row>
    <row r="274" spans="2:16" x14ac:dyDescent="0.2">
      <c r="B274" s="60"/>
    </row>
    <row r="275" spans="2:16" x14ac:dyDescent="0.2">
      <c r="B275" s="60"/>
    </row>
    <row r="276" spans="2:16" x14ac:dyDescent="0.2">
      <c r="B276" s="60"/>
    </row>
    <row r="277" spans="2:16" x14ac:dyDescent="0.2">
      <c r="B277" s="60"/>
    </row>
    <row r="278" spans="2:16" x14ac:dyDescent="0.2">
      <c r="B278" s="60"/>
      <c r="P278" s="22" t="s">
        <v>103</v>
      </c>
    </row>
    <row r="279" spans="2:16" x14ac:dyDescent="0.2">
      <c r="B279" s="60"/>
      <c r="P279" s="15"/>
    </row>
    <row r="280" spans="2:16" x14ac:dyDescent="0.2">
      <c r="B280" s="60"/>
      <c r="P280" s="3"/>
    </row>
    <row r="281" spans="2:16" x14ac:dyDescent="0.2">
      <c r="B281" s="60"/>
      <c r="P281" s="15"/>
    </row>
    <row r="282" spans="2:16" x14ac:dyDescent="0.2">
      <c r="B282" s="60"/>
      <c r="P282" s="24" t="s">
        <v>97</v>
      </c>
    </row>
    <row r="283" spans="2:16" x14ac:dyDescent="0.2">
      <c r="B283" s="60"/>
      <c r="P283" s="7"/>
    </row>
    <row r="284" spans="2:16" x14ac:dyDescent="0.2">
      <c r="B284" s="60"/>
      <c r="P284" s="7"/>
    </row>
    <row r="285" spans="2:16" x14ac:dyDescent="0.2">
      <c r="B285" s="60"/>
      <c r="P285" s="7"/>
    </row>
    <row r="286" spans="2:16" x14ac:dyDescent="0.2">
      <c r="B286" s="60"/>
      <c r="P286" s="24" t="s">
        <v>98</v>
      </c>
    </row>
    <row r="287" spans="2:16" x14ac:dyDescent="0.2">
      <c r="B287" s="60"/>
      <c r="P287" s="7"/>
    </row>
    <row r="288" spans="2:16" x14ac:dyDescent="0.2">
      <c r="B288" s="60"/>
      <c r="P288" s="7"/>
    </row>
    <row r="289" spans="2:16" x14ac:dyDescent="0.2">
      <c r="B289" s="60"/>
      <c r="P289" s="7"/>
    </row>
    <row r="290" spans="2:16" x14ac:dyDescent="0.2">
      <c r="B290" s="60"/>
      <c r="P290" s="22" t="s">
        <v>105</v>
      </c>
    </row>
    <row r="291" spans="2:16" x14ac:dyDescent="0.2">
      <c r="B291" s="60"/>
    </row>
    <row r="292" spans="2:16" x14ac:dyDescent="0.2">
      <c r="B292" s="60"/>
    </row>
    <row r="293" spans="2:16" x14ac:dyDescent="0.2">
      <c r="B293" s="60"/>
    </row>
    <row r="294" spans="2:16" x14ac:dyDescent="0.2">
      <c r="B294" s="60"/>
      <c r="P294" s="24" t="s">
        <v>99</v>
      </c>
    </row>
    <row r="295" spans="2:16" x14ac:dyDescent="0.2">
      <c r="B295" s="60"/>
      <c r="P295" s="7"/>
    </row>
    <row r="296" spans="2:16" x14ac:dyDescent="0.2">
      <c r="B296" s="60"/>
      <c r="P296" s="7"/>
    </row>
    <row r="297" spans="2:16" x14ac:dyDescent="0.2">
      <c r="B297" s="60"/>
      <c r="P297" s="7"/>
    </row>
    <row r="298" spans="2:16" x14ac:dyDescent="0.2">
      <c r="B298" s="60"/>
      <c r="P298" s="24" t="s">
        <v>100</v>
      </c>
    </row>
    <row r="299" spans="2:16" x14ac:dyDescent="0.2">
      <c r="B299" s="60"/>
      <c r="P299" s="7"/>
    </row>
    <row r="300" spans="2:16" x14ac:dyDescent="0.2">
      <c r="B300" s="60"/>
      <c r="P300" s="7"/>
    </row>
    <row r="301" spans="2:16" x14ac:dyDescent="0.2">
      <c r="B301" s="60"/>
      <c r="P301" s="7"/>
    </row>
    <row r="302" spans="2:16" x14ac:dyDescent="0.2">
      <c r="B302" s="60"/>
      <c r="P302" s="22" t="s">
        <v>107</v>
      </c>
    </row>
    <row r="303" spans="2:16" x14ac:dyDescent="0.2">
      <c r="B303" s="60"/>
      <c r="P303" s="7"/>
    </row>
    <row r="304" spans="2:16" x14ac:dyDescent="0.2">
      <c r="B304" s="60"/>
      <c r="P304" s="7"/>
    </row>
    <row r="305" spans="2:16" x14ac:dyDescent="0.2">
      <c r="B305" s="60"/>
      <c r="P305" s="15"/>
    </row>
    <row r="306" spans="2:16" x14ac:dyDescent="0.2">
      <c r="B306" s="60"/>
      <c r="P306" s="24" t="s">
        <v>101</v>
      </c>
    </row>
    <row r="307" spans="2:16" x14ac:dyDescent="0.2">
      <c r="B307" s="60"/>
      <c r="P307" s="7"/>
    </row>
    <row r="308" spans="2:16" x14ac:dyDescent="0.2">
      <c r="B308" s="60"/>
      <c r="P308" s="7"/>
    </row>
    <row r="309" spans="2:16" x14ac:dyDescent="0.2">
      <c r="B309" s="60"/>
      <c r="P309" s="7"/>
    </row>
    <row r="310" spans="2:16" x14ac:dyDescent="0.2">
      <c r="B310" s="60"/>
      <c r="P310" s="24" t="s">
        <v>108</v>
      </c>
    </row>
    <row r="311" spans="2:16" x14ac:dyDescent="0.2">
      <c r="B311" s="60"/>
    </row>
    <row r="312" spans="2:16" x14ac:dyDescent="0.2">
      <c r="B312" s="60"/>
    </row>
    <row r="313" spans="2:16" x14ac:dyDescent="0.2">
      <c r="B313" s="60"/>
    </row>
    <row r="314" spans="2:16" x14ac:dyDescent="0.2">
      <c r="B314" s="60"/>
      <c r="P314" s="24" t="s">
        <v>109</v>
      </c>
    </row>
    <row r="315" spans="2:16" x14ac:dyDescent="0.2">
      <c r="B315" s="60"/>
    </row>
    <row r="316" spans="2:16" x14ac:dyDescent="0.2">
      <c r="B316" s="60"/>
    </row>
    <row r="317" spans="2:16" x14ac:dyDescent="0.2">
      <c r="B317" s="60"/>
    </row>
    <row r="318" spans="2:16" x14ac:dyDescent="0.2">
      <c r="B318" s="60"/>
      <c r="P318" s="83" t="s">
        <v>110</v>
      </c>
    </row>
    <row r="319" spans="2:16" x14ac:dyDescent="0.2">
      <c r="B319" s="60"/>
      <c r="P319" s="84"/>
    </row>
    <row r="320" spans="2:16" x14ac:dyDescent="0.2">
      <c r="B320" s="60"/>
      <c r="P320" s="84"/>
    </row>
    <row r="321" spans="2:16" x14ac:dyDescent="0.2">
      <c r="B321" s="60"/>
      <c r="P321" s="85"/>
    </row>
    <row r="322" spans="2:16" x14ac:dyDescent="0.2">
      <c r="B322" s="60"/>
      <c r="P322" s="83" t="s">
        <v>111</v>
      </c>
    </row>
    <row r="323" spans="2:16" x14ac:dyDescent="0.2">
      <c r="B323" s="60"/>
      <c r="P323" s="83"/>
    </row>
    <row r="324" spans="2:16" x14ac:dyDescent="0.2">
      <c r="B324" s="60"/>
      <c r="P324" s="83"/>
    </row>
    <row r="325" spans="2:16" x14ac:dyDescent="0.2">
      <c r="B325" s="60"/>
      <c r="P325" s="83"/>
    </row>
    <row r="326" spans="2:16" x14ac:dyDescent="0.2">
      <c r="B326" s="60"/>
      <c r="P326" s="25" t="s">
        <v>112</v>
      </c>
    </row>
    <row r="327" spans="2:16" x14ac:dyDescent="0.2">
      <c r="B327" s="60"/>
      <c r="P327" s="86"/>
    </row>
    <row r="328" spans="2:16" x14ac:dyDescent="0.2">
      <c r="B328" s="60"/>
      <c r="P328" s="86"/>
    </row>
    <row r="329" spans="2:16" x14ac:dyDescent="0.2">
      <c r="B329" s="60"/>
      <c r="P329" s="86"/>
    </row>
    <row r="330" spans="2:16" x14ac:dyDescent="0.2">
      <c r="B330" s="60"/>
      <c r="P330" s="104" t="s">
        <v>121</v>
      </c>
    </row>
    <row r="331" spans="2:16" x14ac:dyDescent="0.2">
      <c r="B331" s="60"/>
      <c r="P331" s="85"/>
    </row>
    <row r="332" spans="2:16" x14ac:dyDescent="0.2">
      <c r="B332" s="60"/>
      <c r="P332" s="85"/>
    </row>
    <row r="333" spans="2:16" x14ac:dyDescent="0.2">
      <c r="B333" s="60"/>
      <c r="P333" s="85"/>
    </row>
    <row r="334" spans="2:16" x14ac:dyDescent="0.2">
      <c r="B334" s="60"/>
      <c r="P334" s="109" t="s">
        <v>122</v>
      </c>
    </row>
    <row r="335" spans="2:16" x14ac:dyDescent="0.2">
      <c r="B335" s="60"/>
    </row>
    <row r="336" spans="2:16" x14ac:dyDescent="0.2">
      <c r="B336" s="60"/>
    </row>
    <row r="337" spans="2:16" x14ac:dyDescent="0.2">
      <c r="B337" s="60"/>
    </row>
    <row r="338" spans="2:16" x14ac:dyDescent="0.2">
      <c r="B338" s="60"/>
      <c r="P338" s="8" t="s">
        <v>123</v>
      </c>
    </row>
    <row r="339" spans="2:16" x14ac:dyDescent="0.2">
      <c r="B339" s="60"/>
    </row>
    <row r="340" spans="2:16" x14ac:dyDescent="0.2">
      <c r="B340" s="60"/>
    </row>
    <row r="341" spans="2:16" x14ac:dyDescent="0.2">
      <c r="B341" s="60"/>
    </row>
    <row r="342" spans="2:16" x14ac:dyDescent="0.2">
      <c r="B342" s="60"/>
      <c r="P342" s="9" t="s">
        <v>124</v>
      </c>
    </row>
    <row r="343" spans="2:16" x14ac:dyDescent="0.2">
      <c r="B343" s="60"/>
    </row>
    <row r="344" spans="2:16" x14ac:dyDescent="0.2">
      <c r="B344" s="60"/>
    </row>
    <row r="345" spans="2:16" x14ac:dyDescent="0.2">
      <c r="B345" s="60"/>
    </row>
    <row r="346" spans="2:16" x14ac:dyDescent="0.2">
      <c r="B346" s="60"/>
      <c r="P346" s="112" t="s">
        <v>125</v>
      </c>
    </row>
    <row r="347" spans="2:16" x14ac:dyDescent="0.2">
      <c r="B347" s="60"/>
    </row>
    <row r="348" spans="2:16" x14ac:dyDescent="0.2">
      <c r="B348" s="60"/>
    </row>
    <row r="349" spans="2:16" x14ac:dyDescent="0.2">
      <c r="B349" s="60"/>
    </row>
    <row r="350" spans="2:16" x14ac:dyDescent="0.2">
      <c r="B350" s="60"/>
      <c r="P350" s="103" t="s">
        <v>126</v>
      </c>
    </row>
    <row r="351" spans="2:16" x14ac:dyDescent="0.2">
      <c r="B351" s="60"/>
    </row>
    <row r="352" spans="2:16" x14ac:dyDescent="0.2">
      <c r="B352" s="60"/>
    </row>
    <row r="353" spans="2:16" x14ac:dyDescent="0.2">
      <c r="B353" s="60"/>
    </row>
    <row r="354" spans="2:16" x14ac:dyDescent="0.2">
      <c r="B354" s="60"/>
      <c r="P354" s="5" t="s">
        <v>127</v>
      </c>
    </row>
    <row r="355" spans="2:16" x14ac:dyDescent="0.2">
      <c r="B355" s="60"/>
      <c r="P355" s="28"/>
    </row>
    <row r="356" spans="2:16" x14ac:dyDescent="0.2">
      <c r="B356" s="60"/>
      <c r="P356" s="28"/>
    </row>
    <row r="357" spans="2:16" x14ac:dyDescent="0.2">
      <c r="B357" s="60"/>
      <c r="P357" s="28"/>
    </row>
    <row r="358" spans="2:16" x14ac:dyDescent="0.2">
      <c r="B358" s="60"/>
      <c r="P358" s="19" t="s">
        <v>116</v>
      </c>
    </row>
    <row r="359" spans="2:16" x14ac:dyDescent="0.2">
      <c r="B359" s="60"/>
      <c r="P359" s="28"/>
    </row>
    <row r="360" spans="2:16" x14ac:dyDescent="0.2">
      <c r="B360" s="60"/>
      <c r="P360" s="28"/>
    </row>
    <row r="361" spans="2:16" x14ac:dyDescent="0.2">
      <c r="B361" s="60"/>
      <c r="P361" s="28"/>
    </row>
    <row r="362" spans="2:16" x14ac:dyDescent="0.2">
      <c r="B362" s="60"/>
      <c r="P362" s="19" t="s">
        <v>117</v>
      </c>
    </row>
    <row r="363" spans="2:16" x14ac:dyDescent="0.2">
      <c r="B363" s="60"/>
      <c r="P363" s="28"/>
    </row>
    <row r="364" spans="2:16" x14ac:dyDescent="0.2">
      <c r="B364" s="60"/>
      <c r="P364" s="28"/>
    </row>
    <row r="365" spans="2:16" x14ac:dyDescent="0.2">
      <c r="B365" s="60"/>
      <c r="P365" s="28"/>
    </row>
    <row r="366" spans="2:16" x14ac:dyDescent="0.2">
      <c r="B366" s="60"/>
      <c r="P366" s="19" t="s">
        <v>118</v>
      </c>
    </row>
    <row r="367" spans="2:16" x14ac:dyDescent="0.2">
      <c r="B367" s="60"/>
    </row>
    <row r="368" spans="2:16" x14ac:dyDescent="0.2">
      <c r="B368" s="60"/>
    </row>
    <row r="369" spans="2:2" x14ac:dyDescent="0.2">
      <c r="B369" s="60"/>
    </row>
    <row r="370" spans="2:2" x14ac:dyDescent="0.2">
      <c r="B370" s="60"/>
    </row>
    <row r="371" spans="2:2" x14ac:dyDescent="0.2">
      <c r="B371" s="60"/>
    </row>
    <row r="372" spans="2:2" x14ac:dyDescent="0.2">
      <c r="B372" s="60"/>
    </row>
    <row r="373" spans="2:2" x14ac:dyDescent="0.2">
      <c r="B373" s="60"/>
    </row>
    <row r="374" spans="2:2" x14ac:dyDescent="0.2">
      <c r="B374" s="60"/>
    </row>
    <row r="375" spans="2:2" x14ac:dyDescent="0.2">
      <c r="B375" s="60"/>
    </row>
    <row r="376" spans="2:2" x14ac:dyDescent="0.2">
      <c r="B376" s="60"/>
    </row>
    <row r="377" spans="2:2" x14ac:dyDescent="0.2">
      <c r="B377" s="60"/>
    </row>
    <row r="378" spans="2:2" x14ac:dyDescent="0.2">
      <c r="B378" s="60"/>
    </row>
    <row r="379" spans="2:2" x14ac:dyDescent="0.2">
      <c r="B379" s="60"/>
    </row>
    <row r="380" spans="2:2" x14ac:dyDescent="0.2">
      <c r="B380" s="60"/>
    </row>
    <row r="381" spans="2:2" x14ac:dyDescent="0.2">
      <c r="B381" s="60"/>
    </row>
    <row r="382" spans="2:2" x14ac:dyDescent="0.2">
      <c r="B382" s="60"/>
    </row>
    <row r="383" spans="2:2" x14ac:dyDescent="0.2">
      <c r="B383" s="60"/>
    </row>
    <row r="384" spans="2:2" x14ac:dyDescent="0.2">
      <c r="B384" s="60"/>
    </row>
    <row r="385" spans="2:2" x14ac:dyDescent="0.2">
      <c r="B385" s="60"/>
    </row>
    <row r="386" spans="2:2" x14ac:dyDescent="0.2">
      <c r="B386" s="60"/>
    </row>
    <row r="387" spans="2:2" x14ac:dyDescent="0.2">
      <c r="B387" s="60"/>
    </row>
    <row r="388" spans="2:2" x14ac:dyDescent="0.2">
      <c r="B388" s="60"/>
    </row>
    <row r="389" spans="2:2" x14ac:dyDescent="0.2">
      <c r="B389" s="60"/>
    </row>
    <row r="390" spans="2:2" x14ac:dyDescent="0.2">
      <c r="B390" s="60"/>
    </row>
    <row r="391" spans="2:2" x14ac:dyDescent="0.2">
      <c r="B391" s="60"/>
    </row>
    <row r="392" spans="2:2" x14ac:dyDescent="0.2">
      <c r="B392" s="60"/>
    </row>
    <row r="393" spans="2:2" x14ac:dyDescent="0.2">
      <c r="B393" s="60"/>
    </row>
    <row r="394" spans="2:2" x14ac:dyDescent="0.2">
      <c r="B394" s="60"/>
    </row>
    <row r="395" spans="2:2" x14ac:dyDescent="0.2">
      <c r="B395" s="60"/>
    </row>
    <row r="396" spans="2:2" x14ac:dyDescent="0.2">
      <c r="B396" s="60"/>
    </row>
    <row r="397" spans="2:2" x14ac:dyDescent="0.2">
      <c r="B397" s="60"/>
    </row>
    <row r="398" spans="2:2" x14ac:dyDescent="0.2">
      <c r="B398" s="60"/>
    </row>
    <row r="399" spans="2:2" x14ac:dyDescent="0.2">
      <c r="B399" s="60"/>
    </row>
    <row r="400" spans="2:2" x14ac:dyDescent="0.2">
      <c r="B400" s="60"/>
    </row>
    <row r="401" spans="2:2" x14ac:dyDescent="0.2">
      <c r="B401" s="60"/>
    </row>
    <row r="402" spans="2:2" x14ac:dyDescent="0.2">
      <c r="B402" s="60"/>
    </row>
    <row r="403" spans="2:2" x14ac:dyDescent="0.2">
      <c r="B403" s="60"/>
    </row>
    <row r="404" spans="2:2" x14ac:dyDescent="0.2">
      <c r="B404" s="60"/>
    </row>
    <row r="405" spans="2:2" x14ac:dyDescent="0.2">
      <c r="B405" s="60"/>
    </row>
    <row r="406" spans="2:2" x14ac:dyDescent="0.2">
      <c r="B406" s="60"/>
    </row>
    <row r="407" spans="2:2" x14ac:dyDescent="0.2">
      <c r="B407" s="60"/>
    </row>
    <row r="408" spans="2:2" x14ac:dyDescent="0.2">
      <c r="B408" s="60"/>
    </row>
    <row r="409" spans="2:2" x14ac:dyDescent="0.2">
      <c r="B409" s="60"/>
    </row>
    <row r="410" spans="2:2" x14ac:dyDescent="0.2">
      <c r="B410" s="60"/>
    </row>
    <row r="411" spans="2:2" x14ac:dyDescent="0.2">
      <c r="B411" s="60"/>
    </row>
    <row r="412" spans="2:2" x14ac:dyDescent="0.2">
      <c r="B412" s="60"/>
    </row>
    <row r="413" spans="2:2" x14ac:dyDescent="0.2">
      <c r="B413" s="60"/>
    </row>
    <row r="414" spans="2:2" x14ac:dyDescent="0.2">
      <c r="B414" s="60"/>
    </row>
    <row r="415" spans="2:2" x14ac:dyDescent="0.2">
      <c r="B415" s="60"/>
    </row>
    <row r="416" spans="2:2" x14ac:dyDescent="0.2">
      <c r="B416" s="60"/>
    </row>
    <row r="417" spans="2:2" x14ac:dyDescent="0.2">
      <c r="B417" s="60"/>
    </row>
    <row r="418" spans="2:2" x14ac:dyDescent="0.2">
      <c r="B418" s="60"/>
    </row>
    <row r="419" spans="2:2" x14ac:dyDescent="0.2">
      <c r="B419" s="60"/>
    </row>
    <row r="420" spans="2:2" x14ac:dyDescent="0.2">
      <c r="B420" s="60"/>
    </row>
    <row r="421" spans="2:2" x14ac:dyDescent="0.2">
      <c r="B421" s="60"/>
    </row>
    <row r="422" spans="2:2" x14ac:dyDescent="0.2">
      <c r="B422" s="60"/>
    </row>
    <row r="423" spans="2:2" x14ac:dyDescent="0.2">
      <c r="B423" s="60"/>
    </row>
    <row r="424" spans="2:2" x14ac:dyDescent="0.2">
      <c r="B424" s="60"/>
    </row>
    <row r="425" spans="2:2" x14ac:dyDescent="0.2">
      <c r="B425" s="60"/>
    </row>
    <row r="426" spans="2:2" x14ac:dyDescent="0.2">
      <c r="B426" s="60"/>
    </row>
    <row r="427" spans="2:2" x14ac:dyDescent="0.2">
      <c r="B427" s="60"/>
    </row>
    <row r="428" spans="2:2" x14ac:dyDescent="0.2">
      <c r="B428" s="60"/>
    </row>
    <row r="429" spans="2:2" x14ac:dyDescent="0.2">
      <c r="B429" s="60"/>
    </row>
    <row r="430" spans="2:2" x14ac:dyDescent="0.2">
      <c r="B430" s="60"/>
    </row>
    <row r="431" spans="2:2" x14ac:dyDescent="0.2">
      <c r="B431" s="60"/>
    </row>
    <row r="432" spans="2:2" x14ac:dyDescent="0.2">
      <c r="B432" s="60"/>
    </row>
    <row r="433" spans="2:2" x14ac:dyDescent="0.2">
      <c r="B433" s="60"/>
    </row>
    <row r="434" spans="2:2" x14ac:dyDescent="0.2">
      <c r="B434" s="60"/>
    </row>
    <row r="435" spans="2:2" x14ac:dyDescent="0.2">
      <c r="B435" s="60"/>
    </row>
    <row r="436" spans="2:2" x14ac:dyDescent="0.2">
      <c r="B436" s="60"/>
    </row>
    <row r="437" spans="2:2" x14ac:dyDescent="0.2">
      <c r="B437" s="60"/>
    </row>
    <row r="438" spans="2:2" x14ac:dyDescent="0.2">
      <c r="B438" s="60"/>
    </row>
    <row r="439" spans="2:2" x14ac:dyDescent="0.2">
      <c r="B439" s="60"/>
    </row>
    <row r="440" spans="2:2" x14ac:dyDescent="0.2">
      <c r="B440" s="60"/>
    </row>
    <row r="441" spans="2:2" x14ac:dyDescent="0.2">
      <c r="B441" s="60"/>
    </row>
    <row r="442" spans="2:2" x14ac:dyDescent="0.2">
      <c r="B442" s="60"/>
    </row>
    <row r="443" spans="2:2" x14ac:dyDescent="0.2">
      <c r="B443" s="60"/>
    </row>
    <row r="444" spans="2:2" x14ac:dyDescent="0.2">
      <c r="B444" s="60"/>
    </row>
    <row r="445" spans="2:2" x14ac:dyDescent="0.2">
      <c r="B445" s="60"/>
    </row>
    <row r="446" spans="2:2" x14ac:dyDescent="0.2">
      <c r="B446" s="60"/>
    </row>
    <row r="447" spans="2:2" x14ac:dyDescent="0.2">
      <c r="B447" s="60"/>
    </row>
    <row r="448" spans="2:2" x14ac:dyDescent="0.2">
      <c r="B448" s="60"/>
    </row>
    <row r="449" spans="2:2" x14ac:dyDescent="0.2">
      <c r="B449" s="60"/>
    </row>
    <row r="450" spans="2:2" x14ac:dyDescent="0.2">
      <c r="B450" s="60"/>
    </row>
    <row r="451" spans="2:2" x14ac:dyDescent="0.2">
      <c r="B451" s="60"/>
    </row>
    <row r="452" spans="2:2" x14ac:dyDescent="0.2">
      <c r="B452" s="60"/>
    </row>
    <row r="453" spans="2:2" x14ac:dyDescent="0.2">
      <c r="B453" s="60"/>
    </row>
    <row r="454" spans="2:2" x14ac:dyDescent="0.2">
      <c r="B454" s="60"/>
    </row>
    <row r="455" spans="2:2" x14ac:dyDescent="0.2">
      <c r="B455" s="60"/>
    </row>
    <row r="456" spans="2:2" x14ac:dyDescent="0.2">
      <c r="B456" s="60"/>
    </row>
    <row r="457" spans="2:2" x14ac:dyDescent="0.2">
      <c r="B457" s="60"/>
    </row>
    <row r="458" spans="2:2" x14ac:dyDescent="0.2">
      <c r="B458" s="60"/>
    </row>
    <row r="459" spans="2:2" x14ac:dyDescent="0.2">
      <c r="B459" s="60"/>
    </row>
    <row r="460" spans="2:2" x14ac:dyDescent="0.2">
      <c r="B460" s="60"/>
    </row>
    <row r="461" spans="2:2" x14ac:dyDescent="0.2">
      <c r="B461" s="60"/>
    </row>
    <row r="462" spans="2:2" x14ac:dyDescent="0.2">
      <c r="B462" s="60"/>
    </row>
    <row r="463" spans="2:2" x14ac:dyDescent="0.2">
      <c r="B463" s="60"/>
    </row>
    <row r="464" spans="2:2" x14ac:dyDescent="0.2">
      <c r="B464" s="60"/>
    </row>
    <row r="465" spans="2:2" x14ac:dyDescent="0.2">
      <c r="B465" s="60"/>
    </row>
    <row r="466" spans="2:2" x14ac:dyDescent="0.2">
      <c r="B466" s="60"/>
    </row>
    <row r="467" spans="2:2" x14ac:dyDescent="0.2">
      <c r="B467" s="60"/>
    </row>
    <row r="468" spans="2:2" x14ac:dyDescent="0.2">
      <c r="B468" s="60"/>
    </row>
    <row r="469" spans="2:2" x14ac:dyDescent="0.2">
      <c r="B469" s="60"/>
    </row>
    <row r="470" spans="2:2" x14ac:dyDescent="0.2">
      <c r="B470" s="60"/>
    </row>
    <row r="471" spans="2:2" x14ac:dyDescent="0.2">
      <c r="B471" s="60"/>
    </row>
    <row r="472" spans="2:2" x14ac:dyDescent="0.2">
      <c r="B472" s="60"/>
    </row>
    <row r="473" spans="2:2" x14ac:dyDescent="0.2">
      <c r="B473" s="60"/>
    </row>
    <row r="474" spans="2:2" x14ac:dyDescent="0.2">
      <c r="B474" s="60"/>
    </row>
    <row r="475" spans="2:2" x14ac:dyDescent="0.2">
      <c r="B475" s="60"/>
    </row>
    <row r="476" spans="2:2" x14ac:dyDescent="0.2">
      <c r="B476" s="60"/>
    </row>
    <row r="477" spans="2:2" x14ac:dyDescent="0.2">
      <c r="B477" s="60"/>
    </row>
    <row r="478" spans="2:2" x14ac:dyDescent="0.2">
      <c r="B478" s="60"/>
    </row>
    <row r="479" spans="2:2" x14ac:dyDescent="0.2">
      <c r="B479" s="60"/>
    </row>
    <row r="480" spans="2:2" x14ac:dyDescent="0.2">
      <c r="B480" s="60"/>
    </row>
    <row r="481" spans="2:2" x14ac:dyDescent="0.2">
      <c r="B481" s="60"/>
    </row>
    <row r="482" spans="2:2" x14ac:dyDescent="0.2">
      <c r="B482" s="60"/>
    </row>
    <row r="483" spans="2:2" x14ac:dyDescent="0.2">
      <c r="B483" s="60"/>
    </row>
    <row r="484" spans="2:2" x14ac:dyDescent="0.2">
      <c r="B484" s="60"/>
    </row>
    <row r="485" spans="2:2" x14ac:dyDescent="0.2">
      <c r="B485" s="60"/>
    </row>
    <row r="486" spans="2:2" x14ac:dyDescent="0.2">
      <c r="B486" s="60"/>
    </row>
    <row r="487" spans="2:2" x14ac:dyDescent="0.2">
      <c r="B487" s="60"/>
    </row>
    <row r="488" spans="2:2" x14ac:dyDescent="0.2">
      <c r="B488" s="60"/>
    </row>
    <row r="489" spans="2:2" x14ac:dyDescent="0.2">
      <c r="B489" s="60"/>
    </row>
    <row r="490" spans="2:2" x14ac:dyDescent="0.2">
      <c r="B490" s="60"/>
    </row>
    <row r="491" spans="2:2" x14ac:dyDescent="0.2">
      <c r="B491" s="60"/>
    </row>
    <row r="492" spans="2:2" x14ac:dyDescent="0.2">
      <c r="B492" s="60"/>
    </row>
    <row r="493" spans="2:2" x14ac:dyDescent="0.2">
      <c r="B493" s="60"/>
    </row>
    <row r="494" spans="2:2" x14ac:dyDescent="0.2">
      <c r="B494" s="60"/>
    </row>
    <row r="495" spans="2:2" x14ac:dyDescent="0.2">
      <c r="B495" s="60"/>
    </row>
    <row r="496" spans="2:2" x14ac:dyDescent="0.2">
      <c r="B496" s="60"/>
    </row>
    <row r="497" spans="2:2" x14ac:dyDescent="0.2">
      <c r="B497" s="60"/>
    </row>
    <row r="498" spans="2:2" x14ac:dyDescent="0.2">
      <c r="B498" s="60"/>
    </row>
    <row r="499" spans="2:2" x14ac:dyDescent="0.2">
      <c r="B499" s="60"/>
    </row>
    <row r="500" spans="2:2" x14ac:dyDescent="0.2">
      <c r="B500" s="60"/>
    </row>
    <row r="501" spans="2:2" x14ac:dyDescent="0.2">
      <c r="B501" s="60"/>
    </row>
    <row r="502" spans="2:2" x14ac:dyDescent="0.2">
      <c r="B502" s="60"/>
    </row>
    <row r="503" spans="2:2" x14ac:dyDescent="0.2">
      <c r="B503" s="60"/>
    </row>
    <row r="504" spans="2:2" x14ac:dyDescent="0.2">
      <c r="B504" s="60"/>
    </row>
    <row r="505" spans="2:2" x14ac:dyDescent="0.2">
      <c r="B505" s="60"/>
    </row>
    <row r="506" spans="2:2" x14ac:dyDescent="0.2">
      <c r="B506" s="60"/>
    </row>
    <row r="507" spans="2:2" x14ac:dyDescent="0.2">
      <c r="B507" s="60"/>
    </row>
    <row r="508" spans="2:2" x14ac:dyDescent="0.2">
      <c r="B508" s="60"/>
    </row>
    <row r="509" spans="2:2" x14ac:dyDescent="0.2">
      <c r="B509" s="60"/>
    </row>
    <row r="510" spans="2:2" x14ac:dyDescent="0.2">
      <c r="B510" s="60"/>
    </row>
    <row r="511" spans="2:2" x14ac:dyDescent="0.2">
      <c r="B511" s="60"/>
    </row>
    <row r="512" spans="2:2" x14ac:dyDescent="0.2">
      <c r="B512" s="60"/>
    </row>
    <row r="513" spans="2:2" x14ac:dyDescent="0.2">
      <c r="B513" s="60"/>
    </row>
    <row r="514" spans="2:2" x14ac:dyDescent="0.2">
      <c r="B514" s="60"/>
    </row>
    <row r="515" spans="2:2" x14ac:dyDescent="0.2">
      <c r="B515" s="60"/>
    </row>
    <row r="516" spans="2:2" x14ac:dyDescent="0.2">
      <c r="B516" s="60"/>
    </row>
    <row r="517" spans="2:2" x14ac:dyDescent="0.2">
      <c r="B517" s="60"/>
    </row>
    <row r="518" spans="2:2" x14ac:dyDescent="0.2">
      <c r="B518" s="60"/>
    </row>
    <row r="519" spans="2:2" x14ac:dyDescent="0.2">
      <c r="B519" s="60"/>
    </row>
    <row r="520" spans="2:2" x14ac:dyDescent="0.2">
      <c r="B520" s="60"/>
    </row>
    <row r="521" spans="2:2" x14ac:dyDescent="0.2">
      <c r="B521" s="60"/>
    </row>
    <row r="522" spans="2:2" x14ac:dyDescent="0.2">
      <c r="B522" s="60"/>
    </row>
    <row r="523" spans="2:2" x14ac:dyDescent="0.2">
      <c r="B523" s="60"/>
    </row>
    <row r="524" spans="2:2" x14ac:dyDescent="0.2">
      <c r="B524" s="60"/>
    </row>
    <row r="525" spans="2:2" x14ac:dyDescent="0.2">
      <c r="B525" s="60"/>
    </row>
    <row r="526" spans="2:2" x14ac:dyDescent="0.2">
      <c r="B526" s="60"/>
    </row>
    <row r="527" spans="2:2" x14ac:dyDescent="0.2">
      <c r="B527" s="60"/>
    </row>
    <row r="528" spans="2:2" x14ac:dyDescent="0.2">
      <c r="B528" s="60"/>
    </row>
    <row r="529" spans="2:2" x14ac:dyDescent="0.2">
      <c r="B529" s="60"/>
    </row>
    <row r="530" spans="2:2" x14ac:dyDescent="0.2">
      <c r="B530" s="60"/>
    </row>
    <row r="531" spans="2:2" x14ac:dyDescent="0.2">
      <c r="B531" s="60"/>
    </row>
    <row r="532" spans="2:2" x14ac:dyDescent="0.2">
      <c r="B532" s="60"/>
    </row>
    <row r="533" spans="2:2" x14ac:dyDescent="0.2">
      <c r="B533" s="60"/>
    </row>
    <row r="534" spans="2:2" x14ac:dyDescent="0.2">
      <c r="B534" s="60"/>
    </row>
    <row r="535" spans="2:2" x14ac:dyDescent="0.2">
      <c r="B535" s="60"/>
    </row>
    <row r="536" spans="2:2" x14ac:dyDescent="0.2">
      <c r="B536" s="60"/>
    </row>
    <row r="537" spans="2:2" x14ac:dyDescent="0.2">
      <c r="B537" s="60"/>
    </row>
    <row r="538" spans="2:2" x14ac:dyDescent="0.2">
      <c r="B538" s="60"/>
    </row>
    <row r="539" spans="2:2" x14ac:dyDescent="0.2">
      <c r="B539" s="60"/>
    </row>
    <row r="540" spans="2:2" x14ac:dyDescent="0.2">
      <c r="B540" s="60"/>
    </row>
    <row r="541" spans="2:2" x14ac:dyDescent="0.2">
      <c r="B541" s="60"/>
    </row>
    <row r="542" spans="2:2" x14ac:dyDescent="0.2">
      <c r="B542" s="60"/>
    </row>
    <row r="543" spans="2:2" x14ac:dyDescent="0.2">
      <c r="B543" s="60"/>
    </row>
    <row r="544" spans="2:2" x14ac:dyDescent="0.2">
      <c r="B544" s="60"/>
    </row>
    <row r="545" spans="2:2" x14ac:dyDescent="0.2">
      <c r="B545" s="60"/>
    </row>
    <row r="546" spans="2:2" x14ac:dyDescent="0.2">
      <c r="B546" s="60"/>
    </row>
    <row r="547" spans="2:2" x14ac:dyDescent="0.2">
      <c r="B547" s="60"/>
    </row>
    <row r="548" spans="2:2" x14ac:dyDescent="0.2">
      <c r="B548" s="60"/>
    </row>
    <row r="549" spans="2:2" x14ac:dyDescent="0.2">
      <c r="B549" s="60"/>
    </row>
    <row r="550" spans="2:2" x14ac:dyDescent="0.2">
      <c r="B550" s="60"/>
    </row>
    <row r="551" spans="2:2" x14ac:dyDescent="0.2">
      <c r="B551" s="60"/>
    </row>
    <row r="552" spans="2:2" x14ac:dyDescent="0.2">
      <c r="B552" s="60"/>
    </row>
    <row r="553" spans="2:2" x14ac:dyDescent="0.2">
      <c r="B553" s="60"/>
    </row>
    <row r="554" spans="2:2" x14ac:dyDescent="0.2">
      <c r="B554" s="60"/>
    </row>
    <row r="555" spans="2:2" x14ac:dyDescent="0.2">
      <c r="B555" s="60"/>
    </row>
    <row r="556" spans="2:2" x14ac:dyDescent="0.2">
      <c r="B556" s="60"/>
    </row>
    <row r="557" spans="2:2" x14ac:dyDescent="0.2">
      <c r="B557" s="60"/>
    </row>
    <row r="558" spans="2:2" x14ac:dyDescent="0.2">
      <c r="B558" s="60"/>
    </row>
    <row r="559" spans="2:2" x14ac:dyDescent="0.2">
      <c r="B559" s="60"/>
    </row>
    <row r="560" spans="2:2" x14ac:dyDescent="0.2">
      <c r="B560" s="60"/>
    </row>
    <row r="561" spans="2:2" x14ac:dyDescent="0.2">
      <c r="B561" s="60"/>
    </row>
    <row r="562" spans="2:2" x14ac:dyDescent="0.2">
      <c r="B562" s="60"/>
    </row>
    <row r="563" spans="2:2" x14ac:dyDescent="0.2">
      <c r="B563" s="60"/>
    </row>
    <row r="564" spans="2:2" x14ac:dyDescent="0.2">
      <c r="B564" s="60"/>
    </row>
    <row r="565" spans="2:2" x14ac:dyDescent="0.2">
      <c r="B565" s="60"/>
    </row>
    <row r="566" spans="2:2" x14ac:dyDescent="0.2">
      <c r="B566" s="60"/>
    </row>
    <row r="567" spans="2:2" x14ac:dyDescent="0.2">
      <c r="B567" s="60"/>
    </row>
    <row r="568" spans="2:2" x14ac:dyDescent="0.2">
      <c r="B568" s="60"/>
    </row>
    <row r="569" spans="2:2" x14ac:dyDescent="0.2">
      <c r="B569" s="60"/>
    </row>
    <row r="570" spans="2:2" x14ac:dyDescent="0.2">
      <c r="B570" s="60"/>
    </row>
    <row r="571" spans="2:2" x14ac:dyDescent="0.2">
      <c r="B571" s="60"/>
    </row>
    <row r="572" spans="2:2" x14ac:dyDescent="0.2">
      <c r="B572" s="60"/>
    </row>
    <row r="573" spans="2:2" x14ac:dyDescent="0.2">
      <c r="B573" s="60"/>
    </row>
    <row r="574" spans="2:2" x14ac:dyDescent="0.2">
      <c r="B574" s="60"/>
    </row>
    <row r="575" spans="2:2" x14ac:dyDescent="0.2">
      <c r="B575" s="60"/>
    </row>
    <row r="576" spans="2:2" x14ac:dyDescent="0.2">
      <c r="B576" s="60"/>
    </row>
    <row r="577" spans="2:2" x14ac:dyDescent="0.2">
      <c r="B577" s="60"/>
    </row>
    <row r="578" spans="2:2" x14ac:dyDescent="0.2">
      <c r="B578" s="60"/>
    </row>
    <row r="579" spans="2:2" x14ac:dyDescent="0.2">
      <c r="B579" s="60"/>
    </row>
    <row r="580" spans="2:2" x14ac:dyDescent="0.2">
      <c r="B580" s="60"/>
    </row>
    <row r="581" spans="2:2" x14ac:dyDescent="0.2">
      <c r="B581" s="60"/>
    </row>
    <row r="582" spans="2:2" x14ac:dyDescent="0.2">
      <c r="B582" s="60"/>
    </row>
    <row r="583" spans="2:2" x14ac:dyDescent="0.2">
      <c r="B583" s="60"/>
    </row>
    <row r="584" spans="2:2" x14ac:dyDescent="0.2">
      <c r="B584" s="60"/>
    </row>
    <row r="585" spans="2:2" x14ac:dyDescent="0.2">
      <c r="B585" s="60"/>
    </row>
    <row r="586" spans="2:2" x14ac:dyDescent="0.2">
      <c r="B586" s="60"/>
    </row>
    <row r="587" spans="2:2" x14ac:dyDescent="0.2">
      <c r="B587" s="60"/>
    </row>
    <row r="588" spans="2:2" x14ac:dyDescent="0.2">
      <c r="B588" s="60"/>
    </row>
    <row r="589" spans="2:2" x14ac:dyDescent="0.2">
      <c r="B589" s="60"/>
    </row>
    <row r="590" spans="2:2" x14ac:dyDescent="0.2">
      <c r="B590" s="60"/>
    </row>
    <row r="591" spans="2:2" x14ac:dyDescent="0.2">
      <c r="B591" s="60"/>
    </row>
    <row r="592" spans="2:2" x14ac:dyDescent="0.2">
      <c r="B592" s="60"/>
    </row>
    <row r="593" spans="2:2" x14ac:dyDescent="0.2">
      <c r="B593" s="60"/>
    </row>
    <row r="594" spans="2:2" x14ac:dyDescent="0.2">
      <c r="B594" s="60"/>
    </row>
    <row r="595" spans="2:2" x14ac:dyDescent="0.2">
      <c r="B595" s="60"/>
    </row>
    <row r="596" spans="2:2" x14ac:dyDescent="0.2">
      <c r="B596" s="60"/>
    </row>
    <row r="597" spans="2:2" x14ac:dyDescent="0.2">
      <c r="B597" s="60"/>
    </row>
    <row r="598" spans="2:2" x14ac:dyDescent="0.2">
      <c r="B598" s="60"/>
    </row>
    <row r="599" spans="2:2" x14ac:dyDescent="0.2">
      <c r="B599" s="60"/>
    </row>
    <row r="600" spans="2:2" x14ac:dyDescent="0.2">
      <c r="B600" s="60"/>
    </row>
    <row r="601" spans="2:2" x14ac:dyDescent="0.2">
      <c r="B601" s="60"/>
    </row>
    <row r="602" spans="2:2" x14ac:dyDescent="0.2">
      <c r="B602" s="60"/>
    </row>
    <row r="603" spans="2:2" x14ac:dyDescent="0.2">
      <c r="B603" s="60"/>
    </row>
    <row r="604" spans="2:2" x14ac:dyDescent="0.2">
      <c r="B604" s="60"/>
    </row>
    <row r="605" spans="2:2" x14ac:dyDescent="0.2">
      <c r="B605" s="60"/>
    </row>
    <row r="606" spans="2:2" x14ac:dyDescent="0.2">
      <c r="B606" s="60"/>
    </row>
  </sheetData>
  <mergeCells count="3">
    <mergeCell ref="N2:N4"/>
    <mergeCell ref="Q1:Q3"/>
    <mergeCell ref="R1:R3"/>
  </mergeCells>
  <phoneticPr fontId="0" type="noConversion"/>
  <conditionalFormatting sqref="C5:M5">
    <cfRule type="cellIs" dxfId="18" priority="97" stopIfTrue="1" operator="equal">
      <formula>"C"</formula>
    </cfRule>
    <cfRule type="cellIs" dxfId="17" priority="98" stopIfTrue="1" operator="equal">
      <formula>"B"</formula>
    </cfRule>
    <cfRule type="cellIs" dxfId="16" priority="99" stopIfTrue="1" operator="equal">
      <formula>"A"</formula>
    </cfRule>
  </conditionalFormatting>
  <conditionalFormatting sqref="C5 F5 I5 L5">
    <cfRule type="cellIs" dxfId="15" priority="128" stopIfTrue="1" operator="equal">
      <formula>"C"</formula>
    </cfRule>
    <cfRule type="cellIs" dxfId="14" priority="129" stopIfTrue="1" operator="equal">
      <formula>"B"</formula>
    </cfRule>
    <cfRule type="cellIs" dxfId="13" priority="130" stopIfTrue="1" operator="equal">
      <formula>"A"</formula>
    </cfRule>
  </conditionalFormatting>
  <conditionalFormatting sqref="D5 G5 J5">
    <cfRule type="cellIs" dxfId="12" priority="81" stopIfTrue="1" operator="equal">
      <formula>"C"</formula>
    </cfRule>
    <cfRule type="cellIs" dxfId="11" priority="82" stopIfTrue="1" operator="equal">
      <formula>"B"</formula>
    </cfRule>
    <cfRule type="cellIs" dxfId="10" priority="83" stopIfTrue="1" operator="equal">
      <formula>"A"</formula>
    </cfRule>
  </conditionalFormatting>
  <conditionalFormatting sqref="A6:A175">
    <cfRule type="cellIs" dxfId="9" priority="74" stopIfTrue="1" operator="equal">
      <formula>"C"</formula>
    </cfRule>
    <cfRule type="cellIs" dxfId="8" priority="75" stopIfTrue="1" operator="equal">
      <formula>"B"</formula>
    </cfRule>
    <cfRule type="cellIs" dxfId="7" priority="76" stopIfTrue="1" operator="equal">
      <formula>"A"</formula>
    </cfRule>
  </conditionalFormatting>
  <conditionalFormatting sqref="C6:M175">
    <cfRule type="cellIs" dxfId="6" priority="10" stopIfTrue="1" operator="equal">
      <formula>"12h"</formula>
    </cfRule>
  </conditionalFormatting>
  <conditionalFormatting sqref="C181:M181">
    <cfRule type="cellIs" dxfId="5" priority="7" stopIfTrue="1" operator="greaterThan">
      <formula>4</formula>
    </cfRule>
    <cfRule type="cellIs" dxfId="4" priority="8" stopIfTrue="1" operator="equal">
      <formula>4</formula>
    </cfRule>
    <cfRule type="cellIs" dxfId="3" priority="9" stopIfTrue="1" operator="lessThan">
      <formula>4</formula>
    </cfRule>
  </conditionalFormatting>
  <conditionalFormatting sqref="C176:M176 C178:M178">
    <cfRule type="cellIs" dxfId="2" priority="1" stopIfTrue="1" operator="lessThan">
      <formula>11</formula>
    </cfRule>
    <cfRule type="cellIs" dxfId="1" priority="2" stopIfTrue="1" operator="equal">
      <formula>11</formula>
    </cfRule>
    <cfRule type="cellIs" dxfId="0" priority="3" stopIfTrue="1" operator="greaterThan">
      <formula>11</formula>
    </cfRule>
  </conditionalFormatting>
  <pageMargins left="0" right="0" top="0" bottom="0" header="0" footer="0"/>
  <pageSetup paperSize="9" orientation="portrait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7</vt:i4>
      </vt:variant>
    </vt:vector>
  </HeadingPairs>
  <TitlesOfParts>
    <vt:vector size="20" baseType="lpstr">
      <vt:lpstr>Congé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Aout!Zone_d_impression</vt:lpstr>
      <vt:lpstr>Congé!Zone_d_impression</vt:lpstr>
      <vt:lpstr>Juillet!Zone_d_impression</vt:lpstr>
      <vt:lpstr>Juin!Zone_d_impression</vt:lpstr>
      <vt:lpstr>Mai!Zone_d_impression</vt:lpstr>
      <vt:lpstr>Octobre!Zone_d_impression</vt:lpstr>
      <vt:lpstr>Septembre!Zone_d_impression</vt:lpstr>
    </vt:vector>
  </TitlesOfParts>
  <Company>aa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 placeholder</dc:creator>
  <cp:lastModifiedBy>gmb</cp:lastModifiedBy>
  <cp:lastPrinted>2017-08-21T13:10:28Z</cp:lastPrinted>
  <dcterms:created xsi:type="dcterms:W3CDTF">2006-03-16T12:20:01Z</dcterms:created>
  <dcterms:modified xsi:type="dcterms:W3CDTF">2017-12-17T15:33:17Z</dcterms:modified>
</cp:coreProperties>
</file>