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60" windowHeight="10260"/>
  </bookViews>
  <sheets>
    <sheet name="Facture" sheetId="1" r:id="rId1"/>
    <sheet name="Stock" sheetId="2" r:id="rId2"/>
    <sheet name="Historiques" sheetId="3" r:id="rId3"/>
    <sheet name="Stock (2)" sheetId="4" r:id="rId4"/>
  </sheets>
  <externalReferences>
    <externalReference r:id="rId5"/>
  </externalReferences>
  <calcPr calcId="152511"/>
  <fileRecoveryPr repairLoad="1"/>
</workbook>
</file>

<file path=xl/calcChain.xml><?xml version="1.0" encoding="utf-8"?>
<calcChain xmlns="http://schemas.openxmlformats.org/spreadsheetml/2006/main">
  <c r="E16" i="1" l="1"/>
  <c r="E15" i="1"/>
  <c r="E14" i="1"/>
  <c r="E13" i="1"/>
  <c r="E12" i="1"/>
  <c r="E11" i="1"/>
  <c r="F11" i="1" l="1"/>
  <c r="F12" i="1"/>
  <c r="F13" i="1"/>
  <c r="F14" i="1"/>
  <c r="F15" i="1"/>
  <c r="F16" i="1"/>
  <c r="F17" i="1" l="1"/>
  <c r="F18" i="1" s="1"/>
  <c r="F19" i="1" s="1"/>
  <c r="G3" i="1" l="1"/>
</calcChain>
</file>

<file path=xl/sharedStrings.xml><?xml version="1.0" encoding="utf-8"?>
<sst xmlns="http://schemas.openxmlformats.org/spreadsheetml/2006/main" count="73" uniqueCount="49">
  <si>
    <t>Kinshasa le :</t>
  </si>
  <si>
    <t>Quantités</t>
  </si>
  <si>
    <t>Désignations</t>
  </si>
  <si>
    <t>P.Unitaire</t>
  </si>
  <si>
    <t>P.Total</t>
  </si>
  <si>
    <t>TVA</t>
  </si>
  <si>
    <t>Total Ht</t>
  </si>
  <si>
    <t>Total à payer</t>
  </si>
  <si>
    <t>Les marchandises vendues ne sont ni reprises ni échangées</t>
  </si>
  <si>
    <t>Client :</t>
  </si>
  <si>
    <t>N° Facture</t>
  </si>
  <si>
    <t>Net Payer</t>
  </si>
  <si>
    <t>Kinshasa le</t>
  </si>
  <si>
    <t>Nom Client</t>
  </si>
  <si>
    <t>Nº Facture</t>
  </si>
  <si>
    <t>HISTORIQUE DES FACTURES</t>
  </si>
  <si>
    <t>Articles</t>
  </si>
  <si>
    <t>STOCKS</t>
  </si>
  <si>
    <t>Prix Unitaire</t>
  </si>
  <si>
    <t>PC Hp Duelcore</t>
  </si>
  <si>
    <t>Unite Central Dell p4</t>
  </si>
  <si>
    <t>Impriment hp 1516</t>
  </si>
  <si>
    <t>Connecteur RJ45</t>
  </si>
  <si>
    <t>PC Lenovo Duelcore</t>
  </si>
  <si>
    <t>PC Dell i5</t>
  </si>
  <si>
    <t>PC Lenovo i3</t>
  </si>
  <si>
    <t>Unite Central Hp p3</t>
  </si>
  <si>
    <t>Clavier Dell</t>
  </si>
  <si>
    <t>Flash Disk 16Gk</t>
  </si>
  <si>
    <t>Flash Disk 8Gk</t>
  </si>
  <si>
    <t>Flash Disk 4Gk</t>
  </si>
  <si>
    <t>Impriment hp 2030</t>
  </si>
  <si>
    <t>Cable paire Toxadé</t>
  </si>
  <si>
    <t>Box 500Gk</t>
  </si>
  <si>
    <t>Box 250Gk</t>
  </si>
  <si>
    <t>PC Compac i3</t>
  </si>
  <si>
    <t>Windows 8</t>
  </si>
  <si>
    <t>Windows 7</t>
  </si>
  <si>
    <t>Unite Central Toshiba p3</t>
  </si>
  <si>
    <t>RBC</t>
  </si>
  <si>
    <t>RBCC</t>
  </si>
  <si>
    <t>CHROS</t>
  </si>
  <si>
    <t>Rbcchros</t>
  </si>
  <si>
    <r>
      <t xml:space="preserve">Chros-r company
</t>
    </r>
    <r>
      <rPr>
        <b/>
        <u/>
        <sz val="14"/>
        <color theme="4"/>
        <rFont val="Agency FB"/>
        <family val="2"/>
      </rPr>
      <t>Vente des fournitures Informatiques</t>
    </r>
    <r>
      <rPr>
        <b/>
        <u/>
        <sz val="16"/>
        <color theme="4"/>
        <rFont val="Algerian"/>
        <family val="5"/>
      </rPr>
      <t xml:space="preserve">
</t>
    </r>
    <r>
      <rPr>
        <b/>
        <sz val="11"/>
        <color theme="4"/>
        <rFont val="Cambria"/>
        <family val="1"/>
        <scheme val="major"/>
      </rPr>
      <t>Av.Colonel Ebeya, N°137, C.Gombe</t>
    </r>
    <r>
      <rPr>
        <b/>
        <u/>
        <sz val="16"/>
        <color theme="4"/>
        <rFont val="Algerian"/>
        <family val="5"/>
      </rPr>
      <t xml:space="preserve">
</t>
    </r>
    <r>
      <rPr>
        <b/>
        <u/>
        <sz val="12"/>
        <color theme="4"/>
        <rFont val="Agency FB"/>
        <family val="2"/>
      </rPr>
      <t>Tél: 0894404759/0817089828</t>
    </r>
  </si>
  <si>
    <t>FGK</t>
  </si>
  <si>
    <t>KIS</t>
  </si>
  <si>
    <t>Mbaki</t>
  </si>
  <si>
    <t>Quantité en stock</t>
  </si>
  <si>
    <t>Dernier mouvement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</si>
</sst>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\ [$$-C0C];[Red]#,##0\ [$$-C0C]"/>
    <numFmt numFmtId="165" formatCode="#,##0\ [$$-C0C]"/>
  </numFmts>
  <fonts count="17">
    <font>
      <sz val="11"/>
      <color theme="1"/>
      <name val="Calibri"/>
      <family val="2"/>
      <scheme val="minor"/>
    </font>
    <font>
      <b/>
      <u/>
      <sz val="16"/>
      <color theme="4" tint="-0.249977111117893"/>
      <name val="Algerian"/>
      <family val="5"/>
    </font>
    <font>
      <b/>
      <sz val="14"/>
      <color theme="4" tint="-0.249977111117893"/>
      <name val="Agency FB"/>
      <family val="2"/>
    </font>
    <font>
      <b/>
      <sz val="12"/>
      <color theme="4" tint="-0.249977111117893"/>
      <name val="Agency FB"/>
      <family val="2"/>
    </font>
    <font>
      <b/>
      <sz val="14"/>
      <color theme="0"/>
      <name val="Agency FB"/>
      <family val="2"/>
    </font>
    <font>
      <b/>
      <sz val="11"/>
      <color theme="4" tint="-0.249977111117893"/>
      <name val="Agency FB"/>
      <family val="2"/>
    </font>
    <font>
      <b/>
      <u/>
      <sz val="14"/>
      <color theme="0"/>
      <name val="Agency FB"/>
      <family val="2"/>
    </font>
    <font>
      <b/>
      <sz val="12"/>
      <color theme="1"/>
      <name val="Agency FB"/>
      <family val="2"/>
    </font>
    <font>
      <b/>
      <u/>
      <sz val="16"/>
      <color theme="1"/>
      <name val="Agency FB"/>
      <family val="2"/>
    </font>
    <font>
      <b/>
      <u/>
      <sz val="16"/>
      <color theme="4"/>
      <name val="Algerian"/>
      <family val="5"/>
    </font>
    <font>
      <b/>
      <u/>
      <sz val="14"/>
      <color theme="4"/>
      <name val="Agency FB"/>
      <family val="2"/>
    </font>
    <font>
      <b/>
      <sz val="11"/>
      <color theme="4"/>
      <name val="Cambria"/>
      <family val="1"/>
      <scheme val="major"/>
    </font>
    <font>
      <b/>
      <u/>
      <sz val="12"/>
      <color theme="4"/>
      <name val="Agency FB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43" fontId="16" fillId="0" borderId="0" applyFont="0" applyFill="0" applyBorder="0" applyAlignment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20" fontId="0" fillId="0" borderId="0" xfId="0" applyNumberFormat="1"/>
    <xf numFmtId="0" fontId="13" fillId="0" borderId="4" xfId="0" applyFont="1" applyBorder="1" applyAlignment="1">
      <alignment horizontal="center" vertical="center"/>
    </xf>
    <xf numFmtId="0" fontId="14" fillId="0" borderId="0" xfId="1"/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165" fontId="7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43" fontId="0" fillId="0" borderId="0" xfId="2" applyFont="1"/>
    <xf numFmtId="43" fontId="4" fillId="2" borderId="3" xfId="2" applyFont="1" applyFill="1" applyBorder="1" applyAlignment="1">
      <alignment horizontal="center" vertical="center"/>
    </xf>
    <xf numFmtId="43" fontId="13" fillId="0" borderId="4" xfId="2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66675</xdr:rowOff>
        </xdr:from>
        <xdr:to>
          <xdr:col>8</xdr:col>
          <xdr:colOff>333375</xdr:colOff>
          <xdr:row>4</xdr:row>
          <xdr:rowOff>219075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5</xdr:row>
          <xdr:rowOff>57150</xdr:rowOff>
        </xdr:from>
        <xdr:to>
          <xdr:col>8</xdr:col>
          <xdr:colOff>438150</xdr:colOff>
          <xdr:row>7</xdr:row>
          <xdr:rowOff>9525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535780</xdr:colOff>
      <xdr:row>4</xdr:row>
      <xdr:rowOff>250031</xdr:rowOff>
    </xdr:from>
    <xdr:to>
      <xdr:col>1</xdr:col>
      <xdr:colOff>759620</xdr:colOff>
      <xdr:row>7</xdr:row>
      <xdr:rowOff>71438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0" y="1012031"/>
          <a:ext cx="1083471" cy="583407"/>
        </a:xfrm>
        <a:prstGeom prst="rect">
          <a:avLst/>
        </a:prstGeom>
      </xdr:spPr>
    </xdr:pic>
    <xdr:clientData/>
  </xdr:twoCellAnchor>
  <xdr:twoCellAnchor editAs="absolute">
    <xdr:from>
      <xdr:col>7</xdr:col>
      <xdr:colOff>0</xdr:colOff>
      <xdr:row>8</xdr:row>
      <xdr:rowOff>0</xdr:rowOff>
    </xdr:from>
    <xdr:to>
      <xdr:col>8</xdr:col>
      <xdr:colOff>314325</xdr:colOff>
      <xdr:row>9</xdr:row>
      <xdr:rowOff>85724</xdr:rowOff>
    </xdr:to>
    <xdr:sp macro="[0]!Enregistrer_gmb" textlink="">
      <xdr:nvSpPr>
        <xdr:cNvPr id="5" name="ZoneTexte 4"/>
        <xdr:cNvSpPr txBox="1"/>
      </xdr:nvSpPr>
      <xdr:spPr>
        <a:xfrm>
          <a:off x="5953125" y="1743075"/>
          <a:ext cx="10763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9V6K0HNJ/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Stock"/>
      <sheetName val="Historiques"/>
    </sheetNames>
    <sheetDataSet>
      <sheetData sheetId="0" refreshError="1"/>
      <sheetData sheetId="1">
        <row r="5">
          <cell r="B5" t="str">
            <v>PC Lenovo i3</v>
          </cell>
          <cell r="C5">
            <v>7</v>
          </cell>
          <cell r="D5">
            <v>320</v>
          </cell>
        </row>
        <row r="6">
          <cell r="B6" t="str">
            <v>PC Hp Duelcore</v>
          </cell>
          <cell r="C6">
            <v>3</v>
          </cell>
          <cell r="D6">
            <v>300</v>
          </cell>
        </row>
        <row r="7">
          <cell r="B7" t="str">
            <v>Unite Central Dell p4</v>
          </cell>
          <cell r="C7">
            <v>3</v>
          </cell>
          <cell r="D7">
            <v>250</v>
          </cell>
        </row>
        <row r="8">
          <cell r="B8" t="str">
            <v>Impriment hp 1516</v>
          </cell>
          <cell r="C8">
            <v>12</v>
          </cell>
          <cell r="D8">
            <v>70</v>
          </cell>
        </row>
        <row r="9">
          <cell r="B9" t="str">
            <v>Connecteur RJ45</v>
          </cell>
          <cell r="C9">
            <v>36</v>
          </cell>
          <cell r="D9">
            <v>7</v>
          </cell>
        </row>
        <row r="10">
          <cell r="B10" t="str">
            <v>PC Lenovo Duelcore</v>
          </cell>
          <cell r="C10">
            <v>3</v>
          </cell>
          <cell r="D10">
            <v>280</v>
          </cell>
        </row>
        <row r="11">
          <cell r="B11" t="str">
            <v>PC Dell i5</v>
          </cell>
          <cell r="C11">
            <v>6</v>
          </cell>
          <cell r="D11">
            <v>450</v>
          </cell>
        </row>
        <row r="12">
          <cell r="B12" t="str">
            <v>Unite Central Hp p3</v>
          </cell>
          <cell r="C12">
            <v>4</v>
          </cell>
          <cell r="D12">
            <v>230</v>
          </cell>
        </row>
        <row r="13">
          <cell r="B13" t="str">
            <v>Clavier Dell</v>
          </cell>
          <cell r="C13">
            <v>14</v>
          </cell>
          <cell r="D13">
            <v>18</v>
          </cell>
        </row>
        <row r="14">
          <cell r="B14" t="str">
            <v>Flash Disk 16Gk</v>
          </cell>
          <cell r="C14">
            <v>22</v>
          </cell>
          <cell r="D14">
            <v>15</v>
          </cell>
        </row>
        <row r="15">
          <cell r="B15" t="str">
            <v>Flash Disk 8Gk</v>
          </cell>
          <cell r="C15">
            <v>50</v>
          </cell>
          <cell r="D15">
            <v>10</v>
          </cell>
        </row>
        <row r="16">
          <cell r="B16" t="str">
            <v>Flash Disk 4Gk</v>
          </cell>
          <cell r="C16">
            <v>102</v>
          </cell>
          <cell r="D16">
            <v>5</v>
          </cell>
        </row>
        <row r="17">
          <cell r="B17" t="str">
            <v>Impriment hp 2030</v>
          </cell>
          <cell r="C17">
            <v>8</v>
          </cell>
          <cell r="D17">
            <v>50</v>
          </cell>
        </row>
        <row r="18">
          <cell r="B18" t="str">
            <v>Cable paire Toxadé</v>
          </cell>
          <cell r="C18">
            <v>70</v>
          </cell>
          <cell r="D18">
            <v>4</v>
          </cell>
        </row>
        <row r="19">
          <cell r="B19" t="str">
            <v>Box 500Gk</v>
          </cell>
          <cell r="C19">
            <v>3</v>
          </cell>
          <cell r="D19">
            <v>80</v>
          </cell>
        </row>
        <row r="20">
          <cell r="B20" t="str">
            <v>Box 250Gk</v>
          </cell>
          <cell r="C20">
            <v>10</v>
          </cell>
          <cell r="D20">
            <v>50</v>
          </cell>
        </row>
        <row r="21">
          <cell r="B21" t="str">
            <v>PC Compac i3</v>
          </cell>
          <cell r="C21">
            <v>8</v>
          </cell>
          <cell r="D21">
            <v>300</v>
          </cell>
        </row>
        <row r="22">
          <cell r="B22" t="str">
            <v>Windows 8</v>
          </cell>
          <cell r="C22">
            <v>9</v>
          </cell>
          <cell r="D22">
            <v>120</v>
          </cell>
        </row>
        <row r="23">
          <cell r="B23" t="str">
            <v>Windows 7</v>
          </cell>
          <cell r="C23">
            <v>16</v>
          </cell>
          <cell r="D23">
            <v>100</v>
          </cell>
        </row>
        <row r="24">
          <cell r="B24" t="str">
            <v>Unite Central Toshiba p3</v>
          </cell>
          <cell r="C24">
            <v>3</v>
          </cell>
          <cell r="D24">
            <v>180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1"/>
  <sheetViews>
    <sheetView showGridLines="0" tabSelected="1" showRuler="0" zoomScaleNormal="100" zoomScalePageLayoutView="80" workbookViewId="0">
      <selection activeCell="H14" sqref="H14"/>
    </sheetView>
  </sheetViews>
  <sheetFormatPr baseColWidth="10" defaultRowHeight="15"/>
  <cols>
    <col min="4" max="4" width="12" customWidth="1"/>
    <col min="5" max="5" width="13.28515625" customWidth="1"/>
    <col min="6" max="6" width="13.28515625" bestFit="1" customWidth="1"/>
    <col min="7" max="7" width="16.42578125" customWidth="1"/>
  </cols>
  <sheetData>
    <row r="1" spans="1:7" ht="15" customHeight="1">
      <c r="A1" s="21" t="s">
        <v>43</v>
      </c>
      <c r="B1" s="22"/>
      <c r="C1" s="22"/>
    </row>
    <row r="2" spans="1:7" ht="15" customHeight="1">
      <c r="A2" s="22"/>
      <c r="B2" s="22"/>
      <c r="C2" s="22"/>
    </row>
    <row r="3" spans="1:7" ht="15" customHeight="1">
      <c r="A3" s="22"/>
      <c r="B3" s="22"/>
      <c r="C3" s="22"/>
      <c r="F3" s="10" t="s">
        <v>0</v>
      </c>
      <c r="G3" s="4">
        <f ca="1">TODAY()</f>
        <v>43030</v>
      </c>
    </row>
    <row r="4" spans="1:7" ht="15" customHeight="1">
      <c r="A4" s="22"/>
      <c r="B4" s="22"/>
      <c r="C4" s="22"/>
    </row>
    <row r="5" spans="1:7" ht="24" customHeight="1">
      <c r="A5" s="22"/>
      <c r="B5" s="22"/>
      <c r="C5" s="22"/>
      <c r="E5" s="12" t="s">
        <v>10</v>
      </c>
    </row>
    <row r="6" spans="1:7" ht="20.25" customHeight="1">
      <c r="E6" s="13"/>
      <c r="G6" s="15"/>
    </row>
    <row r="7" spans="1:7" ht="15" customHeight="1"/>
    <row r="8" spans="1:7" ht="18">
      <c r="C8" s="5" t="s">
        <v>9</v>
      </c>
      <c r="D8" s="3"/>
    </row>
    <row r="10" spans="1:7" ht="28.5" customHeight="1">
      <c r="B10" s="1" t="s">
        <v>1</v>
      </c>
      <c r="C10" s="23" t="s">
        <v>2</v>
      </c>
      <c r="D10" s="23"/>
      <c r="E10" s="1" t="s">
        <v>3</v>
      </c>
      <c r="F10" s="1" t="s">
        <v>4</v>
      </c>
    </row>
    <row r="11" spans="1:7" ht="15.75">
      <c r="B11" s="7"/>
      <c r="C11" s="24"/>
      <c r="D11" s="24"/>
      <c r="E11" s="14" t="str">
        <f>IF(C11="","",VLOOKUP(C11,[1]Stock!B5:D24,3,0))</f>
        <v/>
      </c>
      <c r="F11" s="14" t="str">
        <f t="shared" ref="F11:F16" si="0">IF(E11="","",B11*E11)</f>
        <v/>
      </c>
    </row>
    <row r="12" spans="1:7" ht="15.75">
      <c r="B12" s="7"/>
      <c r="C12" s="24"/>
      <c r="D12" s="24"/>
      <c r="E12" s="14" t="str">
        <f>IF(C12="","",VLOOKUP(C12,[1]Stock!B6:D25,3,0))</f>
        <v/>
      </c>
      <c r="F12" s="14" t="str">
        <f t="shared" si="0"/>
        <v/>
      </c>
    </row>
    <row r="13" spans="1:7" ht="15.75">
      <c r="B13" s="7"/>
      <c r="C13" s="24"/>
      <c r="D13" s="24"/>
      <c r="E13" s="14" t="str">
        <f>IF(C13="","",VLOOKUP(C13,[1]Stock!B7:D26,3,0))</f>
        <v/>
      </c>
      <c r="F13" s="14" t="str">
        <f t="shared" si="0"/>
        <v/>
      </c>
    </row>
    <row r="14" spans="1:7" ht="15.75">
      <c r="B14" s="7"/>
      <c r="C14" s="24"/>
      <c r="D14" s="24"/>
      <c r="E14" s="14" t="str">
        <f>IF(C14="","",VLOOKUP(C14,[1]Stock!B8:D27,3,0))</f>
        <v/>
      </c>
      <c r="F14" s="14" t="str">
        <f t="shared" si="0"/>
        <v/>
      </c>
    </row>
    <row r="15" spans="1:7" ht="15.75">
      <c r="B15" s="7"/>
      <c r="C15" s="24"/>
      <c r="D15" s="24"/>
      <c r="E15" s="14" t="str">
        <f>IF(C15="","",VLOOKUP(C15,[1]Stock!B9:D28,3,0))</f>
        <v/>
      </c>
      <c r="F15" s="14" t="str">
        <f t="shared" si="0"/>
        <v/>
      </c>
    </row>
    <row r="16" spans="1:7" ht="15.75">
      <c r="B16" s="7"/>
      <c r="C16" s="24"/>
      <c r="D16" s="24"/>
      <c r="E16" s="14" t="str">
        <f>IF(C16="","",VLOOKUP(C16,[1]Stock!B10:D29,3,0))</f>
        <v/>
      </c>
      <c r="F16" s="14" t="str">
        <f t="shared" si="0"/>
        <v/>
      </c>
    </row>
    <row r="17" spans="1:6" ht="20.25" customHeight="1">
      <c r="E17" s="3" t="s">
        <v>6</v>
      </c>
      <c r="F17" s="14">
        <f>SUM(F11:F16)</f>
        <v>0</v>
      </c>
    </row>
    <row r="18" spans="1:6" ht="14.25" customHeight="1">
      <c r="E18" s="2" t="s">
        <v>5</v>
      </c>
      <c r="F18" s="14">
        <f>(16*F17)/100</f>
        <v>0</v>
      </c>
    </row>
    <row r="19" spans="1:6" ht="21.75" customHeight="1">
      <c r="E19" s="25" t="s">
        <v>7</v>
      </c>
      <c r="F19" s="26">
        <f>F17+F18</f>
        <v>0</v>
      </c>
    </row>
    <row r="21" spans="1:6" ht="18">
      <c r="A21" s="20" t="s">
        <v>8</v>
      </c>
      <c r="B21" s="20"/>
      <c r="C21" s="20"/>
      <c r="D21" s="20"/>
      <c r="E21" s="20"/>
    </row>
  </sheetData>
  <mergeCells count="8">
    <mergeCell ref="C14:D14"/>
    <mergeCell ref="C15:D15"/>
    <mergeCell ref="C16:D16"/>
    <mergeCell ref="A1:C5"/>
    <mergeCell ref="C10:D10"/>
    <mergeCell ref="C11:D11"/>
    <mergeCell ref="C12:D12"/>
    <mergeCell ref="C13:D13"/>
  </mergeCells>
  <pageMargins left="0.7" right="0.7" top="0.75" bottom="5.97" header="0.77" footer="5.97"/>
  <pageSetup paperSize="9" fitToWidth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Reinitialliser">
                <anchor moveWithCells="1" sizeWithCells="1">
                  <from>
                    <xdr:col>7</xdr:col>
                    <xdr:colOff>28575</xdr:colOff>
                    <xdr:row>3</xdr:row>
                    <xdr:rowOff>66675</xdr:rowOff>
                  </from>
                  <to>
                    <xdr:col>8</xdr:col>
                    <xdr:colOff>333375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Enregistrement">
                <anchor moveWithCells="1" sizeWithCells="1">
                  <from>
                    <xdr:col>7</xdr:col>
                    <xdr:colOff>76200</xdr:colOff>
                    <xdr:row>5</xdr:row>
                    <xdr:rowOff>57150</xdr:rowOff>
                  </from>
                  <to>
                    <xdr:col>8</xdr:col>
                    <xdr:colOff>438150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Stock!$B$5:$B$24</xm:f>
          </x14:formula1>
          <xm:sqref>C11:D16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2:D24"/>
  <sheetViews>
    <sheetView view="pageLayout" topLeftCell="B1" zoomScaleNormal="100" workbookViewId="0">
      <selection activeCell="C8" sqref="C8"/>
    </sheetView>
  </sheetViews>
  <sheetFormatPr baseColWidth="10" defaultRowHeight="15"/>
  <cols>
    <col min="1" max="1" width="1.85546875" customWidth="1"/>
    <col min="2" max="2" width="33" style="27" customWidth="1"/>
    <col min="3" max="3" width="26.28515625" customWidth="1"/>
    <col min="4" max="4" width="21.42578125" customWidth="1"/>
  </cols>
  <sheetData>
    <row r="2" spans="2:4" ht="20.25">
      <c r="C2" s="8" t="s">
        <v>17</v>
      </c>
    </row>
    <row r="4" spans="2:4" ht="18">
      <c r="B4" s="18" t="s">
        <v>16</v>
      </c>
      <c r="C4" s="18" t="s">
        <v>47</v>
      </c>
      <c r="D4" s="18" t="s">
        <v>18</v>
      </c>
    </row>
    <row r="5" spans="2:4" ht="15.75">
      <c r="B5" s="28" t="s">
        <v>25</v>
      </c>
      <c r="C5" s="19">
        <v>7</v>
      </c>
      <c r="D5" s="11">
        <v>320</v>
      </c>
    </row>
    <row r="6" spans="2:4" ht="15.75">
      <c r="B6" s="28" t="s">
        <v>19</v>
      </c>
      <c r="C6" s="19">
        <v>3</v>
      </c>
      <c r="D6" s="11">
        <v>300</v>
      </c>
    </row>
    <row r="7" spans="2:4" ht="15.75">
      <c r="B7" s="28" t="s">
        <v>20</v>
      </c>
      <c r="C7" s="19">
        <v>3</v>
      </c>
      <c r="D7" s="11">
        <v>250</v>
      </c>
    </row>
    <row r="8" spans="2:4" ht="15.75">
      <c r="B8" s="28" t="s">
        <v>21</v>
      </c>
      <c r="C8" s="19">
        <v>12</v>
      </c>
      <c r="D8" s="11">
        <v>70</v>
      </c>
    </row>
    <row r="9" spans="2:4" ht="15.75">
      <c r="B9" s="28" t="s">
        <v>22</v>
      </c>
      <c r="C9" s="19">
        <v>36</v>
      </c>
      <c r="D9" s="11">
        <v>7</v>
      </c>
    </row>
    <row r="10" spans="2:4" ht="15.75">
      <c r="B10" s="28" t="s">
        <v>23</v>
      </c>
      <c r="C10" s="19">
        <v>3</v>
      </c>
      <c r="D10" s="11">
        <v>280</v>
      </c>
    </row>
    <row r="11" spans="2:4" ht="15.75">
      <c r="B11" s="28" t="s">
        <v>24</v>
      </c>
      <c r="C11" s="19">
        <v>6</v>
      </c>
      <c r="D11" s="11">
        <v>450</v>
      </c>
    </row>
    <row r="12" spans="2:4" ht="15.75">
      <c r="B12" s="28" t="s">
        <v>26</v>
      </c>
      <c r="C12" s="19">
        <v>4</v>
      </c>
      <c r="D12" s="11">
        <v>230</v>
      </c>
    </row>
    <row r="13" spans="2:4" ht="15.75">
      <c r="B13" s="28" t="s">
        <v>27</v>
      </c>
      <c r="C13" s="19">
        <v>14</v>
      </c>
      <c r="D13" s="11">
        <v>18</v>
      </c>
    </row>
    <row r="14" spans="2:4" ht="15.75">
      <c r="B14" s="28" t="s">
        <v>28</v>
      </c>
      <c r="C14" s="19">
        <v>22</v>
      </c>
      <c r="D14" s="11">
        <v>15</v>
      </c>
    </row>
    <row r="15" spans="2:4" ht="15.75">
      <c r="B15" s="28" t="s">
        <v>29</v>
      </c>
      <c r="C15" s="19">
        <v>50</v>
      </c>
      <c r="D15" s="11">
        <v>10</v>
      </c>
    </row>
    <row r="16" spans="2:4" ht="15.75">
      <c r="B16" s="28" t="s">
        <v>30</v>
      </c>
      <c r="C16" s="19">
        <v>102</v>
      </c>
      <c r="D16" s="11">
        <v>5</v>
      </c>
    </row>
    <row r="17" spans="2:4" ht="15.75">
      <c r="B17" s="28" t="s">
        <v>31</v>
      </c>
      <c r="C17" s="19">
        <v>8</v>
      </c>
      <c r="D17" s="11">
        <v>50</v>
      </c>
    </row>
    <row r="18" spans="2:4" ht="15.75">
      <c r="B18" s="28" t="s">
        <v>32</v>
      </c>
      <c r="C18" s="19">
        <v>70</v>
      </c>
      <c r="D18" s="11">
        <v>4</v>
      </c>
    </row>
    <row r="19" spans="2:4" ht="15.75">
      <c r="B19" s="28" t="s">
        <v>33</v>
      </c>
      <c r="C19" s="19">
        <v>3</v>
      </c>
      <c r="D19" s="11">
        <v>80</v>
      </c>
    </row>
    <row r="20" spans="2:4" ht="15.75">
      <c r="B20" s="28" t="s">
        <v>34</v>
      </c>
      <c r="C20" s="19">
        <v>10</v>
      </c>
      <c r="D20" s="11">
        <v>50</v>
      </c>
    </row>
    <row r="21" spans="2:4" ht="15.75">
      <c r="B21" s="28" t="s">
        <v>35</v>
      </c>
      <c r="C21" s="19">
        <v>8</v>
      </c>
      <c r="D21" s="11">
        <v>300</v>
      </c>
    </row>
    <row r="22" spans="2:4" ht="15.75">
      <c r="B22" s="28" t="s">
        <v>36</v>
      </c>
      <c r="C22" s="19">
        <v>9</v>
      </c>
      <c r="D22" s="11">
        <v>120</v>
      </c>
    </row>
    <row r="23" spans="2:4" ht="15.75">
      <c r="B23" s="28" t="s">
        <v>37</v>
      </c>
      <c r="C23" s="19">
        <v>16</v>
      </c>
      <c r="D23" s="11">
        <v>100</v>
      </c>
    </row>
    <row r="24" spans="2:4" ht="15.75">
      <c r="B24" s="28" t="s">
        <v>38</v>
      </c>
      <c r="C24" s="19">
        <v>3</v>
      </c>
      <c r="D24" s="11">
        <v>180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19"/>
  <sheetViews>
    <sheetView topLeftCell="B1" zoomScaleNormal="100" workbookViewId="0">
      <selection activeCell="B16" sqref="B16"/>
    </sheetView>
  </sheetViews>
  <sheetFormatPr baseColWidth="10" defaultRowHeight="15"/>
  <cols>
    <col min="2" max="2" width="19" customWidth="1"/>
    <col min="3" max="3" width="22.85546875" customWidth="1"/>
    <col min="4" max="4" width="18" style="30" customWidth="1"/>
    <col min="6" max="6" width="15" customWidth="1"/>
    <col min="7" max="7" width="17.28515625" customWidth="1"/>
  </cols>
  <sheetData>
    <row r="2" spans="2:7" ht="20.25">
      <c r="C2" s="8" t="s">
        <v>15</v>
      </c>
      <c r="F2" t="s">
        <v>48</v>
      </c>
    </row>
    <row r="3" spans="2:7" ht="15.75">
      <c r="F3" s="9" t="s">
        <v>12</v>
      </c>
      <c r="G3" s="6">
        <v>43030</v>
      </c>
    </row>
    <row r="4" spans="2:7" ht="18">
      <c r="B4" s="29" t="s">
        <v>14</v>
      </c>
      <c r="C4" s="29" t="s">
        <v>13</v>
      </c>
      <c r="D4" s="31" t="s">
        <v>11</v>
      </c>
    </row>
    <row r="5" spans="2:7" ht="15.75" hidden="1">
      <c r="B5" s="16"/>
      <c r="C5" s="16"/>
      <c r="D5" s="32"/>
    </row>
    <row r="6" spans="2:7" ht="15.75">
      <c r="B6" s="16">
        <v>1245</v>
      </c>
      <c r="C6" s="16" t="s">
        <v>46</v>
      </c>
      <c r="D6" s="32">
        <v>3433.6</v>
      </c>
      <c r="G6" s="17"/>
    </row>
    <row r="7" spans="2:7" ht="15.75">
      <c r="B7" s="16">
        <v>453</v>
      </c>
      <c r="C7" s="16" t="s">
        <v>45</v>
      </c>
      <c r="D7" s="32">
        <v>78334.8</v>
      </c>
    </row>
    <row r="8" spans="2:7" ht="15.75">
      <c r="B8" s="16">
        <v>435</v>
      </c>
      <c r="C8" s="16" t="s">
        <v>44</v>
      </c>
      <c r="D8" s="32">
        <v>1730.72</v>
      </c>
    </row>
    <row r="9" spans="2:7" ht="15.75">
      <c r="B9" s="16">
        <v>534</v>
      </c>
      <c r="C9" s="16" t="s">
        <v>42</v>
      </c>
      <c r="D9" s="32">
        <v>1774.8</v>
      </c>
    </row>
    <row r="10" spans="2:7" ht="15.75">
      <c r="B10" s="16">
        <v>23</v>
      </c>
      <c r="C10" s="16" t="s">
        <v>41</v>
      </c>
      <c r="D10" s="32">
        <v>1948.8</v>
      </c>
    </row>
    <row r="11" spans="2:7" ht="15.75">
      <c r="B11" s="16">
        <v>134</v>
      </c>
      <c r="C11" s="16" t="s">
        <v>40</v>
      </c>
      <c r="D11" s="32">
        <v>3132</v>
      </c>
    </row>
    <row r="12" spans="2:7" ht="15.75">
      <c r="B12" s="16">
        <v>234</v>
      </c>
      <c r="C12" s="16" t="s">
        <v>39</v>
      </c>
      <c r="D12" s="32">
        <v>1160</v>
      </c>
    </row>
    <row r="18" ht="15" customHeight="1"/>
    <row r="19" ht="15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2:D24"/>
  <sheetViews>
    <sheetView view="pageLayout" topLeftCell="B2" zoomScaleNormal="100" workbookViewId="0">
      <selection activeCell="B5" sqref="B5:D24"/>
    </sheetView>
  </sheetViews>
  <sheetFormatPr baseColWidth="10" defaultRowHeight="15"/>
  <cols>
    <col min="1" max="1" width="1.85546875" customWidth="1"/>
    <col min="2" max="2" width="33" style="27" customWidth="1"/>
    <col min="3" max="3" width="26.28515625" customWidth="1"/>
    <col min="4" max="4" width="21.42578125" customWidth="1"/>
  </cols>
  <sheetData>
    <row r="2" spans="2:4" ht="20.25">
      <c r="C2" s="8" t="s">
        <v>17</v>
      </c>
    </row>
    <row r="4" spans="2:4" ht="18">
      <c r="B4" s="18" t="s">
        <v>16</v>
      </c>
      <c r="C4" s="18" t="s">
        <v>47</v>
      </c>
      <c r="D4" s="18" t="s">
        <v>18</v>
      </c>
    </row>
    <row r="5" spans="2:4" ht="15.75">
      <c r="B5" s="28" t="s">
        <v>25</v>
      </c>
      <c r="C5" s="19">
        <v>7</v>
      </c>
      <c r="D5" s="11">
        <v>320</v>
      </c>
    </row>
    <row r="6" spans="2:4" ht="15.75">
      <c r="B6" s="28" t="s">
        <v>19</v>
      </c>
      <c r="C6" s="19">
        <v>3</v>
      </c>
      <c r="D6" s="11">
        <v>300</v>
      </c>
    </row>
    <row r="7" spans="2:4" ht="15.75">
      <c r="B7" s="28" t="s">
        <v>20</v>
      </c>
      <c r="C7" s="19">
        <v>3</v>
      </c>
      <c r="D7" s="11">
        <v>250</v>
      </c>
    </row>
    <row r="8" spans="2:4" ht="15.75">
      <c r="B8" s="28" t="s">
        <v>21</v>
      </c>
      <c r="C8" s="19">
        <v>12</v>
      </c>
      <c r="D8" s="11">
        <v>70</v>
      </c>
    </row>
    <row r="9" spans="2:4" ht="15.75">
      <c r="B9" s="28" t="s">
        <v>22</v>
      </c>
      <c r="C9" s="19">
        <v>36</v>
      </c>
      <c r="D9" s="11">
        <v>7</v>
      </c>
    </row>
    <row r="10" spans="2:4" ht="15.75">
      <c r="B10" s="28" t="s">
        <v>23</v>
      </c>
      <c r="C10" s="19">
        <v>3</v>
      </c>
      <c r="D10" s="11">
        <v>280</v>
      </c>
    </row>
    <row r="11" spans="2:4" ht="15.75">
      <c r="B11" s="28" t="s">
        <v>24</v>
      </c>
      <c r="C11" s="19">
        <v>6</v>
      </c>
      <c r="D11" s="11">
        <v>450</v>
      </c>
    </row>
    <row r="12" spans="2:4" ht="15.75">
      <c r="B12" s="28" t="s">
        <v>26</v>
      </c>
      <c r="C12" s="19">
        <v>4</v>
      </c>
      <c r="D12" s="11">
        <v>230</v>
      </c>
    </row>
    <row r="13" spans="2:4" ht="15.75">
      <c r="B13" s="28" t="s">
        <v>27</v>
      </c>
      <c r="C13" s="19">
        <v>14</v>
      </c>
      <c r="D13" s="11">
        <v>18</v>
      </c>
    </row>
    <row r="14" spans="2:4" ht="15.75">
      <c r="B14" s="28" t="s">
        <v>28</v>
      </c>
      <c r="C14" s="19">
        <v>22</v>
      </c>
      <c r="D14" s="11">
        <v>15</v>
      </c>
    </row>
    <row r="15" spans="2:4" ht="15.75">
      <c r="B15" s="28" t="s">
        <v>29</v>
      </c>
      <c r="C15" s="19">
        <v>50</v>
      </c>
      <c r="D15" s="11">
        <v>10</v>
      </c>
    </row>
    <row r="16" spans="2:4" ht="15.75">
      <c r="B16" s="28" t="s">
        <v>30</v>
      </c>
      <c r="C16" s="19">
        <v>102</v>
      </c>
      <c r="D16" s="11">
        <v>5</v>
      </c>
    </row>
    <row r="17" spans="2:4" ht="15.75">
      <c r="B17" s="28" t="s">
        <v>31</v>
      </c>
      <c r="C17" s="19">
        <v>8</v>
      </c>
      <c r="D17" s="11">
        <v>50</v>
      </c>
    </row>
    <row r="18" spans="2:4" ht="15.75">
      <c r="B18" s="28" t="s">
        <v>32</v>
      </c>
      <c r="C18" s="19">
        <v>70</v>
      </c>
      <c r="D18" s="11">
        <v>4</v>
      </c>
    </row>
    <row r="19" spans="2:4" ht="15.75">
      <c r="B19" s="28" t="s">
        <v>33</v>
      </c>
      <c r="C19" s="19">
        <v>3</v>
      </c>
      <c r="D19" s="11">
        <v>80</v>
      </c>
    </row>
    <row r="20" spans="2:4" ht="15.75">
      <c r="B20" s="28" t="s">
        <v>34</v>
      </c>
      <c r="C20" s="19">
        <v>10</v>
      </c>
      <c r="D20" s="11">
        <v>50</v>
      </c>
    </row>
    <row r="21" spans="2:4" ht="15.75">
      <c r="B21" s="28" t="s">
        <v>35</v>
      </c>
      <c r="C21" s="19">
        <v>8</v>
      </c>
      <c r="D21" s="11">
        <v>300</v>
      </c>
    </row>
    <row r="22" spans="2:4" ht="15.75">
      <c r="B22" s="28" t="s">
        <v>36</v>
      </c>
      <c r="C22" s="19">
        <v>9</v>
      </c>
      <c r="D22" s="11">
        <v>120</v>
      </c>
    </row>
    <row r="23" spans="2:4" ht="15.75">
      <c r="B23" s="28" t="s">
        <v>37</v>
      </c>
      <c r="C23" s="19">
        <v>16</v>
      </c>
      <c r="D23" s="11">
        <v>100</v>
      </c>
    </row>
    <row r="24" spans="2:4" ht="15.75">
      <c r="B24" s="28" t="s">
        <v>38</v>
      </c>
      <c r="C24" s="19">
        <v>3</v>
      </c>
      <c r="D24" s="11">
        <v>180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Stock</vt:lpstr>
      <vt:lpstr>Historiques</vt:lpstr>
      <vt:lpstr>Stock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CHROS</dc:creator>
  <cp:lastModifiedBy>gmb</cp:lastModifiedBy>
  <cp:lastPrinted>2017-10-22T15:16:28Z</cp:lastPrinted>
  <dcterms:created xsi:type="dcterms:W3CDTF">2017-04-06T10:58:37Z</dcterms:created>
  <dcterms:modified xsi:type="dcterms:W3CDTF">2017-10-22T18:14:33Z</dcterms:modified>
</cp:coreProperties>
</file>