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685" windowHeight="6930" tabRatio="554" activeTab="1"/>
  </bookViews>
  <sheets>
    <sheet name="Base" sheetId="4" r:id="rId1"/>
    <sheet name="Service" sheetId="2" r:id="rId2"/>
    <sheet name="Facture" sheetId="1" r:id="rId3"/>
    <sheet name="Recap" sheetId="3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xlnm._FilterDatabase" localSheetId="1" hidden="1">Service!#REF!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 localSheetId="0">OFFSET([2]ventes!$A$2:$D$2,,,COUNTA(Dates))</definedName>
    <definedName name="Base_Ventes">OFFSET([2]ventes!$A$2:$D$2,,,COUNTA(Dates))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_Ventes" localSheetId="0">OFFSET([2]ventes!$B$2,,,COUNTA(Dates))</definedName>
    <definedName name="Client_Ventes">OFFSET([2]ventes!$B$2,,,COUNTA(Dates))</definedName>
    <definedName name="Clients" localSheetId="0">OFFSET(Base!$B$2,,,COUNTA(Base!$B:$B)-1)</definedName>
    <definedName name="Clients">OFFSET(#REF!,,,COUNTA(#REF!)-1)</definedName>
    <definedName name="Code_article" localSheetId="0">OFFSET(#REF!,1,0,COUNTA(#REF!),1)</definedName>
    <definedName name="Code_article">OFFSET(#REF!,1,0,COUNTA(#REF!),1)</definedName>
    <definedName name="code1" localSheetId="0">[1]VENTE!#REF!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_xlnm.Criteria" localSheetId="2">Facture!#REF!</definedName>
    <definedName name="_xlnm.Criteria" localSheetId="1">Service!#REF!</definedName>
    <definedName name="d" localSheetId="0">#REF!</definedName>
    <definedName name="d">#REF!</definedName>
    <definedName name="DATE">[1]VENTE!$H$1</definedName>
    <definedName name="Dates">OFFSET([2]ventes!$A$2,,,COUNTA([2]ventes!$A$1:$A$65536)-1)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_xlnm.Extract" localSheetId="2">Facture!$A$7:$E$7</definedName>
    <definedName name="_xlnm.Extract" localSheetId="1">Service!#REF!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OFFSET([5]Liste!$A$2,,,COUNTA([5]Liste!$A:$A)-1)</definedName>
    <definedName name="LesMois">[5]Liste!$B$2:$B$13</definedName>
    <definedName name="LFC" localSheetId="0">#REF!</definedName>
    <definedName name="LFC">#REF!</definedName>
    <definedName name="Linolite" localSheetId="0">#REF!</definedName>
    <definedName name="Linolite">#REF!</definedName>
    <definedName name="Marque" localSheetId="0">#REF!</definedName>
    <definedName name="Marque">#REF!</definedName>
    <definedName name="Mercure">#REF!</definedName>
    <definedName name="n°">OFFSET([6]Gestion!$G$4,0,0,COUNTA([6]Gestion!$G:$G)-1)</definedName>
    <definedName name="Nb_sources">[3]Base!$M$12:$M$15</definedName>
    <definedName name="notballast">#REF!</definedName>
    <definedName name="PAR">#REF!</definedName>
    <definedName name="PC">[7]pc!$A$1:$B$1100</definedName>
    <definedName name="Peugeot" localSheetId="0">#REF!</definedName>
    <definedName name="Peugeot">#REF!</definedName>
    <definedName name="Pro" localSheetId="0">#REF!</definedName>
    <definedName name="Pro">#REF!</definedName>
    <definedName name="Prod">[8]Base!$B$9:$B$488</definedName>
    <definedName name="Produit" localSheetId="0">#REF!</definedName>
    <definedName name="Produit">#REF!</definedName>
    <definedName name="Produits" localSheetId="0">#REF!</definedName>
    <definedName name="Produits">#REF!</definedName>
    <definedName name="Produitss" localSheetId="0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[9]Feuil2!$D$12:$K$12</definedName>
    <definedName name="_xlnm.Print_Area" localSheetId="2">Facture!$A$1:$Q$39</definedName>
    <definedName name="ZZZ">[1]VENTE!$A$2,[1]VENTE!$C$8,[1]VENTE!$B$8</definedName>
  </definedNames>
  <calcPr calcId="152511" concurrentCalc="0"/>
</workbook>
</file>

<file path=xl/calcChain.xml><?xml version="1.0" encoding="utf-8"?>
<calcChain xmlns="http://schemas.openxmlformats.org/spreadsheetml/2006/main">
  <c r="A12" i="2" l="1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H393" i="2"/>
  <c r="D389" i="2"/>
  <c r="D390" i="2"/>
  <c r="D391" i="2"/>
  <c r="D392" i="2"/>
  <c r="H392" i="2"/>
  <c r="H391" i="2"/>
  <c r="H390" i="2"/>
  <c r="H389" i="2"/>
  <c r="H388" i="2"/>
  <c r="D387" i="2"/>
  <c r="H387" i="2"/>
  <c r="H386" i="2"/>
  <c r="D380" i="2"/>
  <c r="D381" i="2"/>
  <c r="D382" i="2"/>
  <c r="D383" i="2"/>
  <c r="D384" i="2"/>
  <c r="D385" i="2"/>
  <c r="H385" i="2"/>
  <c r="H384" i="2"/>
  <c r="H383" i="2"/>
  <c r="H382" i="2"/>
  <c r="H381" i="2"/>
  <c r="F381" i="2"/>
  <c r="H380" i="2"/>
  <c r="F380" i="2"/>
  <c r="H379" i="2"/>
  <c r="F379" i="2"/>
  <c r="G379" i="2"/>
  <c r="H378" i="2"/>
  <c r="F378" i="2"/>
  <c r="G378" i="2"/>
  <c r="H377" i="2"/>
  <c r="F377" i="2"/>
  <c r="G377" i="2"/>
  <c r="D373" i="2"/>
  <c r="D374" i="2"/>
  <c r="D375" i="2"/>
  <c r="D376" i="2"/>
  <c r="H376" i="2"/>
  <c r="F376" i="2"/>
  <c r="G376" i="2"/>
  <c r="H375" i="2"/>
  <c r="F375" i="2"/>
  <c r="G375" i="2"/>
  <c r="H374" i="2"/>
  <c r="F374" i="2"/>
  <c r="G374" i="2"/>
  <c r="H373" i="2"/>
  <c r="F373" i="2"/>
  <c r="H372" i="2"/>
  <c r="F372" i="2"/>
  <c r="G372" i="2"/>
  <c r="H371" i="2"/>
  <c r="F371" i="2"/>
  <c r="G371" i="2"/>
  <c r="D368" i="2"/>
  <c r="D369" i="2"/>
  <c r="D370" i="2"/>
  <c r="H370" i="2"/>
  <c r="F370" i="2"/>
  <c r="G370" i="2"/>
  <c r="H369" i="2"/>
  <c r="F369" i="2"/>
  <c r="G369" i="2"/>
  <c r="H368" i="2"/>
  <c r="F368" i="2"/>
  <c r="G368" i="2"/>
  <c r="H367" i="2"/>
  <c r="F367" i="2"/>
  <c r="G367" i="2"/>
  <c r="D364" i="2"/>
  <c r="D365" i="2"/>
  <c r="D366" i="2"/>
  <c r="H366" i="2"/>
  <c r="F366" i="2"/>
  <c r="G366" i="2"/>
  <c r="H365" i="2"/>
  <c r="F365" i="2"/>
  <c r="G365" i="2"/>
  <c r="H364" i="2"/>
  <c r="F364" i="2"/>
  <c r="G364" i="2"/>
  <c r="H363" i="2"/>
  <c r="F363" i="2"/>
  <c r="G363" i="2"/>
  <c r="D361" i="2"/>
  <c r="D362" i="2"/>
  <c r="H362" i="2"/>
  <c r="F362" i="2"/>
  <c r="G362" i="2"/>
  <c r="H361" i="2"/>
  <c r="F361" i="2"/>
  <c r="G361" i="2"/>
  <c r="H360" i="2"/>
  <c r="F360" i="2"/>
  <c r="G360" i="2"/>
  <c r="D356" i="2"/>
  <c r="D357" i="2"/>
  <c r="D358" i="2"/>
  <c r="D359" i="2"/>
  <c r="H359" i="2"/>
  <c r="F359" i="2"/>
  <c r="G359" i="2"/>
  <c r="H358" i="2"/>
  <c r="F358" i="2"/>
  <c r="G358" i="2"/>
  <c r="H357" i="2"/>
  <c r="F357" i="2"/>
  <c r="G357" i="2"/>
  <c r="H356" i="2"/>
  <c r="F356" i="2"/>
  <c r="G356" i="2"/>
  <c r="H355" i="2"/>
  <c r="F355" i="2"/>
  <c r="G355" i="2"/>
  <c r="D353" i="2"/>
  <c r="D354" i="2"/>
  <c r="H354" i="2"/>
  <c r="F354" i="2"/>
  <c r="G354" i="2"/>
  <c r="H353" i="2"/>
  <c r="F353" i="2"/>
  <c r="G353" i="2"/>
  <c r="H352" i="2"/>
  <c r="F352" i="2"/>
  <c r="G352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H351" i="2"/>
  <c r="F351" i="2"/>
  <c r="G351" i="2"/>
  <c r="H350" i="2"/>
  <c r="F350" i="2"/>
  <c r="G350" i="2"/>
  <c r="H349" i="2"/>
  <c r="F349" i="2"/>
  <c r="G349" i="2"/>
  <c r="H348" i="2"/>
  <c r="F348" i="2"/>
  <c r="G348" i="2"/>
  <c r="H347" i="2"/>
  <c r="F347" i="2"/>
  <c r="G347" i="2"/>
  <c r="H346" i="2"/>
  <c r="F346" i="2"/>
  <c r="G346" i="2"/>
  <c r="H345" i="2"/>
  <c r="F345" i="2"/>
  <c r="G345" i="2"/>
  <c r="H344" i="2"/>
  <c r="F344" i="2"/>
  <c r="G344" i="2"/>
  <c r="H343" i="2"/>
  <c r="F343" i="2"/>
  <c r="G343" i="2"/>
  <c r="H342" i="2"/>
  <c r="F342" i="2"/>
  <c r="G342" i="2"/>
  <c r="H341" i="2"/>
  <c r="F341" i="2"/>
  <c r="G341" i="2"/>
  <c r="H340" i="2"/>
  <c r="F340" i="2"/>
  <c r="G340" i="2"/>
  <c r="H339" i="2"/>
  <c r="F339" i="2"/>
  <c r="G339" i="2"/>
  <c r="H338" i="2"/>
  <c r="F338" i="2"/>
  <c r="G338" i="2"/>
  <c r="H337" i="2"/>
  <c r="F337" i="2"/>
  <c r="G337" i="2"/>
  <c r="H336" i="2"/>
  <c r="F336" i="2"/>
  <c r="G336" i="2"/>
  <c r="H335" i="2"/>
  <c r="F335" i="2"/>
  <c r="G335" i="2"/>
  <c r="H334" i="2"/>
  <c r="F334" i="2"/>
  <c r="G334" i="2"/>
  <c r="H333" i="2"/>
  <c r="F333" i="2"/>
  <c r="G333" i="2"/>
  <c r="H332" i="2"/>
  <c r="F332" i="2"/>
  <c r="G332" i="2"/>
  <c r="H331" i="2"/>
  <c r="F331" i="2"/>
  <c r="G331" i="2"/>
  <c r="H330" i="2"/>
  <c r="F330" i="2"/>
  <c r="G330" i="2"/>
  <c r="H329" i="2"/>
  <c r="F329" i="2"/>
  <c r="G329" i="2"/>
  <c r="H328" i="2"/>
  <c r="F328" i="2"/>
  <c r="G328" i="2"/>
  <c r="D322" i="2"/>
  <c r="D323" i="2"/>
  <c r="D324" i="2"/>
  <c r="D325" i="2"/>
  <c r="D326" i="2"/>
  <c r="D327" i="2"/>
  <c r="H327" i="2"/>
  <c r="F327" i="2"/>
  <c r="G327" i="2"/>
  <c r="H326" i="2"/>
  <c r="F326" i="2"/>
  <c r="G326" i="2"/>
  <c r="H325" i="2"/>
  <c r="F325" i="2"/>
  <c r="G325" i="2"/>
  <c r="H324" i="2"/>
  <c r="F324" i="2"/>
  <c r="G324" i="2"/>
  <c r="H323" i="2"/>
  <c r="F323" i="2"/>
  <c r="G323" i="2"/>
  <c r="H322" i="2"/>
  <c r="F322" i="2"/>
  <c r="G322" i="2"/>
  <c r="H321" i="2"/>
  <c r="F321" i="2"/>
  <c r="G321" i="2"/>
  <c r="D315" i="2"/>
  <c r="D316" i="2"/>
  <c r="D317" i="2"/>
  <c r="D318" i="2"/>
  <c r="D319" i="2"/>
  <c r="D320" i="2"/>
  <c r="H320" i="2"/>
  <c r="F320" i="2"/>
  <c r="G320" i="2"/>
  <c r="H319" i="2"/>
  <c r="F319" i="2"/>
  <c r="G319" i="2"/>
  <c r="H318" i="2"/>
  <c r="F318" i="2"/>
  <c r="G318" i="2"/>
  <c r="H317" i="2"/>
  <c r="F317" i="2"/>
  <c r="G317" i="2"/>
  <c r="H316" i="2"/>
  <c r="F316" i="2"/>
  <c r="G316" i="2"/>
  <c r="H315" i="2"/>
  <c r="F315" i="2"/>
  <c r="G315" i="2"/>
  <c r="H314" i="2"/>
  <c r="F314" i="2"/>
  <c r="G314" i="2"/>
  <c r="D307" i="2"/>
  <c r="D308" i="2"/>
  <c r="D309" i="2"/>
  <c r="D310" i="2"/>
  <c r="D311" i="2"/>
  <c r="D312" i="2"/>
  <c r="D313" i="2"/>
  <c r="H313" i="2"/>
  <c r="F313" i="2"/>
  <c r="G313" i="2"/>
  <c r="H312" i="2"/>
  <c r="F312" i="2"/>
  <c r="G312" i="2"/>
  <c r="H311" i="2"/>
  <c r="F311" i="2"/>
  <c r="G311" i="2"/>
  <c r="H310" i="2"/>
  <c r="F310" i="2"/>
  <c r="G310" i="2"/>
  <c r="H309" i="2"/>
  <c r="F309" i="2"/>
  <c r="G309" i="2"/>
  <c r="H308" i="2"/>
  <c r="F308" i="2"/>
  <c r="G308" i="2"/>
  <c r="H307" i="2"/>
  <c r="F307" i="2"/>
  <c r="G307" i="2"/>
  <c r="H306" i="2"/>
  <c r="F306" i="2"/>
  <c r="G306" i="2"/>
  <c r="D305" i="2"/>
  <c r="H305" i="2"/>
  <c r="F305" i="2"/>
  <c r="G305" i="2"/>
  <c r="H304" i="2"/>
  <c r="F304" i="2"/>
  <c r="G304" i="2"/>
  <c r="D301" i="2"/>
  <c r="D302" i="2"/>
  <c r="D303" i="2"/>
  <c r="H303" i="2"/>
  <c r="F303" i="2"/>
  <c r="G303" i="2"/>
  <c r="H302" i="2"/>
  <c r="F302" i="2"/>
  <c r="G302" i="2"/>
  <c r="H301" i="2"/>
  <c r="F301" i="2"/>
  <c r="G301" i="2"/>
  <c r="H300" i="2"/>
  <c r="F300" i="2"/>
  <c r="G300" i="2"/>
  <c r="D299" i="2"/>
  <c r="H299" i="2"/>
  <c r="F299" i="2"/>
  <c r="G299" i="2"/>
  <c r="H298" i="2"/>
  <c r="F298" i="2"/>
  <c r="G298" i="2"/>
  <c r="D296" i="2"/>
  <c r="D297" i="2"/>
  <c r="H297" i="2"/>
  <c r="F297" i="2"/>
  <c r="G297" i="2"/>
  <c r="H296" i="2"/>
  <c r="F296" i="2"/>
  <c r="G296" i="2"/>
  <c r="H295" i="2"/>
  <c r="F295" i="2"/>
  <c r="G295" i="2"/>
  <c r="D291" i="2"/>
  <c r="D292" i="2"/>
  <c r="D293" i="2"/>
  <c r="D294" i="2"/>
  <c r="H294" i="2"/>
  <c r="F294" i="2"/>
  <c r="G294" i="2"/>
  <c r="H293" i="2"/>
  <c r="F293" i="2"/>
  <c r="G293" i="2"/>
  <c r="H292" i="2"/>
  <c r="F292" i="2"/>
  <c r="G292" i="2"/>
  <c r="H291" i="2"/>
  <c r="F291" i="2"/>
  <c r="G291" i="2"/>
  <c r="H290" i="2"/>
  <c r="F290" i="2"/>
  <c r="G290" i="2"/>
  <c r="D282" i="2"/>
  <c r="D283" i="2"/>
  <c r="D284" i="2"/>
  <c r="D285" i="2"/>
  <c r="D286" i="2"/>
  <c r="D287" i="2"/>
  <c r="D288" i="2"/>
  <c r="D289" i="2"/>
  <c r="H289" i="2"/>
  <c r="F289" i="2"/>
  <c r="G289" i="2"/>
  <c r="H288" i="2"/>
  <c r="F288" i="2"/>
  <c r="G288" i="2"/>
  <c r="H287" i="2"/>
  <c r="F287" i="2"/>
  <c r="G287" i="2"/>
  <c r="H286" i="2"/>
  <c r="F286" i="2"/>
  <c r="G286" i="2"/>
  <c r="H285" i="2"/>
  <c r="F285" i="2"/>
  <c r="G285" i="2"/>
  <c r="H284" i="2"/>
  <c r="F284" i="2"/>
  <c r="G284" i="2"/>
  <c r="H283" i="2"/>
  <c r="F283" i="2"/>
  <c r="G283" i="2"/>
  <c r="H282" i="2"/>
  <c r="F282" i="2"/>
  <c r="G282" i="2"/>
  <c r="H281" i="2"/>
  <c r="F281" i="2"/>
  <c r="G281" i="2"/>
  <c r="D273" i="2"/>
  <c r="D274" i="2"/>
  <c r="D275" i="2"/>
  <c r="D276" i="2"/>
  <c r="D277" i="2"/>
  <c r="D278" i="2"/>
  <c r="D279" i="2"/>
  <c r="D280" i="2"/>
  <c r="H280" i="2"/>
  <c r="F280" i="2"/>
  <c r="G280" i="2"/>
  <c r="H279" i="2"/>
  <c r="F279" i="2"/>
  <c r="G279" i="2"/>
  <c r="H278" i="2"/>
  <c r="F278" i="2"/>
  <c r="G278" i="2"/>
  <c r="H277" i="2"/>
  <c r="F277" i="2"/>
  <c r="G277" i="2"/>
  <c r="H276" i="2"/>
  <c r="F276" i="2"/>
  <c r="G276" i="2"/>
  <c r="H275" i="2"/>
  <c r="F275" i="2"/>
  <c r="G275" i="2"/>
  <c r="H274" i="2"/>
  <c r="F274" i="2"/>
  <c r="G274" i="2"/>
  <c r="H273" i="2"/>
  <c r="F273" i="2"/>
  <c r="G273" i="2"/>
  <c r="H272" i="2"/>
  <c r="F272" i="2"/>
  <c r="G272" i="2"/>
  <c r="D271" i="2"/>
  <c r="H271" i="2"/>
  <c r="F271" i="2"/>
  <c r="G271" i="2"/>
  <c r="H270" i="2"/>
  <c r="F270" i="2"/>
  <c r="G270" i="2"/>
  <c r="H269" i="2"/>
  <c r="F269" i="2"/>
  <c r="G269" i="2"/>
  <c r="D265" i="2"/>
  <c r="D266" i="2"/>
  <c r="D267" i="2"/>
  <c r="D268" i="2"/>
  <c r="H268" i="2"/>
  <c r="F268" i="2"/>
  <c r="G268" i="2"/>
  <c r="H267" i="2"/>
  <c r="F267" i="2"/>
  <c r="G267" i="2"/>
  <c r="H266" i="2"/>
  <c r="F266" i="2"/>
  <c r="G266" i="2"/>
  <c r="H265" i="2"/>
  <c r="F265" i="2"/>
  <c r="G265" i="2"/>
  <c r="H264" i="2"/>
  <c r="F264" i="2"/>
  <c r="G264" i="2"/>
  <c r="H263" i="2"/>
  <c r="F263" i="2"/>
  <c r="G263" i="2"/>
  <c r="D260" i="2"/>
  <c r="D261" i="2"/>
  <c r="D262" i="2"/>
  <c r="H262" i="2"/>
  <c r="F262" i="2"/>
  <c r="G262" i="2"/>
  <c r="H261" i="2"/>
  <c r="F261" i="2"/>
  <c r="G261" i="2"/>
  <c r="H260" i="2"/>
  <c r="F260" i="2"/>
  <c r="G260" i="2"/>
  <c r="H259" i="2"/>
  <c r="F259" i="2"/>
  <c r="G259" i="2"/>
  <c r="D251" i="2"/>
  <c r="D252" i="2"/>
  <c r="D253" i="2"/>
  <c r="D254" i="2"/>
  <c r="D255" i="2"/>
  <c r="D256" i="2"/>
  <c r="D257" i="2"/>
  <c r="D258" i="2"/>
  <c r="H258" i="2"/>
  <c r="F258" i="2"/>
  <c r="G258" i="2"/>
  <c r="H257" i="2"/>
  <c r="F257" i="2"/>
  <c r="G257" i="2"/>
  <c r="H256" i="2"/>
  <c r="F256" i="2"/>
  <c r="G256" i="2"/>
  <c r="H255" i="2"/>
  <c r="F255" i="2"/>
  <c r="G255" i="2"/>
  <c r="H254" i="2"/>
  <c r="F254" i="2"/>
  <c r="G254" i="2"/>
  <c r="H253" i="2"/>
  <c r="F253" i="2"/>
  <c r="G253" i="2"/>
  <c r="H252" i="2"/>
  <c r="F252" i="2"/>
  <c r="G252" i="2"/>
  <c r="H251" i="2"/>
  <c r="F251" i="2"/>
  <c r="G251" i="2"/>
  <c r="H250" i="2"/>
  <c r="F250" i="2"/>
  <c r="G250" i="2"/>
  <c r="H249" i="2"/>
  <c r="F249" i="2"/>
  <c r="G249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H248" i="2"/>
  <c r="F248" i="2"/>
  <c r="G248" i="2"/>
  <c r="H247" i="2"/>
  <c r="F247" i="2"/>
  <c r="G247" i="2"/>
  <c r="H246" i="2"/>
  <c r="F246" i="2"/>
  <c r="G246" i="2"/>
  <c r="H245" i="2"/>
  <c r="F245" i="2"/>
  <c r="G245" i="2"/>
  <c r="H244" i="2"/>
  <c r="F244" i="2"/>
  <c r="G244" i="2"/>
  <c r="H243" i="2"/>
  <c r="F243" i="2"/>
  <c r="G243" i="2"/>
  <c r="H242" i="2"/>
  <c r="F242" i="2"/>
  <c r="G242" i="2"/>
  <c r="H241" i="2"/>
  <c r="F241" i="2"/>
  <c r="G241" i="2"/>
  <c r="H240" i="2"/>
  <c r="F240" i="2"/>
  <c r="G240" i="2"/>
  <c r="H239" i="2"/>
  <c r="F239" i="2"/>
  <c r="G239" i="2"/>
  <c r="H238" i="2"/>
  <c r="F238" i="2"/>
  <c r="G238" i="2"/>
  <c r="H237" i="2"/>
  <c r="F237" i="2"/>
  <c r="G237" i="2"/>
  <c r="H236" i="2"/>
  <c r="F236" i="2"/>
  <c r="G236" i="2"/>
  <c r="H235" i="2"/>
  <c r="F235" i="2"/>
  <c r="G235" i="2"/>
  <c r="H234" i="2"/>
  <c r="F234" i="2"/>
  <c r="G234" i="2"/>
  <c r="H233" i="2"/>
  <c r="F233" i="2"/>
  <c r="G233" i="2"/>
  <c r="H232" i="2"/>
  <c r="F232" i="2"/>
  <c r="G232" i="2"/>
  <c r="H231" i="2"/>
  <c r="F231" i="2"/>
  <c r="G231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H230" i="2"/>
  <c r="F230" i="2"/>
  <c r="G230" i="2"/>
  <c r="H229" i="2"/>
  <c r="F229" i="2"/>
  <c r="G229" i="2"/>
  <c r="H228" i="2"/>
  <c r="F228" i="2"/>
  <c r="G228" i="2"/>
  <c r="H227" i="2"/>
  <c r="F227" i="2"/>
  <c r="G227" i="2"/>
  <c r="H226" i="2"/>
  <c r="F226" i="2"/>
  <c r="G226" i="2"/>
  <c r="H225" i="2"/>
  <c r="F225" i="2"/>
  <c r="G225" i="2"/>
  <c r="H224" i="2"/>
  <c r="F224" i="2"/>
  <c r="G224" i="2"/>
  <c r="H223" i="2"/>
  <c r="F223" i="2"/>
  <c r="G223" i="2"/>
  <c r="H222" i="2"/>
  <c r="F222" i="2"/>
  <c r="G222" i="2"/>
  <c r="H221" i="2"/>
  <c r="F221" i="2"/>
  <c r="G221" i="2"/>
  <c r="H220" i="2"/>
  <c r="F220" i="2"/>
  <c r="G220" i="2"/>
  <c r="H219" i="2"/>
  <c r="F219" i="2"/>
  <c r="G219" i="2"/>
  <c r="H218" i="2"/>
  <c r="F218" i="2"/>
  <c r="G218" i="2"/>
  <c r="H217" i="2"/>
  <c r="F217" i="2"/>
  <c r="G217" i="2"/>
  <c r="H216" i="2"/>
  <c r="F216" i="2"/>
  <c r="G216" i="2"/>
  <c r="H215" i="2"/>
  <c r="F215" i="2"/>
  <c r="G215" i="2"/>
  <c r="H214" i="2"/>
  <c r="F214" i="2"/>
  <c r="G214" i="2"/>
  <c r="H213" i="2"/>
  <c r="F213" i="2"/>
  <c r="G213" i="2"/>
  <c r="H212" i="2"/>
  <c r="F212" i="2"/>
  <c r="G212" i="2"/>
  <c r="H211" i="2"/>
  <c r="F211" i="2"/>
  <c r="G211" i="2"/>
  <c r="H210" i="2"/>
  <c r="F210" i="2"/>
  <c r="G210" i="2"/>
  <c r="D205" i="2"/>
  <c r="D206" i="2"/>
  <c r="D207" i="2"/>
  <c r="D208" i="2"/>
  <c r="D209" i="2"/>
  <c r="H209" i="2"/>
  <c r="F209" i="2"/>
  <c r="G209" i="2"/>
  <c r="H208" i="2"/>
  <c r="F208" i="2"/>
  <c r="G208" i="2"/>
  <c r="H207" i="2"/>
  <c r="F207" i="2"/>
  <c r="G207" i="2"/>
  <c r="H206" i="2"/>
  <c r="F206" i="2"/>
  <c r="G206" i="2"/>
  <c r="H205" i="2"/>
  <c r="F205" i="2"/>
  <c r="G205" i="2"/>
  <c r="H204" i="2"/>
  <c r="F204" i="2"/>
  <c r="G204" i="2"/>
  <c r="D196" i="2"/>
  <c r="D197" i="2"/>
  <c r="D198" i="2"/>
  <c r="D199" i="2"/>
  <c r="D200" i="2"/>
  <c r="D201" i="2"/>
  <c r="D202" i="2"/>
  <c r="D203" i="2"/>
  <c r="H203" i="2"/>
  <c r="F203" i="2"/>
  <c r="G203" i="2"/>
  <c r="H202" i="2"/>
  <c r="F202" i="2"/>
  <c r="G202" i="2"/>
  <c r="H201" i="2"/>
  <c r="F201" i="2"/>
  <c r="G201" i="2"/>
  <c r="H200" i="2"/>
  <c r="F200" i="2"/>
  <c r="G200" i="2"/>
  <c r="H199" i="2"/>
  <c r="F199" i="2"/>
  <c r="G199" i="2"/>
  <c r="H198" i="2"/>
  <c r="F198" i="2"/>
  <c r="G198" i="2"/>
  <c r="H197" i="2"/>
  <c r="F197" i="2"/>
  <c r="G197" i="2"/>
  <c r="H196" i="2"/>
  <c r="F196" i="2"/>
  <c r="G196" i="2"/>
  <c r="H195" i="2"/>
  <c r="F195" i="2"/>
  <c r="G195" i="2"/>
  <c r="D189" i="2"/>
  <c r="D190" i="2"/>
  <c r="D191" i="2"/>
  <c r="D192" i="2"/>
  <c r="D193" i="2"/>
  <c r="D194" i="2"/>
  <c r="H194" i="2"/>
  <c r="F194" i="2"/>
  <c r="G194" i="2"/>
  <c r="H193" i="2"/>
  <c r="F193" i="2"/>
  <c r="G193" i="2"/>
  <c r="H192" i="2"/>
  <c r="F192" i="2"/>
  <c r="G192" i="2"/>
  <c r="H191" i="2"/>
  <c r="F191" i="2"/>
  <c r="G191" i="2"/>
  <c r="H190" i="2"/>
  <c r="F190" i="2"/>
  <c r="G190" i="2"/>
  <c r="H189" i="2"/>
  <c r="F189" i="2"/>
  <c r="G189" i="2"/>
  <c r="H188" i="2"/>
  <c r="F188" i="2"/>
  <c r="G188" i="2"/>
  <c r="H187" i="2"/>
  <c r="F187" i="2"/>
  <c r="G187" i="2"/>
  <c r="D186" i="2"/>
  <c r="H186" i="2"/>
  <c r="F186" i="2"/>
  <c r="G186" i="2"/>
  <c r="H185" i="2"/>
  <c r="F185" i="2"/>
  <c r="G185" i="2"/>
  <c r="D179" i="2"/>
  <c r="D180" i="2"/>
  <c r="D181" i="2"/>
  <c r="D182" i="2"/>
  <c r="D183" i="2"/>
  <c r="D184" i="2"/>
  <c r="H184" i="2"/>
  <c r="F184" i="2"/>
  <c r="G184" i="2"/>
  <c r="H183" i="2"/>
  <c r="F183" i="2"/>
  <c r="G183" i="2"/>
  <c r="H182" i="2"/>
  <c r="F182" i="2"/>
  <c r="G182" i="2"/>
  <c r="H181" i="2"/>
  <c r="F181" i="2"/>
  <c r="G181" i="2"/>
  <c r="H180" i="2"/>
  <c r="F180" i="2"/>
  <c r="G180" i="2"/>
  <c r="H179" i="2"/>
  <c r="F179" i="2"/>
  <c r="G179" i="2"/>
  <c r="H178" i="2"/>
  <c r="F178" i="2"/>
  <c r="G178" i="2"/>
  <c r="D173" i="2"/>
  <c r="D174" i="2"/>
  <c r="D175" i="2"/>
  <c r="D176" i="2"/>
  <c r="D177" i="2"/>
  <c r="H177" i="2"/>
  <c r="F177" i="2"/>
  <c r="G177" i="2"/>
  <c r="H176" i="2"/>
  <c r="F176" i="2"/>
  <c r="G176" i="2"/>
  <c r="H175" i="2"/>
  <c r="F175" i="2"/>
  <c r="G175" i="2"/>
  <c r="H174" i="2"/>
  <c r="F174" i="2"/>
  <c r="G174" i="2"/>
  <c r="H173" i="2"/>
  <c r="F173" i="2"/>
  <c r="G173" i="2"/>
  <c r="H172" i="2"/>
  <c r="F172" i="2"/>
  <c r="G172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H171" i="2"/>
  <c r="F171" i="2"/>
  <c r="G171" i="2"/>
  <c r="H170" i="2"/>
  <c r="F170" i="2"/>
  <c r="G170" i="2"/>
  <c r="H169" i="2"/>
  <c r="F169" i="2"/>
  <c r="G169" i="2"/>
  <c r="H168" i="2"/>
  <c r="F168" i="2"/>
  <c r="G168" i="2"/>
  <c r="H167" i="2"/>
  <c r="F167" i="2"/>
  <c r="G167" i="2"/>
  <c r="H166" i="2"/>
  <c r="F166" i="2"/>
  <c r="G166" i="2"/>
  <c r="H165" i="2"/>
  <c r="F165" i="2"/>
  <c r="G165" i="2"/>
  <c r="H164" i="2"/>
  <c r="F164" i="2"/>
  <c r="G164" i="2"/>
  <c r="H163" i="2"/>
  <c r="H162" i="2"/>
  <c r="F162" i="2"/>
  <c r="G162" i="2"/>
  <c r="H161" i="2"/>
  <c r="F161" i="2"/>
  <c r="G161" i="2"/>
  <c r="H160" i="2"/>
  <c r="F160" i="2"/>
  <c r="G160" i="2"/>
  <c r="H159" i="2"/>
  <c r="F159" i="2"/>
  <c r="G159" i="2"/>
  <c r="H158" i="2"/>
  <c r="F158" i="2"/>
  <c r="G158" i="2"/>
  <c r="H157" i="2"/>
  <c r="F157" i="2"/>
  <c r="G157" i="2"/>
  <c r="H156" i="2"/>
  <c r="F156" i="2"/>
  <c r="G156" i="2"/>
  <c r="H155" i="2"/>
  <c r="F155" i="2"/>
  <c r="G155" i="2"/>
  <c r="D151" i="2"/>
  <c r="D152" i="2"/>
  <c r="D153" i="2"/>
  <c r="D154" i="2"/>
  <c r="H154" i="2"/>
  <c r="F154" i="2"/>
  <c r="G154" i="2"/>
  <c r="H153" i="2"/>
  <c r="F153" i="2"/>
  <c r="G153" i="2"/>
  <c r="H152" i="2"/>
  <c r="F152" i="2"/>
  <c r="G152" i="2"/>
  <c r="H151" i="2"/>
  <c r="F151" i="2"/>
  <c r="G151" i="2"/>
  <c r="H150" i="2"/>
  <c r="F150" i="2"/>
  <c r="G15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H149" i="2"/>
  <c r="F149" i="2"/>
  <c r="G149" i="2"/>
  <c r="H148" i="2"/>
  <c r="F148" i="2"/>
  <c r="G148" i="2"/>
  <c r="H147" i="2"/>
  <c r="F147" i="2"/>
  <c r="G147" i="2"/>
  <c r="H146" i="2"/>
  <c r="F146" i="2"/>
  <c r="G146" i="2"/>
  <c r="H145" i="2"/>
  <c r="F145" i="2"/>
  <c r="G145" i="2"/>
  <c r="H144" i="2"/>
  <c r="F144" i="2"/>
  <c r="G144" i="2"/>
  <c r="H143" i="2"/>
  <c r="F143" i="2"/>
  <c r="G143" i="2"/>
  <c r="H142" i="2"/>
  <c r="F142" i="2"/>
  <c r="G142" i="2"/>
  <c r="H141" i="2"/>
  <c r="F141" i="2"/>
  <c r="G141" i="2"/>
  <c r="H140" i="2"/>
  <c r="F140" i="2"/>
  <c r="G140" i="2"/>
  <c r="H139" i="2"/>
  <c r="F139" i="2"/>
  <c r="G139" i="2"/>
  <c r="H138" i="2"/>
  <c r="F138" i="2"/>
  <c r="G138" i="2"/>
  <c r="H137" i="2"/>
  <c r="F137" i="2"/>
  <c r="G137" i="2"/>
  <c r="H136" i="2"/>
  <c r="F136" i="2"/>
  <c r="G136" i="2"/>
  <c r="H135" i="2"/>
  <c r="F135" i="2"/>
  <c r="G135" i="2"/>
  <c r="H134" i="2"/>
  <c r="F134" i="2"/>
  <c r="G134" i="2"/>
  <c r="H133" i="2"/>
  <c r="F133" i="2"/>
  <c r="G133" i="2"/>
  <c r="H132" i="2"/>
  <c r="F132" i="2"/>
  <c r="G132" i="2"/>
  <c r="H131" i="2"/>
  <c r="F131" i="2"/>
  <c r="G131" i="2"/>
  <c r="H130" i="2"/>
  <c r="F130" i="2"/>
  <c r="G130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H129" i="2"/>
  <c r="F129" i="2"/>
  <c r="G129" i="2"/>
  <c r="H128" i="2"/>
  <c r="F128" i="2"/>
  <c r="G128" i="2"/>
  <c r="H127" i="2"/>
  <c r="F127" i="2"/>
  <c r="G127" i="2"/>
  <c r="H126" i="2"/>
  <c r="F126" i="2"/>
  <c r="G126" i="2"/>
  <c r="H125" i="2"/>
  <c r="F125" i="2"/>
  <c r="G125" i="2"/>
  <c r="H124" i="2"/>
  <c r="F124" i="2"/>
  <c r="G124" i="2"/>
  <c r="H123" i="2"/>
  <c r="F123" i="2"/>
  <c r="G123" i="2"/>
  <c r="H122" i="2"/>
  <c r="F122" i="2"/>
  <c r="G122" i="2"/>
  <c r="H121" i="2"/>
  <c r="F121" i="2"/>
  <c r="G121" i="2"/>
  <c r="H120" i="2"/>
  <c r="F120" i="2"/>
  <c r="G120" i="2"/>
  <c r="H119" i="2"/>
  <c r="F119" i="2"/>
  <c r="G119" i="2"/>
  <c r="H118" i="2"/>
  <c r="F118" i="2"/>
  <c r="G118" i="2"/>
  <c r="H117" i="2"/>
  <c r="F117" i="2"/>
  <c r="G117" i="2"/>
  <c r="H116" i="2"/>
  <c r="F116" i="2"/>
  <c r="G116" i="2"/>
  <c r="H115" i="2"/>
  <c r="F115" i="2"/>
  <c r="G115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H114" i="2"/>
  <c r="F114" i="2"/>
  <c r="G114" i="2"/>
  <c r="H113" i="2"/>
  <c r="F113" i="2"/>
  <c r="G113" i="2"/>
  <c r="H112" i="2"/>
  <c r="F112" i="2"/>
  <c r="G112" i="2"/>
  <c r="H111" i="2"/>
  <c r="F111" i="2"/>
  <c r="G111" i="2"/>
  <c r="H110" i="2"/>
  <c r="F110" i="2"/>
  <c r="G110" i="2"/>
  <c r="H109" i="2"/>
  <c r="F109" i="2"/>
  <c r="G109" i="2"/>
  <c r="H108" i="2"/>
  <c r="F108" i="2"/>
  <c r="G108" i="2"/>
  <c r="H107" i="2"/>
  <c r="F107" i="2"/>
  <c r="G107" i="2"/>
  <c r="H106" i="2"/>
  <c r="F106" i="2"/>
  <c r="G106" i="2"/>
  <c r="H105" i="2"/>
  <c r="F105" i="2"/>
  <c r="G105" i="2"/>
  <c r="H104" i="2"/>
  <c r="F104" i="2"/>
  <c r="G104" i="2"/>
  <c r="H103" i="2"/>
  <c r="F103" i="2"/>
  <c r="G103" i="2"/>
  <c r="H102" i="2"/>
  <c r="F102" i="2"/>
  <c r="G102" i="2"/>
  <c r="H101" i="2"/>
  <c r="F101" i="2"/>
  <c r="G101" i="2"/>
  <c r="H100" i="2"/>
  <c r="F100" i="2"/>
  <c r="G100" i="2"/>
  <c r="H99" i="2"/>
  <c r="F99" i="2"/>
  <c r="G99" i="2"/>
  <c r="H98" i="2"/>
  <c r="F98" i="2"/>
  <c r="G98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H97" i="2"/>
  <c r="F97" i="2"/>
  <c r="G97" i="2"/>
  <c r="H96" i="2"/>
  <c r="F96" i="2"/>
  <c r="G96" i="2"/>
  <c r="H95" i="2"/>
  <c r="F95" i="2"/>
  <c r="G95" i="2"/>
  <c r="H94" i="2"/>
  <c r="F94" i="2"/>
  <c r="G94" i="2"/>
  <c r="H93" i="2"/>
  <c r="F93" i="2"/>
  <c r="G93" i="2"/>
  <c r="H92" i="2"/>
  <c r="F92" i="2"/>
  <c r="G92" i="2"/>
  <c r="H91" i="2"/>
  <c r="F91" i="2"/>
  <c r="G91" i="2"/>
  <c r="H90" i="2"/>
  <c r="F90" i="2"/>
  <c r="G90" i="2"/>
  <c r="H89" i="2"/>
  <c r="F89" i="2"/>
  <c r="G89" i="2"/>
  <c r="H88" i="2"/>
  <c r="F88" i="2"/>
  <c r="G88" i="2"/>
  <c r="H87" i="2"/>
  <c r="F87" i="2"/>
  <c r="G87" i="2"/>
  <c r="H86" i="2"/>
  <c r="F86" i="2"/>
  <c r="G86" i="2"/>
  <c r="H85" i="2"/>
  <c r="F85" i="2"/>
  <c r="G85" i="2"/>
  <c r="H84" i="2"/>
  <c r="F84" i="2"/>
  <c r="G84" i="2"/>
  <c r="H83" i="2"/>
  <c r="F83" i="2"/>
  <c r="G83" i="2"/>
  <c r="H82" i="2"/>
  <c r="F82" i="2"/>
  <c r="G82" i="2"/>
  <c r="D81" i="2"/>
  <c r="H81" i="2"/>
  <c r="F81" i="2"/>
  <c r="G81" i="2"/>
  <c r="H80" i="2"/>
  <c r="F80" i="2"/>
  <c r="G80" i="2"/>
  <c r="D79" i="2"/>
  <c r="H79" i="2"/>
  <c r="F79" i="2"/>
  <c r="G79" i="2"/>
  <c r="H78" i="2"/>
  <c r="F78" i="2"/>
  <c r="G78" i="2"/>
  <c r="D72" i="2"/>
  <c r="D73" i="2"/>
  <c r="D74" i="2"/>
  <c r="D75" i="2"/>
  <c r="D76" i="2"/>
  <c r="D77" i="2"/>
  <c r="H77" i="2"/>
  <c r="F77" i="2"/>
  <c r="G77" i="2"/>
  <c r="H76" i="2"/>
  <c r="F76" i="2"/>
  <c r="G76" i="2"/>
  <c r="H75" i="2"/>
  <c r="F75" i="2"/>
  <c r="G75" i="2"/>
  <c r="H74" i="2"/>
  <c r="F74" i="2"/>
  <c r="G74" i="2"/>
  <c r="H73" i="2"/>
  <c r="F73" i="2"/>
  <c r="G73" i="2"/>
  <c r="H72" i="2"/>
  <c r="F72" i="2"/>
  <c r="G72" i="2"/>
  <c r="H71" i="2"/>
  <c r="F71" i="2"/>
  <c r="G71" i="2"/>
  <c r="H70" i="2"/>
  <c r="F70" i="2"/>
  <c r="G70" i="2"/>
  <c r="D66" i="2"/>
  <c r="D67" i="2"/>
  <c r="D68" i="2"/>
  <c r="D69" i="2"/>
  <c r="H69" i="2"/>
  <c r="F69" i="2"/>
  <c r="G69" i="2"/>
  <c r="H68" i="2"/>
  <c r="F68" i="2"/>
  <c r="G68" i="2"/>
  <c r="H67" i="2"/>
  <c r="F67" i="2"/>
  <c r="G67" i="2"/>
  <c r="H66" i="2"/>
  <c r="F66" i="2"/>
  <c r="G66" i="2"/>
  <c r="H65" i="2"/>
  <c r="F65" i="2"/>
  <c r="G65" i="2"/>
  <c r="D64" i="2"/>
  <c r="H64" i="2"/>
  <c r="F64" i="2"/>
  <c r="G64" i="2"/>
  <c r="H63" i="2"/>
  <c r="F63" i="2"/>
  <c r="G63" i="2"/>
  <c r="D60" i="2"/>
  <c r="D61" i="2"/>
  <c r="D62" i="2"/>
  <c r="H62" i="2"/>
  <c r="F62" i="2"/>
  <c r="G62" i="2"/>
  <c r="H61" i="2"/>
  <c r="F61" i="2"/>
  <c r="G61" i="2"/>
  <c r="H60" i="2"/>
  <c r="F60" i="2"/>
  <c r="G60" i="2"/>
  <c r="H59" i="2"/>
  <c r="F59" i="2"/>
  <c r="G59" i="2"/>
  <c r="D56" i="2"/>
  <c r="D57" i="2"/>
  <c r="D58" i="2"/>
  <c r="H58" i="2"/>
  <c r="F58" i="2"/>
  <c r="G58" i="2"/>
  <c r="H57" i="2"/>
  <c r="F57" i="2"/>
  <c r="G57" i="2"/>
  <c r="H56" i="2"/>
  <c r="F56" i="2"/>
  <c r="G56" i="2"/>
  <c r="H55" i="2"/>
  <c r="F55" i="2"/>
  <c r="G55" i="2"/>
  <c r="D51" i="2"/>
  <c r="D52" i="2"/>
  <c r="D53" i="2"/>
  <c r="D54" i="2"/>
  <c r="H54" i="2"/>
  <c r="F54" i="2"/>
  <c r="G54" i="2"/>
  <c r="H53" i="2"/>
  <c r="F53" i="2"/>
  <c r="G53" i="2"/>
  <c r="H52" i="2"/>
  <c r="F52" i="2"/>
  <c r="G52" i="2"/>
  <c r="H51" i="2"/>
  <c r="F51" i="2"/>
  <c r="G51" i="2"/>
  <c r="H50" i="2"/>
  <c r="F50" i="2"/>
  <c r="G50" i="2"/>
  <c r="H49" i="2"/>
  <c r="F49" i="2"/>
  <c r="G49" i="2"/>
  <c r="D46" i="2"/>
  <c r="D47" i="2"/>
  <c r="D48" i="2"/>
  <c r="H48" i="2"/>
  <c r="F48" i="2"/>
  <c r="G48" i="2"/>
  <c r="H47" i="2"/>
  <c r="F47" i="2"/>
  <c r="G47" i="2"/>
  <c r="H46" i="2"/>
  <c r="F46" i="2"/>
  <c r="G46" i="2"/>
  <c r="H45" i="2"/>
  <c r="F45" i="2"/>
  <c r="G45" i="2"/>
  <c r="D44" i="2"/>
  <c r="H44" i="2"/>
  <c r="F44" i="2"/>
  <c r="G44" i="2"/>
  <c r="H43" i="2"/>
  <c r="F43" i="2"/>
  <c r="G43" i="2"/>
  <c r="D39" i="2"/>
  <c r="D40" i="2"/>
  <c r="D41" i="2"/>
  <c r="D42" i="2"/>
  <c r="H42" i="2"/>
  <c r="F42" i="2"/>
  <c r="G42" i="2"/>
  <c r="H41" i="2"/>
  <c r="F41" i="2"/>
  <c r="G41" i="2"/>
  <c r="H40" i="2"/>
  <c r="F40" i="2"/>
  <c r="G40" i="2"/>
  <c r="H39" i="2"/>
  <c r="F39" i="2"/>
  <c r="G39" i="2"/>
  <c r="H38" i="2"/>
  <c r="F38" i="2"/>
  <c r="G38" i="2"/>
  <c r="D31" i="2"/>
  <c r="D32" i="2"/>
  <c r="D33" i="2"/>
  <c r="D34" i="2"/>
  <c r="D35" i="2"/>
  <c r="D36" i="2"/>
  <c r="D37" i="2"/>
  <c r="H37" i="2"/>
  <c r="F37" i="2"/>
  <c r="G37" i="2"/>
  <c r="H36" i="2"/>
  <c r="F36" i="2"/>
  <c r="G36" i="2"/>
  <c r="H35" i="2"/>
  <c r="F35" i="2"/>
  <c r="G35" i="2"/>
  <c r="H34" i="2"/>
  <c r="F34" i="2"/>
  <c r="G34" i="2"/>
  <c r="H33" i="2"/>
  <c r="F33" i="2"/>
  <c r="G33" i="2"/>
  <c r="H32" i="2"/>
  <c r="F32" i="2"/>
  <c r="G32" i="2"/>
  <c r="H31" i="2"/>
  <c r="F31" i="2"/>
  <c r="G31" i="2"/>
  <c r="H30" i="2"/>
  <c r="F30" i="2"/>
  <c r="G30" i="2"/>
  <c r="D24" i="2"/>
  <c r="D25" i="2"/>
  <c r="D26" i="2"/>
  <c r="D27" i="2"/>
  <c r="D28" i="2"/>
  <c r="D29" i="2"/>
  <c r="H29" i="2"/>
  <c r="F29" i="2"/>
  <c r="G29" i="2"/>
  <c r="H28" i="2"/>
  <c r="F28" i="2"/>
  <c r="G28" i="2"/>
  <c r="H27" i="2"/>
  <c r="F27" i="2"/>
  <c r="G27" i="2"/>
  <c r="H26" i="2"/>
  <c r="F26" i="2"/>
  <c r="G26" i="2"/>
  <c r="H25" i="2"/>
  <c r="F25" i="2"/>
  <c r="G25" i="2"/>
  <c r="H24" i="2"/>
  <c r="F24" i="2"/>
  <c r="G24" i="2"/>
  <c r="H23" i="2"/>
  <c r="F23" i="2"/>
  <c r="G23" i="2"/>
  <c r="D19" i="2"/>
  <c r="D20" i="2"/>
  <c r="D21" i="2"/>
  <c r="D22" i="2"/>
  <c r="H22" i="2"/>
  <c r="F22" i="2"/>
  <c r="G22" i="2"/>
  <c r="H21" i="2"/>
  <c r="F21" i="2"/>
  <c r="G21" i="2"/>
  <c r="H20" i="2"/>
  <c r="F20" i="2"/>
  <c r="G20" i="2"/>
  <c r="H19" i="2"/>
  <c r="F19" i="2"/>
  <c r="G19" i="2"/>
  <c r="H18" i="2"/>
  <c r="D10" i="2"/>
  <c r="D11" i="2"/>
  <c r="D12" i="2"/>
  <c r="D13" i="2"/>
  <c r="D14" i="2"/>
  <c r="D15" i="2"/>
  <c r="D16" i="2"/>
  <c r="D17" i="2"/>
  <c r="H17" i="2"/>
  <c r="F17" i="2"/>
  <c r="G17" i="2"/>
  <c r="H16" i="2"/>
  <c r="F16" i="2"/>
  <c r="G16" i="2"/>
  <c r="H15" i="2"/>
  <c r="F15" i="2"/>
  <c r="G15" i="2"/>
  <c r="H14" i="2"/>
  <c r="F14" i="2"/>
  <c r="G14" i="2"/>
  <c r="H13" i="2"/>
  <c r="F13" i="2"/>
  <c r="G13" i="2"/>
  <c r="H12" i="2"/>
  <c r="F12" i="2"/>
  <c r="G12" i="2"/>
  <c r="H11" i="2"/>
  <c r="F11" i="2"/>
  <c r="G11" i="2"/>
  <c r="H10" i="2"/>
  <c r="F10" i="2"/>
  <c r="G10" i="2"/>
  <c r="H9" i="2"/>
  <c r="F9" i="2"/>
  <c r="G9" i="2"/>
  <c r="D8" i="2"/>
  <c r="H8" i="2"/>
  <c r="F8" i="2"/>
  <c r="G8" i="2"/>
  <c r="H7" i="2"/>
  <c r="F7" i="2"/>
  <c r="G7" i="2"/>
  <c r="D6" i="2"/>
  <c r="H6" i="2"/>
  <c r="F6" i="2"/>
  <c r="G6" i="2"/>
  <c r="H5" i="2"/>
  <c r="F5" i="2"/>
  <c r="G5" i="2"/>
  <c r="H4" i="2"/>
  <c r="F4" i="2"/>
  <c r="G4" i="2"/>
  <c r="H3" i="2"/>
  <c r="F3" i="2"/>
  <c r="G3" i="2"/>
  <c r="H2" i="2"/>
  <c r="F2" i="2"/>
  <c r="G2" i="2"/>
  <c r="D8" i="1"/>
  <c r="E8" i="1"/>
  <c r="I8" i="1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K2" i="2"/>
  <c r="K1" i="2"/>
</calcChain>
</file>

<file path=xl/sharedStrings.xml><?xml version="1.0" encoding="utf-8"?>
<sst xmlns="http://schemas.openxmlformats.org/spreadsheetml/2006/main" count="832" uniqueCount="510">
  <si>
    <t>N°</t>
  </si>
  <si>
    <t>TOTAL</t>
  </si>
  <si>
    <t>CABLE ONDILEURE LUX</t>
  </si>
  <si>
    <t>ADAPAPTER POWERLINE AV200 TP-LINK TL-PA211</t>
  </si>
  <si>
    <t>ADAPTAEUR SATA TO IDE SATA E USB</t>
  </si>
  <si>
    <t>ADAPTAEUR USB TO PS/2</t>
  </si>
  <si>
    <t>BANDLE CPU CORE I5-650+CM PECATRON  P55A</t>
  </si>
  <si>
    <t>BOITE ALIMENTATION  GOLDEN</t>
  </si>
  <si>
    <t>BOITE ALIMENTATION 530W GOLDEN</t>
  </si>
  <si>
    <t>BOITE ALIMENTATION ICON  500W LUX</t>
  </si>
  <si>
    <t>BOITE iCON LUX AVEC1 VENTILO 2008B</t>
  </si>
  <si>
    <t>BOITE PC GLOBE</t>
  </si>
  <si>
    <t>BOITIER COOLER MASTER ELITE 311</t>
  </si>
  <si>
    <t>BOITIER COOLER MASTER ELITE 343</t>
  </si>
  <si>
    <t>CABL ALIMENTATION SATA</t>
  </si>
  <si>
    <t>CABLE ALIMENTATION LUX</t>
  </si>
  <si>
    <t>CABLE DB9 F/F</t>
  </si>
  <si>
    <t>CABLE DVI HDMI 1.5M</t>
  </si>
  <si>
    <t>CABLE HDMI 1.8M 24K GOLD PLATED CONNECTORS 1.4A</t>
  </si>
  <si>
    <t>CABLE RES 100M CAT6</t>
  </si>
  <si>
    <t>CABLE RES 10M CAT6</t>
  </si>
  <si>
    <t>CABLE RES 20M CAT6</t>
  </si>
  <si>
    <t>CABLE RES 25M CAT6</t>
  </si>
  <si>
    <t>CABLE RES 2M CAT5</t>
  </si>
  <si>
    <t>CABLE RES 30M CAT6</t>
  </si>
  <si>
    <t>BOITE ALIMENTATION ICON  550W LUX</t>
  </si>
  <si>
    <t>BOITE iCON LUX AVEC1 VENTILO 2008C</t>
  </si>
  <si>
    <t>CABLE HDMI 1.5M FLAT</t>
  </si>
  <si>
    <t>CABLE HDMI 1.5M LUX</t>
  </si>
  <si>
    <t>CABLE HDMI 3M LUX</t>
  </si>
  <si>
    <t>CABLE HDMI 5M  LUX</t>
  </si>
  <si>
    <t>Articles</t>
  </si>
  <si>
    <t>Stock</t>
  </si>
  <si>
    <t>Sorties</t>
  </si>
  <si>
    <t>Stock D</t>
  </si>
  <si>
    <t>Stock N</t>
  </si>
  <si>
    <t>prix</t>
  </si>
  <si>
    <t>Date</t>
  </si>
  <si>
    <t>Client</t>
  </si>
  <si>
    <t>Montant</t>
  </si>
  <si>
    <t>Qté</t>
  </si>
  <si>
    <t>01/2014</t>
  </si>
  <si>
    <t>02/2014</t>
  </si>
  <si>
    <t>03/2014</t>
  </si>
  <si>
    <t>05/2014</t>
  </si>
  <si>
    <t>06/2014</t>
  </si>
  <si>
    <t>07/2014</t>
  </si>
  <si>
    <t>08/2014</t>
  </si>
  <si>
    <t>09/2014</t>
  </si>
  <si>
    <t>10/2014</t>
  </si>
  <si>
    <t>11/2014</t>
  </si>
  <si>
    <t>12/2014</t>
  </si>
  <si>
    <t>13/2014</t>
  </si>
  <si>
    <t>14/2014</t>
  </si>
  <si>
    <t>15/2014</t>
  </si>
  <si>
    <t>16/2014</t>
  </si>
  <si>
    <t>17/2014</t>
  </si>
  <si>
    <t>Comptoir</t>
  </si>
  <si>
    <t>18/2014</t>
  </si>
  <si>
    <t>19/2014</t>
  </si>
  <si>
    <t>20/2014</t>
  </si>
  <si>
    <t>22/2014</t>
  </si>
  <si>
    <t>23/2014</t>
  </si>
  <si>
    <t>24/2014</t>
  </si>
  <si>
    <t>25/2014</t>
  </si>
  <si>
    <t>26/2014</t>
  </si>
  <si>
    <t>27/2014</t>
  </si>
  <si>
    <t>28/2014</t>
  </si>
  <si>
    <t>29/2014</t>
  </si>
  <si>
    <t>30/2014</t>
  </si>
  <si>
    <t>31/2014</t>
  </si>
  <si>
    <t>32/2014</t>
  </si>
  <si>
    <t>33/2014</t>
  </si>
  <si>
    <t>34/2014</t>
  </si>
  <si>
    <t>35/2014</t>
  </si>
  <si>
    <t>36/2014</t>
  </si>
  <si>
    <t>37/2014</t>
  </si>
  <si>
    <t>38/2014</t>
  </si>
  <si>
    <t>39/2014</t>
  </si>
  <si>
    <t>40/2014</t>
  </si>
  <si>
    <t>41/2014</t>
  </si>
  <si>
    <t>42/2014</t>
  </si>
  <si>
    <t>43/2014</t>
  </si>
  <si>
    <t>44/2014</t>
  </si>
  <si>
    <t>45/2014</t>
  </si>
  <si>
    <t>46/2014</t>
  </si>
  <si>
    <t>47/2014</t>
  </si>
  <si>
    <t>48/2014</t>
  </si>
  <si>
    <t>49/2014</t>
  </si>
  <si>
    <t>50/2014</t>
  </si>
  <si>
    <t>51/2014</t>
  </si>
  <si>
    <t>52/2014</t>
  </si>
  <si>
    <t>53/2014</t>
  </si>
  <si>
    <t>54/2014</t>
  </si>
  <si>
    <t>55/2014</t>
  </si>
  <si>
    <t>56/2014</t>
  </si>
  <si>
    <t>57/2014</t>
  </si>
  <si>
    <t>58/2014</t>
  </si>
  <si>
    <t>59/2014</t>
  </si>
  <si>
    <t>60/2014</t>
  </si>
  <si>
    <t>61/2014</t>
  </si>
  <si>
    <t>62/2014</t>
  </si>
  <si>
    <t>63/2014</t>
  </si>
  <si>
    <t>64/2014</t>
  </si>
  <si>
    <t>65/2014</t>
  </si>
  <si>
    <t>66/2014</t>
  </si>
  <si>
    <t>67/2014</t>
  </si>
  <si>
    <t>68/2014</t>
  </si>
  <si>
    <t>69/2014</t>
  </si>
  <si>
    <t>70/2014</t>
  </si>
  <si>
    <t>71/2014</t>
  </si>
  <si>
    <t>72/2014</t>
  </si>
  <si>
    <t>73/2014</t>
  </si>
  <si>
    <t>74/2014</t>
  </si>
  <si>
    <t>75/2014</t>
  </si>
  <si>
    <t>76/2014</t>
  </si>
  <si>
    <t>77/2014</t>
  </si>
  <si>
    <t>78/2014</t>
  </si>
  <si>
    <t>79/2014</t>
  </si>
  <si>
    <t>Reste</t>
  </si>
  <si>
    <t>CABLE RES 40M CAT6</t>
  </si>
  <si>
    <t>CABLE RES 50M CAT5</t>
  </si>
  <si>
    <t>CABLE RES 50M CAT6</t>
  </si>
  <si>
    <t>CABLE RES 5M CAT6</t>
  </si>
  <si>
    <t>CABLE RES FTP CAT5 305M</t>
  </si>
  <si>
    <t>CABLE TRAVEL 1.5M  POUR LAPTOP</t>
  </si>
  <si>
    <t>CABLE USB 2.0 1.5M IMPRIMANT FLAT</t>
  </si>
  <si>
    <t>CABLE USB 2.0 1.5M IMPRIMANT LUX</t>
  </si>
  <si>
    <t>CABLE USB 2.0 5M IMPRIMANT</t>
  </si>
  <si>
    <t>CABLE USB EXTENTOIN 1.5 M LUX</t>
  </si>
  <si>
    <t>CABLE USB EXTENTOIN 1.5 M LUX FLAT</t>
  </si>
  <si>
    <t>CABLE USB EXTENTOIN 3M LUX</t>
  </si>
  <si>
    <t>CABLE USB EXTENTOIN 5M 1er CHOIX</t>
  </si>
  <si>
    <t>CABLE USB iPHONE</t>
  </si>
  <si>
    <t>CABLE VGA 1.5M/MM BLEU</t>
  </si>
  <si>
    <t>CARTAB MIC B1515 15.6" VDUNTH</t>
  </si>
  <si>
    <t>CARTAB MIC B1519 15.6" VDUNTH</t>
  </si>
  <si>
    <t>CARTAB MIC B1524 15.6" VDUNTH</t>
  </si>
  <si>
    <t>CARTAB MIC B15247 15.6" VDUNTH</t>
  </si>
  <si>
    <t>CARTAB MIC B1580 15.6" VDUNTH</t>
  </si>
  <si>
    <t>CARTAB MIC B1593 15.6" VDUNTH</t>
  </si>
  <si>
    <t>CARTAB MIC DU-B1001 10.2 VDUNTH</t>
  </si>
  <si>
    <t>CARTAB MIC DU-B1102 11.2 VDUNTH</t>
  </si>
  <si>
    <t>CARTAB MIC DU-B1103 11.2 VDUNTH</t>
  </si>
  <si>
    <t>CARTAB MIC DU-B1512 15.6 VDUNTH</t>
  </si>
  <si>
    <t>CARTAB MIC DU-B1513 15.6 VDUNTH</t>
  </si>
  <si>
    <t>CARTAB MIC DU-B1514 15.6 VDUNTH</t>
  </si>
  <si>
    <t>CARTAB MIC DU-B1516 15.6 VDUNTH</t>
  </si>
  <si>
    <t>CARTAB MIC DU-B1517 15.6 VDUNTH</t>
  </si>
  <si>
    <t>CARTAB MIC DU-B1518 15.6 VDUNTH</t>
  </si>
  <si>
    <t>CARTAB MIC DU-B1522 15.6 VDUNTH</t>
  </si>
  <si>
    <t>CARTAB MIC DU-B1528 15.6 VDUNTH</t>
  </si>
  <si>
    <t>CARTAB MIC DU-B1535 17.6 VDUNTH</t>
  </si>
  <si>
    <t>CARTAB MIC DU-B1544 15.6 VDUNTH</t>
  </si>
  <si>
    <t>CARTAB MIC DU-B1571 15.6 VDUNTH</t>
  </si>
  <si>
    <t>CARTABL MIC SACAD DUNTH 04</t>
  </si>
  <si>
    <t>CARTABL MIC SACAD DUNTH 06</t>
  </si>
  <si>
    <t>CARTABL MIC SACAD DUNTH 07</t>
  </si>
  <si>
    <t>CARTABL MIC SACAD DUNTH 08</t>
  </si>
  <si>
    <t>CARTABL MIC SACAD DUNTH 09</t>
  </si>
  <si>
    <t>CARTE MEMOIRE MICRO SD 8G+ADAPTATEUR INCONIX</t>
  </si>
  <si>
    <t>CARTE MEMOIRE MICRO SD 8G+ADAPTATEUR TRANCEND</t>
  </si>
  <si>
    <t>CARTE MER ASROK  G41</t>
  </si>
  <si>
    <t>CARTE MER GIGABYTE G41MT-S2PT</t>
  </si>
  <si>
    <t>CARTE MER GIGABYTE H61 S2PV</t>
  </si>
  <si>
    <t>CARTE MER LOGICOM H61</t>
  </si>
  <si>
    <t>CARTE RESEAU PCI</t>
  </si>
  <si>
    <t>CARTE RESEAU SAN FIL PCI TP-LINK 54MBPS AVEC ANTEINE 350G</t>
  </si>
  <si>
    <t>CARTE RESEAU SAN FIL USB TP-LINK 300MBPS 821N</t>
  </si>
  <si>
    <t>CARTE RESEAU SAN FIL USB W311M 150MBPS TENDA</t>
  </si>
  <si>
    <t>CARTE RESEAU USB D-LINK N 150Mbps DWA-123</t>
  </si>
  <si>
    <t>CARTE SON USB</t>
  </si>
  <si>
    <t>CARTE SOND PCI 4 CHANELS</t>
  </si>
  <si>
    <t>CARTOUCH EPSON D78- 711/712/713/714</t>
  </si>
  <si>
    <t>CARTOUCHE EPSON SX 125 NOIR INKWEL</t>
  </si>
  <si>
    <t>CARTOUCHE IMP brother-C125/315C NOIR INKWELL</t>
  </si>
  <si>
    <t>CARTOUCHE IMPRIMANT brother-195C NOIR/COUL</t>
  </si>
  <si>
    <t>CASQUE CREATI DU-21</t>
  </si>
  <si>
    <t>CASQUE CREATI DU-922</t>
  </si>
  <si>
    <t>CASQUE CREATIV CR-667</t>
  </si>
  <si>
    <t>CASQUE DUNTH DU-01</t>
  </si>
  <si>
    <t>CASQUE DUNTH DU-194</t>
  </si>
  <si>
    <t>CASQUE DUNTH DU-29</t>
  </si>
  <si>
    <t>CASQUE DUNTH DU-302</t>
  </si>
  <si>
    <t>CASQUE DUNTH DU-73</t>
  </si>
  <si>
    <t>CASQUE DUNTH DU-78</t>
  </si>
  <si>
    <t>CASQUE DUNTH DU-782</t>
  </si>
  <si>
    <t>CASQUE DUNTH DU-808</t>
  </si>
  <si>
    <t>CASQUE DUNTH DU-82</t>
  </si>
  <si>
    <t>CASQUE DUNTH DU-86</t>
  </si>
  <si>
    <t>CASQUE DUNTH DU-87</t>
  </si>
  <si>
    <t>CASQUE DUNTH DU-9010</t>
  </si>
  <si>
    <t>CASQUE DUNTH DU-903</t>
  </si>
  <si>
    <t>CASQUE DUNTH DU-944</t>
  </si>
  <si>
    <t>CASQUE DUNTH DU-97</t>
  </si>
  <si>
    <t>CASQUE DUNTH S/FILE /FM  DU-1000</t>
  </si>
  <si>
    <t>CASQUE GOLDEN B10</t>
  </si>
  <si>
    <t>CASQUE GOLDEN B11</t>
  </si>
  <si>
    <t>CASQUE HAVIT H-56D LUX</t>
  </si>
  <si>
    <t>CASQUE HZ- STAR-HD001</t>
  </si>
  <si>
    <t>CASQUE KOMC KM-311</t>
  </si>
  <si>
    <t>CASQUE S/F 880 8.1 GOLDEN</t>
  </si>
  <si>
    <t>CASQUE STAR HALA- 04</t>
  </si>
  <si>
    <t>CASQUE STAR HALA CAS02</t>
  </si>
  <si>
    <t>CASQUE STAR HALA-8060</t>
  </si>
  <si>
    <t>CASQUE TECH-COM 314/315</t>
  </si>
  <si>
    <t>CHAISE OPERATEUR 036</t>
  </si>
  <si>
    <t>CHARGEUR POR NOTBOOK ACER INPUT 19V/1.58A</t>
  </si>
  <si>
    <t>CHARGEUR POR NOTBOOK ACER INPUT 19V/2.1A C</t>
  </si>
  <si>
    <t>CHARGEUR POR NOTBOOK SAMSUNG  INPUT 19V/2.1A C</t>
  </si>
  <si>
    <t>CHARGEUR POR SAMSUNG  INPUT 19V/4.47  C</t>
  </si>
  <si>
    <t>CHARGEUR PORTABLE 120W lux</t>
  </si>
  <si>
    <t>CHARGEUR PORTABLE ACER INPUT 19V/4.74A</t>
  </si>
  <si>
    <t>CHARGEUR PORTABLE DELL INPUT 19.5V/4.62A C</t>
  </si>
  <si>
    <t>CHARGEUR PORTABLE DELL INPUT3.34/ 19.5A</t>
  </si>
  <si>
    <t>CHARGEUR PORTABLE HP INPUT 18.5V/3.5A FP C</t>
  </si>
  <si>
    <t>CHARGEUR PORTABLE HP INPUT 18.5V/3.5A FP PIN</t>
  </si>
  <si>
    <t>CHARGEUR PORTABLE HP INPUT 19V/4.74A C</t>
  </si>
  <si>
    <t>CHARGEUR PORTABLE HP INPUT 19V/4.74A FP</t>
  </si>
  <si>
    <t>CHARGEUR PORTABLE TOSHIBA INPUT 19V/3.42A C</t>
  </si>
  <si>
    <t>CHARGEUR PORTABLE TOSHIBA INPUT 19V/4.74A</t>
  </si>
  <si>
    <t>CHARGEUR PORTABLE TOSHIBA INPUT 19V/4.74A 5.5*2.5</t>
  </si>
  <si>
    <t>CHARGEUR TOSHIBA ENTEX 19/3.42</t>
  </si>
  <si>
    <t>CIRING CILICON ARGENTE 1G</t>
  </si>
  <si>
    <t>CIRING CILICON ARGENTE 30G</t>
  </si>
  <si>
    <t>CLAVIE USB BITA-502</t>
  </si>
  <si>
    <t>CLAVIER  USB GOLDEN 580 GM</t>
  </si>
  <si>
    <t>CLAVIER DIAMOND USB</t>
  </si>
  <si>
    <t>CLAVIER ICON 2609 PS/2</t>
  </si>
  <si>
    <t>CLAVIER iCON REF.2020 USB</t>
  </si>
  <si>
    <t>CLAVIER MM iCON REF.KB250 USB</t>
  </si>
  <si>
    <t>CLAVIER MM iCON REF.KB2930 USB</t>
  </si>
  <si>
    <t>CLAVIER SOURIS SANS FIL NOVA 1020G</t>
  </si>
  <si>
    <t>CLAVIER USB MM PC GLOBE PCG-K211N</t>
  </si>
  <si>
    <t>CONECTEUR RJ45 METAL</t>
  </si>
  <si>
    <t>CPU 2.0 CORE 2 DUO</t>
  </si>
  <si>
    <t>CPU 2.0 DC</t>
  </si>
  <si>
    <t>CPU 3.0  DUAL COR E5700</t>
  </si>
  <si>
    <t>CPU 3.0 G P4</t>
  </si>
  <si>
    <t>CPU INTEL CORE I3-2120 3.3GHz SANDY BRIDGE BOX</t>
  </si>
  <si>
    <t>CPU INTEL G2020 2.9GHZ 3MO BOX</t>
  </si>
  <si>
    <t>DATA SHWE ACER X112 SVGA DLP</t>
  </si>
  <si>
    <t>DDR2 1G SAMSUNG</t>
  </si>
  <si>
    <t>DDR-3 2G XENA</t>
  </si>
  <si>
    <t>ECOUTEUR DUNTH</t>
  </si>
  <si>
    <t>ECRAN 20" LED  BENQ</t>
  </si>
  <si>
    <t>ECRAN 22"  SAMSUNG LED S22A100N</t>
  </si>
  <si>
    <t>ECRAN AOC 18.5" LED e950SW</t>
  </si>
  <si>
    <t>ECRAN PACKARD BELL 18.5" MASTRO 195DXLB</t>
  </si>
  <si>
    <t>ECRAN18.5"  SAMSUNG LED 19AB150N</t>
  </si>
  <si>
    <t>FAN I3/G620/  INTEL</t>
  </si>
  <si>
    <t>FAN P4 LGA 775 VIS</t>
  </si>
  <si>
    <t>FAX PANASONIC 988</t>
  </si>
  <si>
    <t>FILTER LCD 19" LG</t>
  </si>
  <si>
    <t>FLASH DISK 16G ADATA</t>
  </si>
  <si>
    <t>FLASH DISK 32GB TRANCEND TS3</t>
  </si>
  <si>
    <t>FLASH DISK 4GB APACER</t>
  </si>
  <si>
    <t>FLASH DISK 4GB SAN-DISK</t>
  </si>
  <si>
    <t>FLASH DISK 8G ADATA 906</t>
  </si>
  <si>
    <t>FLASH DISK 8GB TOSHIBA</t>
  </si>
  <si>
    <t>GAM PAD 1 PCS TRANSP VIB EW-702</t>
  </si>
  <si>
    <t>GAM PAD 2 PCS TRANSP VIB EW-706D</t>
  </si>
  <si>
    <t>GAM PAD DOUBLE SIMPL GOLDEN REF G-02</t>
  </si>
  <si>
    <t>GAM PAD DUBL SIMPL DU-GP280</t>
  </si>
  <si>
    <t>GAM PAD DUBL VIBRATION SIGMA</t>
  </si>
  <si>
    <t>GAM PAD SINGL SIMPL BITA-108</t>
  </si>
  <si>
    <t>GAM PAD SINGLE SIMPLE DU-GP180</t>
  </si>
  <si>
    <t>GAM PAD SINGLE VIBRE DU-GP188</t>
  </si>
  <si>
    <t>GAM PAD STK-2009P PLAY STATION ICON</t>
  </si>
  <si>
    <t>GAM PAD USB - PLAY STATION</t>
  </si>
  <si>
    <t>GRAVEUR DVD SAMSUNG SATA</t>
  </si>
  <si>
    <t>HDD 1 TR USB3.0 ADATA HV620</t>
  </si>
  <si>
    <t>HDD 160G SEAGATE SATA</t>
  </si>
  <si>
    <t>HDD 160G WESTERN DIGITAL SATA</t>
  </si>
  <si>
    <t>HDD 500 G  USB3.0 ADATA HV620</t>
  </si>
  <si>
    <t>HDD 750 G SEGATE SATA</t>
  </si>
  <si>
    <t>HDD EXT 500 G USB3.0 ADATA 710 ANTI-CHOC</t>
  </si>
  <si>
    <t>HDD EXTERN 1THR 2.5" USB TOSHIBA</t>
  </si>
  <si>
    <t>HDD KINGSTON 120G SSD</t>
  </si>
  <si>
    <t>HDD MICRO PORT 2.5 500G HGST</t>
  </si>
  <si>
    <t>HDD USB TRANCEND 500G 25D3 USB 3.0</t>
  </si>
  <si>
    <t>HP  DUNTH SP006 FLASH+LECT CART</t>
  </si>
  <si>
    <t>HP  DUNTH SP011 FLASH+LECT CART</t>
  </si>
  <si>
    <t>HP  DUNTH SP012 FLASH+LECT CART</t>
  </si>
  <si>
    <t>HP  DUNTH SP015</t>
  </si>
  <si>
    <t>HP  DUNTH SP035 FLASH+LECT CART</t>
  </si>
  <si>
    <t>HP  DUNTH SP072 FLASH+LECT CART</t>
  </si>
  <si>
    <t>HP  DUNTH SP320  FLASH+LECT CART</t>
  </si>
  <si>
    <t>HP  DUNTH SP632  FLASH+LECT CART</t>
  </si>
  <si>
    <t>HP  DUNTH SP639 FLASH+LECT CART</t>
  </si>
  <si>
    <t>HP 2.1 VAENSONG V-300T L/MMS-USB</t>
  </si>
  <si>
    <t>HP CURSOR 7000</t>
  </si>
  <si>
    <t>HP DUNTH 2.1 WITH USB SD DU-SP160</t>
  </si>
  <si>
    <t>HP DUNTH 2.1 WITH USB SD DU-SP203</t>
  </si>
  <si>
    <t>HP DUNTH 2.1 WITH USB SD DU-SP205</t>
  </si>
  <si>
    <t>HP DUNTH 2.1 WITH USB SD DU-SP206</t>
  </si>
  <si>
    <t>HP DUNTH 2.1 WITH USB SD DU-SP305</t>
  </si>
  <si>
    <t>HP DUNTH 2.1 WITH USB SD DU-SP312</t>
  </si>
  <si>
    <t>HP DUNTH DU-SP108</t>
  </si>
  <si>
    <t>HP DUNTH DU-SP113</t>
  </si>
  <si>
    <t>HP DUNTH DU-SP128</t>
  </si>
  <si>
    <t>HP DUNTH DU-SP132</t>
  </si>
  <si>
    <t>HP DUNTH DU-SP145</t>
  </si>
  <si>
    <t>HP ICON IP380 CARTE MEMOIR/ SORT USB  4000W</t>
  </si>
  <si>
    <t>HP INTEX  IT-1800 SD+USB</t>
  </si>
  <si>
    <t>HP INTEX IT -1950  FM+SD+USB</t>
  </si>
  <si>
    <t>HP INTEX IT 2.2 -3000W SD+USB</t>
  </si>
  <si>
    <t>HP INTEX IT -2425 FM+SD+USB</t>
  </si>
  <si>
    <t>HP INTEX IT-1875  FM+SD+USB</t>
  </si>
  <si>
    <t>HP INTEX MT-2575 SD+USB</t>
  </si>
  <si>
    <t>HP INTEX NB 20 USB C/SOND INTG</t>
  </si>
  <si>
    <t>HP MAC TECH -1900  FM+SD+USB</t>
  </si>
  <si>
    <t>HP MINI IPBT28H BLUETOOTH ICON</t>
  </si>
  <si>
    <t>HP PC GLOBE PCG-S084J</t>
  </si>
  <si>
    <t>HUB USB 2.0 4 PORTS MT-HB411</t>
  </si>
  <si>
    <t>HUB USB 2.0 4 PORTS MT-HB412</t>
  </si>
  <si>
    <t>HUB USB 2.0 GOLDEN 1M4</t>
  </si>
  <si>
    <t>HUB USB+RESISTANCE+MONTRE USB2</t>
  </si>
  <si>
    <t>IMP CANON LASER 3010 MULT FONC/285A</t>
  </si>
  <si>
    <t>IMP CANON LASER LBP 6020</t>
  </si>
  <si>
    <t>IMPRIMANT brother DCP-195C</t>
  </si>
  <si>
    <t>IMPRIMANT CANON MILTIFONCTION 4730/LBP728/HP78</t>
  </si>
  <si>
    <t>KASPERSKY INTERNET SECURITY 1 POST 2013</t>
  </si>
  <si>
    <t>KASPERSKY INTERNET SECURITY 3 POST 2013</t>
  </si>
  <si>
    <t>KIT NET 3 in 1 pack</t>
  </si>
  <si>
    <t>KIT RECHARGE N/C 100ML GOLDEN</t>
  </si>
  <si>
    <t>KIT RECHARGEBLE BROTHER 140/195</t>
  </si>
  <si>
    <t>LEC CARTE MEM 15 IN 1 480MBPS</t>
  </si>
  <si>
    <t>LEC DVD SAMSUNG SATA</t>
  </si>
  <si>
    <t>LECT DE CARTE SD</t>
  </si>
  <si>
    <t>LECT DE CARTE USB MT-CR025</t>
  </si>
  <si>
    <t>LECT DE CARTE USB MT-CR026</t>
  </si>
  <si>
    <t>MODEM ROUTER D-LINK 150 MADLS2 DSL-2730U</t>
  </si>
  <si>
    <t>MODEM ROUTER D-LINK 300MBS DSL-2750U</t>
  </si>
  <si>
    <t>MODEM ROUTER TINDA 150Mbps 2.4GHz ADSL2+</t>
  </si>
  <si>
    <t>MODEM ROUTER TP-LINK 300MBS TD-W8961ND</t>
  </si>
  <si>
    <t>MODEM ROUTER TP-LINK N 150Mbps 2.4GHz ADSL2+</t>
  </si>
  <si>
    <t>NAP IDE</t>
  </si>
  <si>
    <t>NAP SATA</t>
  </si>
  <si>
    <t>ONDILEUR ET STABIL  NITRAM 600VA</t>
  </si>
  <si>
    <t>PACK RECHARG SX125 NOIR/COUL</t>
  </si>
  <si>
    <t>PAPIER FAX RLX ECOSIUM</t>
  </si>
  <si>
    <t>PAVE NUMERIQUE</t>
  </si>
  <si>
    <t>POINT D'ACCES TP-LINK TL-WA7510N</t>
  </si>
  <si>
    <t>POUCHETTE 10'' POUR NOT BOOK</t>
  </si>
  <si>
    <t>POUCHETTE 10'' TABLETTE DU-i02</t>
  </si>
  <si>
    <t>POUCHETTE 10'' TABLETTE DU-i06</t>
  </si>
  <si>
    <t>POUCHETTE 10'' TABLETTE DU-i08</t>
  </si>
  <si>
    <t>POUCHETTE 10'' TABLETTE DU-i09</t>
  </si>
  <si>
    <t>POUCHETTE 10'' TABLETTE DU-i10</t>
  </si>
  <si>
    <t>POUCHETTE 10'' TABLETTE DU-i11</t>
  </si>
  <si>
    <t>POUCHETTE 15.6'' POUR LAPTOP</t>
  </si>
  <si>
    <t>POUCHETTE CD PAQUET DE 100</t>
  </si>
  <si>
    <t>PRISE FILTER APC 5 SORTE APC</t>
  </si>
  <si>
    <t>PRISE FILTER LUX QIAO SHENG 3M+USB 886</t>
  </si>
  <si>
    <t>PROTEGE  LAPTOP AVEC PHOTO</t>
  </si>
  <si>
    <t>PROTEGE LAPTOP 3IN1 PCOM</t>
  </si>
  <si>
    <t>RAK HDD 2.5 SATA SILVER/NOIR</t>
  </si>
  <si>
    <t>RAM PAPIER HIPPONE BLEU</t>
  </si>
  <si>
    <t>REFROIDISSEUR LAPTOP HDW-588A</t>
  </si>
  <si>
    <t>REFROIDISSEUR PORTABLE DUNTH DU-CP01</t>
  </si>
  <si>
    <t>REFROIDISSEUR PORTABLE DUNTH DU-CP02</t>
  </si>
  <si>
    <t>ROFROIDISSEUR HEATSINK X-870</t>
  </si>
  <si>
    <t>SCANNER  A3 MUSTEK</t>
  </si>
  <si>
    <t>SOURIE GM 10 REF A01 GOLDEN</t>
  </si>
  <si>
    <t>SOURIE PS/2  HI-TECH S 837</t>
  </si>
  <si>
    <t>SOURIE SONS FIL ICON 1600dpi MX-3600</t>
  </si>
  <si>
    <t>SOURIE SONS FIL ICON 1600dpi MX-6600</t>
  </si>
  <si>
    <t>SOURIE SONS FIL ICON 2.4GHZ BX-7700</t>
  </si>
  <si>
    <t>SOURIE SONS FIL ICON 2.4GHZ BX-8600</t>
  </si>
  <si>
    <t>SOURIE SONS FIL ICON 2.4GHZ BX-8800</t>
  </si>
  <si>
    <t>SOURIE USB  HZ -A1203</t>
  </si>
  <si>
    <t>SOURIE USB  HZ -M007</t>
  </si>
  <si>
    <t>SOURIE USB  HZ -M012</t>
  </si>
  <si>
    <t>SOURIE USB  HZ -M013</t>
  </si>
  <si>
    <t>SOURIE USB 5D DX-8000  ICON</t>
  </si>
  <si>
    <t>SOURIE USB ACER 3500</t>
  </si>
  <si>
    <t>SOURIE USB MACTECH MT-OM54</t>
  </si>
  <si>
    <t>SOURIE USB MACTECH MT-OM65</t>
  </si>
  <si>
    <t>SOURIS BITA USB RG-009</t>
  </si>
  <si>
    <t>SOURIS DUNTH USB DU-M104</t>
  </si>
  <si>
    <t>SOURIS EXR WIRELESS ARC</t>
  </si>
  <si>
    <t>SOURIS S/F HAVIT MS-518</t>
  </si>
  <si>
    <t>SOURIS USB 209</t>
  </si>
  <si>
    <t>SOURIS USB 224</t>
  </si>
  <si>
    <t>SOURIS USB GOLDEN COLOR N/A</t>
  </si>
  <si>
    <t>SOURIS USB MINI  BOX GOLDEN</t>
  </si>
  <si>
    <t>SOURIS USB PC GLOBE PCG-M9318J</t>
  </si>
  <si>
    <t>STICKER CLAV FR/AR</t>
  </si>
  <si>
    <t>STICKER CLAV FR/AR 3M</t>
  </si>
  <si>
    <t>SWITCH 16 PORT GOLDEN</t>
  </si>
  <si>
    <t>SWITCH 5 PORTS GOLDEN</t>
  </si>
  <si>
    <t>SWITCH 8PORT GOLDEN</t>
  </si>
  <si>
    <t>TABEL 700 SMART</t>
  </si>
  <si>
    <t>TABLETTE 9'' G+P SCREEN/1G/8G/ANDROID4.1/AT90H</t>
  </si>
  <si>
    <t>TAPIS SOURIS L-8</t>
  </si>
  <si>
    <t>TAPIS SOURIS Microsoft</t>
  </si>
  <si>
    <t>TONER  PHOTOCOPIEUR DUNTH 2016/2018</t>
  </si>
  <si>
    <t>TONER  PHOTOCOPIEUR DUNTH 2016/2018 HIGH VOLUME</t>
  </si>
  <si>
    <t>TONER SAMSUNG 1640</t>
  </si>
  <si>
    <t>TONER SAMSUNG 1660</t>
  </si>
  <si>
    <t>TONNER LBP 1120/1100/92A INK-PRO</t>
  </si>
  <si>
    <t>VGA 1G 210 GEFORCE MSI</t>
  </si>
  <si>
    <t>VGA ATI HD R5450 2G</t>
  </si>
  <si>
    <t>VGA GEFORCE GT610 2GB PALIT 64bit</t>
  </si>
  <si>
    <t>VOLANT JEUX STK-8288E POUR PC &amp; PLAY ICON</t>
  </si>
  <si>
    <t>WEB CAM  GOLDEN CLIP CAM-01</t>
  </si>
  <si>
    <t>WEB CAM  GOLDEN REF20</t>
  </si>
  <si>
    <t>WEB CAM ATW-M30 ICON</t>
  </si>
  <si>
    <t>WEB CAM BLANC/NOIR GOLDEN CAM-50</t>
  </si>
  <si>
    <t>WEB CAM JEWAY 0037</t>
  </si>
  <si>
    <t>WEB CAM JEWAY JW-5010</t>
  </si>
  <si>
    <t>WEB CAM NOVA TECH 12 MP</t>
  </si>
  <si>
    <t>WEB CAM STAR HALA HZ-4000</t>
  </si>
  <si>
    <t>WEB CAM STAR HALA HZ-5000</t>
  </si>
  <si>
    <t>WEB CAM STAR HALA HZ-W1300</t>
  </si>
  <si>
    <t>WEB CAM YX05</t>
  </si>
  <si>
    <t>WEB CAM YX06</t>
  </si>
  <si>
    <t>Total</t>
  </si>
  <si>
    <t>Quantité pièces:</t>
  </si>
  <si>
    <t>Valeur Totale Stock:</t>
  </si>
  <si>
    <t>CABLE ONDILEURE LUX 3M</t>
  </si>
  <si>
    <t>CABLE RES 1,5M CATE6</t>
  </si>
  <si>
    <t>CABLE USB 2.0 10M IMPRIMANT LUX</t>
  </si>
  <si>
    <t>CARTABLE 15,6" 1580</t>
  </si>
  <si>
    <t>CARTE  PCI 2COM+PARALLELE</t>
  </si>
  <si>
    <t>CARTE RESEAU USB TENDA 150Mbps</t>
  </si>
  <si>
    <t>CARTE USB PCI</t>
  </si>
  <si>
    <t>CASQUE 82</t>
  </si>
  <si>
    <t>CASQUE STAR HALA-06</t>
  </si>
  <si>
    <t>CD GRAVE</t>
  </si>
  <si>
    <t>CD VEIRGE</t>
  </si>
  <si>
    <t>CHARGEUR PORTABLE ACER INPUT 19V/4.74A 7.4*5.0</t>
  </si>
  <si>
    <t>CHARGEUR PORTABLE DELL INPUT 19.5V/4.62A 7.4*5.0</t>
  </si>
  <si>
    <t>CHARGEUR PORTABLE HP INPUT 19V/4.74A 7.4*5.0</t>
  </si>
  <si>
    <t>CHARGEUR PORTABLE TOSHIBA  INPUT 19V/4.74A 7.4*5.0</t>
  </si>
  <si>
    <t>CLAVIER  JEWA</t>
  </si>
  <si>
    <t>CLAVIER ICON 2609 USB</t>
  </si>
  <si>
    <t>CLAVIER SANS FIL HAVIT KB306</t>
  </si>
  <si>
    <t>CONECTEUR RJ45 PLASTIQUE 100PCS/BOX</t>
  </si>
  <si>
    <t>CPU 2.5 CORE 2 DUO</t>
  </si>
  <si>
    <t>DDR3 2G V-TECH</t>
  </si>
  <si>
    <t>DVD GRAVE</t>
  </si>
  <si>
    <t>DVD VEIRGE</t>
  </si>
  <si>
    <t>FLASH DISK 4G ADATA UV100</t>
  </si>
  <si>
    <t>FLASH DISK 8GB SAN-DISK</t>
  </si>
  <si>
    <t>GAM PAD DUBL VIBRE DU-GP288</t>
  </si>
  <si>
    <t>HP GOLDEN SS100</t>
  </si>
  <si>
    <t>HP ICON IP 040</t>
  </si>
  <si>
    <t>HP INTEX</t>
  </si>
  <si>
    <t xml:space="preserve">HP RADIOU </t>
  </si>
  <si>
    <t>HP SW 201</t>
  </si>
  <si>
    <t>LEC CARTE USB HI- SPEED 630</t>
  </si>
  <si>
    <t>MOUS NET</t>
  </si>
  <si>
    <t>PAPIER LISTING 132 COL 2EX</t>
  </si>
  <si>
    <t>PAPIER PHOTO A4</t>
  </si>
  <si>
    <t>PRISE FILTER ZIS MODLE 300</t>
  </si>
  <si>
    <t>PROTEGE  LAPTOP AVEC CLAVIER</t>
  </si>
  <si>
    <t>RAM PAPIER ALIF 75GRA</t>
  </si>
  <si>
    <t>RUBAN LQ 300</t>
  </si>
  <si>
    <t>RUBAN LQ 590</t>
  </si>
  <si>
    <t>SOURIS DUNTH S/F DU-MW01</t>
  </si>
  <si>
    <t>SOURIS ICON GX-800</t>
  </si>
  <si>
    <t>TABLE MICRO 307B</t>
  </si>
  <si>
    <t>TABLE MICRO PIANO PO58</t>
  </si>
  <si>
    <t>TABLE MICRO VITREE' KA-750 WIDOWS7</t>
  </si>
  <si>
    <t>TAPIS SOURIS EU-DOLAR</t>
  </si>
  <si>
    <t>TAPIS SOURIS GEL</t>
  </si>
  <si>
    <t>TONER DUNTH  278A/4410</t>
  </si>
  <si>
    <t>TONER DUNTH285/435/ 6000/3010</t>
  </si>
  <si>
    <t>Etat</t>
  </si>
  <si>
    <t>Mode</t>
  </si>
  <si>
    <t>Especes</t>
  </si>
  <si>
    <t>A terme</t>
  </si>
  <si>
    <t xml:space="preserve"> -   </t>
  </si>
  <si>
    <t xml:space="preserve">Reste </t>
  </si>
  <si>
    <t xml:space="preserve">ARMOIRE METALIQUE 2P </t>
  </si>
  <si>
    <t xml:space="preserve">ARMOIRE METALIQUE P </t>
  </si>
  <si>
    <t xml:space="preserve">BLEUTOUCH </t>
  </si>
  <si>
    <t xml:space="preserve">CABLE AUDIO </t>
  </si>
  <si>
    <t xml:space="preserve">CLAVIER PC GLOBE </t>
  </si>
  <si>
    <t>P4/2,5 CORE DUO/2GO/360GO/GB/20"</t>
  </si>
  <si>
    <t>TELEPHONE</t>
  </si>
  <si>
    <t>Installation Complète</t>
  </si>
  <si>
    <t>Verss</t>
  </si>
  <si>
    <t>IMP EPSON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</si>
  <si>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</si>
  <si>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</si>
  <si>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</si>
  <si>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</si>
  <si>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</si>
  <si>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</si>
  <si>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</si>
  <si>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</si>
  <si>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</si>
  <si>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</si>
  <si>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</si>
  <si>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</si>
  <si>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</si>
  <si>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ONDULEUR APC 3 SORTIE 650VA</t>
  </si>
  <si>
    <t xml:space="preserve">FORMATAGE COMPLET DU DISQUE DUR </t>
  </si>
  <si>
    <t xml:space="preserve">REINSTALLATION DU SYSTEME </t>
  </si>
  <si>
    <t xml:space="preserve">RESTAURATION DES DONNEES </t>
  </si>
  <si>
    <t xml:space="preserve">INSTALLATION IMPRIMANTE </t>
  </si>
  <si>
    <t xml:space="preserve">INSTALLATION INTERNET ADSL </t>
  </si>
  <si>
    <t>SAUVEGARDE DES DONNEES</t>
  </si>
  <si>
    <t>CLIENT</t>
  </si>
  <si>
    <t>MODE</t>
  </si>
  <si>
    <t>VERSSEMENT</t>
  </si>
  <si>
    <t>P.V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</si>
</sst>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#,###"/>
    <numFmt numFmtId="169" formatCode="#,##0.00_ ;\-#,##0.00\ 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b/>
      <sz val="12"/>
      <name val="Consolas"/>
      <family val="3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b/>
      <sz val="14"/>
      <color theme="1"/>
      <name val="Consolas"/>
      <family val="3"/>
    </font>
    <font>
      <b/>
      <sz val="10"/>
      <color theme="1"/>
      <name val="Consolas"/>
      <family val="3"/>
    </font>
    <font>
      <b/>
      <i/>
      <sz val="12"/>
      <color indexed="8"/>
      <name val="Calibri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9" tint="-0.24994659260841701"/>
      </left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9" tint="-0.24994659260841701"/>
      </left>
      <right style="medium">
        <color theme="9" tint="-0.24994659260841701"/>
      </right>
      <top/>
      <bottom/>
      <diagonal/>
    </border>
  </borders>
  <cellStyleXfs count="21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" fillId="0" borderId="0"/>
    <xf numFmtId="0" fontId="2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1" fillId="0" borderId="0">
      <alignment vertical="top"/>
    </xf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04">
    <xf numFmtId="0" fontId="0" fillId="0" borderId="0" xfId="0"/>
    <xf numFmtId="0" fontId="0" fillId="0" borderId="0" xfId="0" applyBorder="1" applyAlignment="1">
      <alignment horizontal="center"/>
    </xf>
    <xf numFmtId="0" fontId="8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0" fillId="0" borderId="0" xfId="0"/>
    <xf numFmtId="0" fontId="0" fillId="0" borderId="0" xfId="0" applyBorder="1" applyAlignment="1">
      <alignment horizontal="center"/>
    </xf>
    <xf numFmtId="0" fontId="8" fillId="0" borderId="0" xfId="0" applyFont="1" applyAlignment="1">
      <alignment vertical="center" wrapText="1"/>
    </xf>
    <xf numFmtId="0" fontId="9" fillId="0" borderId="0" xfId="0" applyFont="1"/>
    <xf numFmtId="0" fontId="0" fillId="0" borderId="0" xfId="0"/>
    <xf numFmtId="167" fontId="0" fillId="0" borderId="0" xfId="0" applyNumberFormat="1"/>
    <xf numFmtId="0" fontId="1" fillId="0" borderId="0" xfId="0" applyFont="1"/>
    <xf numFmtId="0" fontId="0" fillId="2" borderId="1" xfId="0" applyFill="1" applyBorder="1" applyAlignment="1">
      <alignment horizontal="center" vertical="center"/>
    </xf>
    <xf numFmtId="165" fontId="1" fillId="0" borderId="0" xfId="11" applyFont="1"/>
    <xf numFmtId="0" fontId="0" fillId="3" borderId="1" xfId="0" applyFill="1" applyBorder="1"/>
    <xf numFmtId="164" fontId="12" fillId="3" borderId="1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/>
    <xf numFmtId="0" fontId="0" fillId="2" borderId="1" xfId="0" applyFill="1" applyBorder="1"/>
    <xf numFmtId="0" fontId="7" fillId="2" borderId="1" xfId="14" applyNumberFormat="1" applyFont="1" applyFill="1" applyBorder="1" applyAlignment="1" applyProtection="1">
      <alignment horizontal="left"/>
    </xf>
    <xf numFmtId="14" fontId="0" fillId="2" borderId="1" xfId="0" applyNumberFormat="1" applyFill="1" applyBorder="1"/>
    <xf numFmtId="15" fontId="0" fillId="2" borderId="1" xfId="0" applyNumberFormat="1" applyFill="1" applyBorder="1"/>
    <xf numFmtId="165" fontId="0" fillId="0" borderId="0" xfId="11" applyFont="1"/>
    <xf numFmtId="165" fontId="0" fillId="4" borderId="1" xfId="0" applyNumberFormat="1" applyFill="1" applyBorder="1"/>
    <xf numFmtId="0" fontId="10" fillId="5" borderId="1" xfId="0" applyFont="1" applyFill="1" applyBorder="1"/>
    <xf numFmtId="165" fontId="0" fillId="0" borderId="0" xfId="0" applyNumberFormat="1"/>
    <xf numFmtId="0" fontId="0" fillId="3" borderId="2" xfId="0" applyFill="1" applyBorder="1"/>
    <xf numFmtId="0" fontId="0" fillId="0" borderId="3" xfId="0" applyBorder="1"/>
    <xf numFmtId="14" fontId="15" fillId="0" borderId="3" xfId="0" applyNumberFormat="1" applyFont="1" applyBorder="1"/>
    <xf numFmtId="0" fontId="15" fillId="0" borderId="3" xfId="0" applyFont="1" applyBorder="1"/>
    <xf numFmtId="4" fontId="10" fillId="5" borderId="1" xfId="11" applyNumberFormat="1" applyFont="1" applyFill="1" applyBorder="1"/>
    <xf numFmtId="4" fontId="15" fillId="0" borderId="3" xfId="11" applyNumberFormat="1" applyFont="1" applyBorder="1"/>
    <xf numFmtId="0" fontId="0" fillId="8" borderId="0" xfId="0" applyFill="1"/>
    <xf numFmtId="169" fontId="8" fillId="6" borderId="1" xfId="6" applyNumberFormat="1" applyFont="1" applyFill="1" applyBorder="1" applyAlignment="1">
      <alignment vertical="center"/>
    </xf>
    <xf numFmtId="167" fontId="8" fillId="6" borderId="1" xfId="6" applyFont="1" applyFill="1" applyBorder="1" applyAlignment="1">
      <alignment vertical="center"/>
    </xf>
    <xf numFmtId="0" fontId="9" fillId="10" borderId="0" xfId="0" applyFont="1" applyFill="1" applyBorder="1" applyAlignment="1">
      <alignment horizontal="right"/>
    </xf>
    <xf numFmtId="0" fontId="9" fillId="10" borderId="0" xfId="0" applyFont="1" applyFill="1" applyBorder="1" applyAlignment="1">
      <alignment horizontal="left"/>
    </xf>
    <xf numFmtId="0" fontId="6" fillId="10" borderId="0" xfId="0" applyFont="1" applyFill="1" applyBorder="1"/>
    <xf numFmtId="0" fontId="8" fillId="7" borderId="1" xfId="10" applyFont="1" applyFill="1" applyBorder="1" applyAlignment="1">
      <alignment horizontal="center" vertical="center"/>
    </xf>
    <xf numFmtId="0" fontId="0" fillId="10" borderId="7" xfId="0" applyFill="1" applyBorder="1"/>
    <xf numFmtId="0" fontId="0" fillId="10" borderId="0" xfId="0" applyFill="1" applyBorder="1"/>
    <xf numFmtId="0" fontId="0" fillId="10" borderId="8" xfId="0" applyFill="1" applyBorder="1"/>
    <xf numFmtId="0" fontId="9" fillId="10" borderId="7" xfId="0" applyFont="1" applyFill="1" applyBorder="1" applyAlignment="1">
      <alignment horizontal="right"/>
    </xf>
    <xf numFmtId="0" fontId="6" fillId="10" borderId="7" xfId="0" applyFont="1" applyFill="1" applyBorder="1"/>
    <xf numFmtId="0" fontId="0" fillId="10" borderId="8" xfId="0" applyFill="1" applyBorder="1" applyAlignment="1">
      <alignment horizontal="center"/>
    </xf>
    <xf numFmtId="0" fontId="0" fillId="10" borderId="11" xfId="0" applyFill="1" applyBorder="1"/>
    <xf numFmtId="0" fontId="0" fillId="10" borderId="12" xfId="0" applyFill="1" applyBorder="1"/>
    <xf numFmtId="0" fontId="0" fillId="10" borderId="13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0" xfId="0" applyFill="1" applyBorder="1"/>
    <xf numFmtId="0" fontId="0" fillId="5" borderId="8" xfId="0" applyFill="1" applyBorder="1"/>
    <xf numFmtId="0" fontId="0" fillId="5" borderId="12" xfId="0" applyFill="1" applyBorder="1"/>
    <xf numFmtId="0" fontId="0" fillId="5" borderId="13" xfId="0" applyFill="1" applyBorder="1"/>
    <xf numFmtId="0" fontId="0" fillId="11" borderId="0" xfId="0" applyFill="1"/>
    <xf numFmtId="0" fontId="0" fillId="11" borderId="0" xfId="0" applyFill="1" applyBorder="1" applyAlignment="1">
      <alignment horizontal="center"/>
    </xf>
    <xf numFmtId="0" fontId="0" fillId="11" borderId="0" xfId="0" applyFill="1" applyBorder="1"/>
    <xf numFmtId="3" fontId="8" fillId="11" borderId="0" xfId="0" applyNumberFormat="1" applyFont="1" applyFill="1" applyBorder="1" applyAlignment="1">
      <alignment horizontal="center"/>
    </xf>
    <xf numFmtId="167" fontId="8" fillId="11" borderId="0" xfId="6" applyFont="1" applyFill="1" applyBorder="1"/>
    <xf numFmtId="168" fontId="8" fillId="6" borderId="1" xfId="10" applyNumberFormat="1" applyFont="1" applyFill="1" applyBorder="1" applyAlignment="1" applyProtection="1">
      <alignment horizontal="center" vertical="center"/>
      <protection locked="0"/>
    </xf>
    <xf numFmtId="168" fontId="10" fillId="6" borderId="10" xfId="0" applyNumberFormat="1" applyFont="1" applyFill="1" applyBorder="1" applyAlignment="1">
      <alignment horizontal="center" vertical="center"/>
    </xf>
    <xf numFmtId="0" fontId="16" fillId="6" borderId="9" xfId="9" applyFont="1" applyFill="1" applyBorder="1" applyAlignment="1">
      <alignment vertical="center"/>
    </xf>
    <xf numFmtId="0" fontId="18" fillId="10" borderId="4" xfId="0" applyFont="1" applyFill="1" applyBorder="1" applyAlignment="1">
      <alignment vertical="center"/>
    </xf>
    <xf numFmtId="0" fontId="18" fillId="10" borderId="5" xfId="0" applyFont="1" applyFill="1" applyBorder="1" applyAlignment="1">
      <alignment vertical="center"/>
    </xf>
    <xf numFmtId="0" fontId="18" fillId="10" borderId="7" xfId="0" applyFont="1" applyFill="1" applyBorder="1" applyAlignment="1">
      <alignment vertical="center"/>
    </xf>
    <xf numFmtId="0" fontId="18" fillId="10" borderId="0" xfId="0" applyFont="1" applyFill="1" applyBorder="1" applyAlignment="1">
      <alignment vertical="center"/>
    </xf>
    <xf numFmtId="0" fontId="14" fillId="9" borderId="1" xfId="0" applyFont="1" applyFill="1" applyBorder="1" applyAlignment="1">
      <alignment horizontal="center" vertical="center"/>
    </xf>
    <xf numFmtId="165" fontId="14" fillId="9" borderId="1" xfId="11" applyFont="1" applyFill="1" applyBorder="1" applyAlignment="1">
      <alignment horizontal="center" vertical="center"/>
    </xf>
    <xf numFmtId="0" fontId="1" fillId="9" borderId="1" xfId="0" applyFont="1" applyFill="1" applyBorder="1"/>
    <xf numFmtId="0" fontId="0" fillId="9" borderId="1" xfId="0" applyFill="1" applyBorder="1"/>
    <xf numFmtId="165" fontId="6" fillId="9" borderId="1" xfId="11" applyFont="1" applyFill="1" applyBorder="1" applyAlignment="1">
      <alignment horizontal="center" vertical="top"/>
    </xf>
    <xf numFmtId="0" fontId="9" fillId="9" borderId="1" xfId="0" applyFont="1" applyFill="1" applyBorder="1"/>
    <xf numFmtId="165" fontId="9" fillId="9" borderId="1" xfId="11" applyFont="1" applyFill="1" applyBorder="1"/>
    <xf numFmtId="4" fontId="9" fillId="9" borderId="1" xfId="0" applyNumberFormat="1" applyFont="1" applyFill="1" applyBorder="1"/>
    <xf numFmtId="165" fontId="6" fillId="9" borderId="1" xfId="11" applyFont="1" applyFill="1" applyBorder="1" applyAlignment="1">
      <alignment vertical="top"/>
    </xf>
    <xf numFmtId="0" fontId="0" fillId="5" borderId="1" xfId="0" applyFill="1" applyBorder="1"/>
    <xf numFmtId="165" fontId="13" fillId="5" borderId="1" xfId="11" applyFont="1" applyFill="1" applyBorder="1"/>
    <xf numFmtId="165" fontId="13" fillId="9" borderId="1" xfId="11" applyFont="1" applyFill="1" applyBorder="1"/>
    <xf numFmtId="165" fontId="1" fillId="9" borderId="1" xfId="11" applyFont="1" applyFill="1" applyBorder="1"/>
    <xf numFmtId="165" fontId="0" fillId="9" borderId="1" xfId="11" applyFont="1" applyFill="1" applyBorder="1"/>
    <xf numFmtId="0" fontId="10" fillId="4" borderId="14" xfId="0" applyFont="1" applyFill="1" applyBorder="1" applyAlignment="1">
      <alignment horizontal="center" vertical="center"/>
    </xf>
    <xf numFmtId="0" fontId="8" fillId="7" borderId="15" xfId="10" applyFont="1" applyFill="1" applyBorder="1" applyAlignment="1">
      <alignment horizontal="center" vertical="center"/>
    </xf>
    <xf numFmtId="2" fontId="15" fillId="8" borderId="3" xfId="11" applyNumberFormat="1" applyFont="1" applyFill="1" applyBorder="1"/>
    <xf numFmtId="2" fontId="15" fillId="0" borderId="3" xfId="11" applyNumberFormat="1" applyFont="1" applyBorder="1"/>
    <xf numFmtId="0" fontId="0" fillId="0" borderId="0" xfId="0" applyAlignment="1">
      <alignment horizontal="center"/>
    </xf>
    <xf numFmtId="0" fontId="10" fillId="4" borderId="16" xfId="0" applyFont="1" applyFill="1" applyBorder="1" applyAlignment="1">
      <alignment horizontal="center" vertical="center"/>
    </xf>
    <xf numFmtId="2" fontId="15" fillId="0" borderId="3" xfId="11" applyNumberFormat="1" applyFont="1" applyFill="1" applyBorder="1"/>
    <xf numFmtId="4" fontId="15" fillId="0" borderId="3" xfId="11" applyNumberFormat="1" applyFont="1" applyFill="1" applyBorder="1"/>
    <xf numFmtId="14" fontId="15" fillId="0" borderId="3" xfId="0" applyNumberFormat="1" applyFont="1" applyFill="1" applyBorder="1"/>
    <xf numFmtId="0" fontId="15" fillId="0" borderId="3" xfId="0" applyFont="1" applyFill="1" applyBorder="1"/>
    <xf numFmtId="0" fontId="15" fillId="8" borderId="3" xfId="0" applyFont="1" applyFill="1" applyBorder="1"/>
    <xf numFmtId="4" fontId="15" fillId="8" borderId="3" xfId="20" applyNumberFormat="1" applyFont="1" applyFill="1" applyBorder="1"/>
    <xf numFmtId="2" fontId="15" fillId="8" borderId="3" xfId="20" applyNumberFormat="1" applyFont="1" applyFill="1" applyBorder="1"/>
    <xf numFmtId="0" fontId="0" fillId="0" borderId="0" xfId="0" applyAlignment="1">
      <alignment horizontal="center"/>
    </xf>
    <xf numFmtId="14" fontId="15" fillId="8" borderId="3" xfId="0" applyNumberFormat="1" applyFont="1" applyFill="1" applyBorder="1"/>
    <xf numFmtId="0" fontId="0" fillId="8" borderId="3" xfId="0" applyFill="1" applyBorder="1"/>
    <xf numFmtId="0" fontId="10" fillId="0" borderId="0" xfId="0" applyFont="1"/>
    <xf numFmtId="14" fontId="17" fillId="10" borderId="5" xfId="0" applyNumberFormat="1" applyFont="1" applyFill="1" applyBorder="1" applyAlignment="1">
      <alignment horizontal="center" vertical="center"/>
    </xf>
    <xf numFmtId="14" fontId="17" fillId="10" borderId="6" xfId="0" applyNumberFormat="1" applyFont="1" applyFill="1" applyBorder="1" applyAlignment="1">
      <alignment horizontal="center" vertical="center"/>
    </xf>
    <xf numFmtId="14" fontId="17" fillId="10" borderId="0" xfId="0" applyNumberFormat="1" applyFont="1" applyFill="1" applyBorder="1" applyAlignment="1">
      <alignment horizontal="center" vertical="center"/>
    </xf>
    <xf numFmtId="14" fontId="17" fillId="10" borderId="8" xfId="0" applyNumberFormat="1" applyFont="1" applyFill="1" applyBorder="1" applyAlignment="1">
      <alignment horizontal="center" vertical="center"/>
    </xf>
    <xf numFmtId="14" fontId="18" fillId="10" borderId="5" xfId="0" applyNumberFormat="1" applyFont="1" applyFill="1" applyBorder="1" applyAlignment="1">
      <alignment horizontal="center" vertical="center"/>
    </xf>
    <xf numFmtId="14" fontId="18" fillId="10" borderId="0" xfId="0" applyNumberFormat="1" applyFont="1" applyFill="1" applyBorder="1" applyAlignment="1">
      <alignment horizontal="center" vertical="center"/>
    </xf>
    <xf numFmtId="0" fontId="0" fillId="0" borderId="3" xfId="0" applyFill="1" applyBorder="1"/>
    <xf numFmtId="4" fontId="15" fillId="0" borderId="3" xfId="20" applyNumberFormat="1" applyFont="1" applyFill="1" applyBorder="1"/>
    <xf numFmtId="2" fontId="15" fillId="0" borderId="3" xfId="20" applyNumberFormat="1" applyFont="1" applyFill="1" applyBorder="1"/>
  </cellXfs>
  <cellStyles count="21">
    <cellStyle name="Euro" xfId="1"/>
    <cellStyle name="Excel Built-in Normal" xfId="2"/>
    <cellStyle name="Lien hypertexte 2" xfId="3"/>
    <cellStyle name="Milliers" xfId="11" builtinId="3"/>
    <cellStyle name="Milliers 2" xfId="4"/>
    <cellStyle name="Milliers 2 2" xfId="5"/>
    <cellStyle name="Milliers 2 2 2" xfId="16"/>
    <cellStyle name="Milliers 2 3" xfId="15"/>
    <cellStyle name="Milliers 3" xfId="6"/>
    <cellStyle name="Milliers 4" xfId="12"/>
    <cellStyle name="Milliers 4 2" xfId="20"/>
    <cellStyle name="Milliers 5" xfId="19"/>
    <cellStyle name="Monétaire 2" xfId="7"/>
    <cellStyle name="Monétaire 2 2" xfId="17"/>
    <cellStyle name="Monétaire 3" xfId="8"/>
    <cellStyle name="Monétaire 3 2" xfId="18"/>
    <cellStyle name="Normal" xfId="0" builtinId="0"/>
    <cellStyle name="Normal 2" xfId="9"/>
    <cellStyle name="Normal 2 2" xfId="13"/>
    <cellStyle name="Normal 3" xfId="10"/>
    <cellStyle name="Normal_Facte-eriad11" xfId="14"/>
  </cellStyles>
  <dxfs count="0"/>
  <tableStyles count="0" defaultTableStyle="TableStyleMedium2" defaultPivotStyle="PivotStyleLight16"/>
  <colors>
    <mruColors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488950</xdr:colOff>
      <xdr:row>0</xdr:row>
      <xdr:rowOff>11796</xdr:rowOff>
    </xdr:from>
    <xdr:to>
      <xdr:col>13</xdr:col>
      <xdr:colOff>748458</xdr:colOff>
      <xdr:row>1</xdr:row>
      <xdr:rowOff>181428</xdr:rowOff>
    </xdr:to>
    <xdr:sp macro="[0]!tri" textlink="">
      <xdr:nvSpPr>
        <xdr:cNvPr id="2" name="Rectangle 2"/>
        <xdr:cNvSpPr>
          <a:spLocks noChangeArrowheads="1"/>
        </xdr:cNvSpPr>
      </xdr:nvSpPr>
      <xdr:spPr bwMode="auto">
        <a:xfrm>
          <a:off x="13495111" y="11796"/>
          <a:ext cx="1778972" cy="373739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Tri A Z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133350</xdr:colOff>
          <xdr:row>5</xdr:row>
          <xdr:rowOff>133350</xdr:rowOff>
        </xdr:from>
        <xdr:to>
          <xdr:col>14</xdr:col>
          <xdr:colOff>180975</xdr:colOff>
          <xdr:row>7</xdr:row>
          <xdr:rowOff>47625</xdr:rowOff>
        </xdr:to>
        <xdr:sp macro="" textlink="">
          <xdr:nvSpPr>
            <xdr:cNvPr id="1075" name="Valider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190500</xdr:colOff>
          <xdr:row>5</xdr:row>
          <xdr:rowOff>123825</xdr:rowOff>
        </xdr:from>
        <xdr:to>
          <xdr:col>16</xdr:col>
          <xdr:colOff>676275</xdr:colOff>
          <xdr:row>7</xdr:row>
          <xdr:rowOff>38100</xdr:rowOff>
        </xdr:to>
        <xdr:sp macro="" textlink="">
          <xdr:nvSpPr>
            <xdr:cNvPr id="1076" name="Annuler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133350</xdr:colOff>
          <xdr:row>3</xdr:row>
          <xdr:rowOff>0</xdr:rowOff>
        </xdr:from>
        <xdr:to>
          <xdr:col>16</xdr:col>
          <xdr:colOff>676275</xdr:colOff>
          <xdr:row>5</xdr:row>
          <xdr:rowOff>19050</xdr:rowOff>
        </xdr:to>
        <xdr:sp macro="" textlink="">
          <xdr:nvSpPr>
            <xdr:cNvPr id="1077" name="EtablirFacture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136072</xdr:colOff>
      <xdr:row>3</xdr:row>
      <xdr:rowOff>181428</xdr:rowOff>
    </xdr:from>
    <xdr:to>
      <xdr:col>8</xdr:col>
      <xdr:colOff>691697</xdr:colOff>
      <xdr:row>4</xdr:row>
      <xdr:rowOff>192768</xdr:rowOff>
    </xdr:to>
    <xdr:sp macro="" textlink="">
      <xdr:nvSpPr>
        <xdr:cNvPr id="2" name="Flèche droite 1"/>
        <xdr:cNvSpPr/>
      </xdr:nvSpPr>
      <xdr:spPr>
        <a:xfrm>
          <a:off x="8039554" y="771071"/>
          <a:ext cx="555625" cy="204108"/>
        </a:xfrm>
        <a:prstGeom prst="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ocuments%20and%20Settings\ZINE.ZINE-208C72DF3C\Bureau\Cyril3382%20Copie%20dans%20un%20tableau%20V00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johub57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Documents%20and%20Settings\ZINE.ZINE-208C72DF3C\Bureau\balance1Z.ht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Mewl%20org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VENTES%20&amp;%20SUIVI%20version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>
            <v>0</v>
          </cell>
        </row>
        <row r="227">
          <cell r="B227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0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>
            <v>0</v>
          </cell>
        </row>
        <row r="249">
          <cell r="B249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  <row r="259">
          <cell r="B259">
            <v>0</v>
          </cell>
        </row>
        <row r="260">
          <cell r="B260">
            <v>0</v>
          </cell>
        </row>
        <row r="261">
          <cell r="B261">
            <v>0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>
            <v>0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>
            <v>0</v>
          </cell>
        </row>
        <row r="268">
          <cell r="B268">
            <v>0</v>
          </cell>
        </row>
        <row r="269">
          <cell r="B269">
            <v>0</v>
          </cell>
        </row>
        <row r="270">
          <cell r="B270">
            <v>0</v>
          </cell>
        </row>
        <row r="271">
          <cell r="B271">
            <v>0</v>
          </cell>
        </row>
        <row r="272">
          <cell r="B272">
            <v>0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76">
          <cell r="B276">
            <v>0</v>
          </cell>
        </row>
        <row r="277">
          <cell r="B277">
            <v>0</v>
          </cell>
        </row>
        <row r="278">
          <cell r="B278">
            <v>0</v>
          </cell>
        </row>
        <row r="279">
          <cell r="B279">
            <v>0</v>
          </cell>
        </row>
        <row r="280">
          <cell r="B280">
            <v>0</v>
          </cell>
        </row>
        <row r="281">
          <cell r="B281">
            <v>0</v>
          </cell>
        </row>
        <row r="282">
          <cell r="B282">
            <v>0</v>
          </cell>
        </row>
        <row r="283">
          <cell r="B283">
            <v>0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>
            <v>0</v>
          </cell>
        </row>
        <row r="287">
          <cell r="B287">
            <v>0</v>
          </cell>
        </row>
        <row r="288">
          <cell r="B288">
            <v>0</v>
          </cell>
        </row>
        <row r="289">
          <cell r="B289">
            <v>0</v>
          </cell>
        </row>
        <row r="290">
          <cell r="B290">
            <v>0</v>
          </cell>
        </row>
        <row r="291">
          <cell r="B291">
            <v>0</v>
          </cell>
        </row>
        <row r="292">
          <cell r="B292">
            <v>0</v>
          </cell>
        </row>
        <row r="293">
          <cell r="B293">
            <v>0</v>
          </cell>
        </row>
        <row r="294">
          <cell r="B294">
            <v>0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298">
          <cell r="B298">
            <v>0</v>
          </cell>
        </row>
        <row r="299">
          <cell r="B299">
            <v>0</v>
          </cell>
        </row>
        <row r="300">
          <cell r="B300">
            <v>0</v>
          </cell>
        </row>
        <row r="301">
          <cell r="B301">
            <v>0</v>
          </cell>
        </row>
        <row r="302">
          <cell r="B302">
            <v>0</v>
          </cell>
        </row>
        <row r="303">
          <cell r="B303">
            <v>0</v>
          </cell>
        </row>
        <row r="304">
          <cell r="B304">
            <v>0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>
            <v>0</v>
          </cell>
        </row>
        <row r="309">
          <cell r="B309">
            <v>0</v>
          </cell>
        </row>
        <row r="310">
          <cell r="B310">
            <v>0</v>
          </cell>
        </row>
        <row r="311">
          <cell r="B311">
            <v>0</v>
          </cell>
        </row>
        <row r="312">
          <cell r="B312">
            <v>0</v>
          </cell>
        </row>
        <row r="313">
          <cell r="B313">
            <v>0</v>
          </cell>
        </row>
        <row r="314">
          <cell r="B314">
            <v>0</v>
          </cell>
        </row>
        <row r="315">
          <cell r="B315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>
            <v>0</v>
          </cell>
        </row>
        <row r="337">
          <cell r="B337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6">
          <cell r="B386">
            <v>0</v>
          </cell>
        </row>
        <row r="387">
          <cell r="B387">
            <v>0</v>
          </cell>
        </row>
        <row r="388">
          <cell r="B388">
            <v>0</v>
          </cell>
        </row>
        <row r="389">
          <cell r="B389">
            <v>0</v>
          </cell>
        </row>
        <row r="390">
          <cell r="B390">
            <v>0</v>
          </cell>
        </row>
        <row r="391">
          <cell r="B391">
            <v>0</v>
          </cell>
        </row>
        <row r="392">
          <cell r="B392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  <row r="402">
          <cell r="B402">
            <v>0</v>
          </cell>
        </row>
        <row r="403">
          <cell r="B403">
            <v>0</v>
          </cell>
        </row>
        <row r="404">
          <cell r="B404">
            <v>0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>
            <v>0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>
            <v>0</v>
          </cell>
        </row>
        <row r="419">
          <cell r="B419">
            <v>0</v>
          </cell>
        </row>
        <row r="420">
          <cell r="B420">
            <v>0</v>
          </cell>
        </row>
        <row r="421">
          <cell r="B421">
            <v>0</v>
          </cell>
        </row>
        <row r="422">
          <cell r="B422">
            <v>0</v>
          </cell>
        </row>
        <row r="423">
          <cell r="B423">
            <v>0</v>
          </cell>
        </row>
        <row r="424">
          <cell r="B424">
            <v>0</v>
          </cell>
        </row>
        <row r="425">
          <cell r="B425">
            <v>0</v>
          </cell>
        </row>
        <row r="426">
          <cell r="B426">
            <v>0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0">
          <cell r="B430">
            <v>0</v>
          </cell>
        </row>
        <row r="431">
          <cell r="B431">
            <v>0</v>
          </cell>
        </row>
        <row r="432">
          <cell r="B432">
            <v>0</v>
          </cell>
        </row>
        <row r="433">
          <cell r="B433">
            <v>0</v>
          </cell>
        </row>
        <row r="434">
          <cell r="B434">
            <v>0</v>
          </cell>
        </row>
        <row r="435">
          <cell r="B435">
            <v>0</v>
          </cell>
        </row>
        <row r="436">
          <cell r="B436">
            <v>0</v>
          </cell>
        </row>
        <row r="437">
          <cell r="B437">
            <v>0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>
            <v>0</v>
          </cell>
        </row>
        <row r="441">
          <cell r="B441">
            <v>0</v>
          </cell>
        </row>
        <row r="442">
          <cell r="B442">
            <v>0</v>
          </cell>
        </row>
        <row r="443">
          <cell r="B443">
            <v>0</v>
          </cell>
        </row>
        <row r="444">
          <cell r="B444">
            <v>0</v>
          </cell>
        </row>
        <row r="445">
          <cell r="B445">
            <v>0</v>
          </cell>
        </row>
        <row r="446">
          <cell r="B446">
            <v>0</v>
          </cell>
        </row>
        <row r="447">
          <cell r="B447">
            <v>0</v>
          </cell>
        </row>
        <row r="448">
          <cell r="B448">
            <v>0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2">
          <cell r="B452">
            <v>0</v>
          </cell>
        </row>
        <row r="453">
          <cell r="B453">
            <v>0</v>
          </cell>
        </row>
        <row r="454">
          <cell r="B454">
            <v>0</v>
          </cell>
        </row>
        <row r="455">
          <cell r="B455">
            <v>0</v>
          </cell>
        </row>
        <row r="456">
          <cell r="B456">
            <v>0</v>
          </cell>
        </row>
        <row r="457">
          <cell r="B457">
            <v>0</v>
          </cell>
        </row>
        <row r="458">
          <cell r="B458">
            <v>0</v>
          </cell>
        </row>
        <row r="459">
          <cell r="B459">
            <v>0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>
            <v>0</v>
          </cell>
        </row>
        <row r="463">
          <cell r="B463">
            <v>0</v>
          </cell>
        </row>
        <row r="464">
          <cell r="B464">
            <v>0</v>
          </cell>
        </row>
        <row r="465">
          <cell r="B465">
            <v>0</v>
          </cell>
        </row>
        <row r="466">
          <cell r="B466">
            <v>0</v>
          </cell>
        </row>
      </sheetData>
      <sheetData sheetId="1"/>
      <sheetData sheetId="2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Service"/>
      <sheetName val="Facture"/>
      <sheetName val="Recap"/>
    </sheetNames>
    <sheetDataSet>
      <sheetData sheetId="0" refreshError="1"/>
      <sheetData sheetId="1" refreshError="1"/>
      <sheetData sheetId="2">
        <row r="7">
          <cell r="B7" t="str">
            <v>Articles</v>
          </cell>
          <cell r="C7" t="str">
            <v>Qté</v>
          </cell>
          <cell r="D7" t="str">
            <v>P.V</v>
          </cell>
        </row>
        <row r="8">
          <cell r="D8" t="str">
            <v/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 tint="0.34998626667073579"/>
  </sheetPr>
  <dimension ref="A1:F366"/>
  <sheetViews>
    <sheetView workbookViewId="0">
      <selection activeCell="B2" sqref="B2:B7"/>
    </sheetView>
  </sheetViews>
  <sheetFormatPr baseColWidth="10" defaultRowHeight="15" x14ac:dyDescent="0.25"/>
  <cols>
    <col min="1" max="1" width="9.140625" style="8" customWidth="1"/>
    <col min="2" max="2" width="53.5703125" style="8" customWidth="1"/>
    <col min="3" max="3" width="19.42578125" style="8" customWidth="1"/>
    <col min="4" max="4" width="11.42578125" style="8"/>
    <col min="5" max="5" width="9.140625" style="8" customWidth="1"/>
    <col min="6" max="16384" width="11.42578125" style="8"/>
  </cols>
  <sheetData>
    <row r="1" spans="1:6" x14ac:dyDescent="0.25">
      <c r="A1" s="13" t="s">
        <v>0</v>
      </c>
      <c r="B1" s="13" t="s">
        <v>38</v>
      </c>
      <c r="C1" s="13" t="s">
        <v>482</v>
      </c>
      <c r="D1" s="14" t="s">
        <v>37</v>
      </c>
      <c r="E1" s="14" t="s">
        <v>40</v>
      </c>
      <c r="F1" s="24" t="s">
        <v>471</v>
      </c>
    </row>
    <row r="2" spans="1:6" x14ac:dyDescent="0.25">
      <c r="A2" s="15" t="s">
        <v>41</v>
      </c>
      <c r="B2" s="15" t="s">
        <v>486</v>
      </c>
      <c r="C2" s="17"/>
      <c r="D2" s="18">
        <v>41640</v>
      </c>
      <c r="E2" s="11">
        <v>1</v>
      </c>
      <c r="F2" s="16" t="s">
        <v>472</v>
      </c>
    </row>
    <row r="3" spans="1:6" x14ac:dyDescent="0.25">
      <c r="A3" s="15" t="s">
        <v>42</v>
      </c>
      <c r="B3" s="15" t="s">
        <v>487</v>
      </c>
      <c r="C3" s="17"/>
      <c r="D3" s="18">
        <f>D2+1</f>
        <v>41641</v>
      </c>
      <c r="E3" s="11">
        <f>E2+1</f>
        <v>2</v>
      </c>
      <c r="F3" s="16" t="s">
        <v>473</v>
      </c>
    </row>
    <row r="4" spans="1:6" x14ac:dyDescent="0.25">
      <c r="A4" s="15" t="s">
        <v>43</v>
      </c>
      <c r="B4" s="15" t="s">
        <v>488</v>
      </c>
      <c r="C4" s="17"/>
      <c r="D4" s="18">
        <f t="shared" ref="D4:E19" si="0">D3+1</f>
        <v>41642</v>
      </c>
      <c r="E4" s="11">
        <f t="shared" si="0"/>
        <v>3</v>
      </c>
    </row>
    <row r="5" spans="1:6" x14ac:dyDescent="0.25">
      <c r="A5" s="15" t="s">
        <v>44</v>
      </c>
      <c r="B5" s="15" t="s">
        <v>489</v>
      </c>
      <c r="C5" s="17"/>
      <c r="D5" s="18">
        <f t="shared" si="0"/>
        <v>41643</v>
      </c>
      <c r="E5" s="11">
        <f t="shared" si="0"/>
        <v>4</v>
      </c>
    </row>
    <row r="6" spans="1:6" x14ac:dyDescent="0.25">
      <c r="A6" s="15" t="s">
        <v>45</v>
      </c>
      <c r="B6" s="15" t="s">
        <v>490</v>
      </c>
      <c r="C6" s="17"/>
      <c r="D6" s="18">
        <f t="shared" si="0"/>
        <v>41644</v>
      </c>
      <c r="E6" s="11">
        <f t="shared" si="0"/>
        <v>5</v>
      </c>
    </row>
    <row r="7" spans="1:6" x14ac:dyDescent="0.25">
      <c r="A7" s="15" t="s">
        <v>46</v>
      </c>
      <c r="B7" s="15" t="s">
        <v>491</v>
      </c>
      <c r="C7" s="17"/>
      <c r="D7" s="18">
        <f t="shared" si="0"/>
        <v>41645</v>
      </c>
      <c r="E7" s="11">
        <f t="shared" si="0"/>
        <v>6</v>
      </c>
    </row>
    <row r="8" spans="1:6" x14ac:dyDescent="0.25">
      <c r="A8" s="15" t="s">
        <v>47</v>
      </c>
      <c r="B8" s="15" t="s">
        <v>492</v>
      </c>
      <c r="C8" s="19"/>
      <c r="D8" s="18">
        <f t="shared" si="0"/>
        <v>41646</v>
      </c>
      <c r="E8" s="11">
        <f t="shared" si="0"/>
        <v>7</v>
      </c>
    </row>
    <row r="9" spans="1:6" x14ac:dyDescent="0.25">
      <c r="A9" s="15" t="s">
        <v>48</v>
      </c>
      <c r="B9" s="15" t="s">
        <v>493</v>
      </c>
      <c r="C9" s="17"/>
      <c r="D9" s="18">
        <f t="shared" si="0"/>
        <v>41647</v>
      </c>
      <c r="E9" s="11">
        <f t="shared" si="0"/>
        <v>8</v>
      </c>
    </row>
    <row r="10" spans="1:6" x14ac:dyDescent="0.25">
      <c r="A10" s="15" t="s">
        <v>49</v>
      </c>
      <c r="B10" s="15" t="s">
        <v>494</v>
      </c>
      <c r="C10" s="17"/>
      <c r="D10" s="18">
        <f t="shared" si="0"/>
        <v>41648</v>
      </c>
      <c r="E10" s="11">
        <f t="shared" si="0"/>
        <v>9</v>
      </c>
    </row>
    <row r="11" spans="1:6" x14ac:dyDescent="0.25">
      <c r="A11" s="15" t="s">
        <v>49</v>
      </c>
      <c r="B11" s="15" t="s">
        <v>495</v>
      </c>
      <c r="C11" s="17"/>
      <c r="D11" s="18">
        <f t="shared" si="0"/>
        <v>41649</v>
      </c>
      <c r="E11" s="11">
        <f t="shared" si="0"/>
        <v>10</v>
      </c>
    </row>
    <row r="12" spans="1:6" x14ac:dyDescent="0.25">
      <c r="A12" s="15" t="s">
        <v>50</v>
      </c>
      <c r="B12" s="15" t="s">
        <v>496</v>
      </c>
      <c r="C12" s="16"/>
      <c r="D12" s="18">
        <f t="shared" si="0"/>
        <v>41650</v>
      </c>
      <c r="E12" s="11">
        <f t="shared" si="0"/>
        <v>11</v>
      </c>
    </row>
    <row r="13" spans="1:6" x14ac:dyDescent="0.25">
      <c r="A13" s="15" t="s">
        <v>51</v>
      </c>
      <c r="B13" s="15" t="s">
        <v>497</v>
      </c>
      <c r="C13" s="16"/>
      <c r="D13" s="18">
        <f t="shared" si="0"/>
        <v>41651</v>
      </c>
      <c r="E13" s="11">
        <f t="shared" si="0"/>
        <v>12</v>
      </c>
    </row>
    <row r="14" spans="1:6" x14ac:dyDescent="0.25">
      <c r="A14" s="15" t="s">
        <v>52</v>
      </c>
      <c r="B14" s="15" t="s">
        <v>498</v>
      </c>
      <c r="C14" s="16"/>
      <c r="D14" s="18">
        <f t="shared" si="0"/>
        <v>41652</v>
      </c>
      <c r="E14" s="11">
        <f t="shared" si="0"/>
        <v>13</v>
      </c>
    </row>
    <row r="15" spans="1:6" x14ac:dyDescent="0.25">
      <c r="A15" s="15" t="s">
        <v>53</v>
      </c>
      <c r="B15" s="15" t="s">
        <v>57</v>
      </c>
      <c r="C15" s="16"/>
      <c r="D15" s="18">
        <f t="shared" si="0"/>
        <v>41653</v>
      </c>
      <c r="E15" s="11">
        <f t="shared" si="0"/>
        <v>14</v>
      </c>
    </row>
    <row r="16" spans="1:6" x14ac:dyDescent="0.25">
      <c r="A16" s="15" t="s">
        <v>54</v>
      </c>
      <c r="B16" s="15"/>
      <c r="C16" s="16"/>
      <c r="D16" s="18">
        <f t="shared" si="0"/>
        <v>41654</v>
      </c>
      <c r="E16" s="11">
        <f t="shared" si="0"/>
        <v>15</v>
      </c>
    </row>
    <row r="17" spans="1:5" x14ac:dyDescent="0.25">
      <c r="A17" s="15" t="s">
        <v>55</v>
      </c>
      <c r="B17" s="15"/>
      <c r="C17" s="16"/>
      <c r="D17" s="18">
        <f t="shared" si="0"/>
        <v>41655</v>
      </c>
      <c r="E17" s="11">
        <f t="shared" si="0"/>
        <v>16</v>
      </c>
    </row>
    <row r="18" spans="1:5" x14ac:dyDescent="0.25">
      <c r="A18" s="15" t="s">
        <v>56</v>
      </c>
      <c r="B18" s="15"/>
      <c r="C18" s="16"/>
      <c r="D18" s="18">
        <f t="shared" si="0"/>
        <v>41656</v>
      </c>
      <c r="E18" s="11">
        <f t="shared" si="0"/>
        <v>17</v>
      </c>
    </row>
    <row r="19" spans="1:5" x14ac:dyDescent="0.25">
      <c r="A19" s="15" t="s">
        <v>58</v>
      </c>
      <c r="B19" s="15"/>
      <c r="C19" s="16"/>
      <c r="D19" s="18">
        <f t="shared" si="0"/>
        <v>41657</v>
      </c>
      <c r="E19" s="11">
        <f t="shared" si="0"/>
        <v>18</v>
      </c>
    </row>
    <row r="20" spans="1:5" x14ac:dyDescent="0.25">
      <c r="A20" s="15" t="s">
        <v>59</v>
      </c>
      <c r="B20" s="16"/>
      <c r="C20" s="16"/>
      <c r="D20" s="18">
        <f t="shared" ref="D20:E35" si="1">D19+1</f>
        <v>41658</v>
      </c>
      <c r="E20" s="11">
        <f t="shared" si="1"/>
        <v>19</v>
      </c>
    </row>
    <row r="21" spans="1:5" x14ac:dyDescent="0.25">
      <c r="A21" s="15" t="s">
        <v>60</v>
      </c>
      <c r="B21" s="16"/>
      <c r="C21" s="16"/>
      <c r="D21" s="18">
        <f t="shared" si="1"/>
        <v>41659</v>
      </c>
      <c r="E21" s="11">
        <f t="shared" si="1"/>
        <v>20</v>
      </c>
    </row>
    <row r="22" spans="1:5" x14ac:dyDescent="0.25">
      <c r="A22" s="15" t="s">
        <v>61</v>
      </c>
      <c r="B22" s="16"/>
      <c r="C22" s="16"/>
      <c r="D22" s="18">
        <f t="shared" si="1"/>
        <v>41660</v>
      </c>
      <c r="E22" s="11">
        <f t="shared" si="1"/>
        <v>21</v>
      </c>
    </row>
    <row r="23" spans="1:5" x14ac:dyDescent="0.25">
      <c r="A23" s="15" t="s">
        <v>62</v>
      </c>
      <c r="B23" s="16"/>
      <c r="C23" s="16"/>
      <c r="D23" s="18">
        <f t="shared" si="1"/>
        <v>41661</v>
      </c>
      <c r="E23" s="11">
        <f t="shared" si="1"/>
        <v>22</v>
      </c>
    </row>
    <row r="24" spans="1:5" x14ac:dyDescent="0.25">
      <c r="A24" s="15" t="s">
        <v>63</v>
      </c>
      <c r="B24" s="16"/>
      <c r="C24" s="16"/>
      <c r="D24" s="18">
        <f t="shared" si="1"/>
        <v>41662</v>
      </c>
      <c r="E24" s="11">
        <f t="shared" si="1"/>
        <v>23</v>
      </c>
    </row>
    <row r="25" spans="1:5" x14ac:dyDescent="0.25">
      <c r="A25" s="15" t="s">
        <v>64</v>
      </c>
      <c r="B25" s="16"/>
      <c r="C25" s="16"/>
      <c r="D25" s="18">
        <f t="shared" si="1"/>
        <v>41663</v>
      </c>
      <c r="E25" s="11">
        <f t="shared" si="1"/>
        <v>24</v>
      </c>
    </row>
    <row r="26" spans="1:5" x14ac:dyDescent="0.25">
      <c r="A26" s="15" t="s">
        <v>65</v>
      </c>
      <c r="B26" s="16"/>
      <c r="C26" s="16"/>
      <c r="D26" s="18">
        <f t="shared" si="1"/>
        <v>41664</v>
      </c>
      <c r="E26" s="11">
        <f t="shared" si="1"/>
        <v>25</v>
      </c>
    </row>
    <row r="27" spans="1:5" x14ac:dyDescent="0.25">
      <c r="A27" s="15" t="s">
        <v>66</v>
      </c>
      <c r="B27" s="16"/>
      <c r="C27" s="16"/>
      <c r="D27" s="18">
        <f t="shared" si="1"/>
        <v>41665</v>
      </c>
      <c r="E27" s="11">
        <f t="shared" si="1"/>
        <v>26</v>
      </c>
    </row>
    <row r="28" spans="1:5" x14ac:dyDescent="0.25">
      <c r="A28" s="16" t="s">
        <v>67</v>
      </c>
      <c r="B28" s="16"/>
      <c r="C28" s="16"/>
      <c r="D28" s="18">
        <f t="shared" si="1"/>
        <v>41666</v>
      </c>
      <c r="E28" s="11">
        <f t="shared" si="1"/>
        <v>27</v>
      </c>
    </row>
    <row r="29" spans="1:5" x14ac:dyDescent="0.25">
      <c r="A29" s="16" t="s">
        <v>68</v>
      </c>
      <c r="B29" s="16"/>
      <c r="C29" s="16"/>
      <c r="D29" s="18">
        <f t="shared" si="1"/>
        <v>41667</v>
      </c>
      <c r="E29" s="11">
        <f t="shared" si="1"/>
        <v>28</v>
      </c>
    </row>
    <row r="30" spans="1:5" x14ac:dyDescent="0.25">
      <c r="A30" s="16" t="s">
        <v>69</v>
      </c>
      <c r="B30" s="16"/>
      <c r="C30" s="16"/>
      <c r="D30" s="18">
        <f t="shared" si="1"/>
        <v>41668</v>
      </c>
      <c r="E30" s="11">
        <f t="shared" si="1"/>
        <v>29</v>
      </c>
    </row>
    <row r="31" spans="1:5" x14ac:dyDescent="0.25">
      <c r="A31" s="16" t="s">
        <v>70</v>
      </c>
      <c r="B31" s="16"/>
      <c r="C31" s="16"/>
      <c r="D31" s="18">
        <f t="shared" si="1"/>
        <v>41669</v>
      </c>
      <c r="E31" s="11">
        <f t="shared" si="1"/>
        <v>30</v>
      </c>
    </row>
    <row r="32" spans="1:5" x14ac:dyDescent="0.25">
      <c r="A32" s="16" t="s">
        <v>71</v>
      </c>
      <c r="B32" s="16"/>
      <c r="C32" s="16"/>
      <c r="D32" s="18">
        <f t="shared" si="1"/>
        <v>41670</v>
      </c>
      <c r="E32" s="11">
        <f t="shared" si="1"/>
        <v>31</v>
      </c>
    </row>
    <row r="33" spans="1:5" x14ac:dyDescent="0.25">
      <c r="A33" s="16" t="s">
        <v>72</v>
      </c>
      <c r="B33" s="16"/>
      <c r="C33" s="16"/>
      <c r="D33" s="18">
        <f t="shared" si="1"/>
        <v>41671</v>
      </c>
      <c r="E33" s="11">
        <f t="shared" si="1"/>
        <v>32</v>
      </c>
    </row>
    <row r="34" spans="1:5" x14ac:dyDescent="0.25">
      <c r="A34" s="16" t="s">
        <v>73</v>
      </c>
      <c r="B34" s="16"/>
      <c r="C34" s="16"/>
      <c r="D34" s="18">
        <f t="shared" si="1"/>
        <v>41672</v>
      </c>
      <c r="E34" s="11">
        <f>E33+1</f>
        <v>33</v>
      </c>
    </row>
    <row r="35" spans="1:5" x14ac:dyDescent="0.25">
      <c r="A35" s="16" t="s">
        <v>74</v>
      </c>
      <c r="B35" s="16"/>
      <c r="C35" s="16"/>
      <c r="D35" s="18">
        <f t="shared" si="1"/>
        <v>41673</v>
      </c>
      <c r="E35" s="11">
        <f t="shared" si="1"/>
        <v>34</v>
      </c>
    </row>
    <row r="36" spans="1:5" x14ac:dyDescent="0.25">
      <c r="A36" s="16" t="s">
        <v>75</v>
      </c>
      <c r="B36" s="16"/>
      <c r="C36" s="16"/>
      <c r="D36" s="18">
        <f t="shared" ref="D36:E51" si="2">D35+1</f>
        <v>41674</v>
      </c>
      <c r="E36" s="11">
        <f t="shared" si="2"/>
        <v>35</v>
      </c>
    </row>
    <row r="37" spans="1:5" x14ac:dyDescent="0.25">
      <c r="A37" s="16" t="s">
        <v>76</v>
      </c>
      <c r="B37" s="16"/>
      <c r="C37" s="16"/>
      <c r="D37" s="18">
        <f t="shared" si="2"/>
        <v>41675</v>
      </c>
      <c r="E37" s="11">
        <f t="shared" si="2"/>
        <v>36</v>
      </c>
    </row>
    <row r="38" spans="1:5" x14ac:dyDescent="0.25">
      <c r="A38" s="16" t="s">
        <v>77</v>
      </c>
      <c r="B38" s="16"/>
      <c r="C38" s="16"/>
      <c r="D38" s="18">
        <f t="shared" si="2"/>
        <v>41676</v>
      </c>
      <c r="E38" s="11">
        <f t="shared" si="2"/>
        <v>37</v>
      </c>
    </row>
    <row r="39" spans="1:5" x14ac:dyDescent="0.25">
      <c r="A39" s="16" t="s">
        <v>78</v>
      </c>
      <c r="B39" s="16"/>
      <c r="C39" s="16"/>
      <c r="D39" s="18">
        <f t="shared" si="2"/>
        <v>41677</v>
      </c>
      <c r="E39" s="11">
        <f t="shared" si="2"/>
        <v>38</v>
      </c>
    </row>
    <row r="40" spans="1:5" x14ac:dyDescent="0.25">
      <c r="A40" s="16" t="s">
        <v>79</v>
      </c>
      <c r="B40" s="16"/>
      <c r="C40" s="16"/>
      <c r="D40" s="18">
        <f t="shared" si="2"/>
        <v>41678</v>
      </c>
      <c r="E40" s="11">
        <f t="shared" si="2"/>
        <v>39</v>
      </c>
    </row>
    <row r="41" spans="1:5" x14ac:dyDescent="0.25">
      <c r="A41" s="16" t="s">
        <v>80</v>
      </c>
      <c r="B41" s="16"/>
      <c r="C41" s="16"/>
      <c r="D41" s="18">
        <f t="shared" si="2"/>
        <v>41679</v>
      </c>
      <c r="E41" s="11">
        <f t="shared" si="2"/>
        <v>40</v>
      </c>
    </row>
    <row r="42" spans="1:5" x14ac:dyDescent="0.25">
      <c r="A42" s="16" t="s">
        <v>81</v>
      </c>
      <c r="B42" s="16"/>
      <c r="C42" s="16"/>
      <c r="D42" s="18">
        <f t="shared" si="2"/>
        <v>41680</v>
      </c>
      <c r="E42" s="11">
        <f t="shared" si="2"/>
        <v>41</v>
      </c>
    </row>
    <row r="43" spans="1:5" x14ac:dyDescent="0.25">
      <c r="A43" s="16" t="s">
        <v>82</v>
      </c>
      <c r="B43" s="16"/>
      <c r="C43" s="16"/>
      <c r="D43" s="18">
        <f t="shared" si="2"/>
        <v>41681</v>
      </c>
      <c r="E43" s="11">
        <f t="shared" si="2"/>
        <v>42</v>
      </c>
    </row>
    <row r="44" spans="1:5" x14ac:dyDescent="0.25">
      <c r="A44" s="16" t="s">
        <v>83</v>
      </c>
      <c r="B44" s="16"/>
      <c r="C44" s="16"/>
      <c r="D44" s="18">
        <f t="shared" si="2"/>
        <v>41682</v>
      </c>
      <c r="E44" s="11">
        <f t="shared" si="2"/>
        <v>43</v>
      </c>
    </row>
    <row r="45" spans="1:5" x14ac:dyDescent="0.25">
      <c r="A45" s="16" t="s">
        <v>84</v>
      </c>
      <c r="B45" s="16"/>
      <c r="C45" s="16"/>
      <c r="D45" s="18">
        <f t="shared" si="2"/>
        <v>41683</v>
      </c>
      <c r="E45" s="11">
        <f t="shared" si="2"/>
        <v>44</v>
      </c>
    </row>
    <row r="46" spans="1:5" x14ac:dyDescent="0.25">
      <c r="A46" s="16" t="s">
        <v>85</v>
      </c>
      <c r="B46" s="16"/>
      <c r="C46" s="16"/>
      <c r="D46" s="18">
        <f t="shared" si="2"/>
        <v>41684</v>
      </c>
      <c r="E46" s="11">
        <f t="shared" si="2"/>
        <v>45</v>
      </c>
    </row>
    <row r="47" spans="1:5" x14ac:dyDescent="0.25">
      <c r="A47" s="16" t="s">
        <v>86</v>
      </c>
      <c r="B47" s="16"/>
      <c r="C47" s="16"/>
      <c r="D47" s="18">
        <f t="shared" si="2"/>
        <v>41685</v>
      </c>
      <c r="E47" s="11">
        <f t="shared" si="2"/>
        <v>46</v>
      </c>
    </row>
    <row r="48" spans="1:5" x14ac:dyDescent="0.25">
      <c r="A48" s="16" t="s">
        <v>87</v>
      </c>
      <c r="B48" s="16"/>
      <c r="C48" s="16"/>
      <c r="D48" s="18">
        <f t="shared" si="2"/>
        <v>41686</v>
      </c>
      <c r="E48" s="11">
        <f t="shared" si="2"/>
        <v>47</v>
      </c>
    </row>
    <row r="49" spans="1:5" x14ac:dyDescent="0.25">
      <c r="A49" s="16" t="s">
        <v>88</v>
      </c>
      <c r="B49" s="16"/>
      <c r="C49" s="16"/>
      <c r="D49" s="18">
        <f t="shared" si="2"/>
        <v>41687</v>
      </c>
      <c r="E49" s="11">
        <f t="shared" si="2"/>
        <v>48</v>
      </c>
    </row>
    <row r="50" spans="1:5" x14ac:dyDescent="0.25">
      <c r="A50" s="16" t="s">
        <v>89</v>
      </c>
      <c r="B50" s="16"/>
      <c r="C50" s="16"/>
      <c r="D50" s="18">
        <f t="shared" si="2"/>
        <v>41688</v>
      </c>
      <c r="E50" s="11">
        <f t="shared" si="2"/>
        <v>49</v>
      </c>
    </row>
    <row r="51" spans="1:5" x14ac:dyDescent="0.25">
      <c r="A51" s="16" t="s">
        <v>90</v>
      </c>
      <c r="B51" s="16"/>
      <c r="C51" s="16"/>
      <c r="D51" s="18">
        <f t="shared" si="2"/>
        <v>41689</v>
      </c>
      <c r="E51" s="11">
        <f t="shared" si="2"/>
        <v>50</v>
      </c>
    </row>
    <row r="52" spans="1:5" x14ac:dyDescent="0.25">
      <c r="A52" s="16" t="s">
        <v>91</v>
      </c>
      <c r="B52" s="16"/>
      <c r="C52" s="16"/>
      <c r="D52" s="18">
        <f t="shared" ref="D52:E67" si="3">D51+1</f>
        <v>41690</v>
      </c>
      <c r="E52" s="11">
        <f t="shared" si="3"/>
        <v>51</v>
      </c>
    </row>
    <row r="53" spans="1:5" x14ac:dyDescent="0.25">
      <c r="A53" s="16" t="s">
        <v>92</v>
      </c>
      <c r="B53" s="16"/>
      <c r="C53" s="16"/>
      <c r="D53" s="18">
        <f t="shared" si="3"/>
        <v>41691</v>
      </c>
      <c r="E53" s="11">
        <f t="shared" si="3"/>
        <v>52</v>
      </c>
    </row>
    <row r="54" spans="1:5" x14ac:dyDescent="0.25">
      <c r="A54" s="16" t="s">
        <v>93</v>
      </c>
      <c r="B54" s="16"/>
      <c r="C54" s="16"/>
      <c r="D54" s="18">
        <f t="shared" si="3"/>
        <v>41692</v>
      </c>
      <c r="E54" s="11">
        <f t="shared" si="3"/>
        <v>53</v>
      </c>
    </row>
    <row r="55" spans="1:5" x14ac:dyDescent="0.25">
      <c r="A55" s="16" t="s">
        <v>94</v>
      </c>
      <c r="B55" s="16"/>
      <c r="C55" s="16"/>
      <c r="D55" s="18">
        <f t="shared" si="3"/>
        <v>41693</v>
      </c>
      <c r="E55" s="11">
        <f t="shared" si="3"/>
        <v>54</v>
      </c>
    </row>
    <row r="56" spans="1:5" x14ac:dyDescent="0.25">
      <c r="A56" s="16" t="s">
        <v>95</v>
      </c>
      <c r="B56" s="16"/>
      <c r="C56" s="16"/>
      <c r="D56" s="18">
        <f t="shared" si="3"/>
        <v>41694</v>
      </c>
      <c r="E56" s="11">
        <f t="shared" si="3"/>
        <v>55</v>
      </c>
    </row>
    <row r="57" spans="1:5" x14ac:dyDescent="0.25">
      <c r="A57" s="16" t="s">
        <v>96</v>
      </c>
      <c r="B57" s="16"/>
      <c r="C57" s="16"/>
      <c r="D57" s="18">
        <f t="shared" si="3"/>
        <v>41695</v>
      </c>
      <c r="E57" s="11">
        <f t="shared" si="3"/>
        <v>56</v>
      </c>
    </row>
    <row r="58" spans="1:5" x14ac:dyDescent="0.25">
      <c r="A58" s="16" t="s">
        <v>97</v>
      </c>
      <c r="B58" s="16"/>
      <c r="C58" s="16"/>
      <c r="D58" s="18">
        <f t="shared" si="3"/>
        <v>41696</v>
      </c>
      <c r="E58" s="11">
        <f t="shared" si="3"/>
        <v>57</v>
      </c>
    </row>
    <row r="59" spans="1:5" x14ac:dyDescent="0.25">
      <c r="A59" s="16" t="s">
        <v>98</v>
      </c>
      <c r="B59" s="16"/>
      <c r="C59" s="16"/>
      <c r="D59" s="18">
        <f t="shared" si="3"/>
        <v>41697</v>
      </c>
      <c r="E59" s="11">
        <f t="shared" si="3"/>
        <v>58</v>
      </c>
    </row>
    <row r="60" spans="1:5" x14ac:dyDescent="0.25">
      <c r="A60" s="16" t="s">
        <v>99</v>
      </c>
      <c r="B60" s="16"/>
      <c r="C60" s="16"/>
      <c r="D60" s="18">
        <f t="shared" si="3"/>
        <v>41698</v>
      </c>
      <c r="E60" s="11">
        <f t="shared" si="3"/>
        <v>59</v>
      </c>
    </row>
    <row r="61" spans="1:5" x14ac:dyDescent="0.25">
      <c r="A61" s="16" t="s">
        <v>100</v>
      </c>
      <c r="B61" s="16"/>
      <c r="C61" s="16"/>
      <c r="D61" s="18">
        <f t="shared" si="3"/>
        <v>41699</v>
      </c>
      <c r="E61" s="11">
        <f t="shared" si="3"/>
        <v>60</v>
      </c>
    </row>
    <row r="62" spans="1:5" x14ac:dyDescent="0.25">
      <c r="A62" s="16" t="s">
        <v>101</v>
      </c>
      <c r="B62" s="16"/>
      <c r="C62" s="16"/>
      <c r="D62" s="18">
        <f t="shared" si="3"/>
        <v>41700</v>
      </c>
      <c r="E62" s="11">
        <f t="shared" si="3"/>
        <v>61</v>
      </c>
    </row>
    <row r="63" spans="1:5" x14ac:dyDescent="0.25">
      <c r="A63" s="16" t="s">
        <v>102</v>
      </c>
      <c r="B63" s="16"/>
      <c r="C63" s="16"/>
      <c r="D63" s="18">
        <f t="shared" si="3"/>
        <v>41701</v>
      </c>
      <c r="E63" s="11">
        <f t="shared" si="3"/>
        <v>62</v>
      </c>
    </row>
    <row r="64" spans="1:5" x14ac:dyDescent="0.25">
      <c r="A64" s="16" t="s">
        <v>103</v>
      </c>
      <c r="B64" s="16"/>
      <c r="C64" s="16"/>
      <c r="D64" s="18">
        <f t="shared" si="3"/>
        <v>41702</v>
      </c>
      <c r="E64" s="11">
        <f t="shared" si="3"/>
        <v>63</v>
      </c>
    </row>
    <row r="65" spans="1:5" x14ac:dyDescent="0.25">
      <c r="A65" s="16" t="s">
        <v>104</v>
      </c>
      <c r="B65" s="16"/>
      <c r="C65" s="16"/>
      <c r="D65" s="18">
        <f t="shared" si="3"/>
        <v>41703</v>
      </c>
      <c r="E65" s="11">
        <f t="shared" si="3"/>
        <v>64</v>
      </c>
    </row>
    <row r="66" spans="1:5" x14ac:dyDescent="0.25">
      <c r="A66" s="16" t="s">
        <v>105</v>
      </c>
      <c r="B66" s="16"/>
      <c r="C66" s="16"/>
      <c r="D66" s="18">
        <f t="shared" si="3"/>
        <v>41704</v>
      </c>
      <c r="E66" s="11">
        <f t="shared" si="3"/>
        <v>65</v>
      </c>
    </row>
    <row r="67" spans="1:5" x14ac:dyDescent="0.25">
      <c r="A67" s="16" t="s">
        <v>106</v>
      </c>
      <c r="B67" s="16"/>
      <c r="C67" s="16"/>
      <c r="D67" s="18">
        <f t="shared" si="3"/>
        <v>41705</v>
      </c>
      <c r="E67" s="11">
        <f t="shared" si="3"/>
        <v>66</v>
      </c>
    </row>
    <row r="68" spans="1:5" x14ac:dyDescent="0.25">
      <c r="A68" s="16" t="s">
        <v>107</v>
      </c>
      <c r="B68" s="16"/>
      <c r="C68" s="16"/>
      <c r="D68" s="18">
        <f t="shared" ref="D68:E83" si="4">D67+1</f>
        <v>41706</v>
      </c>
      <c r="E68" s="11">
        <f t="shared" si="4"/>
        <v>67</v>
      </c>
    </row>
    <row r="69" spans="1:5" x14ac:dyDescent="0.25">
      <c r="A69" s="16" t="s">
        <v>108</v>
      </c>
      <c r="B69" s="16"/>
      <c r="C69" s="16"/>
      <c r="D69" s="18">
        <f t="shared" si="4"/>
        <v>41707</v>
      </c>
      <c r="E69" s="11">
        <f t="shared" si="4"/>
        <v>68</v>
      </c>
    </row>
    <row r="70" spans="1:5" x14ac:dyDescent="0.25">
      <c r="A70" s="16" t="s">
        <v>109</v>
      </c>
      <c r="B70" s="16"/>
      <c r="C70" s="16"/>
      <c r="D70" s="18">
        <f t="shared" si="4"/>
        <v>41708</v>
      </c>
      <c r="E70" s="11">
        <f t="shared" si="4"/>
        <v>69</v>
      </c>
    </row>
    <row r="71" spans="1:5" x14ac:dyDescent="0.25">
      <c r="A71" s="16" t="s">
        <v>110</v>
      </c>
      <c r="B71" s="16"/>
      <c r="C71" s="16"/>
      <c r="D71" s="18">
        <f t="shared" si="4"/>
        <v>41709</v>
      </c>
      <c r="E71" s="11">
        <f t="shared" si="4"/>
        <v>70</v>
      </c>
    </row>
    <row r="72" spans="1:5" x14ac:dyDescent="0.25">
      <c r="A72" s="16" t="s">
        <v>111</v>
      </c>
      <c r="B72" s="16"/>
      <c r="C72" s="16"/>
      <c r="D72" s="18">
        <f t="shared" si="4"/>
        <v>41710</v>
      </c>
      <c r="E72" s="11">
        <f t="shared" si="4"/>
        <v>71</v>
      </c>
    </row>
    <row r="73" spans="1:5" x14ac:dyDescent="0.25">
      <c r="A73" s="16" t="s">
        <v>112</v>
      </c>
      <c r="B73" s="16"/>
      <c r="C73" s="16"/>
      <c r="D73" s="18">
        <f t="shared" si="4"/>
        <v>41711</v>
      </c>
      <c r="E73" s="11">
        <f t="shared" si="4"/>
        <v>72</v>
      </c>
    </row>
    <row r="74" spans="1:5" x14ac:dyDescent="0.25">
      <c r="A74" s="16" t="s">
        <v>113</v>
      </c>
      <c r="B74" s="16"/>
      <c r="C74" s="16"/>
      <c r="D74" s="18">
        <f t="shared" si="4"/>
        <v>41712</v>
      </c>
      <c r="E74" s="11">
        <f t="shared" si="4"/>
        <v>73</v>
      </c>
    </row>
    <row r="75" spans="1:5" x14ac:dyDescent="0.25">
      <c r="A75" s="16" t="s">
        <v>114</v>
      </c>
      <c r="B75" s="16"/>
      <c r="C75" s="16"/>
      <c r="D75" s="18">
        <f t="shared" si="4"/>
        <v>41713</v>
      </c>
      <c r="E75" s="11">
        <f t="shared" si="4"/>
        <v>74</v>
      </c>
    </row>
    <row r="76" spans="1:5" x14ac:dyDescent="0.25">
      <c r="A76" s="16" t="s">
        <v>115</v>
      </c>
      <c r="B76" s="16"/>
      <c r="C76" s="16"/>
      <c r="D76" s="18">
        <f t="shared" si="4"/>
        <v>41714</v>
      </c>
      <c r="E76" s="11">
        <f t="shared" si="4"/>
        <v>75</v>
      </c>
    </row>
    <row r="77" spans="1:5" x14ac:dyDescent="0.25">
      <c r="A77" s="16" t="s">
        <v>116</v>
      </c>
      <c r="B77" s="16"/>
      <c r="C77" s="16"/>
      <c r="D77" s="18">
        <f t="shared" si="4"/>
        <v>41715</v>
      </c>
      <c r="E77" s="11">
        <f t="shared" si="4"/>
        <v>76</v>
      </c>
    </row>
    <row r="78" spans="1:5" x14ac:dyDescent="0.25">
      <c r="A78" s="16" t="s">
        <v>117</v>
      </c>
      <c r="B78" s="16"/>
      <c r="C78" s="16"/>
      <c r="D78" s="18">
        <f t="shared" si="4"/>
        <v>41716</v>
      </c>
      <c r="E78" s="11">
        <f t="shared" si="4"/>
        <v>77</v>
      </c>
    </row>
    <row r="79" spans="1:5" x14ac:dyDescent="0.25">
      <c r="A79" s="16" t="s">
        <v>118</v>
      </c>
      <c r="B79" s="16"/>
      <c r="C79" s="16"/>
      <c r="D79" s="18">
        <f t="shared" si="4"/>
        <v>41717</v>
      </c>
      <c r="E79" s="11">
        <f t="shared" si="4"/>
        <v>78</v>
      </c>
    </row>
    <row r="80" spans="1:5" x14ac:dyDescent="0.25">
      <c r="A80" s="16">
        <v>80</v>
      </c>
      <c r="B80" s="16"/>
      <c r="C80" s="16"/>
      <c r="D80" s="18">
        <f t="shared" si="4"/>
        <v>41718</v>
      </c>
      <c r="E80" s="11">
        <f t="shared" si="4"/>
        <v>79</v>
      </c>
    </row>
    <row r="81" spans="1:5" x14ac:dyDescent="0.25">
      <c r="A81" s="16">
        <v>81</v>
      </c>
      <c r="B81" s="16"/>
      <c r="C81" s="16"/>
      <c r="D81" s="18">
        <f t="shared" si="4"/>
        <v>41719</v>
      </c>
      <c r="E81" s="11">
        <f t="shared" si="4"/>
        <v>80</v>
      </c>
    </row>
    <row r="82" spans="1:5" x14ac:dyDescent="0.25">
      <c r="A82" s="16">
        <v>82</v>
      </c>
      <c r="B82" s="16"/>
      <c r="C82" s="16"/>
      <c r="D82" s="18">
        <f t="shared" si="4"/>
        <v>41720</v>
      </c>
      <c r="E82" s="11">
        <f t="shared" si="4"/>
        <v>81</v>
      </c>
    </row>
    <row r="83" spans="1:5" x14ac:dyDescent="0.25">
      <c r="A83" s="16">
        <v>83</v>
      </c>
      <c r="B83" s="16"/>
      <c r="C83" s="16"/>
      <c r="D83" s="18">
        <f t="shared" si="4"/>
        <v>41721</v>
      </c>
      <c r="E83" s="11">
        <f t="shared" si="4"/>
        <v>82</v>
      </c>
    </row>
    <row r="84" spans="1:5" x14ac:dyDescent="0.25">
      <c r="A84" s="16">
        <v>84</v>
      </c>
      <c r="B84" s="16"/>
      <c r="C84" s="16"/>
      <c r="D84" s="18">
        <f t="shared" ref="D84:E99" si="5">D83+1</f>
        <v>41722</v>
      </c>
      <c r="E84" s="11">
        <f t="shared" si="5"/>
        <v>83</v>
      </c>
    </row>
    <row r="85" spans="1:5" x14ac:dyDescent="0.25">
      <c r="A85" s="16">
        <v>85</v>
      </c>
      <c r="B85" s="16"/>
      <c r="C85" s="16"/>
      <c r="D85" s="18">
        <f t="shared" si="5"/>
        <v>41723</v>
      </c>
      <c r="E85" s="11">
        <f t="shared" si="5"/>
        <v>84</v>
      </c>
    </row>
    <row r="86" spans="1:5" x14ac:dyDescent="0.25">
      <c r="A86" s="16">
        <v>86</v>
      </c>
      <c r="B86" s="16"/>
      <c r="C86" s="16"/>
      <c r="D86" s="18">
        <f t="shared" si="5"/>
        <v>41724</v>
      </c>
      <c r="E86" s="11">
        <f t="shared" si="5"/>
        <v>85</v>
      </c>
    </row>
    <row r="87" spans="1:5" x14ac:dyDescent="0.25">
      <c r="A87" s="16">
        <v>87</v>
      </c>
      <c r="B87" s="16"/>
      <c r="C87" s="16"/>
      <c r="D87" s="18">
        <f t="shared" si="5"/>
        <v>41725</v>
      </c>
      <c r="E87" s="11">
        <f t="shared" si="5"/>
        <v>86</v>
      </c>
    </row>
    <row r="88" spans="1:5" x14ac:dyDescent="0.25">
      <c r="A88" s="16">
        <v>88</v>
      </c>
      <c r="B88" s="16"/>
      <c r="C88" s="16"/>
      <c r="D88" s="18">
        <f t="shared" si="5"/>
        <v>41726</v>
      </c>
      <c r="E88" s="11">
        <f t="shared" si="5"/>
        <v>87</v>
      </c>
    </row>
    <row r="89" spans="1:5" x14ac:dyDescent="0.25">
      <c r="A89" s="16">
        <v>89</v>
      </c>
      <c r="B89" s="16"/>
      <c r="C89" s="16"/>
      <c r="D89" s="18">
        <f t="shared" si="5"/>
        <v>41727</v>
      </c>
      <c r="E89" s="11">
        <f t="shared" si="5"/>
        <v>88</v>
      </c>
    </row>
    <row r="90" spans="1:5" x14ac:dyDescent="0.25">
      <c r="A90" s="16">
        <v>90</v>
      </c>
      <c r="B90" s="16"/>
      <c r="C90" s="16"/>
      <c r="D90" s="18">
        <f t="shared" si="5"/>
        <v>41728</v>
      </c>
      <c r="E90" s="11">
        <f t="shared" si="5"/>
        <v>89</v>
      </c>
    </row>
    <row r="91" spans="1:5" x14ac:dyDescent="0.25">
      <c r="A91" s="16">
        <v>91</v>
      </c>
      <c r="B91" s="16"/>
      <c r="C91" s="16"/>
      <c r="D91" s="18">
        <f t="shared" si="5"/>
        <v>41729</v>
      </c>
      <c r="E91" s="11">
        <f t="shared" si="5"/>
        <v>90</v>
      </c>
    </row>
    <row r="92" spans="1:5" x14ac:dyDescent="0.25">
      <c r="A92" s="16">
        <v>92</v>
      </c>
      <c r="B92" s="16"/>
      <c r="C92" s="16"/>
      <c r="D92" s="18">
        <f t="shared" si="5"/>
        <v>41730</v>
      </c>
      <c r="E92" s="11">
        <f t="shared" si="5"/>
        <v>91</v>
      </c>
    </row>
    <row r="93" spans="1:5" x14ac:dyDescent="0.25">
      <c r="A93" s="16">
        <v>93</v>
      </c>
      <c r="B93" s="16"/>
      <c r="C93" s="16"/>
      <c r="D93" s="18">
        <f t="shared" si="5"/>
        <v>41731</v>
      </c>
      <c r="E93" s="11">
        <f t="shared" si="5"/>
        <v>92</v>
      </c>
    </row>
    <row r="94" spans="1:5" x14ac:dyDescent="0.25">
      <c r="A94" s="16">
        <v>94</v>
      </c>
      <c r="B94" s="16"/>
      <c r="C94" s="16"/>
      <c r="D94" s="18">
        <f t="shared" si="5"/>
        <v>41732</v>
      </c>
      <c r="E94" s="11">
        <f t="shared" si="5"/>
        <v>93</v>
      </c>
    </row>
    <row r="95" spans="1:5" x14ac:dyDescent="0.25">
      <c r="A95" s="16">
        <v>95</v>
      </c>
      <c r="B95" s="16"/>
      <c r="C95" s="16"/>
      <c r="D95" s="18">
        <f t="shared" si="5"/>
        <v>41733</v>
      </c>
      <c r="E95" s="11">
        <f t="shared" si="5"/>
        <v>94</v>
      </c>
    </row>
    <row r="96" spans="1:5" x14ac:dyDescent="0.25">
      <c r="A96" s="16">
        <v>96</v>
      </c>
      <c r="B96" s="16"/>
      <c r="C96" s="16"/>
      <c r="D96" s="18">
        <f t="shared" si="5"/>
        <v>41734</v>
      </c>
      <c r="E96" s="11">
        <f t="shared" si="5"/>
        <v>95</v>
      </c>
    </row>
    <row r="97" spans="1:5" x14ac:dyDescent="0.25">
      <c r="A97" s="16">
        <v>97</v>
      </c>
      <c r="B97" s="16"/>
      <c r="C97" s="16"/>
      <c r="D97" s="18">
        <f t="shared" si="5"/>
        <v>41735</v>
      </c>
      <c r="E97" s="11">
        <f t="shared" si="5"/>
        <v>96</v>
      </c>
    </row>
    <row r="98" spans="1:5" x14ac:dyDescent="0.25">
      <c r="A98" s="16">
        <v>98</v>
      </c>
      <c r="B98" s="16"/>
      <c r="C98" s="16"/>
      <c r="D98" s="18">
        <f t="shared" si="5"/>
        <v>41736</v>
      </c>
      <c r="E98" s="11">
        <f t="shared" si="5"/>
        <v>97</v>
      </c>
    </row>
    <row r="99" spans="1:5" x14ac:dyDescent="0.25">
      <c r="A99" s="16">
        <v>99</v>
      </c>
      <c r="B99" s="16"/>
      <c r="C99" s="16"/>
      <c r="D99" s="18">
        <f t="shared" si="5"/>
        <v>41737</v>
      </c>
      <c r="E99" s="11">
        <f t="shared" si="5"/>
        <v>98</v>
      </c>
    </row>
    <row r="100" spans="1:5" x14ac:dyDescent="0.25">
      <c r="A100" s="16">
        <v>100</v>
      </c>
      <c r="B100" s="16"/>
      <c r="C100" s="16"/>
      <c r="D100" s="18">
        <f t="shared" ref="D100:E115" si="6">D99+1</f>
        <v>41738</v>
      </c>
      <c r="E100" s="11">
        <f t="shared" si="6"/>
        <v>99</v>
      </c>
    </row>
    <row r="101" spans="1:5" x14ac:dyDescent="0.25">
      <c r="A101" s="16">
        <v>101</v>
      </c>
      <c r="B101" s="16"/>
      <c r="C101" s="16"/>
      <c r="D101" s="18">
        <f t="shared" si="6"/>
        <v>41739</v>
      </c>
      <c r="E101" s="11">
        <f t="shared" si="6"/>
        <v>100</v>
      </c>
    </row>
    <row r="102" spans="1:5" x14ac:dyDescent="0.25">
      <c r="A102" s="16">
        <v>102</v>
      </c>
      <c r="B102" s="16"/>
      <c r="C102" s="16"/>
      <c r="D102" s="18">
        <f t="shared" si="6"/>
        <v>41740</v>
      </c>
      <c r="E102" s="11">
        <f t="shared" si="6"/>
        <v>101</v>
      </c>
    </row>
    <row r="103" spans="1:5" x14ac:dyDescent="0.25">
      <c r="A103" s="16">
        <v>103</v>
      </c>
      <c r="B103" s="16"/>
      <c r="C103" s="16"/>
      <c r="D103" s="18">
        <f t="shared" si="6"/>
        <v>41741</v>
      </c>
      <c r="E103" s="11">
        <f t="shared" si="6"/>
        <v>102</v>
      </c>
    </row>
    <row r="104" spans="1:5" x14ac:dyDescent="0.25">
      <c r="A104" s="16">
        <v>104</v>
      </c>
      <c r="B104" s="16"/>
      <c r="C104" s="16"/>
      <c r="D104" s="18">
        <f t="shared" si="6"/>
        <v>41742</v>
      </c>
      <c r="E104" s="11">
        <f t="shared" si="6"/>
        <v>103</v>
      </c>
    </row>
    <row r="105" spans="1:5" x14ac:dyDescent="0.25">
      <c r="A105" s="16">
        <v>105</v>
      </c>
      <c r="B105" s="16"/>
      <c r="C105" s="16"/>
      <c r="D105" s="18">
        <f t="shared" si="6"/>
        <v>41743</v>
      </c>
      <c r="E105" s="11">
        <f t="shared" si="6"/>
        <v>104</v>
      </c>
    </row>
    <row r="106" spans="1:5" x14ac:dyDescent="0.25">
      <c r="A106" s="16">
        <v>106</v>
      </c>
      <c r="B106" s="16"/>
      <c r="C106" s="16"/>
      <c r="D106" s="18">
        <f t="shared" si="6"/>
        <v>41744</v>
      </c>
      <c r="E106" s="11">
        <f t="shared" si="6"/>
        <v>105</v>
      </c>
    </row>
    <row r="107" spans="1:5" x14ac:dyDescent="0.25">
      <c r="A107" s="16">
        <v>107</v>
      </c>
      <c r="B107" s="16"/>
      <c r="C107" s="16"/>
      <c r="D107" s="18">
        <f t="shared" si="6"/>
        <v>41745</v>
      </c>
      <c r="E107" s="11">
        <f t="shared" si="6"/>
        <v>106</v>
      </c>
    </row>
    <row r="108" spans="1:5" x14ac:dyDescent="0.25">
      <c r="A108" s="16">
        <v>108</v>
      </c>
      <c r="B108" s="16"/>
      <c r="C108" s="16"/>
      <c r="D108" s="18">
        <f t="shared" si="6"/>
        <v>41746</v>
      </c>
      <c r="E108" s="11">
        <f t="shared" si="6"/>
        <v>107</v>
      </c>
    </row>
    <row r="109" spans="1:5" x14ac:dyDescent="0.25">
      <c r="A109" s="16">
        <v>109</v>
      </c>
      <c r="B109" s="16"/>
      <c r="C109" s="16"/>
      <c r="D109" s="18">
        <f t="shared" si="6"/>
        <v>41747</v>
      </c>
      <c r="E109" s="11">
        <f t="shared" si="6"/>
        <v>108</v>
      </c>
    </row>
    <row r="110" spans="1:5" x14ac:dyDescent="0.25">
      <c r="A110" s="16">
        <v>110</v>
      </c>
      <c r="B110" s="16"/>
      <c r="C110" s="16"/>
      <c r="D110" s="18">
        <f t="shared" si="6"/>
        <v>41748</v>
      </c>
      <c r="E110" s="11">
        <f t="shared" si="6"/>
        <v>109</v>
      </c>
    </row>
    <row r="111" spans="1:5" x14ac:dyDescent="0.25">
      <c r="A111" s="16">
        <v>111</v>
      </c>
      <c r="B111" s="16"/>
      <c r="C111" s="16"/>
      <c r="D111" s="18">
        <f t="shared" si="6"/>
        <v>41749</v>
      </c>
      <c r="E111" s="11">
        <f t="shared" si="6"/>
        <v>110</v>
      </c>
    </row>
    <row r="112" spans="1:5" x14ac:dyDescent="0.25">
      <c r="A112" s="16">
        <v>112</v>
      </c>
      <c r="B112" s="16"/>
      <c r="C112" s="16"/>
      <c r="D112" s="18">
        <f t="shared" si="6"/>
        <v>41750</v>
      </c>
      <c r="E112" s="11">
        <f t="shared" si="6"/>
        <v>111</v>
      </c>
    </row>
    <row r="113" spans="1:5" x14ac:dyDescent="0.25">
      <c r="A113" s="16">
        <v>113</v>
      </c>
      <c r="B113" s="16"/>
      <c r="C113" s="16"/>
      <c r="D113" s="18">
        <f t="shared" si="6"/>
        <v>41751</v>
      </c>
      <c r="E113" s="11">
        <f t="shared" si="6"/>
        <v>112</v>
      </c>
    </row>
    <row r="114" spans="1:5" x14ac:dyDescent="0.25">
      <c r="A114" s="16">
        <v>114</v>
      </c>
      <c r="B114" s="16"/>
      <c r="C114" s="16"/>
      <c r="D114" s="18">
        <f t="shared" si="6"/>
        <v>41752</v>
      </c>
      <c r="E114" s="11">
        <f t="shared" si="6"/>
        <v>113</v>
      </c>
    </row>
    <row r="115" spans="1:5" x14ac:dyDescent="0.25">
      <c r="A115" s="16">
        <v>115</v>
      </c>
      <c r="B115" s="16"/>
      <c r="C115" s="16"/>
      <c r="D115" s="18">
        <f t="shared" si="6"/>
        <v>41753</v>
      </c>
      <c r="E115" s="11">
        <f t="shared" si="6"/>
        <v>114</v>
      </c>
    </row>
    <row r="116" spans="1:5" x14ac:dyDescent="0.25">
      <c r="A116" s="16">
        <v>116</v>
      </c>
      <c r="B116" s="16"/>
      <c r="C116" s="16"/>
      <c r="D116" s="18">
        <f t="shared" ref="D116:E131" si="7">D115+1</f>
        <v>41754</v>
      </c>
      <c r="E116" s="11">
        <f t="shared" si="7"/>
        <v>115</v>
      </c>
    </row>
    <row r="117" spans="1:5" x14ac:dyDescent="0.25">
      <c r="A117" s="16">
        <v>117</v>
      </c>
      <c r="B117" s="16"/>
      <c r="C117" s="16"/>
      <c r="D117" s="18">
        <f t="shared" si="7"/>
        <v>41755</v>
      </c>
      <c r="E117" s="11">
        <f t="shared" si="7"/>
        <v>116</v>
      </c>
    </row>
    <row r="118" spans="1:5" x14ac:dyDescent="0.25">
      <c r="A118" s="16">
        <v>118</v>
      </c>
      <c r="B118" s="16"/>
      <c r="C118" s="16"/>
      <c r="D118" s="18">
        <f t="shared" si="7"/>
        <v>41756</v>
      </c>
      <c r="E118" s="11">
        <f t="shared" si="7"/>
        <v>117</v>
      </c>
    </row>
    <row r="119" spans="1:5" x14ac:dyDescent="0.25">
      <c r="A119" s="16">
        <v>119</v>
      </c>
      <c r="B119" s="16"/>
      <c r="C119" s="16"/>
      <c r="D119" s="18">
        <f t="shared" si="7"/>
        <v>41757</v>
      </c>
      <c r="E119" s="11">
        <f t="shared" si="7"/>
        <v>118</v>
      </c>
    </row>
    <row r="120" spans="1:5" x14ac:dyDescent="0.25">
      <c r="A120" s="16">
        <v>120</v>
      </c>
      <c r="B120" s="16"/>
      <c r="C120" s="16"/>
      <c r="D120" s="18">
        <f t="shared" si="7"/>
        <v>41758</v>
      </c>
      <c r="E120" s="11">
        <f t="shared" si="7"/>
        <v>119</v>
      </c>
    </row>
    <row r="121" spans="1:5" x14ac:dyDescent="0.25">
      <c r="A121" s="16">
        <v>121</v>
      </c>
      <c r="B121" s="16"/>
      <c r="C121" s="16"/>
      <c r="D121" s="18">
        <f t="shared" si="7"/>
        <v>41759</v>
      </c>
      <c r="E121" s="11">
        <f t="shared" si="7"/>
        <v>120</v>
      </c>
    </row>
    <row r="122" spans="1:5" x14ac:dyDescent="0.25">
      <c r="A122" s="16">
        <v>122</v>
      </c>
      <c r="B122" s="16"/>
      <c r="C122" s="16"/>
      <c r="D122" s="18">
        <f t="shared" si="7"/>
        <v>41760</v>
      </c>
      <c r="E122" s="11">
        <f t="shared" si="7"/>
        <v>121</v>
      </c>
    </row>
    <row r="123" spans="1:5" x14ac:dyDescent="0.25">
      <c r="A123" s="16">
        <v>123</v>
      </c>
      <c r="B123" s="16"/>
      <c r="C123" s="16"/>
      <c r="D123" s="18">
        <f t="shared" si="7"/>
        <v>41761</v>
      </c>
      <c r="E123" s="11">
        <f t="shared" si="7"/>
        <v>122</v>
      </c>
    </row>
    <row r="124" spans="1:5" x14ac:dyDescent="0.25">
      <c r="A124" s="16">
        <v>124</v>
      </c>
      <c r="B124" s="16"/>
      <c r="C124" s="16"/>
      <c r="D124" s="18">
        <f t="shared" si="7"/>
        <v>41762</v>
      </c>
      <c r="E124" s="11">
        <f t="shared" si="7"/>
        <v>123</v>
      </c>
    </row>
    <row r="125" spans="1:5" x14ac:dyDescent="0.25">
      <c r="A125" s="16">
        <v>125</v>
      </c>
      <c r="B125" s="16"/>
      <c r="C125" s="16"/>
      <c r="D125" s="18">
        <f t="shared" si="7"/>
        <v>41763</v>
      </c>
      <c r="E125" s="11">
        <f t="shared" si="7"/>
        <v>124</v>
      </c>
    </row>
    <row r="126" spans="1:5" x14ac:dyDescent="0.25">
      <c r="A126" s="16">
        <v>126</v>
      </c>
      <c r="B126" s="16"/>
      <c r="C126" s="16"/>
      <c r="D126" s="18">
        <f t="shared" si="7"/>
        <v>41764</v>
      </c>
      <c r="E126" s="11">
        <f t="shared" si="7"/>
        <v>125</v>
      </c>
    </row>
    <row r="127" spans="1:5" x14ac:dyDescent="0.25">
      <c r="A127" s="16">
        <v>127</v>
      </c>
      <c r="B127" s="16"/>
      <c r="C127" s="16"/>
      <c r="D127" s="18">
        <f t="shared" si="7"/>
        <v>41765</v>
      </c>
      <c r="E127" s="11">
        <f t="shared" si="7"/>
        <v>126</v>
      </c>
    </row>
    <row r="128" spans="1:5" x14ac:dyDescent="0.25">
      <c r="A128" s="16">
        <v>128</v>
      </c>
      <c r="B128" s="16"/>
      <c r="C128" s="16"/>
      <c r="D128" s="18">
        <f t="shared" si="7"/>
        <v>41766</v>
      </c>
      <c r="E128" s="11">
        <f t="shared" si="7"/>
        <v>127</v>
      </c>
    </row>
    <row r="129" spans="1:5" x14ac:dyDescent="0.25">
      <c r="A129" s="16">
        <v>129</v>
      </c>
      <c r="B129" s="16"/>
      <c r="C129" s="16"/>
      <c r="D129" s="18">
        <f t="shared" si="7"/>
        <v>41767</v>
      </c>
      <c r="E129" s="11">
        <f t="shared" si="7"/>
        <v>128</v>
      </c>
    </row>
    <row r="130" spans="1:5" x14ac:dyDescent="0.25">
      <c r="A130" s="16">
        <v>130</v>
      </c>
      <c r="B130" s="16"/>
      <c r="C130" s="16"/>
      <c r="D130" s="18">
        <f t="shared" si="7"/>
        <v>41768</v>
      </c>
      <c r="E130" s="11">
        <f t="shared" si="7"/>
        <v>129</v>
      </c>
    </row>
    <row r="131" spans="1:5" x14ac:dyDescent="0.25">
      <c r="A131" s="16">
        <v>131</v>
      </c>
      <c r="B131" s="16"/>
      <c r="C131" s="16"/>
      <c r="D131" s="18">
        <f t="shared" si="7"/>
        <v>41769</v>
      </c>
      <c r="E131" s="11">
        <f t="shared" si="7"/>
        <v>130</v>
      </c>
    </row>
    <row r="132" spans="1:5" x14ac:dyDescent="0.25">
      <c r="A132" s="16">
        <v>132</v>
      </c>
      <c r="B132" s="16"/>
      <c r="C132" s="16"/>
      <c r="D132" s="18">
        <f t="shared" ref="D132:E147" si="8">D131+1</f>
        <v>41770</v>
      </c>
      <c r="E132" s="11">
        <f t="shared" si="8"/>
        <v>131</v>
      </c>
    </row>
    <row r="133" spans="1:5" x14ac:dyDescent="0.25">
      <c r="A133" s="16">
        <v>133</v>
      </c>
      <c r="B133" s="16"/>
      <c r="C133" s="16"/>
      <c r="D133" s="18">
        <f t="shared" si="8"/>
        <v>41771</v>
      </c>
      <c r="E133" s="11">
        <f t="shared" si="8"/>
        <v>132</v>
      </c>
    </row>
    <row r="134" spans="1:5" x14ac:dyDescent="0.25">
      <c r="A134" s="16">
        <v>134</v>
      </c>
      <c r="B134" s="16"/>
      <c r="C134" s="16"/>
      <c r="D134" s="18">
        <f t="shared" si="8"/>
        <v>41772</v>
      </c>
      <c r="E134" s="11">
        <f t="shared" si="8"/>
        <v>133</v>
      </c>
    </row>
    <row r="135" spans="1:5" x14ac:dyDescent="0.25">
      <c r="A135" s="16">
        <v>135</v>
      </c>
      <c r="B135" s="16"/>
      <c r="C135" s="16"/>
      <c r="D135" s="18">
        <f t="shared" si="8"/>
        <v>41773</v>
      </c>
      <c r="E135" s="11">
        <f t="shared" si="8"/>
        <v>134</v>
      </c>
    </row>
    <row r="136" spans="1:5" x14ac:dyDescent="0.25">
      <c r="A136" s="16">
        <v>136</v>
      </c>
      <c r="B136" s="16"/>
      <c r="C136" s="16"/>
      <c r="D136" s="18">
        <f t="shared" si="8"/>
        <v>41774</v>
      </c>
      <c r="E136" s="11">
        <f t="shared" si="8"/>
        <v>135</v>
      </c>
    </row>
    <row r="137" spans="1:5" x14ac:dyDescent="0.25">
      <c r="A137" s="16">
        <v>137</v>
      </c>
      <c r="B137" s="16"/>
      <c r="C137" s="16"/>
      <c r="D137" s="18">
        <f t="shared" si="8"/>
        <v>41775</v>
      </c>
      <c r="E137" s="11">
        <f t="shared" si="8"/>
        <v>136</v>
      </c>
    </row>
    <row r="138" spans="1:5" x14ac:dyDescent="0.25">
      <c r="A138" s="16">
        <v>138</v>
      </c>
      <c r="B138" s="16"/>
      <c r="C138" s="16"/>
      <c r="D138" s="18">
        <f t="shared" si="8"/>
        <v>41776</v>
      </c>
      <c r="E138" s="11">
        <f t="shared" si="8"/>
        <v>137</v>
      </c>
    </row>
    <row r="139" spans="1:5" x14ac:dyDescent="0.25">
      <c r="A139" s="16">
        <v>139</v>
      </c>
      <c r="B139" s="16"/>
      <c r="C139" s="16"/>
      <c r="D139" s="18">
        <f t="shared" si="8"/>
        <v>41777</v>
      </c>
      <c r="E139" s="11">
        <f t="shared" si="8"/>
        <v>138</v>
      </c>
    </row>
    <row r="140" spans="1:5" x14ac:dyDescent="0.25">
      <c r="A140" s="16">
        <v>140</v>
      </c>
      <c r="B140" s="16"/>
      <c r="C140" s="16"/>
      <c r="D140" s="18">
        <f t="shared" si="8"/>
        <v>41778</v>
      </c>
      <c r="E140" s="11">
        <f t="shared" si="8"/>
        <v>139</v>
      </c>
    </row>
    <row r="141" spans="1:5" x14ac:dyDescent="0.25">
      <c r="A141" s="16">
        <v>141</v>
      </c>
      <c r="B141" s="16"/>
      <c r="C141" s="16"/>
      <c r="D141" s="18">
        <f t="shared" si="8"/>
        <v>41779</v>
      </c>
      <c r="E141" s="11">
        <f t="shared" si="8"/>
        <v>140</v>
      </c>
    </row>
    <row r="142" spans="1:5" x14ac:dyDescent="0.25">
      <c r="A142" s="16">
        <v>142</v>
      </c>
      <c r="B142" s="16"/>
      <c r="C142" s="16"/>
      <c r="D142" s="18">
        <f t="shared" si="8"/>
        <v>41780</v>
      </c>
      <c r="E142" s="11">
        <f t="shared" si="8"/>
        <v>141</v>
      </c>
    </row>
    <row r="143" spans="1:5" x14ac:dyDescent="0.25">
      <c r="A143" s="16">
        <v>143</v>
      </c>
      <c r="B143" s="16"/>
      <c r="C143" s="16"/>
      <c r="D143" s="18">
        <f t="shared" si="8"/>
        <v>41781</v>
      </c>
      <c r="E143" s="11">
        <f t="shared" si="8"/>
        <v>142</v>
      </c>
    </row>
    <row r="144" spans="1:5" x14ac:dyDescent="0.25">
      <c r="A144" s="16">
        <v>144</v>
      </c>
      <c r="B144" s="16"/>
      <c r="C144" s="16"/>
      <c r="D144" s="18">
        <f t="shared" si="8"/>
        <v>41782</v>
      </c>
      <c r="E144" s="11">
        <f t="shared" si="8"/>
        <v>143</v>
      </c>
    </row>
    <row r="145" spans="1:5" x14ac:dyDescent="0.25">
      <c r="A145" s="16">
        <v>145</v>
      </c>
      <c r="B145" s="16"/>
      <c r="C145" s="16"/>
      <c r="D145" s="18">
        <f t="shared" si="8"/>
        <v>41783</v>
      </c>
      <c r="E145" s="11">
        <f t="shared" si="8"/>
        <v>144</v>
      </c>
    </row>
    <row r="146" spans="1:5" x14ac:dyDescent="0.25">
      <c r="A146" s="16">
        <v>146</v>
      </c>
      <c r="B146" s="16"/>
      <c r="C146" s="16"/>
      <c r="D146" s="18">
        <f t="shared" si="8"/>
        <v>41784</v>
      </c>
      <c r="E146" s="11">
        <f t="shared" si="8"/>
        <v>145</v>
      </c>
    </row>
    <row r="147" spans="1:5" x14ac:dyDescent="0.25">
      <c r="A147" s="16">
        <v>147</v>
      </c>
      <c r="B147" s="16"/>
      <c r="C147" s="16"/>
      <c r="D147" s="18">
        <f t="shared" si="8"/>
        <v>41785</v>
      </c>
      <c r="E147" s="11">
        <f t="shared" si="8"/>
        <v>146</v>
      </c>
    </row>
    <row r="148" spans="1:5" x14ac:dyDescent="0.25">
      <c r="A148" s="16">
        <v>148</v>
      </c>
      <c r="B148" s="16"/>
      <c r="C148" s="16"/>
      <c r="D148" s="18">
        <f t="shared" ref="D148:E163" si="9">D147+1</f>
        <v>41786</v>
      </c>
      <c r="E148" s="11">
        <f t="shared" si="9"/>
        <v>147</v>
      </c>
    </row>
    <row r="149" spans="1:5" x14ac:dyDescent="0.25">
      <c r="A149" s="16">
        <v>149</v>
      </c>
      <c r="B149" s="16"/>
      <c r="C149" s="16"/>
      <c r="D149" s="18">
        <f t="shared" si="9"/>
        <v>41787</v>
      </c>
      <c r="E149" s="11">
        <f t="shared" si="9"/>
        <v>148</v>
      </c>
    </row>
    <row r="150" spans="1:5" x14ac:dyDescent="0.25">
      <c r="A150" s="16">
        <v>150</v>
      </c>
      <c r="B150" s="16"/>
      <c r="C150" s="16"/>
      <c r="D150" s="18">
        <f t="shared" si="9"/>
        <v>41788</v>
      </c>
      <c r="E150" s="11">
        <f t="shared" si="9"/>
        <v>149</v>
      </c>
    </row>
    <row r="151" spans="1:5" x14ac:dyDescent="0.25">
      <c r="A151" s="16">
        <v>151</v>
      </c>
      <c r="B151" s="16"/>
      <c r="C151" s="16"/>
      <c r="D151" s="18">
        <f t="shared" si="9"/>
        <v>41789</v>
      </c>
      <c r="E151" s="11">
        <f t="shared" si="9"/>
        <v>150</v>
      </c>
    </row>
    <row r="152" spans="1:5" x14ac:dyDescent="0.25">
      <c r="A152" s="16">
        <v>152</v>
      </c>
      <c r="B152" s="16"/>
      <c r="C152" s="16"/>
      <c r="D152" s="18">
        <f t="shared" si="9"/>
        <v>41790</v>
      </c>
      <c r="E152" s="11">
        <f t="shared" si="9"/>
        <v>151</v>
      </c>
    </row>
    <row r="153" spans="1:5" x14ac:dyDescent="0.25">
      <c r="A153" s="16">
        <v>153</v>
      </c>
      <c r="B153" s="16"/>
      <c r="C153" s="16"/>
      <c r="D153" s="18">
        <f t="shared" si="9"/>
        <v>41791</v>
      </c>
      <c r="E153" s="11">
        <f t="shared" si="9"/>
        <v>152</v>
      </c>
    </row>
    <row r="154" spans="1:5" x14ac:dyDescent="0.25">
      <c r="A154" s="16">
        <v>154</v>
      </c>
      <c r="B154" s="16"/>
      <c r="C154" s="16"/>
      <c r="D154" s="18">
        <f t="shared" si="9"/>
        <v>41792</v>
      </c>
      <c r="E154" s="11">
        <f t="shared" si="9"/>
        <v>153</v>
      </c>
    </row>
    <row r="155" spans="1:5" x14ac:dyDescent="0.25">
      <c r="A155" s="16">
        <v>155</v>
      </c>
      <c r="B155" s="16"/>
      <c r="C155" s="16"/>
      <c r="D155" s="18">
        <f t="shared" si="9"/>
        <v>41793</v>
      </c>
      <c r="E155" s="11">
        <f t="shared" si="9"/>
        <v>154</v>
      </c>
    </row>
    <row r="156" spans="1:5" x14ac:dyDescent="0.25">
      <c r="A156" s="16">
        <v>156</v>
      </c>
      <c r="B156" s="16"/>
      <c r="C156" s="16"/>
      <c r="D156" s="18">
        <f t="shared" si="9"/>
        <v>41794</v>
      </c>
      <c r="E156" s="11">
        <f t="shared" si="9"/>
        <v>155</v>
      </c>
    </row>
    <row r="157" spans="1:5" x14ac:dyDescent="0.25">
      <c r="A157" s="16">
        <v>157</v>
      </c>
      <c r="B157" s="16"/>
      <c r="C157" s="16"/>
      <c r="D157" s="18">
        <f t="shared" si="9"/>
        <v>41795</v>
      </c>
      <c r="E157" s="11">
        <f t="shared" si="9"/>
        <v>156</v>
      </c>
    </row>
    <row r="158" spans="1:5" x14ac:dyDescent="0.25">
      <c r="A158" s="16">
        <v>158</v>
      </c>
      <c r="B158" s="16"/>
      <c r="C158" s="16"/>
      <c r="D158" s="18">
        <f t="shared" si="9"/>
        <v>41796</v>
      </c>
      <c r="E158" s="11">
        <f t="shared" si="9"/>
        <v>157</v>
      </c>
    </row>
    <row r="159" spans="1:5" x14ac:dyDescent="0.25">
      <c r="A159" s="16">
        <v>159</v>
      </c>
      <c r="B159" s="16"/>
      <c r="C159" s="16"/>
      <c r="D159" s="18">
        <f t="shared" si="9"/>
        <v>41797</v>
      </c>
      <c r="E159" s="11">
        <f t="shared" si="9"/>
        <v>158</v>
      </c>
    </row>
    <row r="160" spans="1:5" x14ac:dyDescent="0.25">
      <c r="A160" s="16">
        <v>160</v>
      </c>
      <c r="B160" s="16"/>
      <c r="C160" s="16"/>
      <c r="D160" s="18">
        <f t="shared" si="9"/>
        <v>41798</v>
      </c>
      <c r="E160" s="11">
        <f t="shared" si="9"/>
        <v>159</v>
      </c>
    </row>
    <row r="161" spans="1:5" x14ac:dyDescent="0.25">
      <c r="A161" s="16">
        <v>161</v>
      </c>
      <c r="B161" s="16"/>
      <c r="C161" s="16"/>
      <c r="D161" s="18">
        <f t="shared" si="9"/>
        <v>41799</v>
      </c>
      <c r="E161" s="11">
        <f t="shared" si="9"/>
        <v>160</v>
      </c>
    </row>
    <row r="162" spans="1:5" x14ac:dyDescent="0.25">
      <c r="A162" s="16">
        <v>162</v>
      </c>
      <c r="B162" s="16"/>
      <c r="C162" s="16"/>
      <c r="D162" s="18">
        <f t="shared" si="9"/>
        <v>41800</v>
      </c>
      <c r="E162" s="11">
        <f t="shared" si="9"/>
        <v>161</v>
      </c>
    </row>
    <row r="163" spans="1:5" x14ac:dyDescent="0.25">
      <c r="A163" s="16">
        <v>163</v>
      </c>
      <c r="B163" s="16"/>
      <c r="C163" s="16"/>
      <c r="D163" s="18">
        <f t="shared" si="9"/>
        <v>41801</v>
      </c>
      <c r="E163" s="11">
        <f t="shared" si="9"/>
        <v>162</v>
      </c>
    </row>
    <row r="164" spans="1:5" x14ac:dyDescent="0.25">
      <c r="A164" s="16">
        <v>164</v>
      </c>
      <c r="B164" s="16"/>
      <c r="C164" s="16"/>
      <c r="D164" s="18">
        <f t="shared" ref="D164:E179" si="10">D163+1</f>
        <v>41802</v>
      </c>
      <c r="E164" s="11">
        <f t="shared" si="10"/>
        <v>163</v>
      </c>
    </row>
    <row r="165" spans="1:5" x14ac:dyDescent="0.25">
      <c r="A165" s="16">
        <v>165</v>
      </c>
      <c r="B165" s="16"/>
      <c r="C165" s="16"/>
      <c r="D165" s="18">
        <f t="shared" si="10"/>
        <v>41803</v>
      </c>
      <c r="E165" s="11">
        <f t="shared" si="10"/>
        <v>164</v>
      </c>
    </row>
    <row r="166" spans="1:5" x14ac:dyDescent="0.25">
      <c r="A166" s="16">
        <v>166</v>
      </c>
      <c r="B166" s="16"/>
      <c r="C166" s="16"/>
      <c r="D166" s="18">
        <f t="shared" si="10"/>
        <v>41804</v>
      </c>
      <c r="E166" s="11">
        <f t="shared" si="10"/>
        <v>165</v>
      </c>
    </row>
    <row r="167" spans="1:5" x14ac:dyDescent="0.25">
      <c r="A167" s="16">
        <v>167</v>
      </c>
      <c r="B167" s="16"/>
      <c r="C167" s="16"/>
      <c r="D167" s="18">
        <f t="shared" si="10"/>
        <v>41805</v>
      </c>
      <c r="E167" s="11">
        <f t="shared" si="10"/>
        <v>166</v>
      </c>
    </row>
    <row r="168" spans="1:5" x14ac:dyDescent="0.25">
      <c r="A168" s="16">
        <v>168</v>
      </c>
      <c r="B168" s="16"/>
      <c r="C168" s="16"/>
      <c r="D168" s="18">
        <f t="shared" si="10"/>
        <v>41806</v>
      </c>
      <c r="E168" s="11">
        <f t="shared" si="10"/>
        <v>167</v>
      </c>
    </row>
    <row r="169" spans="1:5" x14ac:dyDescent="0.25">
      <c r="A169" s="16">
        <v>169</v>
      </c>
      <c r="B169" s="16"/>
      <c r="C169" s="16"/>
      <c r="D169" s="18">
        <f t="shared" si="10"/>
        <v>41807</v>
      </c>
      <c r="E169" s="11">
        <f t="shared" si="10"/>
        <v>168</v>
      </c>
    </row>
    <row r="170" spans="1:5" x14ac:dyDescent="0.25">
      <c r="A170" s="16">
        <v>170</v>
      </c>
      <c r="B170" s="16"/>
      <c r="C170" s="16"/>
      <c r="D170" s="18">
        <f t="shared" si="10"/>
        <v>41808</v>
      </c>
      <c r="E170" s="11">
        <f t="shared" si="10"/>
        <v>169</v>
      </c>
    </row>
    <row r="171" spans="1:5" x14ac:dyDescent="0.25">
      <c r="A171" s="16">
        <v>171</v>
      </c>
      <c r="B171" s="16"/>
      <c r="C171" s="16"/>
      <c r="D171" s="18">
        <f t="shared" si="10"/>
        <v>41809</v>
      </c>
      <c r="E171" s="11">
        <f t="shared" si="10"/>
        <v>170</v>
      </c>
    </row>
    <row r="172" spans="1:5" x14ac:dyDescent="0.25">
      <c r="A172" s="16">
        <v>172</v>
      </c>
      <c r="B172" s="16"/>
      <c r="C172" s="16"/>
      <c r="D172" s="18">
        <f t="shared" si="10"/>
        <v>41810</v>
      </c>
      <c r="E172" s="11">
        <f t="shared" si="10"/>
        <v>171</v>
      </c>
    </row>
    <row r="173" spans="1:5" x14ac:dyDescent="0.25">
      <c r="A173" s="16">
        <v>173</v>
      </c>
      <c r="B173" s="16"/>
      <c r="C173" s="16"/>
      <c r="D173" s="18">
        <f t="shared" si="10"/>
        <v>41811</v>
      </c>
      <c r="E173" s="11">
        <f t="shared" si="10"/>
        <v>172</v>
      </c>
    </row>
    <row r="174" spans="1:5" x14ac:dyDescent="0.25">
      <c r="A174" s="16">
        <v>174</v>
      </c>
      <c r="B174" s="16"/>
      <c r="C174" s="16"/>
      <c r="D174" s="18">
        <f t="shared" si="10"/>
        <v>41812</v>
      </c>
      <c r="E174" s="11">
        <f t="shared" si="10"/>
        <v>173</v>
      </c>
    </row>
    <row r="175" spans="1:5" x14ac:dyDescent="0.25">
      <c r="A175" s="16">
        <v>175</v>
      </c>
      <c r="B175" s="16"/>
      <c r="C175" s="16"/>
      <c r="D175" s="18">
        <f t="shared" si="10"/>
        <v>41813</v>
      </c>
      <c r="E175" s="11">
        <f t="shared" si="10"/>
        <v>174</v>
      </c>
    </row>
    <row r="176" spans="1:5" x14ac:dyDescent="0.25">
      <c r="A176" s="16">
        <v>176</v>
      </c>
      <c r="B176" s="16"/>
      <c r="C176" s="16"/>
      <c r="D176" s="18">
        <f t="shared" si="10"/>
        <v>41814</v>
      </c>
      <c r="E176" s="11">
        <f t="shared" si="10"/>
        <v>175</v>
      </c>
    </row>
    <row r="177" spans="1:5" x14ac:dyDescent="0.25">
      <c r="A177" s="16">
        <v>177</v>
      </c>
      <c r="B177" s="16"/>
      <c r="C177" s="16"/>
      <c r="D177" s="18">
        <f t="shared" si="10"/>
        <v>41815</v>
      </c>
      <c r="E177" s="11">
        <f t="shared" si="10"/>
        <v>176</v>
      </c>
    </row>
    <row r="178" spans="1:5" x14ac:dyDescent="0.25">
      <c r="A178" s="16">
        <v>178</v>
      </c>
      <c r="B178" s="16"/>
      <c r="C178" s="16"/>
      <c r="D178" s="18">
        <f t="shared" si="10"/>
        <v>41816</v>
      </c>
      <c r="E178" s="11">
        <f t="shared" si="10"/>
        <v>177</v>
      </c>
    </row>
    <row r="179" spans="1:5" x14ac:dyDescent="0.25">
      <c r="A179" s="16">
        <v>179</v>
      </c>
      <c r="B179" s="16"/>
      <c r="C179" s="16"/>
      <c r="D179" s="18">
        <f t="shared" si="10"/>
        <v>41817</v>
      </c>
      <c r="E179" s="11">
        <f t="shared" si="10"/>
        <v>178</v>
      </c>
    </row>
    <row r="180" spans="1:5" x14ac:dyDescent="0.25">
      <c r="A180" s="16">
        <v>180</v>
      </c>
      <c r="B180" s="16"/>
      <c r="C180" s="16"/>
      <c r="D180" s="18">
        <f t="shared" ref="D180:E195" si="11">D179+1</f>
        <v>41818</v>
      </c>
      <c r="E180" s="11">
        <f t="shared" si="11"/>
        <v>179</v>
      </c>
    </row>
    <row r="181" spans="1:5" x14ac:dyDescent="0.25">
      <c r="A181" s="16">
        <v>181</v>
      </c>
      <c r="B181" s="16"/>
      <c r="C181" s="16"/>
      <c r="D181" s="18">
        <f t="shared" si="11"/>
        <v>41819</v>
      </c>
      <c r="E181" s="11">
        <f t="shared" si="11"/>
        <v>180</v>
      </c>
    </row>
    <row r="182" spans="1:5" x14ac:dyDescent="0.25">
      <c r="A182" s="16">
        <v>182</v>
      </c>
      <c r="B182" s="16"/>
      <c r="C182" s="16"/>
      <c r="D182" s="18">
        <f t="shared" si="11"/>
        <v>41820</v>
      </c>
      <c r="E182" s="11">
        <f t="shared" si="11"/>
        <v>181</v>
      </c>
    </row>
    <row r="183" spans="1:5" x14ac:dyDescent="0.25">
      <c r="A183" s="16">
        <v>183</v>
      </c>
      <c r="B183" s="16"/>
      <c r="C183" s="16"/>
      <c r="D183" s="18">
        <f t="shared" si="11"/>
        <v>41821</v>
      </c>
      <c r="E183" s="11">
        <f t="shared" si="11"/>
        <v>182</v>
      </c>
    </row>
    <row r="184" spans="1:5" x14ac:dyDescent="0.25">
      <c r="A184" s="16">
        <v>184</v>
      </c>
      <c r="B184" s="16"/>
      <c r="C184" s="16"/>
      <c r="D184" s="18">
        <f t="shared" si="11"/>
        <v>41822</v>
      </c>
      <c r="E184" s="11">
        <f t="shared" si="11"/>
        <v>183</v>
      </c>
    </row>
    <row r="185" spans="1:5" x14ac:dyDescent="0.25">
      <c r="A185" s="16">
        <v>185</v>
      </c>
      <c r="B185" s="16"/>
      <c r="C185" s="16"/>
      <c r="D185" s="18">
        <f t="shared" si="11"/>
        <v>41823</v>
      </c>
      <c r="E185" s="11">
        <f t="shared" si="11"/>
        <v>184</v>
      </c>
    </row>
    <row r="186" spans="1:5" x14ac:dyDescent="0.25">
      <c r="A186" s="16">
        <v>186</v>
      </c>
      <c r="B186" s="16"/>
      <c r="C186" s="16"/>
      <c r="D186" s="18">
        <f t="shared" si="11"/>
        <v>41824</v>
      </c>
      <c r="E186" s="11">
        <f t="shared" si="11"/>
        <v>185</v>
      </c>
    </row>
    <row r="187" spans="1:5" x14ac:dyDescent="0.25">
      <c r="A187" s="16">
        <v>187</v>
      </c>
      <c r="B187" s="16"/>
      <c r="C187" s="16"/>
      <c r="D187" s="18">
        <f t="shared" si="11"/>
        <v>41825</v>
      </c>
      <c r="E187" s="11">
        <f t="shared" si="11"/>
        <v>186</v>
      </c>
    </row>
    <row r="188" spans="1:5" x14ac:dyDescent="0.25">
      <c r="A188" s="16">
        <v>188</v>
      </c>
      <c r="B188" s="16"/>
      <c r="C188" s="16"/>
      <c r="D188" s="18">
        <f t="shared" si="11"/>
        <v>41826</v>
      </c>
      <c r="E188" s="11">
        <f t="shared" si="11"/>
        <v>187</v>
      </c>
    </row>
    <row r="189" spans="1:5" x14ac:dyDescent="0.25">
      <c r="A189" s="16">
        <v>189</v>
      </c>
      <c r="B189" s="16"/>
      <c r="C189" s="16"/>
      <c r="D189" s="18">
        <f t="shared" si="11"/>
        <v>41827</v>
      </c>
      <c r="E189" s="11">
        <f t="shared" si="11"/>
        <v>188</v>
      </c>
    </row>
    <row r="190" spans="1:5" x14ac:dyDescent="0.25">
      <c r="A190" s="16">
        <v>190</v>
      </c>
      <c r="B190" s="16"/>
      <c r="C190" s="16"/>
      <c r="D190" s="18">
        <f t="shared" si="11"/>
        <v>41828</v>
      </c>
      <c r="E190" s="11">
        <f t="shared" si="11"/>
        <v>189</v>
      </c>
    </row>
    <row r="191" spans="1:5" x14ac:dyDescent="0.25">
      <c r="A191" s="16">
        <v>191</v>
      </c>
      <c r="B191" s="16"/>
      <c r="C191" s="16"/>
      <c r="D191" s="18">
        <f t="shared" si="11"/>
        <v>41829</v>
      </c>
      <c r="E191" s="11">
        <f t="shared" si="11"/>
        <v>190</v>
      </c>
    </row>
    <row r="192" spans="1:5" x14ac:dyDescent="0.25">
      <c r="A192" s="16">
        <v>192</v>
      </c>
      <c r="B192" s="16"/>
      <c r="C192" s="16"/>
      <c r="D192" s="18">
        <f t="shared" si="11"/>
        <v>41830</v>
      </c>
      <c r="E192" s="11">
        <f t="shared" si="11"/>
        <v>191</v>
      </c>
    </row>
    <row r="193" spans="1:5" x14ac:dyDescent="0.25">
      <c r="A193" s="16">
        <v>193</v>
      </c>
      <c r="B193" s="16"/>
      <c r="C193" s="16"/>
      <c r="D193" s="18">
        <f t="shared" si="11"/>
        <v>41831</v>
      </c>
      <c r="E193" s="11">
        <f t="shared" si="11"/>
        <v>192</v>
      </c>
    </row>
    <row r="194" spans="1:5" x14ac:dyDescent="0.25">
      <c r="A194" s="16">
        <v>194</v>
      </c>
      <c r="B194" s="16"/>
      <c r="C194" s="16"/>
      <c r="D194" s="18">
        <f t="shared" si="11"/>
        <v>41832</v>
      </c>
      <c r="E194" s="11">
        <f t="shared" si="11"/>
        <v>193</v>
      </c>
    </row>
    <row r="195" spans="1:5" x14ac:dyDescent="0.25">
      <c r="A195" s="16">
        <v>195</v>
      </c>
      <c r="B195" s="16"/>
      <c r="C195" s="16"/>
      <c r="D195" s="18">
        <f t="shared" si="11"/>
        <v>41833</v>
      </c>
      <c r="E195" s="11">
        <f t="shared" si="11"/>
        <v>194</v>
      </c>
    </row>
    <row r="196" spans="1:5" x14ac:dyDescent="0.25">
      <c r="A196" s="16">
        <v>196</v>
      </c>
      <c r="B196" s="16"/>
      <c r="C196" s="16"/>
      <c r="D196" s="18">
        <f t="shared" ref="D196:E211" si="12">D195+1</f>
        <v>41834</v>
      </c>
      <c r="E196" s="11">
        <f t="shared" si="12"/>
        <v>195</v>
      </c>
    </row>
    <row r="197" spans="1:5" x14ac:dyDescent="0.25">
      <c r="A197" s="16">
        <v>197</v>
      </c>
      <c r="B197" s="16"/>
      <c r="C197" s="16"/>
      <c r="D197" s="18">
        <f t="shared" si="12"/>
        <v>41835</v>
      </c>
      <c r="E197" s="11">
        <f t="shared" si="12"/>
        <v>196</v>
      </c>
    </row>
    <row r="198" spans="1:5" x14ac:dyDescent="0.25">
      <c r="A198" s="16">
        <v>198</v>
      </c>
      <c r="B198" s="16"/>
      <c r="C198" s="16"/>
      <c r="D198" s="18">
        <f t="shared" si="12"/>
        <v>41836</v>
      </c>
      <c r="E198" s="11">
        <f t="shared" si="12"/>
        <v>197</v>
      </c>
    </row>
    <row r="199" spans="1:5" x14ac:dyDescent="0.25">
      <c r="A199" s="16">
        <v>199</v>
      </c>
      <c r="B199" s="16"/>
      <c r="C199" s="16"/>
      <c r="D199" s="18">
        <f t="shared" si="12"/>
        <v>41837</v>
      </c>
      <c r="E199" s="11">
        <f t="shared" si="12"/>
        <v>198</v>
      </c>
    </row>
    <row r="200" spans="1:5" x14ac:dyDescent="0.25">
      <c r="A200" s="16">
        <v>200</v>
      </c>
      <c r="B200" s="16"/>
      <c r="C200" s="16"/>
      <c r="D200" s="18">
        <f t="shared" si="12"/>
        <v>41838</v>
      </c>
      <c r="E200" s="11">
        <f t="shared" si="12"/>
        <v>199</v>
      </c>
    </row>
    <row r="201" spans="1:5" x14ac:dyDescent="0.25">
      <c r="A201" s="16">
        <v>201</v>
      </c>
      <c r="B201" s="16"/>
      <c r="C201" s="16"/>
      <c r="D201" s="18">
        <f t="shared" si="12"/>
        <v>41839</v>
      </c>
      <c r="E201" s="11">
        <f t="shared" si="12"/>
        <v>200</v>
      </c>
    </row>
    <row r="202" spans="1:5" x14ac:dyDescent="0.25">
      <c r="A202" s="16">
        <v>202</v>
      </c>
      <c r="B202" s="16"/>
      <c r="C202" s="16"/>
      <c r="D202" s="18">
        <f t="shared" si="12"/>
        <v>41840</v>
      </c>
      <c r="E202" s="11">
        <f t="shared" si="12"/>
        <v>201</v>
      </c>
    </row>
    <row r="203" spans="1:5" x14ac:dyDescent="0.25">
      <c r="A203" s="16">
        <v>203</v>
      </c>
      <c r="B203" s="16"/>
      <c r="C203" s="16"/>
      <c r="D203" s="18">
        <f t="shared" si="12"/>
        <v>41841</v>
      </c>
      <c r="E203" s="11">
        <f t="shared" si="12"/>
        <v>202</v>
      </c>
    </row>
    <row r="204" spans="1:5" x14ac:dyDescent="0.25">
      <c r="A204" s="16">
        <v>204</v>
      </c>
      <c r="B204" s="16"/>
      <c r="C204" s="16"/>
      <c r="D204" s="18">
        <f t="shared" si="12"/>
        <v>41842</v>
      </c>
      <c r="E204" s="11">
        <f t="shared" si="12"/>
        <v>203</v>
      </c>
    </row>
    <row r="205" spans="1:5" x14ac:dyDescent="0.25">
      <c r="A205" s="16">
        <v>205</v>
      </c>
      <c r="B205" s="16"/>
      <c r="C205" s="16"/>
      <c r="D205" s="18">
        <f t="shared" si="12"/>
        <v>41843</v>
      </c>
      <c r="E205" s="11">
        <f t="shared" si="12"/>
        <v>204</v>
      </c>
    </row>
    <row r="206" spans="1:5" x14ac:dyDescent="0.25">
      <c r="A206" s="16">
        <v>206</v>
      </c>
      <c r="B206" s="16"/>
      <c r="C206" s="16"/>
      <c r="D206" s="18">
        <f t="shared" si="12"/>
        <v>41844</v>
      </c>
      <c r="E206" s="11">
        <f t="shared" si="12"/>
        <v>205</v>
      </c>
    </row>
    <row r="207" spans="1:5" x14ac:dyDescent="0.25">
      <c r="A207" s="16">
        <v>207</v>
      </c>
      <c r="B207" s="16"/>
      <c r="C207" s="16"/>
      <c r="D207" s="18">
        <f t="shared" si="12"/>
        <v>41845</v>
      </c>
      <c r="E207" s="11">
        <f t="shared" si="12"/>
        <v>206</v>
      </c>
    </row>
    <row r="208" spans="1:5" x14ac:dyDescent="0.25">
      <c r="A208" s="16">
        <v>208</v>
      </c>
      <c r="B208" s="16"/>
      <c r="C208" s="16"/>
      <c r="D208" s="18">
        <f t="shared" si="12"/>
        <v>41846</v>
      </c>
      <c r="E208" s="11">
        <f t="shared" si="12"/>
        <v>207</v>
      </c>
    </row>
    <row r="209" spans="1:5" x14ac:dyDescent="0.25">
      <c r="A209" s="16">
        <v>209</v>
      </c>
      <c r="B209" s="16"/>
      <c r="C209" s="16"/>
      <c r="D209" s="18">
        <f t="shared" si="12"/>
        <v>41847</v>
      </c>
      <c r="E209" s="11">
        <f t="shared" si="12"/>
        <v>208</v>
      </c>
    </row>
    <row r="210" spans="1:5" x14ac:dyDescent="0.25">
      <c r="A210" s="16">
        <v>210</v>
      </c>
      <c r="B210" s="16"/>
      <c r="C210" s="16"/>
      <c r="D210" s="18">
        <f t="shared" si="12"/>
        <v>41848</v>
      </c>
      <c r="E210" s="11">
        <f t="shared" si="12"/>
        <v>209</v>
      </c>
    </row>
    <row r="211" spans="1:5" x14ac:dyDescent="0.25">
      <c r="A211" s="16">
        <v>211</v>
      </c>
      <c r="B211" s="16"/>
      <c r="C211" s="16"/>
      <c r="D211" s="18">
        <f t="shared" si="12"/>
        <v>41849</v>
      </c>
      <c r="E211" s="11">
        <f t="shared" si="12"/>
        <v>210</v>
      </c>
    </row>
    <row r="212" spans="1:5" x14ac:dyDescent="0.25">
      <c r="A212" s="16">
        <v>212</v>
      </c>
      <c r="B212" s="16"/>
      <c r="C212" s="16"/>
      <c r="D212" s="18">
        <f t="shared" ref="D212:E227" si="13">D211+1</f>
        <v>41850</v>
      </c>
      <c r="E212" s="11">
        <f t="shared" si="13"/>
        <v>211</v>
      </c>
    </row>
    <row r="213" spans="1:5" x14ac:dyDescent="0.25">
      <c r="A213" s="16">
        <v>213</v>
      </c>
      <c r="B213" s="16"/>
      <c r="C213" s="16"/>
      <c r="D213" s="18">
        <f t="shared" si="13"/>
        <v>41851</v>
      </c>
      <c r="E213" s="11">
        <f t="shared" si="13"/>
        <v>212</v>
      </c>
    </row>
    <row r="214" spans="1:5" x14ac:dyDescent="0.25">
      <c r="A214" s="16">
        <v>214</v>
      </c>
      <c r="B214" s="16"/>
      <c r="C214" s="16"/>
      <c r="D214" s="18">
        <f t="shared" si="13"/>
        <v>41852</v>
      </c>
      <c r="E214" s="11">
        <f t="shared" si="13"/>
        <v>213</v>
      </c>
    </row>
    <row r="215" spans="1:5" x14ac:dyDescent="0.25">
      <c r="A215" s="16">
        <v>215</v>
      </c>
      <c r="B215" s="16"/>
      <c r="C215" s="16"/>
      <c r="D215" s="18">
        <f t="shared" si="13"/>
        <v>41853</v>
      </c>
      <c r="E215" s="11">
        <f t="shared" si="13"/>
        <v>214</v>
      </c>
    </row>
    <row r="216" spans="1:5" x14ac:dyDescent="0.25">
      <c r="A216" s="16">
        <v>216</v>
      </c>
      <c r="B216" s="16"/>
      <c r="C216" s="16"/>
      <c r="D216" s="18">
        <f t="shared" si="13"/>
        <v>41854</v>
      </c>
      <c r="E216" s="11">
        <f t="shared" si="13"/>
        <v>215</v>
      </c>
    </row>
    <row r="217" spans="1:5" x14ac:dyDescent="0.25">
      <c r="A217" s="16">
        <v>217</v>
      </c>
      <c r="B217" s="16"/>
      <c r="C217" s="16"/>
      <c r="D217" s="18">
        <f t="shared" si="13"/>
        <v>41855</v>
      </c>
      <c r="E217" s="11">
        <f t="shared" si="13"/>
        <v>216</v>
      </c>
    </row>
    <row r="218" spans="1:5" x14ac:dyDescent="0.25">
      <c r="A218" s="16">
        <v>218</v>
      </c>
      <c r="B218" s="16"/>
      <c r="C218" s="16"/>
      <c r="D218" s="18">
        <f t="shared" si="13"/>
        <v>41856</v>
      </c>
      <c r="E218" s="11">
        <f t="shared" si="13"/>
        <v>217</v>
      </c>
    </row>
    <row r="219" spans="1:5" x14ac:dyDescent="0.25">
      <c r="A219" s="16">
        <v>219</v>
      </c>
      <c r="B219" s="16"/>
      <c r="C219" s="16"/>
      <c r="D219" s="18">
        <f t="shared" si="13"/>
        <v>41857</v>
      </c>
      <c r="E219" s="11">
        <f t="shared" si="13"/>
        <v>218</v>
      </c>
    </row>
    <row r="220" spans="1:5" x14ac:dyDescent="0.25">
      <c r="A220" s="16">
        <v>220</v>
      </c>
      <c r="B220" s="16"/>
      <c r="C220" s="16"/>
      <c r="D220" s="18">
        <f t="shared" si="13"/>
        <v>41858</v>
      </c>
      <c r="E220" s="11">
        <f t="shared" si="13"/>
        <v>219</v>
      </c>
    </row>
    <row r="221" spans="1:5" x14ac:dyDescent="0.25">
      <c r="A221" s="16">
        <v>221</v>
      </c>
      <c r="B221" s="16"/>
      <c r="C221" s="16"/>
      <c r="D221" s="18">
        <f t="shared" si="13"/>
        <v>41859</v>
      </c>
      <c r="E221" s="11">
        <f t="shared" si="13"/>
        <v>220</v>
      </c>
    </row>
    <row r="222" spans="1:5" x14ac:dyDescent="0.25">
      <c r="A222" s="16">
        <v>222</v>
      </c>
      <c r="B222" s="16"/>
      <c r="C222" s="16"/>
      <c r="D222" s="18">
        <f t="shared" si="13"/>
        <v>41860</v>
      </c>
      <c r="E222" s="11">
        <f t="shared" si="13"/>
        <v>221</v>
      </c>
    </row>
    <row r="223" spans="1:5" x14ac:dyDescent="0.25">
      <c r="A223" s="16">
        <v>223</v>
      </c>
      <c r="B223" s="16"/>
      <c r="C223" s="16"/>
      <c r="D223" s="18">
        <f t="shared" si="13"/>
        <v>41861</v>
      </c>
      <c r="E223" s="11">
        <f t="shared" si="13"/>
        <v>222</v>
      </c>
    </row>
    <row r="224" spans="1:5" x14ac:dyDescent="0.25">
      <c r="A224" s="16">
        <v>224</v>
      </c>
      <c r="B224" s="16"/>
      <c r="C224" s="16"/>
      <c r="D224" s="18">
        <f t="shared" si="13"/>
        <v>41862</v>
      </c>
      <c r="E224" s="11">
        <f t="shared" si="13"/>
        <v>223</v>
      </c>
    </row>
    <row r="225" spans="1:5" x14ac:dyDescent="0.25">
      <c r="A225" s="16">
        <v>225</v>
      </c>
      <c r="B225" s="16"/>
      <c r="C225" s="16"/>
      <c r="D225" s="18">
        <f t="shared" si="13"/>
        <v>41863</v>
      </c>
      <c r="E225" s="11">
        <f t="shared" si="13"/>
        <v>224</v>
      </c>
    </row>
    <row r="226" spans="1:5" x14ac:dyDescent="0.25">
      <c r="A226" s="16">
        <v>226</v>
      </c>
      <c r="B226" s="16"/>
      <c r="C226" s="16"/>
      <c r="D226" s="18">
        <f t="shared" si="13"/>
        <v>41864</v>
      </c>
      <c r="E226" s="11">
        <f t="shared" si="13"/>
        <v>225</v>
      </c>
    </row>
    <row r="227" spans="1:5" x14ac:dyDescent="0.25">
      <c r="A227" s="16">
        <v>227</v>
      </c>
      <c r="B227" s="16"/>
      <c r="C227" s="16"/>
      <c r="D227" s="18">
        <f t="shared" si="13"/>
        <v>41865</v>
      </c>
      <c r="E227" s="11">
        <f t="shared" si="13"/>
        <v>226</v>
      </c>
    </row>
    <row r="228" spans="1:5" x14ac:dyDescent="0.25">
      <c r="A228" s="16">
        <v>228</v>
      </c>
      <c r="B228" s="16"/>
      <c r="C228" s="16"/>
      <c r="D228" s="18">
        <f t="shared" ref="D228:E243" si="14">D227+1</f>
        <v>41866</v>
      </c>
      <c r="E228" s="11">
        <f t="shared" si="14"/>
        <v>227</v>
      </c>
    </row>
    <row r="229" spans="1:5" x14ac:dyDescent="0.25">
      <c r="A229" s="16">
        <v>229</v>
      </c>
      <c r="B229" s="16"/>
      <c r="C229" s="16"/>
      <c r="D229" s="18">
        <f t="shared" si="14"/>
        <v>41867</v>
      </c>
      <c r="E229" s="11">
        <f t="shared" si="14"/>
        <v>228</v>
      </c>
    </row>
    <row r="230" spans="1:5" x14ac:dyDescent="0.25">
      <c r="A230" s="16">
        <v>230</v>
      </c>
      <c r="B230" s="16"/>
      <c r="C230" s="16"/>
      <c r="D230" s="18">
        <f t="shared" si="14"/>
        <v>41868</v>
      </c>
      <c r="E230" s="11">
        <f t="shared" si="14"/>
        <v>229</v>
      </c>
    </row>
    <row r="231" spans="1:5" x14ac:dyDescent="0.25">
      <c r="A231" s="16">
        <v>231</v>
      </c>
      <c r="B231" s="16"/>
      <c r="C231" s="16"/>
      <c r="D231" s="18">
        <f t="shared" si="14"/>
        <v>41869</v>
      </c>
      <c r="E231" s="11">
        <f t="shared" si="14"/>
        <v>230</v>
      </c>
    </row>
    <row r="232" spans="1:5" x14ac:dyDescent="0.25">
      <c r="A232" s="16">
        <v>232</v>
      </c>
      <c r="B232" s="16"/>
      <c r="C232" s="16"/>
      <c r="D232" s="18">
        <f t="shared" si="14"/>
        <v>41870</v>
      </c>
      <c r="E232" s="11">
        <f t="shared" si="14"/>
        <v>231</v>
      </c>
    </row>
    <row r="233" spans="1:5" x14ac:dyDescent="0.25">
      <c r="A233" s="16">
        <v>233</v>
      </c>
      <c r="B233" s="16"/>
      <c r="C233" s="16"/>
      <c r="D233" s="18">
        <f t="shared" si="14"/>
        <v>41871</v>
      </c>
      <c r="E233" s="11">
        <f t="shared" si="14"/>
        <v>232</v>
      </c>
    </row>
    <row r="234" spans="1:5" x14ac:dyDescent="0.25">
      <c r="A234" s="16">
        <v>234</v>
      </c>
      <c r="B234" s="16"/>
      <c r="C234" s="16"/>
      <c r="D234" s="18">
        <f t="shared" si="14"/>
        <v>41872</v>
      </c>
      <c r="E234" s="11">
        <f t="shared" si="14"/>
        <v>233</v>
      </c>
    </row>
    <row r="235" spans="1:5" x14ac:dyDescent="0.25">
      <c r="A235" s="16">
        <v>235</v>
      </c>
      <c r="B235" s="16"/>
      <c r="C235" s="16"/>
      <c r="D235" s="18">
        <f t="shared" si="14"/>
        <v>41873</v>
      </c>
      <c r="E235" s="11">
        <f t="shared" si="14"/>
        <v>234</v>
      </c>
    </row>
    <row r="236" spans="1:5" x14ac:dyDescent="0.25">
      <c r="A236" s="16">
        <v>236</v>
      </c>
      <c r="B236" s="16"/>
      <c r="C236" s="16"/>
      <c r="D236" s="18">
        <f t="shared" si="14"/>
        <v>41874</v>
      </c>
      <c r="E236" s="11">
        <f t="shared" si="14"/>
        <v>235</v>
      </c>
    </row>
    <row r="237" spans="1:5" x14ac:dyDescent="0.25">
      <c r="A237" s="16">
        <v>237</v>
      </c>
      <c r="B237" s="16"/>
      <c r="C237" s="16"/>
      <c r="D237" s="18">
        <f t="shared" si="14"/>
        <v>41875</v>
      </c>
      <c r="E237" s="11">
        <f t="shared" si="14"/>
        <v>236</v>
      </c>
    </row>
    <row r="238" spans="1:5" x14ac:dyDescent="0.25">
      <c r="A238" s="16">
        <v>238</v>
      </c>
      <c r="B238" s="16"/>
      <c r="C238" s="16"/>
      <c r="D238" s="18">
        <f t="shared" si="14"/>
        <v>41876</v>
      </c>
      <c r="E238" s="11">
        <f t="shared" si="14"/>
        <v>237</v>
      </c>
    </row>
    <row r="239" spans="1:5" x14ac:dyDescent="0.25">
      <c r="A239" s="16">
        <v>239</v>
      </c>
      <c r="B239" s="16"/>
      <c r="C239" s="16"/>
      <c r="D239" s="18">
        <f t="shared" si="14"/>
        <v>41877</v>
      </c>
      <c r="E239" s="11">
        <f t="shared" si="14"/>
        <v>238</v>
      </c>
    </row>
    <row r="240" spans="1:5" x14ac:dyDescent="0.25">
      <c r="A240" s="16">
        <v>240</v>
      </c>
      <c r="B240" s="16"/>
      <c r="C240" s="16"/>
      <c r="D240" s="18">
        <f t="shared" si="14"/>
        <v>41878</v>
      </c>
      <c r="E240" s="11">
        <f t="shared" si="14"/>
        <v>239</v>
      </c>
    </row>
    <row r="241" spans="1:5" x14ac:dyDescent="0.25">
      <c r="A241" s="16">
        <v>241</v>
      </c>
      <c r="B241" s="16"/>
      <c r="C241" s="16"/>
      <c r="D241" s="18">
        <f t="shared" si="14"/>
        <v>41879</v>
      </c>
      <c r="E241" s="11">
        <f t="shared" si="14"/>
        <v>240</v>
      </c>
    </row>
    <row r="242" spans="1:5" x14ac:dyDescent="0.25">
      <c r="A242" s="16">
        <v>242</v>
      </c>
      <c r="B242" s="16"/>
      <c r="C242" s="16"/>
      <c r="D242" s="18">
        <f t="shared" si="14"/>
        <v>41880</v>
      </c>
      <c r="E242" s="11">
        <f t="shared" si="14"/>
        <v>241</v>
      </c>
    </row>
    <row r="243" spans="1:5" x14ac:dyDescent="0.25">
      <c r="A243" s="16">
        <v>243</v>
      </c>
      <c r="B243" s="16"/>
      <c r="C243" s="16"/>
      <c r="D243" s="18">
        <f t="shared" si="14"/>
        <v>41881</v>
      </c>
      <c r="E243" s="11">
        <f t="shared" si="14"/>
        <v>242</v>
      </c>
    </row>
    <row r="244" spans="1:5" x14ac:dyDescent="0.25">
      <c r="A244" s="16">
        <v>244</v>
      </c>
      <c r="B244" s="16"/>
      <c r="C244" s="16"/>
      <c r="D244" s="18">
        <f t="shared" ref="D244:E259" si="15">D243+1</f>
        <v>41882</v>
      </c>
      <c r="E244" s="11">
        <f t="shared" si="15"/>
        <v>243</v>
      </c>
    </row>
    <row r="245" spans="1:5" x14ac:dyDescent="0.25">
      <c r="A245" s="16">
        <v>245</v>
      </c>
      <c r="B245" s="16"/>
      <c r="C245" s="16"/>
      <c r="D245" s="18">
        <f t="shared" si="15"/>
        <v>41883</v>
      </c>
      <c r="E245" s="11">
        <f t="shared" si="15"/>
        <v>244</v>
      </c>
    </row>
    <row r="246" spans="1:5" x14ac:dyDescent="0.25">
      <c r="A246" s="16">
        <v>246</v>
      </c>
      <c r="B246" s="16"/>
      <c r="C246" s="16"/>
      <c r="D246" s="18">
        <f t="shared" si="15"/>
        <v>41884</v>
      </c>
      <c r="E246" s="11">
        <f t="shared" si="15"/>
        <v>245</v>
      </c>
    </row>
    <row r="247" spans="1:5" x14ac:dyDescent="0.25">
      <c r="A247" s="16">
        <v>247</v>
      </c>
      <c r="B247" s="16"/>
      <c r="C247" s="16"/>
      <c r="D247" s="18">
        <f t="shared" si="15"/>
        <v>41885</v>
      </c>
      <c r="E247" s="11">
        <f t="shared" si="15"/>
        <v>246</v>
      </c>
    </row>
    <row r="248" spans="1:5" x14ac:dyDescent="0.25">
      <c r="A248" s="16">
        <v>248</v>
      </c>
      <c r="B248" s="16"/>
      <c r="C248" s="16"/>
      <c r="D248" s="18">
        <f t="shared" si="15"/>
        <v>41886</v>
      </c>
      <c r="E248" s="11">
        <f t="shared" si="15"/>
        <v>247</v>
      </c>
    </row>
    <row r="249" spans="1:5" x14ac:dyDescent="0.25">
      <c r="A249" s="16">
        <v>249</v>
      </c>
      <c r="B249" s="16"/>
      <c r="C249" s="16"/>
      <c r="D249" s="18">
        <f t="shared" si="15"/>
        <v>41887</v>
      </c>
      <c r="E249" s="11">
        <f t="shared" si="15"/>
        <v>248</v>
      </c>
    </row>
    <row r="250" spans="1:5" x14ac:dyDescent="0.25">
      <c r="A250" s="16">
        <v>250</v>
      </c>
      <c r="B250" s="16"/>
      <c r="C250" s="16"/>
      <c r="D250" s="18">
        <f t="shared" si="15"/>
        <v>41888</v>
      </c>
      <c r="E250" s="11">
        <f t="shared" si="15"/>
        <v>249</v>
      </c>
    </row>
    <row r="251" spans="1:5" x14ac:dyDescent="0.25">
      <c r="A251" s="16">
        <v>251</v>
      </c>
      <c r="B251" s="16"/>
      <c r="C251" s="16"/>
      <c r="D251" s="18">
        <f t="shared" si="15"/>
        <v>41889</v>
      </c>
      <c r="E251" s="11">
        <f t="shared" si="15"/>
        <v>250</v>
      </c>
    </row>
    <row r="252" spans="1:5" x14ac:dyDescent="0.25">
      <c r="A252" s="16">
        <v>252</v>
      </c>
      <c r="B252" s="16"/>
      <c r="C252" s="16"/>
      <c r="D252" s="18">
        <f t="shared" si="15"/>
        <v>41890</v>
      </c>
      <c r="E252" s="11">
        <f t="shared" si="15"/>
        <v>251</v>
      </c>
    </row>
    <row r="253" spans="1:5" x14ac:dyDescent="0.25">
      <c r="A253" s="16">
        <v>253</v>
      </c>
      <c r="B253" s="16"/>
      <c r="C253" s="16"/>
      <c r="D253" s="18">
        <f t="shared" si="15"/>
        <v>41891</v>
      </c>
      <c r="E253" s="11">
        <f t="shared" si="15"/>
        <v>252</v>
      </c>
    </row>
    <row r="254" spans="1:5" x14ac:dyDescent="0.25">
      <c r="A254" s="16">
        <v>254</v>
      </c>
      <c r="B254" s="16"/>
      <c r="C254" s="16"/>
      <c r="D254" s="18">
        <f t="shared" si="15"/>
        <v>41892</v>
      </c>
      <c r="E254" s="11">
        <f t="shared" si="15"/>
        <v>253</v>
      </c>
    </row>
    <row r="255" spans="1:5" x14ac:dyDescent="0.25">
      <c r="A255" s="16">
        <v>255</v>
      </c>
      <c r="B255" s="16"/>
      <c r="C255" s="16"/>
      <c r="D255" s="18">
        <f t="shared" si="15"/>
        <v>41893</v>
      </c>
      <c r="E255" s="11">
        <f t="shared" si="15"/>
        <v>254</v>
      </c>
    </row>
    <row r="256" spans="1:5" x14ac:dyDescent="0.25">
      <c r="A256" s="16">
        <v>256</v>
      </c>
      <c r="B256" s="16"/>
      <c r="C256" s="16"/>
      <c r="D256" s="18">
        <f t="shared" si="15"/>
        <v>41894</v>
      </c>
      <c r="E256" s="11">
        <f t="shared" si="15"/>
        <v>255</v>
      </c>
    </row>
    <row r="257" spans="1:5" x14ac:dyDescent="0.25">
      <c r="A257" s="16">
        <v>257</v>
      </c>
      <c r="B257" s="16"/>
      <c r="C257" s="16"/>
      <c r="D257" s="18">
        <f t="shared" si="15"/>
        <v>41895</v>
      </c>
      <c r="E257" s="11">
        <f t="shared" si="15"/>
        <v>256</v>
      </c>
    </row>
    <row r="258" spans="1:5" x14ac:dyDescent="0.25">
      <c r="A258" s="16">
        <v>258</v>
      </c>
      <c r="B258" s="16"/>
      <c r="C258" s="16"/>
      <c r="D258" s="18">
        <f t="shared" si="15"/>
        <v>41896</v>
      </c>
      <c r="E258" s="11">
        <f t="shared" si="15"/>
        <v>257</v>
      </c>
    </row>
    <row r="259" spans="1:5" x14ac:dyDescent="0.25">
      <c r="A259" s="16">
        <v>259</v>
      </c>
      <c r="B259" s="16"/>
      <c r="C259" s="16"/>
      <c r="D259" s="18">
        <f t="shared" si="15"/>
        <v>41897</v>
      </c>
      <c r="E259" s="11">
        <f t="shared" si="15"/>
        <v>258</v>
      </c>
    </row>
    <row r="260" spans="1:5" x14ac:dyDescent="0.25">
      <c r="A260" s="16">
        <v>260</v>
      </c>
      <c r="B260" s="16"/>
      <c r="C260" s="16"/>
      <c r="D260" s="18">
        <f t="shared" ref="D260:E275" si="16">D259+1</f>
        <v>41898</v>
      </c>
      <c r="E260" s="11">
        <f t="shared" si="16"/>
        <v>259</v>
      </c>
    </row>
    <row r="261" spans="1:5" x14ac:dyDescent="0.25">
      <c r="A261" s="16">
        <v>261</v>
      </c>
      <c r="B261" s="16"/>
      <c r="C261" s="16"/>
      <c r="D261" s="18">
        <f t="shared" si="16"/>
        <v>41899</v>
      </c>
      <c r="E261" s="11">
        <f t="shared" si="16"/>
        <v>260</v>
      </c>
    </row>
    <row r="262" spans="1:5" x14ac:dyDescent="0.25">
      <c r="A262" s="16">
        <v>262</v>
      </c>
      <c r="B262" s="16"/>
      <c r="C262" s="16"/>
      <c r="D262" s="18">
        <f t="shared" si="16"/>
        <v>41900</v>
      </c>
      <c r="E262" s="11">
        <f t="shared" si="16"/>
        <v>261</v>
      </c>
    </row>
    <row r="263" spans="1:5" x14ac:dyDescent="0.25">
      <c r="A263" s="16">
        <v>263</v>
      </c>
      <c r="B263" s="16"/>
      <c r="C263" s="16"/>
      <c r="D263" s="18">
        <f t="shared" si="16"/>
        <v>41901</v>
      </c>
      <c r="E263" s="11">
        <f t="shared" si="16"/>
        <v>262</v>
      </c>
    </row>
    <row r="264" spans="1:5" x14ac:dyDescent="0.25">
      <c r="A264" s="16">
        <v>264</v>
      </c>
      <c r="B264" s="16"/>
      <c r="C264" s="16"/>
      <c r="D264" s="18">
        <f t="shared" si="16"/>
        <v>41902</v>
      </c>
      <c r="E264" s="11">
        <f t="shared" si="16"/>
        <v>263</v>
      </c>
    </row>
    <row r="265" spans="1:5" x14ac:dyDescent="0.25">
      <c r="A265" s="16">
        <v>265</v>
      </c>
      <c r="B265" s="16"/>
      <c r="C265" s="16"/>
      <c r="D265" s="18">
        <f t="shared" si="16"/>
        <v>41903</v>
      </c>
      <c r="E265" s="11">
        <f t="shared" si="16"/>
        <v>264</v>
      </c>
    </row>
    <row r="266" spans="1:5" x14ac:dyDescent="0.25">
      <c r="A266" s="16">
        <v>266</v>
      </c>
      <c r="B266" s="16"/>
      <c r="C266" s="16"/>
      <c r="D266" s="18">
        <f t="shared" si="16"/>
        <v>41904</v>
      </c>
      <c r="E266" s="11">
        <f t="shared" si="16"/>
        <v>265</v>
      </c>
    </row>
    <row r="267" spans="1:5" x14ac:dyDescent="0.25">
      <c r="A267" s="16">
        <v>267</v>
      </c>
      <c r="B267" s="16"/>
      <c r="C267" s="16"/>
      <c r="D267" s="18">
        <f t="shared" si="16"/>
        <v>41905</v>
      </c>
      <c r="E267" s="11">
        <f t="shared" si="16"/>
        <v>266</v>
      </c>
    </row>
    <row r="268" spans="1:5" x14ac:dyDescent="0.25">
      <c r="A268" s="16">
        <v>268</v>
      </c>
      <c r="B268" s="16"/>
      <c r="C268" s="16"/>
      <c r="D268" s="18">
        <f t="shared" si="16"/>
        <v>41906</v>
      </c>
      <c r="E268" s="11">
        <f t="shared" si="16"/>
        <v>267</v>
      </c>
    </row>
    <row r="269" spans="1:5" x14ac:dyDescent="0.25">
      <c r="A269" s="16">
        <v>269</v>
      </c>
      <c r="B269" s="16"/>
      <c r="C269" s="16"/>
      <c r="D269" s="18">
        <f t="shared" si="16"/>
        <v>41907</v>
      </c>
      <c r="E269" s="11">
        <f t="shared" si="16"/>
        <v>268</v>
      </c>
    </row>
    <row r="270" spans="1:5" x14ac:dyDescent="0.25">
      <c r="A270" s="16">
        <v>270</v>
      </c>
      <c r="B270" s="16"/>
      <c r="C270" s="16"/>
      <c r="D270" s="18">
        <f t="shared" si="16"/>
        <v>41908</v>
      </c>
      <c r="E270" s="11">
        <f t="shared" si="16"/>
        <v>269</v>
      </c>
    </row>
    <row r="271" spans="1:5" x14ac:dyDescent="0.25">
      <c r="A271" s="16">
        <v>271</v>
      </c>
      <c r="B271" s="16"/>
      <c r="C271" s="16"/>
      <c r="D271" s="18">
        <f t="shared" si="16"/>
        <v>41909</v>
      </c>
      <c r="E271" s="11">
        <f t="shared" si="16"/>
        <v>270</v>
      </c>
    </row>
    <row r="272" spans="1:5" x14ac:dyDescent="0.25">
      <c r="A272" s="16">
        <v>272</v>
      </c>
      <c r="B272" s="16"/>
      <c r="C272" s="16"/>
      <c r="D272" s="18">
        <f t="shared" si="16"/>
        <v>41910</v>
      </c>
      <c r="E272" s="11">
        <f t="shared" si="16"/>
        <v>271</v>
      </c>
    </row>
    <row r="273" spans="1:5" x14ac:dyDescent="0.25">
      <c r="A273" s="16">
        <v>273</v>
      </c>
      <c r="B273" s="16"/>
      <c r="C273" s="16"/>
      <c r="D273" s="18">
        <f t="shared" si="16"/>
        <v>41911</v>
      </c>
      <c r="E273" s="11">
        <f t="shared" si="16"/>
        <v>272</v>
      </c>
    </row>
    <row r="274" spans="1:5" x14ac:dyDescent="0.25">
      <c r="A274" s="16">
        <v>274</v>
      </c>
      <c r="B274" s="16"/>
      <c r="C274" s="16"/>
      <c r="D274" s="18">
        <f t="shared" si="16"/>
        <v>41912</v>
      </c>
      <c r="E274" s="11">
        <f t="shared" si="16"/>
        <v>273</v>
      </c>
    </row>
    <row r="275" spans="1:5" x14ac:dyDescent="0.25">
      <c r="A275" s="16">
        <v>275</v>
      </c>
      <c r="B275" s="16"/>
      <c r="C275" s="16"/>
      <c r="D275" s="18">
        <f t="shared" si="16"/>
        <v>41913</v>
      </c>
      <c r="E275" s="11">
        <f t="shared" si="16"/>
        <v>274</v>
      </c>
    </row>
    <row r="276" spans="1:5" x14ac:dyDescent="0.25">
      <c r="A276" s="16">
        <v>276</v>
      </c>
      <c r="B276" s="16"/>
      <c r="C276" s="16"/>
      <c r="D276" s="18">
        <f t="shared" ref="D276:E291" si="17">D275+1</f>
        <v>41914</v>
      </c>
      <c r="E276" s="11">
        <f t="shared" si="17"/>
        <v>275</v>
      </c>
    </row>
    <row r="277" spans="1:5" x14ac:dyDescent="0.25">
      <c r="A277" s="16">
        <v>277</v>
      </c>
      <c r="B277" s="16"/>
      <c r="C277" s="16"/>
      <c r="D277" s="18">
        <f t="shared" si="17"/>
        <v>41915</v>
      </c>
      <c r="E277" s="11">
        <f t="shared" si="17"/>
        <v>276</v>
      </c>
    </row>
    <row r="278" spans="1:5" x14ac:dyDescent="0.25">
      <c r="A278" s="16">
        <v>278</v>
      </c>
      <c r="B278" s="16"/>
      <c r="C278" s="16"/>
      <c r="D278" s="18">
        <f t="shared" si="17"/>
        <v>41916</v>
      </c>
      <c r="E278" s="11">
        <f t="shared" si="17"/>
        <v>277</v>
      </c>
    </row>
    <row r="279" spans="1:5" x14ac:dyDescent="0.25">
      <c r="A279" s="16">
        <v>279</v>
      </c>
      <c r="B279" s="16"/>
      <c r="C279" s="16"/>
      <c r="D279" s="18">
        <f t="shared" si="17"/>
        <v>41917</v>
      </c>
      <c r="E279" s="11">
        <f t="shared" si="17"/>
        <v>278</v>
      </c>
    </row>
    <row r="280" spans="1:5" x14ac:dyDescent="0.25">
      <c r="A280" s="16">
        <v>280</v>
      </c>
      <c r="B280" s="16"/>
      <c r="C280" s="16"/>
      <c r="D280" s="18">
        <f t="shared" si="17"/>
        <v>41918</v>
      </c>
      <c r="E280" s="11">
        <f t="shared" si="17"/>
        <v>279</v>
      </c>
    </row>
    <row r="281" spans="1:5" x14ac:dyDescent="0.25">
      <c r="A281" s="16">
        <v>281</v>
      </c>
      <c r="B281" s="16"/>
      <c r="C281" s="16"/>
      <c r="D281" s="18">
        <f t="shared" si="17"/>
        <v>41919</v>
      </c>
      <c r="E281" s="11">
        <f t="shared" si="17"/>
        <v>280</v>
      </c>
    </row>
    <row r="282" spans="1:5" x14ac:dyDescent="0.25">
      <c r="A282" s="16">
        <v>282</v>
      </c>
      <c r="B282" s="16"/>
      <c r="C282" s="16"/>
      <c r="D282" s="18">
        <f t="shared" si="17"/>
        <v>41920</v>
      </c>
      <c r="E282" s="11">
        <f t="shared" si="17"/>
        <v>281</v>
      </c>
    </row>
    <row r="283" spans="1:5" x14ac:dyDescent="0.25">
      <c r="A283" s="16">
        <v>283</v>
      </c>
      <c r="B283" s="16"/>
      <c r="C283" s="16"/>
      <c r="D283" s="18">
        <f t="shared" si="17"/>
        <v>41921</v>
      </c>
      <c r="E283" s="11">
        <f t="shared" si="17"/>
        <v>282</v>
      </c>
    </row>
    <row r="284" spans="1:5" x14ac:dyDescent="0.25">
      <c r="A284" s="16">
        <v>284</v>
      </c>
      <c r="B284" s="16"/>
      <c r="C284" s="16"/>
      <c r="D284" s="18">
        <f t="shared" si="17"/>
        <v>41922</v>
      </c>
      <c r="E284" s="11">
        <f t="shared" si="17"/>
        <v>283</v>
      </c>
    </row>
    <row r="285" spans="1:5" x14ac:dyDescent="0.25">
      <c r="A285" s="16">
        <v>285</v>
      </c>
      <c r="B285" s="16"/>
      <c r="C285" s="16"/>
      <c r="D285" s="18">
        <f t="shared" si="17"/>
        <v>41923</v>
      </c>
      <c r="E285" s="11">
        <f t="shared" si="17"/>
        <v>284</v>
      </c>
    </row>
    <row r="286" spans="1:5" x14ac:dyDescent="0.25">
      <c r="A286" s="16">
        <v>286</v>
      </c>
      <c r="B286" s="16"/>
      <c r="C286" s="16"/>
      <c r="D286" s="18">
        <f t="shared" si="17"/>
        <v>41924</v>
      </c>
      <c r="E286" s="11">
        <f t="shared" si="17"/>
        <v>285</v>
      </c>
    </row>
    <row r="287" spans="1:5" x14ac:dyDescent="0.25">
      <c r="A287" s="16">
        <v>287</v>
      </c>
      <c r="B287" s="16"/>
      <c r="C287" s="16"/>
      <c r="D287" s="18">
        <f t="shared" si="17"/>
        <v>41925</v>
      </c>
      <c r="E287" s="11">
        <f t="shared" si="17"/>
        <v>286</v>
      </c>
    </row>
    <row r="288" spans="1:5" x14ac:dyDescent="0.25">
      <c r="A288" s="16">
        <v>288</v>
      </c>
      <c r="B288" s="16"/>
      <c r="C288" s="16"/>
      <c r="D288" s="18">
        <f t="shared" si="17"/>
        <v>41926</v>
      </c>
      <c r="E288" s="11">
        <f t="shared" si="17"/>
        <v>287</v>
      </c>
    </row>
    <row r="289" spans="1:5" x14ac:dyDescent="0.25">
      <c r="A289" s="16">
        <v>289</v>
      </c>
      <c r="B289" s="16"/>
      <c r="C289" s="16"/>
      <c r="D289" s="18">
        <f t="shared" si="17"/>
        <v>41927</v>
      </c>
      <c r="E289" s="11">
        <f t="shared" si="17"/>
        <v>288</v>
      </c>
    </row>
    <row r="290" spans="1:5" x14ac:dyDescent="0.25">
      <c r="A290" s="16">
        <v>290</v>
      </c>
      <c r="B290" s="16"/>
      <c r="C290" s="16"/>
      <c r="D290" s="18">
        <f t="shared" si="17"/>
        <v>41928</v>
      </c>
      <c r="E290" s="11">
        <f t="shared" si="17"/>
        <v>289</v>
      </c>
    </row>
    <row r="291" spans="1:5" x14ac:dyDescent="0.25">
      <c r="A291" s="16">
        <v>291</v>
      </c>
      <c r="B291" s="16"/>
      <c r="C291" s="16"/>
      <c r="D291" s="18">
        <f t="shared" si="17"/>
        <v>41929</v>
      </c>
      <c r="E291" s="11">
        <f t="shared" si="17"/>
        <v>290</v>
      </c>
    </row>
    <row r="292" spans="1:5" x14ac:dyDescent="0.25">
      <c r="A292" s="16">
        <v>292</v>
      </c>
      <c r="B292" s="16"/>
      <c r="C292" s="16"/>
      <c r="D292" s="18">
        <f t="shared" ref="D292:E307" si="18">D291+1</f>
        <v>41930</v>
      </c>
      <c r="E292" s="11">
        <f t="shared" si="18"/>
        <v>291</v>
      </c>
    </row>
    <row r="293" spans="1:5" x14ac:dyDescent="0.25">
      <c r="A293" s="16">
        <v>293</v>
      </c>
      <c r="B293" s="16"/>
      <c r="C293" s="16"/>
      <c r="D293" s="18">
        <f t="shared" si="18"/>
        <v>41931</v>
      </c>
      <c r="E293" s="11">
        <f t="shared" si="18"/>
        <v>292</v>
      </c>
    </row>
    <row r="294" spans="1:5" x14ac:dyDescent="0.25">
      <c r="A294" s="16">
        <v>294</v>
      </c>
      <c r="B294" s="16"/>
      <c r="C294" s="16"/>
      <c r="D294" s="18">
        <f t="shared" si="18"/>
        <v>41932</v>
      </c>
      <c r="E294" s="11">
        <f t="shared" si="18"/>
        <v>293</v>
      </c>
    </row>
    <row r="295" spans="1:5" x14ac:dyDescent="0.25">
      <c r="A295" s="16">
        <v>295</v>
      </c>
      <c r="B295" s="16"/>
      <c r="C295" s="16"/>
      <c r="D295" s="18">
        <f t="shared" si="18"/>
        <v>41933</v>
      </c>
      <c r="E295" s="11">
        <f t="shared" si="18"/>
        <v>294</v>
      </c>
    </row>
    <row r="296" spans="1:5" x14ac:dyDescent="0.25">
      <c r="A296" s="16">
        <v>296</v>
      </c>
      <c r="B296" s="16"/>
      <c r="C296" s="16"/>
      <c r="D296" s="18">
        <f t="shared" si="18"/>
        <v>41934</v>
      </c>
      <c r="E296" s="11">
        <f t="shared" si="18"/>
        <v>295</v>
      </c>
    </row>
    <row r="297" spans="1:5" x14ac:dyDescent="0.25">
      <c r="A297" s="16">
        <v>297</v>
      </c>
      <c r="B297" s="16"/>
      <c r="C297" s="16"/>
      <c r="D297" s="18">
        <f t="shared" si="18"/>
        <v>41935</v>
      </c>
      <c r="E297" s="11">
        <f t="shared" si="18"/>
        <v>296</v>
      </c>
    </row>
    <row r="298" spans="1:5" x14ac:dyDescent="0.25">
      <c r="A298" s="16">
        <v>298</v>
      </c>
      <c r="B298" s="16"/>
      <c r="C298" s="16"/>
      <c r="D298" s="18">
        <f t="shared" si="18"/>
        <v>41936</v>
      </c>
      <c r="E298" s="11">
        <f t="shared" si="18"/>
        <v>297</v>
      </c>
    </row>
    <row r="299" spans="1:5" x14ac:dyDescent="0.25">
      <c r="A299" s="16">
        <v>299</v>
      </c>
      <c r="B299" s="16"/>
      <c r="C299" s="16"/>
      <c r="D299" s="18">
        <f t="shared" si="18"/>
        <v>41937</v>
      </c>
      <c r="E299" s="11">
        <f t="shared" si="18"/>
        <v>298</v>
      </c>
    </row>
    <row r="300" spans="1:5" x14ac:dyDescent="0.25">
      <c r="A300" s="16">
        <v>300</v>
      </c>
      <c r="B300" s="16"/>
      <c r="C300" s="16"/>
      <c r="D300" s="18">
        <f t="shared" si="18"/>
        <v>41938</v>
      </c>
      <c r="E300" s="11">
        <f t="shared" si="18"/>
        <v>299</v>
      </c>
    </row>
    <row r="301" spans="1:5" x14ac:dyDescent="0.25">
      <c r="A301" s="16">
        <v>301</v>
      </c>
      <c r="B301" s="16"/>
      <c r="C301" s="16"/>
      <c r="D301" s="18">
        <f t="shared" si="18"/>
        <v>41939</v>
      </c>
      <c r="E301" s="11">
        <f t="shared" si="18"/>
        <v>300</v>
      </c>
    </row>
    <row r="302" spans="1:5" x14ac:dyDescent="0.25">
      <c r="A302" s="16">
        <v>302</v>
      </c>
      <c r="B302" s="16"/>
      <c r="C302" s="16"/>
      <c r="D302" s="18">
        <f t="shared" si="18"/>
        <v>41940</v>
      </c>
      <c r="E302" s="11">
        <f t="shared" si="18"/>
        <v>301</v>
      </c>
    </row>
    <row r="303" spans="1:5" x14ac:dyDescent="0.25">
      <c r="A303" s="16">
        <v>303</v>
      </c>
      <c r="B303" s="16"/>
      <c r="C303" s="16"/>
      <c r="D303" s="18">
        <f t="shared" si="18"/>
        <v>41941</v>
      </c>
      <c r="E303" s="11">
        <f t="shared" si="18"/>
        <v>302</v>
      </c>
    </row>
    <row r="304" spans="1:5" x14ac:dyDescent="0.25">
      <c r="A304" s="16">
        <v>304</v>
      </c>
      <c r="B304" s="16"/>
      <c r="C304" s="16"/>
      <c r="D304" s="18">
        <f t="shared" si="18"/>
        <v>41942</v>
      </c>
      <c r="E304" s="11">
        <f t="shared" si="18"/>
        <v>303</v>
      </c>
    </row>
    <row r="305" spans="1:5" x14ac:dyDescent="0.25">
      <c r="A305" s="16">
        <v>305</v>
      </c>
      <c r="B305" s="16"/>
      <c r="C305" s="16"/>
      <c r="D305" s="18">
        <f t="shared" si="18"/>
        <v>41943</v>
      </c>
      <c r="E305" s="11">
        <f t="shared" si="18"/>
        <v>304</v>
      </c>
    </row>
    <row r="306" spans="1:5" x14ac:dyDescent="0.25">
      <c r="A306" s="16">
        <v>306</v>
      </c>
      <c r="B306" s="16"/>
      <c r="C306" s="16"/>
      <c r="D306" s="18">
        <f t="shared" si="18"/>
        <v>41944</v>
      </c>
      <c r="E306" s="11">
        <f t="shared" si="18"/>
        <v>305</v>
      </c>
    </row>
    <row r="307" spans="1:5" x14ac:dyDescent="0.25">
      <c r="A307" s="16">
        <v>307</v>
      </c>
      <c r="B307" s="16"/>
      <c r="C307" s="16"/>
      <c r="D307" s="18">
        <f t="shared" si="18"/>
        <v>41945</v>
      </c>
      <c r="E307" s="11">
        <f t="shared" si="18"/>
        <v>306</v>
      </c>
    </row>
    <row r="308" spans="1:5" x14ac:dyDescent="0.25">
      <c r="A308" s="16">
        <v>308</v>
      </c>
      <c r="B308" s="16"/>
      <c r="C308" s="16"/>
      <c r="D308" s="18">
        <f t="shared" ref="D308:E323" si="19">D307+1</f>
        <v>41946</v>
      </c>
      <c r="E308" s="11">
        <f t="shared" si="19"/>
        <v>307</v>
      </c>
    </row>
    <row r="309" spans="1:5" x14ac:dyDescent="0.25">
      <c r="A309" s="16">
        <v>309</v>
      </c>
      <c r="B309" s="16"/>
      <c r="C309" s="16"/>
      <c r="D309" s="18">
        <f t="shared" si="19"/>
        <v>41947</v>
      </c>
      <c r="E309" s="11">
        <f t="shared" si="19"/>
        <v>308</v>
      </c>
    </row>
    <row r="310" spans="1:5" x14ac:dyDescent="0.25">
      <c r="A310" s="16">
        <v>310</v>
      </c>
      <c r="B310" s="16"/>
      <c r="C310" s="16"/>
      <c r="D310" s="18">
        <f t="shared" si="19"/>
        <v>41948</v>
      </c>
      <c r="E310" s="11">
        <f t="shared" si="19"/>
        <v>309</v>
      </c>
    </row>
    <row r="311" spans="1:5" x14ac:dyDescent="0.25">
      <c r="A311" s="16">
        <v>311</v>
      </c>
      <c r="B311" s="16"/>
      <c r="C311" s="16"/>
      <c r="D311" s="18">
        <f t="shared" si="19"/>
        <v>41949</v>
      </c>
      <c r="E311" s="11">
        <f t="shared" si="19"/>
        <v>310</v>
      </c>
    </row>
    <row r="312" spans="1:5" x14ac:dyDescent="0.25">
      <c r="A312" s="16">
        <v>312</v>
      </c>
      <c r="B312" s="16"/>
      <c r="C312" s="16"/>
      <c r="D312" s="18">
        <f t="shared" si="19"/>
        <v>41950</v>
      </c>
      <c r="E312" s="11">
        <f t="shared" si="19"/>
        <v>311</v>
      </c>
    </row>
    <row r="313" spans="1:5" x14ac:dyDescent="0.25">
      <c r="A313" s="16">
        <v>313</v>
      </c>
      <c r="B313" s="16"/>
      <c r="C313" s="16"/>
      <c r="D313" s="18">
        <f t="shared" si="19"/>
        <v>41951</v>
      </c>
      <c r="E313" s="11">
        <f t="shared" si="19"/>
        <v>312</v>
      </c>
    </row>
    <row r="314" spans="1:5" x14ac:dyDescent="0.25">
      <c r="A314" s="16">
        <v>314</v>
      </c>
      <c r="B314" s="16"/>
      <c r="C314" s="16"/>
      <c r="D314" s="18">
        <f t="shared" si="19"/>
        <v>41952</v>
      </c>
      <c r="E314" s="11">
        <f t="shared" si="19"/>
        <v>313</v>
      </c>
    </row>
    <row r="315" spans="1:5" x14ac:dyDescent="0.25">
      <c r="A315" s="16">
        <v>315</v>
      </c>
      <c r="B315" s="16"/>
      <c r="C315" s="16"/>
      <c r="D315" s="18">
        <f t="shared" si="19"/>
        <v>41953</v>
      </c>
      <c r="E315" s="11">
        <f t="shared" si="19"/>
        <v>314</v>
      </c>
    </row>
    <row r="316" spans="1:5" x14ac:dyDescent="0.25">
      <c r="A316" s="16">
        <v>316</v>
      </c>
      <c r="B316" s="16"/>
      <c r="C316" s="16"/>
      <c r="D316" s="18">
        <f t="shared" si="19"/>
        <v>41954</v>
      </c>
      <c r="E316" s="11">
        <f t="shared" si="19"/>
        <v>315</v>
      </c>
    </row>
    <row r="317" spans="1:5" x14ac:dyDescent="0.25">
      <c r="A317" s="16">
        <v>317</v>
      </c>
      <c r="B317" s="16"/>
      <c r="C317" s="16"/>
      <c r="D317" s="18">
        <f t="shared" si="19"/>
        <v>41955</v>
      </c>
      <c r="E317" s="11">
        <f t="shared" si="19"/>
        <v>316</v>
      </c>
    </row>
    <row r="318" spans="1:5" x14ac:dyDescent="0.25">
      <c r="A318" s="16">
        <v>318</v>
      </c>
      <c r="B318" s="16"/>
      <c r="C318" s="16"/>
      <c r="D318" s="18">
        <f t="shared" si="19"/>
        <v>41956</v>
      </c>
      <c r="E318" s="11">
        <f t="shared" si="19"/>
        <v>317</v>
      </c>
    </row>
    <row r="319" spans="1:5" x14ac:dyDescent="0.25">
      <c r="A319" s="16">
        <v>319</v>
      </c>
      <c r="B319" s="16"/>
      <c r="C319" s="16"/>
      <c r="D319" s="18">
        <f t="shared" si="19"/>
        <v>41957</v>
      </c>
      <c r="E319" s="11">
        <f t="shared" si="19"/>
        <v>318</v>
      </c>
    </row>
    <row r="320" spans="1:5" x14ac:dyDescent="0.25">
      <c r="A320" s="16">
        <v>320</v>
      </c>
      <c r="B320" s="16"/>
      <c r="C320" s="16"/>
      <c r="D320" s="18">
        <f t="shared" si="19"/>
        <v>41958</v>
      </c>
      <c r="E320" s="11">
        <f t="shared" si="19"/>
        <v>319</v>
      </c>
    </row>
    <row r="321" spans="1:5" x14ac:dyDescent="0.25">
      <c r="A321" s="16">
        <v>321</v>
      </c>
      <c r="B321" s="16"/>
      <c r="C321" s="16"/>
      <c r="D321" s="18">
        <f t="shared" si="19"/>
        <v>41959</v>
      </c>
      <c r="E321" s="11">
        <f t="shared" si="19"/>
        <v>320</v>
      </c>
    </row>
    <row r="322" spans="1:5" x14ac:dyDescent="0.25">
      <c r="A322" s="16">
        <v>322</v>
      </c>
      <c r="B322" s="16"/>
      <c r="C322" s="16"/>
      <c r="D322" s="18">
        <f t="shared" si="19"/>
        <v>41960</v>
      </c>
      <c r="E322" s="11">
        <f t="shared" si="19"/>
        <v>321</v>
      </c>
    </row>
    <row r="323" spans="1:5" x14ac:dyDescent="0.25">
      <c r="A323" s="16">
        <v>323</v>
      </c>
      <c r="B323" s="16"/>
      <c r="C323" s="16"/>
      <c r="D323" s="18">
        <f t="shared" si="19"/>
        <v>41961</v>
      </c>
      <c r="E323" s="11">
        <f t="shared" si="19"/>
        <v>322</v>
      </c>
    </row>
    <row r="324" spans="1:5" x14ac:dyDescent="0.25">
      <c r="A324" s="16">
        <v>324</v>
      </c>
      <c r="B324" s="16"/>
      <c r="C324" s="16"/>
      <c r="D324" s="18">
        <f t="shared" ref="D324:E339" si="20">D323+1</f>
        <v>41962</v>
      </c>
      <c r="E324" s="11">
        <f t="shared" si="20"/>
        <v>323</v>
      </c>
    </row>
    <row r="325" spans="1:5" x14ac:dyDescent="0.25">
      <c r="A325" s="16">
        <v>325</v>
      </c>
      <c r="B325" s="16"/>
      <c r="C325" s="16"/>
      <c r="D325" s="18">
        <f t="shared" si="20"/>
        <v>41963</v>
      </c>
      <c r="E325" s="11">
        <f t="shared" si="20"/>
        <v>324</v>
      </c>
    </row>
    <row r="326" spans="1:5" x14ac:dyDescent="0.25">
      <c r="A326" s="16">
        <v>326</v>
      </c>
      <c r="B326" s="16"/>
      <c r="C326" s="16"/>
      <c r="D326" s="18">
        <f t="shared" si="20"/>
        <v>41964</v>
      </c>
      <c r="E326" s="11">
        <f t="shared" si="20"/>
        <v>325</v>
      </c>
    </row>
    <row r="327" spans="1:5" x14ac:dyDescent="0.25">
      <c r="A327" s="16">
        <v>327</v>
      </c>
      <c r="B327" s="16"/>
      <c r="C327" s="16"/>
      <c r="D327" s="18">
        <f t="shared" si="20"/>
        <v>41965</v>
      </c>
      <c r="E327" s="11">
        <f t="shared" si="20"/>
        <v>326</v>
      </c>
    </row>
    <row r="328" spans="1:5" x14ac:dyDescent="0.25">
      <c r="A328" s="16">
        <v>328</v>
      </c>
      <c r="B328" s="16"/>
      <c r="C328" s="16"/>
      <c r="D328" s="18">
        <f t="shared" si="20"/>
        <v>41966</v>
      </c>
      <c r="E328" s="11">
        <f t="shared" si="20"/>
        <v>327</v>
      </c>
    </row>
    <row r="329" spans="1:5" x14ac:dyDescent="0.25">
      <c r="A329" s="16">
        <v>329</v>
      </c>
      <c r="B329" s="16"/>
      <c r="C329" s="16"/>
      <c r="D329" s="18">
        <f t="shared" si="20"/>
        <v>41967</v>
      </c>
      <c r="E329" s="11">
        <f t="shared" si="20"/>
        <v>328</v>
      </c>
    </row>
    <row r="330" spans="1:5" x14ac:dyDescent="0.25">
      <c r="A330" s="16">
        <v>330</v>
      </c>
      <c r="B330" s="16"/>
      <c r="C330" s="16"/>
      <c r="D330" s="18">
        <f t="shared" si="20"/>
        <v>41968</v>
      </c>
      <c r="E330" s="11">
        <f t="shared" si="20"/>
        <v>329</v>
      </c>
    </row>
    <row r="331" spans="1:5" x14ac:dyDescent="0.25">
      <c r="A331" s="16">
        <v>331</v>
      </c>
      <c r="B331" s="16"/>
      <c r="C331" s="16"/>
      <c r="D331" s="18">
        <f t="shared" si="20"/>
        <v>41969</v>
      </c>
      <c r="E331" s="11">
        <f t="shared" si="20"/>
        <v>330</v>
      </c>
    </row>
    <row r="332" spans="1:5" x14ac:dyDescent="0.25">
      <c r="A332" s="16">
        <v>332</v>
      </c>
      <c r="B332" s="16"/>
      <c r="C332" s="16"/>
      <c r="D332" s="18">
        <f t="shared" si="20"/>
        <v>41970</v>
      </c>
      <c r="E332" s="11">
        <f t="shared" si="20"/>
        <v>331</v>
      </c>
    </row>
    <row r="333" spans="1:5" x14ac:dyDescent="0.25">
      <c r="A333" s="16">
        <v>333</v>
      </c>
      <c r="B333" s="16"/>
      <c r="C333" s="16"/>
      <c r="D333" s="18">
        <f t="shared" si="20"/>
        <v>41971</v>
      </c>
      <c r="E333" s="11">
        <f t="shared" si="20"/>
        <v>332</v>
      </c>
    </row>
    <row r="334" spans="1:5" x14ac:dyDescent="0.25">
      <c r="A334" s="16">
        <v>334</v>
      </c>
      <c r="B334" s="16"/>
      <c r="C334" s="16"/>
      <c r="D334" s="18">
        <f t="shared" si="20"/>
        <v>41972</v>
      </c>
      <c r="E334" s="11">
        <f t="shared" si="20"/>
        <v>333</v>
      </c>
    </row>
    <row r="335" spans="1:5" x14ac:dyDescent="0.25">
      <c r="A335" s="16">
        <v>335</v>
      </c>
      <c r="B335" s="16"/>
      <c r="C335" s="16"/>
      <c r="D335" s="18">
        <f t="shared" si="20"/>
        <v>41973</v>
      </c>
      <c r="E335" s="11">
        <f t="shared" si="20"/>
        <v>334</v>
      </c>
    </row>
    <row r="336" spans="1:5" x14ac:dyDescent="0.25">
      <c r="A336" s="16">
        <v>336</v>
      </c>
      <c r="B336" s="16"/>
      <c r="C336" s="16"/>
      <c r="D336" s="18">
        <f t="shared" si="20"/>
        <v>41974</v>
      </c>
      <c r="E336" s="11">
        <f t="shared" si="20"/>
        <v>335</v>
      </c>
    </row>
    <row r="337" spans="1:5" x14ac:dyDescent="0.25">
      <c r="A337" s="16">
        <v>337</v>
      </c>
      <c r="B337" s="16"/>
      <c r="C337" s="16"/>
      <c r="D337" s="18">
        <f t="shared" si="20"/>
        <v>41975</v>
      </c>
      <c r="E337" s="11">
        <f t="shared" si="20"/>
        <v>336</v>
      </c>
    </row>
    <row r="338" spans="1:5" x14ac:dyDescent="0.25">
      <c r="A338" s="16">
        <v>338</v>
      </c>
      <c r="B338" s="16"/>
      <c r="C338" s="16"/>
      <c r="D338" s="18">
        <f t="shared" si="20"/>
        <v>41976</v>
      </c>
      <c r="E338" s="11">
        <f t="shared" si="20"/>
        <v>337</v>
      </c>
    </row>
    <row r="339" spans="1:5" x14ac:dyDescent="0.25">
      <c r="A339" s="16">
        <v>339</v>
      </c>
      <c r="B339" s="16"/>
      <c r="C339" s="16"/>
      <c r="D339" s="18">
        <f t="shared" si="20"/>
        <v>41977</v>
      </c>
      <c r="E339" s="11">
        <f t="shared" si="20"/>
        <v>338</v>
      </c>
    </row>
    <row r="340" spans="1:5" x14ac:dyDescent="0.25">
      <c r="A340" s="16">
        <v>340</v>
      </c>
      <c r="B340" s="16"/>
      <c r="C340" s="16"/>
      <c r="D340" s="18">
        <f t="shared" ref="D340:E355" si="21">D339+1</f>
        <v>41978</v>
      </c>
      <c r="E340" s="11">
        <f t="shared" si="21"/>
        <v>339</v>
      </c>
    </row>
    <row r="341" spans="1:5" x14ac:dyDescent="0.25">
      <c r="A341" s="16">
        <v>341</v>
      </c>
      <c r="B341" s="16"/>
      <c r="C341" s="16"/>
      <c r="D341" s="18">
        <f t="shared" si="21"/>
        <v>41979</v>
      </c>
      <c r="E341" s="11">
        <f t="shared" si="21"/>
        <v>340</v>
      </c>
    </row>
    <row r="342" spans="1:5" x14ac:dyDescent="0.25">
      <c r="A342" s="16">
        <v>342</v>
      </c>
      <c r="B342" s="16"/>
      <c r="C342" s="16"/>
      <c r="D342" s="18">
        <f t="shared" si="21"/>
        <v>41980</v>
      </c>
      <c r="E342" s="11">
        <f t="shared" si="21"/>
        <v>341</v>
      </c>
    </row>
    <row r="343" spans="1:5" x14ac:dyDescent="0.25">
      <c r="A343" s="16">
        <v>343</v>
      </c>
      <c r="B343" s="16"/>
      <c r="C343" s="16"/>
      <c r="D343" s="18">
        <f t="shared" si="21"/>
        <v>41981</v>
      </c>
      <c r="E343" s="11">
        <f t="shared" si="21"/>
        <v>342</v>
      </c>
    </row>
    <row r="344" spans="1:5" x14ac:dyDescent="0.25">
      <c r="A344" s="16">
        <v>344</v>
      </c>
      <c r="B344" s="16"/>
      <c r="C344" s="16"/>
      <c r="D344" s="18">
        <f t="shared" si="21"/>
        <v>41982</v>
      </c>
      <c r="E344" s="11">
        <f t="shared" si="21"/>
        <v>343</v>
      </c>
    </row>
    <row r="345" spans="1:5" x14ac:dyDescent="0.25">
      <c r="A345" s="16">
        <v>345</v>
      </c>
      <c r="B345" s="16"/>
      <c r="C345" s="16"/>
      <c r="D345" s="18">
        <f t="shared" si="21"/>
        <v>41983</v>
      </c>
      <c r="E345" s="11">
        <f t="shared" si="21"/>
        <v>344</v>
      </c>
    </row>
    <row r="346" spans="1:5" x14ac:dyDescent="0.25">
      <c r="A346" s="16">
        <v>346</v>
      </c>
      <c r="B346" s="16"/>
      <c r="C346" s="16"/>
      <c r="D346" s="18">
        <f t="shared" si="21"/>
        <v>41984</v>
      </c>
      <c r="E346" s="11">
        <f t="shared" si="21"/>
        <v>345</v>
      </c>
    </row>
    <row r="347" spans="1:5" x14ac:dyDescent="0.25">
      <c r="A347" s="16">
        <v>347</v>
      </c>
      <c r="B347" s="16"/>
      <c r="C347" s="16"/>
      <c r="D347" s="18">
        <f t="shared" si="21"/>
        <v>41985</v>
      </c>
      <c r="E347" s="11">
        <f t="shared" si="21"/>
        <v>346</v>
      </c>
    </row>
    <row r="348" spans="1:5" x14ac:dyDescent="0.25">
      <c r="A348" s="16">
        <v>348</v>
      </c>
      <c r="B348" s="16"/>
      <c r="C348" s="16"/>
      <c r="D348" s="18">
        <f t="shared" si="21"/>
        <v>41986</v>
      </c>
      <c r="E348" s="11">
        <f t="shared" si="21"/>
        <v>347</v>
      </c>
    </row>
    <row r="349" spans="1:5" x14ac:dyDescent="0.25">
      <c r="A349" s="16">
        <v>349</v>
      </c>
      <c r="B349" s="16"/>
      <c r="C349" s="16"/>
      <c r="D349" s="18">
        <f t="shared" si="21"/>
        <v>41987</v>
      </c>
      <c r="E349" s="11">
        <f t="shared" si="21"/>
        <v>348</v>
      </c>
    </row>
    <row r="350" spans="1:5" x14ac:dyDescent="0.25">
      <c r="A350" s="16">
        <v>350</v>
      </c>
      <c r="B350" s="16"/>
      <c r="C350" s="16"/>
      <c r="D350" s="18">
        <f t="shared" si="21"/>
        <v>41988</v>
      </c>
      <c r="E350" s="11">
        <f t="shared" si="21"/>
        <v>349</v>
      </c>
    </row>
    <row r="351" spans="1:5" x14ac:dyDescent="0.25">
      <c r="A351" s="16">
        <v>351</v>
      </c>
      <c r="B351" s="16"/>
      <c r="C351" s="16"/>
      <c r="D351" s="18">
        <f t="shared" si="21"/>
        <v>41989</v>
      </c>
      <c r="E351" s="11">
        <f t="shared" si="21"/>
        <v>350</v>
      </c>
    </row>
    <row r="352" spans="1:5" x14ac:dyDescent="0.25">
      <c r="A352" s="16">
        <v>352</v>
      </c>
      <c r="B352" s="16"/>
      <c r="C352" s="16"/>
      <c r="D352" s="18">
        <f t="shared" si="21"/>
        <v>41990</v>
      </c>
      <c r="E352" s="11">
        <f t="shared" si="21"/>
        <v>351</v>
      </c>
    </row>
    <row r="353" spans="1:5" x14ac:dyDescent="0.25">
      <c r="A353" s="16">
        <v>353</v>
      </c>
      <c r="B353" s="16"/>
      <c r="C353" s="16"/>
      <c r="D353" s="18">
        <f t="shared" si="21"/>
        <v>41991</v>
      </c>
      <c r="E353" s="11">
        <f t="shared" si="21"/>
        <v>352</v>
      </c>
    </row>
    <row r="354" spans="1:5" x14ac:dyDescent="0.25">
      <c r="A354" s="16">
        <v>354</v>
      </c>
      <c r="B354" s="16"/>
      <c r="C354" s="16"/>
      <c r="D354" s="18">
        <f t="shared" si="21"/>
        <v>41992</v>
      </c>
      <c r="E354" s="11">
        <f t="shared" si="21"/>
        <v>353</v>
      </c>
    </row>
    <row r="355" spans="1:5" x14ac:dyDescent="0.25">
      <c r="A355" s="16">
        <v>355</v>
      </c>
      <c r="B355" s="16"/>
      <c r="C355" s="16"/>
      <c r="D355" s="18">
        <f t="shared" si="21"/>
        <v>41993</v>
      </c>
      <c r="E355" s="11">
        <f t="shared" si="21"/>
        <v>354</v>
      </c>
    </row>
    <row r="356" spans="1:5" x14ac:dyDescent="0.25">
      <c r="A356" s="16">
        <v>356</v>
      </c>
      <c r="B356" s="16"/>
      <c r="C356" s="16"/>
      <c r="D356" s="18">
        <f t="shared" ref="D356:E366" si="22">D355+1</f>
        <v>41994</v>
      </c>
      <c r="E356" s="11">
        <f t="shared" si="22"/>
        <v>355</v>
      </c>
    </row>
    <row r="357" spans="1:5" x14ac:dyDescent="0.25">
      <c r="A357" s="16">
        <v>357</v>
      </c>
      <c r="B357" s="16"/>
      <c r="C357" s="16"/>
      <c r="D357" s="18">
        <f t="shared" si="22"/>
        <v>41995</v>
      </c>
      <c r="E357" s="11">
        <f t="shared" si="22"/>
        <v>356</v>
      </c>
    </row>
    <row r="358" spans="1:5" x14ac:dyDescent="0.25">
      <c r="A358" s="16">
        <v>358</v>
      </c>
      <c r="B358" s="16"/>
      <c r="C358" s="16"/>
      <c r="D358" s="18">
        <f t="shared" si="22"/>
        <v>41996</v>
      </c>
      <c r="E358" s="11">
        <f t="shared" si="22"/>
        <v>357</v>
      </c>
    </row>
    <row r="359" spans="1:5" x14ac:dyDescent="0.25">
      <c r="A359" s="16">
        <v>359</v>
      </c>
      <c r="B359" s="16"/>
      <c r="C359" s="16"/>
      <c r="D359" s="18">
        <f t="shared" si="22"/>
        <v>41997</v>
      </c>
      <c r="E359" s="11">
        <f t="shared" si="22"/>
        <v>358</v>
      </c>
    </row>
    <row r="360" spans="1:5" x14ac:dyDescent="0.25">
      <c r="A360" s="16">
        <v>360</v>
      </c>
      <c r="B360" s="16"/>
      <c r="C360" s="16"/>
      <c r="D360" s="18">
        <f t="shared" si="22"/>
        <v>41998</v>
      </c>
      <c r="E360" s="11">
        <f t="shared" si="22"/>
        <v>359</v>
      </c>
    </row>
    <row r="361" spans="1:5" x14ac:dyDescent="0.25">
      <c r="A361" s="16">
        <v>361</v>
      </c>
      <c r="B361" s="16"/>
      <c r="C361" s="16"/>
      <c r="D361" s="18">
        <f t="shared" si="22"/>
        <v>41999</v>
      </c>
      <c r="E361" s="11">
        <f t="shared" si="22"/>
        <v>360</v>
      </c>
    </row>
    <row r="362" spans="1:5" x14ac:dyDescent="0.25">
      <c r="A362" s="16">
        <v>362</v>
      </c>
      <c r="B362" s="16"/>
      <c r="C362" s="16"/>
      <c r="D362" s="18">
        <f t="shared" si="22"/>
        <v>42000</v>
      </c>
      <c r="E362" s="11">
        <f t="shared" si="22"/>
        <v>361</v>
      </c>
    </row>
    <row r="363" spans="1:5" x14ac:dyDescent="0.25">
      <c r="A363" s="16">
        <v>363</v>
      </c>
      <c r="B363" s="16"/>
      <c r="C363" s="16"/>
      <c r="D363" s="18">
        <f t="shared" si="22"/>
        <v>42001</v>
      </c>
      <c r="E363" s="11">
        <f t="shared" si="22"/>
        <v>362</v>
      </c>
    </row>
    <row r="364" spans="1:5" x14ac:dyDescent="0.25">
      <c r="A364" s="16">
        <v>364</v>
      </c>
      <c r="B364" s="16"/>
      <c r="C364" s="16"/>
      <c r="D364" s="18">
        <f t="shared" si="22"/>
        <v>42002</v>
      </c>
      <c r="E364" s="11">
        <f t="shared" si="22"/>
        <v>363</v>
      </c>
    </row>
    <row r="365" spans="1:5" x14ac:dyDescent="0.25">
      <c r="A365" s="16">
        <v>365</v>
      </c>
      <c r="B365" s="16"/>
      <c r="C365" s="16"/>
      <c r="D365" s="18">
        <f t="shared" si="22"/>
        <v>42003</v>
      </c>
      <c r="E365" s="11">
        <f t="shared" si="22"/>
        <v>364</v>
      </c>
    </row>
    <row r="366" spans="1:5" x14ac:dyDescent="0.25">
      <c r="A366" s="16">
        <v>366</v>
      </c>
      <c r="B366" s="16"/>
      <c r="C366" s="16"/>
      <c r="D366" s="18">
        <f t="shared" si="22"/>
        <v>42004</v>
      </c>
      <c r="E366" s="11">
        <f t="shared" si="22"/>
        <v>365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 tint="-4.9989318521683403E-2"/>
  </sheetPr>
  <dimension ref="A1:O1042"/>
  <sheetViews>
    <sheetView tabSelected="1" zoomScale="91" zoomScaleNormal="91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4.42578125" style="10" bestFit="1" customWidth="1"/>
    <col min="2" max="2" width="57.140625" style="12" customWidth="1"/>
    <col min="3" max="3" width="14.28515625" customWidth="1"/>
    <col min="4" max="4" width="7.7109375" style="8" customWidth="1"/>
    <col min="5" max="5" width="0.140625" style="8" hidden="1" customWidth="1"/>
    <col min="6" max="6" width="6.85546875" style="8" hidden="1" customWidth="1"/>
    <col min="7" max="7" width="7.5703125" style="8" hidden="1" customWidth="1"/>
    <col min="8" max="8" width="13.85546875" style="8" customWidth="1"/>
    <col min="9" max="9" width="5.85546875" style="8" customWidth="1"/>
    <col min="10" max="10" width="20.7109375" style="8" bestFit="1" customWidth="1"/>
    <col min="11" max="11" width="17" style="8" bestFit="1" customWidth="1"/>
    <col min="12" max="12" width="12.5703125" style="8" bestFit="1" customWidth="1"/>
    <col min="13" max="16384" width="11.42578125" style="8"/>
  </cols>
  <sheetData>
    <row r="1" spans="1:12" ht="26.25" customHeight="1" x14ac:dyDescent="0.25">
      <c r="A1" s="64" t="s">
        <v>0</v>
      </c>
      <c r="B1" s="65" t="s">
        <v>31</v>
      </c>
      <c r="C1" s="64" t="s">
        <v>36</v>
      </c>
      <c r="D1" s="64" t="s">
        <v>32</v>
      </c>
      <c r="E1" s="64" t="s">
        <v>34</v>
      </c>
      <c r="F1" s="64" t="s">
        <v>33</v>
      </c>
      <c r="G1" s="64" t="s">
        <v>35</v>
      </c>
      <c r="H1" s="64" t="s">
        <v>418</v>
      </c>
      <c r="J1" s="22" t="s">
        <v>419</v>
      </c>
      <c r="K1" s="28">
        <f>SUM(D2:D399)</f>
        <v>21017</v>
      </c>
    </row>
    <row r="2" spans="1:12" ht="15.75" x14ac:dyDescent="0.25">
      <c r="A2" s="66">
        <v>1</v>
      </c>
      <c r="B2" s="67" t="s">
        <v>3</v>
      </c>
      <c r="C2" s="68">
        <v>2500</v>
      </c>
      <c r="D2" s="67">
        <v>2</v>
      </c>
      <c r="E2" s="69" t="s">
        <v>474</v>
      </c>
      <c r="F2" s="69">
        <f>IF(ISERROR(VLOOKUP(B2,[10]Facture!$A$4:$D$12,4,FALSE)),0,VLOOKUP(B2,[10]Facture!$B$8:$C$488,2,FALSE))</f>
        <v>0</v>
      </c>
      <c r="G2" s="69" t="e">
        <f t="shared" ref="G2:G17" si="0">E2-F2</f>
        <v>#VALUE!</v>
      </c>
      <c r="H2" s="70">
        <f t="shared" ref="H2:H65" si="1">D2*C2</f>
        <v>5000</v>
      </c>
      <c r="J2" s="22" t="s">
        <v>420</v>
      </c>
      <c r="K2" s="28">
        <f>SUM(H2:H399)</f>
        <v>48506319</v>
      </c>
    </row>
    <row r="3" spans="1:12" x14ac:dyDescent="0.25">
      <c r="A3" s="66">
        <v>2</v>
      </c>
      <c r="B3" s="67" t="s">
        <v>4</v>
      </c>
      <c r="C3" s="68">
        <v>650</v>
      </c>
      <c r="D3" s="67">
        <v>10</v>
      </c>
      <c r="E3" s="69" t="s">
        <v>474</v>
      </c>
      <c r="F3" s="69">
        <f>IF(ISERROR(VLOOKUP(B3,[10]Facture!$A$4:$D$12,4,FALSE)),0,VLOOKUP(B3,[10]Facture!$B$8:$C$488,2,FALSE))</f>
        <v>0</v>
      </c>
      <c r="G3" s="69" t="e">
        <f t="shared" si="0"/>
        <v>#VALUE!</v>
      </c>
      <c r="H3" s="70">
        <f t="shared" si="1"/>
        <v>6500</v>
      </c>
      <c r="K3" s="20"/>
    </row>
    <row r="4" spans="1:12" x14ac:dyDescent="0.25">
      <c r="A4" s="66">
        <v>3</v>
      </c>
      <c r="B4" s="67" t="s">
        <v>5</v>
      </c>
      <c r="C4" s="68">
        <v>100</v>
      </c>
      <c r="D4" s="67">
        <v>30</v>
      </c>
      <c r="E4" s="69" t="s">
        <v>474</v>
      </c>
      <c r="F4" s="69">
        <f>IF(ISERROR(VLOOKUP(B4,[10]Facture!$A$4:$D$12,4,FALSE)),0,VLOOKUP(B4,[10]Facture!$B$8:$C$488,2,FALSE))</f>
        <v>0</v>
      </c>
      <c r="G4" s="69" t="e">
        <f t="shared" si="0"/>
        <v>#VALUE!</v>
      </c>
      <c r="H4" s="70">
        <f t="shared" si="1"/>
        <v>3000</v>
      </c>
      <c r="K4" s="20"/>
    </row>
    <row r="5" spans="1:12" x14ac:dyDescent="0.25">
      <c r="A5" s="66">
        <v>4</v>
      </c>
      <c r="B5" s="67" t="s">
        <v>476</v>
      </c>
      <c r="C5" s="68">
        <v>6500</v>
      </c>
      <c r="D5" s="67">
        <v>25</v>
      </c>
      <c r="E5" s="71">
        <v>6500</v>
      </c>
      <c r="F5" s="69">
        <f>IF(ISERROR(VLOOKUP(B5,[10]Facture!$A$4:$D$12,4,FALSE)),0,VLOOKUP(B5,[10]Facture!$B$8:$C$488,2,FALSE))</f>
        <v>0</v>
      </c>
      <c r="G5" s="69">
        <f t="shared" si="0"/>
        <v>6500</v>
      </c>
      <c r="H5" s="70">
        <f t="shared" si="1"/>
        <v>162500</v>
      </c>
      <c r="K5" s="20"/>
    </row>
    <row r="6" spans="1:12" x14ac:dyDescent="0.25">
      <c r="A6" s="66">
        <v>5</v>
      </c>
      <c r="B6" s="67" t="s">
        <v>477</v>
      </c>
      <c r="C6" s="68">
        <v>20000</v>
      </c>
      <c r="D6" s="67">
        <f>D5+6</f>
        <v>31</v>
      </c>
      <c r="E6" s="71">
        <v>20000</v>
      </c>
      <c r="F6" s="69">
        <f>IF(ISERROR(VLOOKUP(B6,[10]Facture!$A$4:$D$12,4,FALSE)),0,VLOOKUP(B6,[10]Facture!$B$8:$C$488,2,FALSE))</f>
        <v>0</v>
      </c>
      <c r="G6" s="69">
        <f t="shared" si="0"/>
        <v>20000</v>
      </c>
      <c r="H6" s="70">
        <f t="shared" si="1"/>
        <v>620000</v>
      </c>
      <c r="K6" s="20"/>
    </row>
    <row r="7" spans="1:12" x14ac:dyDescent="0.25">
      <c r="A7" s="66">
        <v>7</v>
      </c>
      <c r="B7" s="67" t="s">
        <v>6</v>
      </c>
      <c r="C7" s="68">
        <v>15200</v>
      </c>
      <c r="D7" s="67">
        <v>35</v>
      </c>
      <c r="E7" s="69">
        <v>900</v>
      </c>
      <c r="F7" s="69">
        <f>IF(ISERROR(VLOOKUP(B7,[10]Facture!$A$4:$D$12,4,FALSE)),0,VLOOKUP(B7,[10]Facture!$B$8:$C$488,2,FALSE))</f>
        <v>0</v>
      </c>
      <c r="G7" s="69">
        <f t="shared" si="0"/>
        <v>900</v>
      </c>
      <c r="H7" s="70">
        <f t="shared" si="1"/>
        <v>532000</v>
      </c>
      <c r="K7" s="20"/>
    </row>
    <row r="8" spans="1:12" x14ac:dyDescent="0.25">
      <c r="A8" s="66">
        <v>8</v>
      </c>
      <c r="B8" s="67" t="s">
        <v>478</v>
      </c>
      <c r="C8" s="68">
        <v>300</v>
      </c>
      <c r="D8" s="67">
        <f>D7+6</f>
        <v>41</v>
      </c>
      <c r="E8" s="69">
        <v>900</v>
      </c>
      <c r="F8" s="69">
        <f>IF(ISERROR(VLOOKUP(B8,[10]Facture!$A$4:$D$12,4,FALSE)),0,VLOOKUP(B8,[10]Facture!$B$8:$C$488,2,FALSE))</f>
        <v>0</v>
      </c>
      <c r="G8" s="69">
        <f t="shared" si="0"/>
        <v>900</v>
      </c>
      <c r="H8" s="70">
        <f t="shared" si="1"/>
        <v>12300</v>
      </c>
      <c r="K8" s="20"/>
      <c r="L8" s="23"/>
    </row>
    <row r="9" spans="1:12" x14ac:dyDescent="0.25">
      <c r="A9" s="66">
        <v>9</v>
      </c>
      <c r="B9" s="67" t="s">
        <v>7</v>
      </c>
      <c r="C9" s="68">
        <v>900</v>
      </c>
      <c r="D9" s="67">
        <v>8</v>
      </c>
      <c r="E9" s="69" t="s">
        <v>474</v>
      </c>
      <c r="F9" s="69">
        <f>IF(ISERROR(VLOOKUP(B9,[10]Facture!$A$4:$D$12,4,FALSE)),0,VLOOKUP(B9,[10]Facture!$B$8:$C$488,2,FALSE))</f>
        <v>0</v>
      </c>
      <c r="G9" s="69" t="e">
        <f t="shared" si="0"/>
        <v>#VALUE!</v>
      </c>
      <c r="H9" s="70">
        <f t="shared" si="1"/>
        <v>7200</v>
      </c>
      <c r="K9" s="20"/>
    </row>
    <row r="10" spans="1:12" x14ac:dyDescent="0.25">
      <c r="A10" s="66">
        <v>10</v>
      </c>
      <c r="B10" s="67" t="s">
        <v>8</v>
      </c>
      <c r="C10" s="68">
        <v>1350</v>
      </c>
      <c r="D10" s="67">
        <f t="shared" ref="D10:D17" si="2">D9+6</f>
        <v>14</v>
      </c>
      <c r="E10" s="69" t="s">
        <v>474</v>
      </c>
      <c r="F10" s="69">
        <f>IF(ISERROR(VLOOKUP(B10,[10]Facture!$A$4:$D$12,4,FALSE)),0,VLOOKUP(B10,[10]Facture!$B$8:$C$488,2,FALSE))</f>
        <v>0</v>
      </c>
      <c r="G10" s="69" t="e">
        <f t="shared" si="0"/>
        <v>#VALUE!</v>
      </c>
      <c r="H10" s="70">
        <f t="shared" si="1"/>
        <v>18900</v>
      </c>
      <c r="K10" s="20"/>
    </row>
    <row r="11" spans="1:12" x14ac:dyDescent="0.25">
      <c r="A11" s="66">
        <v>11</v>
      </c>
      <c r="B11" s="67" t="s">
        <v>9</v>
      </c>
      <c r="C11" s="68">
        <v>1550</v>
      </c>
      <c r="D11" s="67">
        <f t="shared" si="2"/>
        <v>20</v>
      </c>
      <c r="E11" s="69" t="s">
        <v>474</v>
      </c>
      <c r="F11" s="69">
        <f>IF(ISERROR(VLOOKUP(B11,[10]Facture!$A$4:$D$12,4,FALSE)),0,VLOOKUP(B11,[10]Facture!$B$8:$C$488,2,FALSE))</f>
        <v>0</v>
      </c>
      <c r="G11" s="69" t="e">
        <f t="shared" si="0"/>
        <v>#VALUE!</v>
      </c>
      <c r="H11" s="70">
        <f t="shared" si="1"/>
        <v>31000</v>
      </c>
      <c r="K11" s="20"/>
    </row>
    <row r="12" spans="1:12" x14ac:dyDescent="0.25">
      <c r="A12" s="66">
        <f>A11+1</f>
        <v>12</v>
      </c>
      <c r="B12" s="67" t="s">
        <v>25</v>
      </c>
      <c r="C12" s="68">
        <v>1800</v>
      </c>
      <c r="D12" s="67">
        <f t="shared" si="2"/>
        <v>26</v>
      </c>
      <c r="E12" s="69" t="s">
        <v>474</v>
      </c>
      <c r="F12" s="69">
        <f>IF(ISERROR(VLOOKUP(B12,[10]Facture!$A$4:$D$12,4,FALSE)),0,VLOOKUP(B12,[10]Facture!$B$8:$C$488,2,FALSE))</f>
        <v>0</v>
      </c>
      <c r="G12" s="69" t="e">
        <f t="shared" si="0"/>
        <v>#VALUE!</v>
      </c>
      <c r="H12" s="70">
        <f t="shared" si="1"/>
        <v>46800</v>
      </c>
      <c r="K12" s="20"/>
    </row>
    <row r="13" spans="1:12" x14ac:dyDescent="0.25">
      <c r="A13" s="66">
        <f t="shared" ref="A13:A76" si="3">A12+1</f>
        <v>13</v>
      </c>
      <c r="B13" s="67" t="s">
        <v>10</v>
      </c>
      <c r="C13" s="68">
        <v>5450</v>
      </c>
      <c r="D13" s="67">
        <f t="shared" si="2"/>
        <v>32</v>
      </c>
      <c r="E13" s="69" t="s">
        <v>474</v>
      </c>
      <c r="F13" s="69">
        <f>IF(ISERROR(VLOOKUP(B13,[10]Facture!$A$4:$D$12,4,FALSE)),0,VLOOKUP(B13,[10]Facture!$B$8:$C$488,2,FALSE))</f>
        <v>0</v>
      </c>
      <c r="G13" s="69" t="e">
        <f t="shared" si="0"/>
        <v>#VALUE!</v>
      </c>
      <c r="H13" s="70">
        <f t="shared" si="1"/>
        <v>174400</v>
      </c>
      <c r="K13" s="20"/>
    </row>
    <row r="14" spans="1:12" x14ac:dyDescent="0.25">
      <c r="A14" s="66">
        <f t="shared" si="3"/>
        <v>14</v>
      </c>
      <c r="B14" s="67" t="s">
        <v>26</v>
      </c>
      <c r="C14" s="68">
        <v>5500</v>
      </c>
      <c r="D14" s="67">
        <f t="shared" si="2"/>
        <v>38</v>
      </c>
      <c r="E14" s="69" t="s">
        <v>474</v>
      </c>
      <c r="F14" s="69">
        <f>IF(ISERROR(VLOOKUP(B14,[10]Facture!$A$4:$D$12,4,FALSE)),0,VLOOKUP(B14,[10]Facture!$B$8:$C$488,2,FALSE))</f>
        <v>0</v>
      </c>
      <c r="G14" s="69" t="e">
        <f t="shared" si="0"/>
        <v>#VALUE!</v>
      </c>
      <c r="H14" s="70">
        <f t="shared" si="1"/>
        <v>209000</v>
      </c>
      <c r="K14" s="20"/>
    </row>
    <row r="15" spans="1:12" x14ac:dyDescent="0.25">
      <c r="A15" s="66">
        <f t="shared" si="3"/>
        <v>15</v>
      </c>
      <c r="B15" s="67" t="s">
        <v>11</v>
      </c>
      <c r="C15" s="68">
        <v>2200</v>
      </c>
      <c r="D15" s="67">
        <f t="shared" si="2"/>
        <v>44</v>
      </c>
      <c r="E15" s="69" t="s">
        <v>474</v>
      </c>
      <c r="F15" s="69">
        <f>IF(ISERROR(VLOOKUP(B15,[10]Facture!$A$4:$D$12,4,FALSE)),0,VLOOKUP(B15,[10]Facture!$B$8:$C$488,2,FALSE))</f>
        <v>0</v>
      </c>
      <c r="G15" s="69" t="e">
        <f t="shared" si="0"/>
        <v>#VALUE!</v>
      </c>
      <c r="H15" s="70">
        <f t="shared" si="1"/>
        <v>96800</v>
      </c>
      <c r="K15" s="20"/>
    </row>
    <row r="16" spans="1:12" x14ac:dyDescent="0.25">
      <c r="A16" s="66">
        <f t="shared" si="3"/>
        <v>16</v>
      </c>
      <c r="B16" s="67" t="s">
        <v>12</v>
      </c>
      <c r="C16" s="68">
        <v>2800</v>
      </c>
      <c r="D16" s="67">
        <f t="shared" si="2"/>
        <v>50</v>
      </c>
      <c r="E16" s="69" t="s">
        <v>474</v>
      </c>
      <c r="F16" s="69">
        <f>IF(ISERROR(VLOOKUP(B16,[10]Facture!$A$4:$D$12,4,FALSE)),0,VLOOKUP(B16,[10]Facture!$B$8:$C$488,2,FALSE))</f>
        <v>0</v>
      </c>
      <c r="G16" s="69" t="e">
        <f t="shared" si="0"/>
        <v>#VALUE!</v>
      </c>
      <c r="H16" s="70">
        <f t="shared" si="1"/>
        <v>140000</v>
      </c>
    </row>
    <row r="17" spans="1:15" x14ac:dyDescent="0.25">
      <c r="A17" s="66">
        <f t="shared" si="3"/>
        <v>17</v>
      </c>
      <c r="B17" s="67" t="s">
        <v>13</v>
      </c>
      <c r="C17" s="68">
        <v>2700</v>
      </c>
      <c r="D17" s="67">
        <f t="shared" si="2"/>
        <v>56</v>
      </c>
      <c r="E17" s="69">
        <v>400</v>
      </c>
      <c r="F17" s="69">
        <f>IF(ISERROR(VLOOKUP(B17,[10]Facture!$A$4:$D$12,4,FALSE)),0,VLOOKUP(B17,[10]Facture!$B$8:$C$488,2,FALSE))</f>
        <v>0</v>
      </c>
      <c r="G17" s="69">
        <f t="shared" si="0"/>
        <v>400</v>
      </c>
      <c r="H17" s="70">
        <f t="shared" si="1"/>
        <v>151200</v>
      </c>
    </row>
    <row r="18" spans="1:15" x14ac:dyDescent="0.25">
      <c r="A18" s="66">
        <f t="shared" si="3"/>
        <v>18</v>
      </c>
      <c r="B18" s="67" t="s">
        <v>14</v>
      </c>
      <c r="C18" s="68">
        <v>18</v>
      </c>
      <c r="D18" s="67">
        <v>2</v>
      </c>
      <c r="E18" s="71">
        <v>1750</v>
      </c>
      <c r="F18" s="69"/>
      <c r="G18" s="69"/>
      <c r="H18" s="70">
        <f t="shared" si="1"/>
        <v>36</v>
      </c>
    </row>
    <row r="19" spans="1:15" x14ac:dyDescent="0.25">
      <c r="A19" s="66">
        <f t="shared" si="3"/>
        <v>19</v>
      </c>
      <c r="B19" s="67" t="s">
        <v>15</v>
      </c>
      <c r="C19" s="68">
        <v>200</v>
      </c>
      <c r="D19" s="67">
        <f>D18+6</f>
        <v>8</v>
      </c>
      <c r="E19" s="69" t="s">
        <v>474</v>
      </c>
      <c r="F19" s="69">
        <f>IF(ISERROR(VLOOKUP(B19,[10]Facture!$A$4:$D$12,4,FALSE)),0,VLOOKUP(B19,[10]Facture!$B$8:$C$488,2,FALSE))</f>
        <v>0</v>
      </c>
      <c r="G19" s="69" t="e">
        <f t="shared" ref="G19:G82" si="4">E19-F19</f>
        <v>#VALUE!</v>
      </c>
      <c r="H19" s="70">
        <f t="shared" si="1"/>
        <v>1600</v>
      </c>
    </row>
    <row r="20" spans="1:15" x14ac:dyDescent="0.25">
      <c r="A20" s="66">
        <f t="shared" si="3"/>
        <v>20</v>
      </c>
      <c r="B20" s="67" t="s">
        <v>479</v>
      </c>
      <c r="C20" s="68">
        <v>250</v>
      </c>
      <c r="D20" s="67">
        <f>D19+6</f>
        <v>14</v>
      </c>
      <c r="E20" s="71">
        <v>1600</v>
      </c>
      <c r="F20" s="69">
        <f>IF(ISERROR(VLOOKUP(B20,[10]Facture!$A$4:$D$12,4,FALSE)),0,VLOOKUP(B20,[10]Facture!$B$8:$C$488,2,FALSE))</f>
        <v>0</v>
      </c>
      <c r="G20" s="69">
        <f t="shared" si="4"/>
        <v>1600</v>
      </c>
      <c r="H20" s="70">
        <f t="shared" si="1"/>
        <v>3500</v>
      </c>
    </row>
    <row r="21" spans="1:15" x14ac:dyDescent="0.25">
      <c r="A21" s="66">
        <f t="shared" si="3"/>
        <v>21</v>
      </c>
      <c r="B21" s="67" t="s">
        <v>16</v>
      </c>
      <c r="C21" s="68">
        <v>200</v>
      </c>
      <c r="D21" s="67">
        <f>D20+6</f>
        <v>20</v>
      </c>
      <c r="E21" s="69" t="s">
        <v>474</v>
      </c>
      <c r="F21" s="69">
        <f>IF(ISERROR(VLOOKUP(B21,[10]Facture!$A$4:$D$12,4,FALSE)),0,VLOOKUP(B21,[10]Facture!$B$8:$C$488,2,FALSE))</f>
        <v>0</v>
      </c>
      <c r="G21" s="69" t="e">
        <f t="shared" si="4"/>
        <v>#VALUE!</v>
      </c>
      <c r="H21" s="70">
        <f t="shared" si="1"/>
        <v>4000</v>
      </c>
    </row>
    <row r="22" spans="1:15" x14ac:dyDescent="0.25">
      <c r="A22" s="66">
        <f t="shared" si="3"/>
        <v>22</v>
      </c>
      <c r="B22" s="67" t="s">
        <v>17</v>
      </c>
      <c r="C22" s="68">
        <v>400</v>
      </c>
      <c r="D22" s="67">
        <f>D21+6</f>
        <v>26</v>
      </c>
      <c r="E22" s="69" t="s">
        <v>474</v>
      </c>
      <c r="F22" s="69">
        <f>IF(ISERROR(VLOOKUP(B22,[10]Facture!$A$4:$D$12,4,FALSE)),0,VLOOKUP(B22,[10]Facture!$B$8:$C$488,2,FALSE))</f>
        <v>0</v>
      </c>
      <c r="G22" s="69" t="e">
        <f t="shared" si="4"/>
        <v>#VALUE!</v>
      </c>
      <c r="H22" s="70">
        <f t="shared" si="1"/>
        <v>10400</v>
      </c>
    </row>
    <row r="23" spans="1:15" x14ac:dyDescent="0.25">
      <c r="A23" s="66">
        <f t="shared" si="3"/>
        <v>23</v>
      </c>
      <c r="B23" s="67" t="s">
        <v>27</v>
      </c>
      <c r="C23" s="68">
        <v>300</v>
      </c>
      <c r="D23" s="67">
        <v>2</v>
      </c>
      <c r="E23" s="69" t="s">
        <v>474</v>
      </c>
      <c r="F23" s="69">
        <f>IF(ISERROR(VLOOKUP(B23,[10]Facture!$A$4:$D$12,4,FALSE)),0,VLOOKUP(B23,[10]Facture!$B$8:$C$488,2,FALSE))</f>
        <v>0</v>
      </c>
      <c r="G23" s="69" t="e">
        <f t="shared" si="4"/>
        <v>#VALUE!</v>
      </c>
      <c r="H23" s="70">
        <f t="shared" si="1"/>
        <v>600</v>
      </c>
    </row>
    <row r="24" spans="1:15" x14ac:dyDescent="0.25">
      <c r="A24" s="66">
        <f t="shared" si="3"/>
        <v>24</v>
      </c>
      <c r="B24" s="67" t="s">
        <v>28</v>
      </c>
      <c r="C24" s="68">
        <v>190</v>
      </c>
      <c r="D24" s="67">
        <f t="shared" ref="D24:D29" si="5">D23+6</f>
        <v>8</v>
      </c>
      <c r="E24" s="69" t="s">
        <v>474</v>
      </c>
      <c r="F24" s="69">
        <f>IF(ISERROR(VLOOKUP(B24,[10]Facture!$A$4:$D$12,4,FALSE)),0,VLOOKUP(B24,[10]Facture!$B$8:$C$488,2,FALSE))</f>
        <v>0</v>
      </c>
      <c r="G24" s="69" t="e">
        <f t="shared" si="4"/>
        <v>#VALUE!</v>
      </c>
      <c r="H24" s="70">
        <f t="shared" si="1"/>
        <v>1520</v>
      </c>
    </row>
    <row r="25" spans="1:15" x14ac:dyDescent="0.25">
      <c r="A25" s="66">
        <f t="shared" si="3"/>
        <v>25</v>
      </c>
      <c r="B25" s="67" t="s">
        <v>18</v>
      </c>
      <c r="C25" s="68">
        <v>520</v>
      </c>
      <c r="D25" s="67">
        <f t="shared" si="5"/>
        <v>14</v>
      </c>
      <c r="E25" s="69" t="s">
        <v>474</v>
      </c>
      <c r="F25" s="69">
        <f>IF(ISERROR(VLOOKUP(B25,[10]Facture!$A$4:$D$12,4,FALSE)),0,VLOOKUP(B25,[10]Facture!$B$8:$C$488,2,FALSE))</f>
        <v>0</v>
      </c>
      <c r="G25" s="69" t="e">
        <f t="shared" si="4"/>
        <v>#VALUE!</v>
      </c>
      <c r="H25" s="70">
        <f t="shared" si="1"/>
        <v>7280</v>
      </c>
    </row>
    <row r="26" spans="1:15" x14ac:dyDescent="0.25">
      <c r="A26" s="66">
        <f t="shared" si="3"/>
        <v>26</v>
      </c>
      <c r="B26" s="67" t="s">
        <v>29</v>
      </c>
      <c r="C26" s="68">
        <v>380</v>
      </c>
      <c r="D26" s="67">
        <f t="shared" si="5"/>
        <v>20</v>
      </c>
      <c r="E26" s="71">
        <v>1000</v>
      </c>
      <c r="F26" s="69">
        <f>IF(ISERROR(VLOOKUP(B26,[10]Facture!$A$4:$D$12,4,FALSE)),0,VLOOKUP(B26,[10]Facture!$B$8:$C$488,2,FALSE))</f>
        <v>0</v>
      </c>
      <c r="G26" s="69">
        <f t="shared" si="4"/>
        <v>1000</v>
      </c>
      <c r="H26" s="70">
        <f t="shared" si="1"/>
        <v>7600</v>
      </c>
    </row>
    <row r="27" spans="1:15" x14ac:dyDescent="0.25">
      <c r="A27" s="66">
        <f t="shared" si="3"/>
        <v>27</v>
      </c>
      <c r="B27" s="67" t="s">
        <v>30</v>
      </c>
      <c r="C27" s="68">
        <v>500</v>
      </c>
      <c r="D27" s="67">
        <f t="shared" si="5"/>
        <v>26</v>
      </c>
      <c r="E27" s="69">
        <v>300</v>
      </c>
      <c r="F27" s="69">
        <f>IF(ISERROR(VLOOKUP(B27,[10]Facture!$A$4:$D$12,4,FALSE)),0,VLOOKUP(B27,[10]Facture!$B$8:$C$488,2,FALSE))</f>
        <v>0</v>
      </c>
      <c r="G27" s="69">
        <f t="shared" si="4"/>
        <v>300</v>
      </c>
      <c r="H27" s="70">
        <f t="shared" si="1"/>
        <v>13000</v>
      </c>
    </row>
    <row r="28" spans="1:15" x14ac:dyDescent="0.25">
      <c r="A28" s="66">
        <f t="shared" si="3"/>
        <v>28</v>
      </c>
      <c r="B28" s="67" t="s">
        <v>2</v>
      </c>
      <c r="C28" s="68">
        <v>200</v>
      </c>
      <c r="D28" s="67">
        <f t="shared" si="5"/>
        <v>32</v>
      </c>
      <c r="E28" s="69">
        <v>480</v>
      </c>
      <c r="F28" s="69">
        <f>IF(ISERROR(VLOOKUP(B28,[10]Facture!$A$4:$D$12,4,FALSE)),0,VLOOKUP(B28,[10]Facture!$B$8:$C$488,2,FALSE))</f>
        <v>0</v>
      </c>
      <c r="G28" s="69">
        <f t="shared" si="4"/>
        <v>480</v>
      </c>
      <c r="H28" s="70">
        <f t="shared" si="1"/>
        <v>6400</v>
      </c>
      <c r="O28" s="20"/>
    </row>
    <row r="29" spans="1:15" x14ac:dyDescent="0.25">
      <c r="A29" s="66">
        <f t="shared" si="3"/>
        <v>29</v>
      </c>
      <c r="B29" s="67" t="s">
        <v>421</v>
      </c>
      <c r="C29" s="68">
        <v>300</v>
      </c>
      <c r="D29" s="67">
        <f t="shared" si="5"/>
        <v>38</v>
      </c>
      <c r="E29" s="69" t="s">
        <v>474</v>
      </c>
      <c r="F29" s="69">
        <f>IF(ISERROR(VLOOKUP(B29,[10]Facture!$A$4:$D$12,4,FALSE)),0,VLOOKUP(B29,[10]Facture!$B$8:$C$488,2,FALSE))</f>
        <v>0</v>
      </c>
      <c r="G29" s="69" t="e">
        <f t="shared" si="4"/>
        <v>#VALUE!</v>
      </c>
      <c r="H29" s="70">
        <f t="shared" si="1"/>
        <v>11400</v>
      </c>
    </row>
    <row r="30" spans="1:15" x14ac:dyDescent="0.25">
      <c r="A30" s="66">
        <f t="shared" si="3"/>
        <v>30</v>
      </c>
      <c r="B30" s="67" t="s">
        <v>422</v>
      </c>
      <c r="C30" s="68">
        <v>120</v>
      </c>
      <c r="D30" s="67">
        <v>15</v>
      </c>
      <c r="E30" s="69" t="s">
        <v>474</v>
      </c>
      <c r="F30" s="69">
        <f>IF(ISERROR(VLOOKUP(B30,[10]Facture!$A$4:$D$12,4,FALSE)),0,VLOOKUP(B30,[10]Facture!$B$8:$C$488,2,FALSE))</f>
        <v>0</v>
      </c>
      <c r="G30" s="69" t="e">
        <f t="shared" si="4"/>
        <v>#VALUE!</v>
      </c>
      <c r="H30" s="70">
        <f t="shared" si="1"/>
        <v>1800</v>
      </c>
    </row>
    <row r="31" spans="1:15" x14ac:dyDescent="0.25">
      <c r="A31" s="66">
        <f t="shared" si="3"/>
        <v>31</v>
      </c>
      <c r="B31" s="67" t="s">
        <v>19</v>
      </c>
      <c r="C31" s="68">
        <v>2200</v>
      </c>
      <c r="D31" s="67">
        <f t="shared" ref="D31:D37" si="6">D30+6</f>
        <v>21</v>
      </c>
      <c r="E31" s="71">
        <v>2000</v>
      </c>
      <c r="F31" s="69">
        <f>IF(ISERROR(VLOOKUP(B31,[10]Facture!$A$4:$D$12,4,FALSE)),0,VLOOKUP(B31,[10]Facture!$B$8:$C$488,2,FALSE))</f>
        <v>0</v>
      </c>
      <c r="G31" s="69">
        <f t="shared" si="4"/>
        <v>2000</v>
      </c>
      <c r="H31" s="70">
        <f t="shared" si="1"/>
        <v>46200</v>
      </c>
    </row>
    <row r="32" spans="1:15" x14ac:dyDescent="0.25">
      <c r="A32" s="66">
        <f t="shared" si="3"/>
        <v>32</v>
      </c>
      <c r="B32" s="67" t="s">
        <v>20</v>
      </c>
      <c r="C32" s="68">
        <v>350</v>
      </c>
      <c r="D32" s="67">
        <f t="shared" si="6"/>
        <v>27</v>
      </c>
      <c r="E32" s="71">
        <v>1800</v>
      </c>
      <c r="F32" s="69">
        <f>IF(ISERROR(VLOOKUP(B32,[10]Facture!$A$4:$D$12,4,FALSE)),0,VLOOKUP(B32,[10]Facture!$B$8:$C$488,2,FALSE))</f>
        <v>0</v>
      </c>
      <c r="G32" s="69">
        <f t="shared" si="4"/>
        <v>1800</v>
      </c>
      <c r="H32" s="70">
        <f t="shared" si="1"/>
        <v>9450</v>
      </c>
    </row>
    <row r="33" spans="1:8" x14ac:dyDescent="0.25">
      <c r="A33" s="66">
        <f t="shared" si="3"/>
        <v>33</v>
      </c>
      <c r="B33" s="67" t="s">
        <v>21</v>
      </c>
      <c r="C33" s="68">
        <v>500</v>
      </c>
      <c r="D33" s="67">
        <f t="shared" si="6"/>
        <v>33</v>
      </c>
      <c r="E33" s="69" t="s">
        <v>474</v>
      </c>
      <c r="F33" s="69">
        <f>IF(ISERROR(VLOOKUP(B33,[10]Facture!$A$4:$D$12,4,FALSE)),0,VLOOKUP(B33,[10]Facture!$B$8:$C$488,2,FALSE))</f>
        <v>0</v>
      </c>
      <c r="G33" s="69" t="e">
        <f t="shared" si="4"/>
        <v>#VALUE!</v>
      </c>
      <c r="H33" s="70">
        <f t="shared" si="1"/>
        <v>16500</v>
      </c>
    </row>
    <row r="34" spans="1:8" x14ac:dyDescent="0.25">
      <c r="A34" s="66">
        <f t="shared" si="3"/>
        <v>34</v>
      </c>
      <c r="B34" s="67" t="s">
        <v>22</v>
      </c>
      <c r="C34" s="68">
        <v>600</v>
      </c>
      <c r="D34" s="67">
        <f t="shared" si="6"/>
        <v>39</v>
      </c>
      <c r="E34" s="71">
        <v>2100</v>
      </c>
      <c r="F34" s="69">
        <f>IF(ISERROR(VLOOKUP(B34,[10]Facture!$A$4:$D$12,4,FALSE)),0,VLOOKUP(B34,[10]Facture!$B$8:$C$488,2,FALSE))</f>
        <v>0</v>
      </c>
      <c r="G34" s="69">
        <f t="shared" si="4"/>
        <v>2100</v>
      </c>
      <c r="H34" s="70">
        <f t="shared" si="1"/>
        <v>23400</v>
      </c>
    </row>
    <row r="35" spans="1:8" x14ac:dyDescent="0.25">
      <c r="A35" s="66">
        <f t="shared" si="3"/>
        <v>35</v>
      </c>
      <c r="B35" s="67" t="s">
        <v>23</v>
      </c>
      <c r="C35" s="68">
        <v>40</v>
      </c>
      <c r="D35" s="67">
        <f t="shared" si="6"/>
        <v>45</v>
      </c>
      <c r="E35" s="69" t="s">
        <v>474</v>
      </c>
      <c r="F35" s="69">
        <f>IF(ISERROR(VLOOKUP(B35,[10]Facture!$A$4:$D$12,4,FALSE)),0,VLOOKUP(B35,[10]Facture!$B$8:$C$488,2,FALSE))</f>
        <v>0</v>
      </c>
      <c r="G35" s="69" t="e">
        <f t="shared" si="4"/>
        <v>#VALUE!</v>
      </c>
      <c r="H35" s="70">
        <f t="shared" si="1"/>
        <v>1800</v>
      </c>
    </row>
    <row r="36" spans="1:8" x14ac:dyDescent="0.25">
      <c r="A36" s="66">
        <f t="shared" si="3"/>
        <v>36</v>
      </c>
      <c r="B36" s="67" t="s">
        <v>24</v>
      </c>
      <c r="C36" s="68">
        <v>700</v>
      </c>
      <c r="D36" s="67">
        <f t="shared" si="6"/>
        <v>51</v>
      </c>
      <c r="E36" s="69" t="s">
        <v>474</v>
      </c>
      <c r="F36" s="69">
        <f>IF(ISERROR(VLOOKUP(B36,[10]Facture!$A$4:$D$12,4,FALSE)),0,VLOOKUP(B36,[10]Facture!$B$8:$C$488,2,FALSE))</f>
        <v>0</v>
      </c>
      <c r="G36" s="69" t="e">
        <f t="shared" si="4"/>
        <v>#VALUE!</v>
      </c>
      <c r="H36" s="70">
        <f t="shared" si="1"/>
        <v>35700</v>
      </c>
    </row>
    <row r="37" spans="1:8" x14ac:dyDescent="0.25">
      <c r="A37" s="66">
        <f t="shared" si="3"/>
        <v>37</v>
      </c>
      <c r="B37" s="67" t="s">
        <v>120</v>
      </c>
      <c r="C37" s="68">
        <v>1000</v>
      </c>
      <c r="D37" s="67">
        <f t="shared" si="6"/>
        <v>57</v>
      </c>
      <c r="E37" s="69" t="s">
        <v>474</v>
      </c>
      <c r="F37" s="69">
        <f>IF(ISERROR(VLOOKUP(B37,[10]Facture!$A$4:$D$12,4,FALSE)),0,VLOOKUP(B37,[10]Facture!$B$8:$C$488,2,FALSE))</f>
        <v>0</v>
      </c>
      <c r="G37" s="69" t="e">
        <f t="shared" si="4"/>
        <v>#VALUE!</v>
      </c>
      <c r="H37" s="70">
        <f t="shared" si="1"/>
        <v>57000</v>
      </c>
    </row>
    <row r="38" spans="1:8" x14ac:dyDescent="0.25">
      <c r="A38" s="66">
        <f t="shared" si="3"/>
        <v>38</v>
      </c>
      <c r="B38" s="67" t="s">
        <v>121</v>
      </c>
      <c r="C38" s="68">
        <v>1300</v>
      </c>
      <c r="D38" s="67">
        <v>33</v>
      </c>
      <c r="E38" s="69">
        <v>500</v>
      </c>
      <c r="F38" s="69">
        <f>IF(ISERROR(VLOOKUP(B38,[10]Facture!$A$4:$D$12,4,FALSE)),0,VLOOKUP(B38,[10]Facture!$B$8:$C$488,2,FALSE))</f>
        <v>0</v>
      </c>
      <c r="G38" s="69">
        <f t="shared" si="4"/>
        <v>500</v>
      </c>
      <c r="H38" s="70">
        <f t="shared" si="1"/>
        <v>42900</v>
      </c>
    </row>
    <row r="39" spans="1:8" x14ac:dyDescent="0.25">
      <c r="A39" s="66">
        <f t="shared" si="3"/>
        <v>39</v>
      </c>
      <c r="B39" s="67" t="s">
        <v>122</v>
      </c>
      <c r="C39" s="68">
        <v>1300</v>
      </c>
      <c r="D39" s="67">
        <f>D38+6</f>
        <v>39</v>
      </c>
      <c r="E39" s="69" t="s">
        <v>474</v>
      </c>
      <c r="F39" s="69">
        <f>IF(ISERROR(VLOOKUP(B39,[10]Facture!$A$4:$D$12,4,FALSE)),0,VLOOKUP(B39,[10]Facture!$B$8:$C$488,2,FALSE))</f>
        <v>0</v>
      </c>
      <c r="G39" s="69" t="e">
        <f t="shared" si="4"/>
        <v>#VALUE!</v>
      </c>
      <c r="H39" s="70">
        <f t="shared" si="1"/>
        <v>50700</v>
      </c>
    </row>
    <row r="40" spans="1:8" x14ac:dyDescent="0.25">
      <c r="A40" s="66">
        <f t="shared" si="3"/>
        <v>40</v>
      </c>
      <c r="B40" s="67" t="s">
        <v>123</v>
      </c>
      <c r="C40" s="68">
        <v>250</v>
      </c>
      <c r="D40" s="67">
        <f>D39+6</f>
        <v>45</v>
      </c>
      <c r="E40" s="71">
        <v>1000</v>
      </c>
      <c r="F40" s="69">
        <f>IF(ISERROR(VLOOKUP(B40,[10]Facture!$A$4:$D$12,4,FALSE)),0,VLOOKUP(B40,[10]Facture!$B$8:$C$488,2,FALSE))</f>
        <v>0</v>
      </c>
      <c r="G40" s="69">
        <f t="shared" si="4"/>
        <v>1000</v>
      </c>
      <c r="H40" s="70">
        <f t="shared" si="1"/>
        <v>11250</v>
      </c>
    </row>
    <row r="41" spans="1:8" x14ac:dyDescent="0.25">
      <c r="A41" s="66">
        <f t="shared" si="3"/>
        <v>41</v>
      </c>
      <c r="B41" s="67" t="s">
        <v>124</v>
      </c>
      <c r="C41" s="68">
        <v>3000</v>
      </c>
      <c r="D41" s="67">
        <f>D40+6</f>
        <v>51</v>
      </c>
      <c r="E41" s="69" t="s">
        <v>474</v>
      </c>
      <c r="F41" s="69">
        <f>IF(ISERROR(VLOOKUP(B41,[10]Facture!$A$4:$D$12,4,FALSE)),0,VLOOKUP(B41,[10]Facture!$B$8:$C$488,2,FALSE))</f>
        <v>0</v>
      </c>
      <c r="G41" s="69" t="e">
        <f t="shared" si="4"/>
        <v>#VALUE!</v>
      </c>
      <c r="H41" s="70">
        <f t="shared" si="1"/>
        <v>153000</v>
      </c>
    </row>
    <row r="42" spans="1:8" x14ac:dyDescent="0.25">
      <c r="A42" s="66">
        <f t="shared" si="3"/>
        <v>42</v>
      </c>
      <c r="B42" s="67" t="s">
        <v>125</v>
      </c>
      <c r="C42" s="68">
        <v>250</v>
      </c>
      <c r="D42" s="67">
        <f>D41+6</f>
        <v>57</v>
      </c>
      <c r="E42" s="69" t="s">
        <v>474</v>
      </c>
      <c r="F42" s="69">
        <f>IF(ISERROR(VLOOKUP(B42,[10]Facture!$A$4:$D$12,4,FALSE)),0,VLOOKUP(B42,[10]Facture!$B$8:$C$488,2,FALSE))</f>
        <v>0</v>
      </c>
      <c r="G42" s="69" t="e">
        <f t="shared" si="4"/>
        <v>#VALUE!</v>
      </c>
      <c r="H42" s="70">
        <f t="shared" si="1"/>
        <v>14250</v>
      </c>
    </row>
    <row r="43" spans="1:8" x14ac:dyDescent="0.25">
      <c r="A43" s="66">
        <f t="shared" si="3"/>
        <v>43</v>
      </c>
      <c r="B43" s="67" t="s">
        <v>126</v>
      </c>
      <c r="C43" s="68">
        <v>120</v>
      </c>
      <c r="D43" s="67">
        <v>4</v>
      </c>
      <c r="E43" s="71">
        <v>1200</v>
      </c>
      <c r="F43" s="69">
        <f>IF(ISERROR(VLOOKUP(B43,[10]Facture!$A$4:$D$12,4,FALSE)),0,VLOOKUP(B43,[10]Facture!$B$8:$C$488,2,FALSE))</f>
        <v>0</v>
      </c>
      <c r="G43" s="69">
        <f t="shared" si="4"/>
        <v>1200</v>
      </c>
      <c r="H43" s="70">
        <f t="shared" si="1"/>
        <v>480</v>
      </c>
    </row>
    <row r="44" spans="1:8" x14ac:dyDescent="0.25">
      <c r="A44" s="66">
        <f t="shared" si="3"/>
        <v>44</v>
      </c>
      <c r="B44" s="67" t="s">
        <v>127</v>
      </c>
      <c r="C44" s="68">
        <v>150</v>
      </c>
      <c r="D44" s="67">
        <f>D43+6</f>
        <v>10</v>
      </c>
      <c r="E44" s="69" t="s">
        <v>474</v>
      </c>
      <c r="F44" s="69">
        <f>IF(ISERROR(VLOOKUP(B44,[10]Facture!$A$4:$D$12,4,FALSE)),0,VLOOKUP(B44,[10]Facture!$B$8:$C$488,2,FALSE))</f>
        <v>0</v>
      </c>
      <c r="G44" s="69" t="e">
        <f t="shared" si="4"/>
        <v>#VALUE!</v>
      </c>
      <c r="H44" s="70">
        <f t="shared" si="1"/>
        <v>1500</v>
      </c>
    </row>
    <row r="45" spans="1:8" x14ac:dyDescent="0.25">
      <c r="A45" s="66">
        <f t="shared" si="3"/>
        <v>45</v>
      </c>
      <c r="B45" s="67" t="s">
        <v>423</v>
      </c>
      <c r="C45" s="68">
        <v>600</v>
      </c>
      <c r="D45" s="67">
        <v>6</v>
      </c>
      <c r="E45" s="69">
        <v>600</v>
      </c>
      <c r="F45" s="69">
        <f>IF(ISERROR(VLOOKUP(B45,[10]Facture!$A$4:$D$12,4,FALSE)),0,VLOOKUP(B45,[10]Facture!$B$8:$C$488,2,FALSE))</f>
        <v>0</v>
      </c>
      <c r="G45" s="69">
        <f t="shared" si="4"/>
        <v>600</v>
      </c>
      <c r="H45" s="70">
        <f t="shared" si="1"/>
        <v>3600</v>
      </c>
    </row>
    <row r="46" spans="1:8" x14ac:dyDescent="0.25">
      <c r="A46" s="66">
        <f t="shared" si="3"/>
        <v>46</v>
      </c>
      <c r="B46" s="67" t="s">
        <v>128</v>
      </c>
      <c r="C46" s="68">
        <v>220</v>
      </c>
      <c r="D46" s="67">
        <f>D45+6</f>
        <v>12</v>
      </c>
      <c r="E46" s="69">
        <v>800</v>
      </c>
      <c r="F46" s="69">
        <f>IF(ISERROR(VLOOKUP(B46,[10]Facture!$A$4:$D$12,4,FALSE)),0,VLOOKUP(B46,[10]Facture!$B$8:$C$488,2,FALSE))</f>
        <v>0</v>
      </c>
      <c r="G46" s="69">
        <f t="shared" si="4"/>
        <v>800</v>
      </c>
      <c r="H46" s="70">
        <f t="shared" si="1"/>
        <v>2640</v>
      </c>
    </row>
    <row r="47" spans="1:8" x14ac:dyDescent="0.25">
      <c r="A47" s="66">
        <f t="shared" si="3"/>
        <v>47</v>
      </c>
      <c r="B47" s="67" t="s">
        <v>129</v>
      </c>
      <c r="C47" s="68">
        <v>150</v>
      </c>
      <c r="D47" s="67">
        <f>D46+6</f>
        <v>18</v>
      </c>
      <c r="E47" s="71">
        <v>1200</v>
      </c>
      <c r="F47" s="69">
        <f>IF(ISERROR(VLOOKUP(B47,[10]Facture!$A$4:$D$12,4,FALSE)),0,VLOOKUP(B47,[10]Facture!$B$8:$C$488,2,FALSE))</f>
        <v>0</v>
      </c>
      <c r="G47" s="69">
        <f t="shared" si="4"/>
        <v>1200</v>
      </c>
      <c r="H47" s="70">
        <f t="shared" si="1"/>
        <v>2700</v>
      </c>
    </row>
    <row r="48" spans="1:8" x14ac:dyDescent="0.25">
      <c r="A48" s="66">
        <f t="shared" si="3"/>
        <v>48</v>
      </c>
      <c r="B48" s="67" t="s">
        <v>130</v>
      </c>
      <c r="C48" s="68">
        <v>200</v>
      </c>
      <c r="D48" s="67">
        <f>D47+6</f>
        <v>24</v>
      </c>
      <c r="E48" s="69" t="s">
        <v>474</v>
      </c>
      <c r="F48" s="69">
        <f>IF(ISERROR(VLOOKUP(B48,[10]Facture!$A$4:$D$12,4,FALSE)),0,VLOOKUP(B48,[10]Facture!$B$8:$C$488,2,FALSE))</f>
        <v>0</v>
      </c>
      <c r="G48" s="69" t="e">
        <f t="shared" si="4"/>
        <v>#VALUE!</v>
      </c>
      <c r="H48" s="70">
        <f t="shared" si="1"/>
        <v>4800</v>
      </c>
    </row>
    <row r="49" spans="1:8" x14ac:dyDescent="0.25">
      <c r="A49" s="66">
        <f t="shared" si="3"/>
        <v>49</v>
      </c>
      <c r="B49" s="67" t="s">
        <v>131</v>
      </c>
      <c r="C49" s="68">
        <v>300</v>
      </c>
      <c r="D49" s="67">
        <v>39</v>
      </c>
      <c r="E49" s="69">
        <v>750</v>
      </c>
      <c r="F49" s="69">
        <f>IF(ISERROR(VLOOKUP(B49,[10]Facture!$A$4:$D$12,4,FALSE)),0,VLOOKUP(B49,[10]Facture!$B$8:$C$488,2,FALSE))</f>
        <v>0</v>
      </c>
      <c r="G49" s="69">
        <f t="shared" si="4"/>
        <v>750</v>
      </c>
      <c r="H49" s="70">
        <f t="shared" si="1"/>
        <v>11700</v>
      </c>
    </row>
    <row r="50" spans="1:8" x14ac:dyDescent="0.25">
      <c r="A50" s="66">
        <f t="shared" si="3"/>
        <v>50</v>
      </c>
      <c r="B50" s="67" t="s">
        <v>132</v>
      </c>
      <c r="C50" s="68">
        <v>220</v>
      </c>
      <c r="D50" s="67">
        <v>1</v>
      </c>
      <c r="E50" s="69" t="s">
        <v>474</v>
      </c>
      <c r="F50" s="69">
        <f>IF(ISERROR(VLOOKUP(B50,[10]Facture!$A$4:$D$12,4,FALSE)),0,VLOOKUP(B50,[10]Facture!$B$8:$C$488,2,FALSE))</f>
        <v>0</v>
      </c>
      <c r="G50" s="69" t="e">
        <f t="shared" si="4"/>
        <v>#VALUE!</v>
      </c>
      <c r="H50" s="70">
        <f t="shared" si="1"/>
        <v>220</v>
      </c>
    </row>
    <row r="51" spans="1:8" x14ac:dyDescent="0.25">
      <c r="A51" s="66">
        <f t="shared" si="3"/>
        <v>51</v>
      </c>
      <c r="B51" s="67" t="s">
        <v>133</v>
      </c>
      <c r="C51" s="68">
        <v>150</v>
      </c>
      <c r="D51" s="67">
        <f>D50+6</f>
        <v>7</v>
      </c>
      <c r="E51" s="71">
        <v>2200</v>
      </c>
      <c r="F51" s="69">
        <f>IF(ISERROR(VLOOKUP(B51,[10]Facture!$A$4:$D$12,4,FALSE)),0,VLOOKUP(B51,[10]Facture!$B$8:$C$488,2,FALSE))</f>
        <v>0</v>
      </c>
      <c r="G51" s="69">
        <f t="shared" si="4"/>
        <v>2200</v>
      </c>
      <c r="H51" s="70">
        <f t="shared" si="1"/>
        <v>1050</v>
      </c>
    </row>
    <row r="52" spans="1:8" x14ac:dyDescent="0.25">
      <c r="A52" s="66">
        <f t="shared" si="3"/>
        <v>52</v>
      </c>
      <c r="B52" s="67" t="s">
        <v>134</v>
      </c>
      <c r="C52" s="68">
        <v>250</v>
      </c>
      <c r="D52" s="67">
        <f>D51+6</f>
        <v>13</v>
      </c>
      <c r="E52" s="69" t="s">
        <v>474</v>
      </c>
      <c r="F52" s="69">
        <f>IF(ISERROR(VLOOKUP(B52,[10]Facture!$A$4:$D$12,4,FALSE)),0,VLOOKUP(B52,[10]Facture!$B$8:$C$488,2,FALSE))</f>
        <v>0</v>
      </c>
      <c r="G52" s="69" t="e">
        <f t="shared" si="4"/>
        <v>#VALUE!</v>
      </c>
      <c r="H52" s="70">
        <f t="shared" si="1"/>
        <v>3250</v>
      </c>
    </row>
    <row r="53" spans="1:8" x14ac:dyDescent="0.25">
      <c r="A53" s="66">
        <f t="shared" si="3"/>
        <v>53</v>
      </c>
      <c r="B53" s="67" t="s">
        <v>135</v>
      </c>
      <c r="C53" s="68">
        <v>2200</v>
      </c>
      <c r="D53" s="67">
        <f>D52+6</f>
        <v>19</v>
      </c>
      <c r="E53" s="71">
        <v>2200</v>
      </c>
      <c r="F53" s="69">
        <f>IF(ISERROR(VLOOKUP(B53,[10]Facture!$A$4:$D$12,4,FALSE)),0,VLOOKUP(B53,[10]Facture!$B$8:$C$488,2,FALSE))</f>
        <v>0</v>
      </c>
      <c r="G53" s="69">
        <f t="shared" si="4"/>
        <v>2200</v>
      </c>
      <c r="H53" s="70">
        <f t="shared" si="1"/>
        <v>41800</v>
      </c>
    </row>
    <row r="54" spans="1:8" x14ac:dyDescent="0.25">
      <c r="A54" s="66">
        <f t="shared" si="3"/>
        <v>54</v>
      </c>
      <c r="B54" s="67" t="s">
        <v>136</v>
      </c>
      <c r="C54" s="68">
        <v>2200</v>
      </c>
      <c r="D54" s="67">
        <f>D53+6</f>
        <v>25</v>
      </c>
      <c r="E54" s="71">
        <v>2200</v>
      </c>
      <c r="F54" s="69">
        <f>IF(ISERROR(VLOOKUP(B54,[10]Facture!$A$4:$D$12,4,FALSE)),0,VLOOKUP(B54,[10]Facture!$B$8:$C$488,2,FALSE))</f>
        <v>0</v>
      </c>
      <c r="G54" s="69">
        <f t="shared" si="4"/>
        <v>2200</v>
      </c>
      <c r="H54" s="70">
        <f t="shared" si="1"/>
        <v>55000</v>
      </c>
    </row>
    <row r="55" spans="1:8" x14ac:dyDescent="0.25">
      <c r="A55" s="66">
        <f t="shared" si="3"/>
        <v>55</v>
      </c>
      <c r="B55" s="67" t="s">
        <v>137</v>
      </c>
      <c r="C55" s="68">
        <v>2200</v>
      </c>
      <c r="D55" s="67">
        <v>2</v>
      </c>
      <c r="E55" s="71">
        <v>4400</v>
      </c>
      <c r="F55" s="69">
        <f>IF(ISERROR(VLOOKUP(B55,[10]Facture!$A$4:$D$12,4,FALSE)),0,VLOOKUP(B55,[10]Facture!$B$8:$C$488,2,FALSE))</f>
        <v>0</v>
      </c>
      <c r="G55" s="69">
        <f t="shared" si="4"/>
        <v>4400</v>
      </c>
      <c r="H55" s="70">
        <f t="shared" si="1"/>
        <v>4400</v>
      </c>
    </row>
    <row r="56" spans="1:8" x14ac:dyDescent="0.25">
      <c r="A56" s="66">
        <f t="shared" si="3"/>
        <v>56</v>
      </c>
      <c r="B56" s="67" t="s">
        <v>138</v>
      </c>
      <c r="C56" s="68">
        <v>2200</v>
      </c>
      <c r="D56" s="67">
        <f>D55+6</f>
        <v>8</v>
      </c>
      <c r="E56" s="69" t="s">
        <v>474</v>
      </c>
      <c r="F56" s="69">
        <f>IF(ISERROR(VLOOKUP(B56,[10]Facture!$A$4:$D$12,4,FALSE)),0,VLOOKUP(B56,[10]Facture!$B$8:$C$488,2,FALSE))</f>
        <v>0</v>
      </c>
      <c r="G56" s="69" t="e">
        <f t="shared" si="4"/>
        <v>#VALUE!</v>
      </c>
      <c r="H56" s="70">
        <f t="shared" si="1"/>
        <v>17600</v>
      </c>
    </row>
    <row r="57" spans="1:8" x14ac:dyDescent="0.25">
      <c r="A57" s="66">
        <f t="shared" si="3"/>
        <v>57</v>
      </c>
      <c r="B57" s="67" t="s">
        <v>139</v>
      </c>
      <c r="C57" s="68">
        <v>2200</v>
      </c>
      <c r="D57" s="67">
        <f>D56+6</f>
        <v>14</v>
      </c>
      <c r="E57" s="69" t="s">
        <v>474</v>
      </c>
      <c r="F57" s="69">
        <f>IF(ISERROR(VLOOKUP(B57,[10]Facture!$A$4:$D$12,4,FALSE)),0,VLOOKUP(B57,[10]Facture!$B$8:$C$488,2,FALSE))</f>
        <v>0</v>
      </c>
      <c r="G57" s="69" t="e">
        <f t="shared" si="4"/>
        <v>#VALUE!</v>
      </c>
      <c r="H57" s="70">
        <f t="shared" si="1"/>
        <v>30800</v>
      </c>
    </row>
    <row r="58" spans="1:8" x14ac:dyDescent="0.25">
      <c r="A58" s="66">
        <f t="shared" si="3"/>
        <v>58</v>
      </c>
      <c r="B58" s="67" t="s">
        <v>140</v>
      </c>
      <c r="C58" s="68">
        <v>2200</v>
      </c>
      <c r="D58" s="67">
        <f>D57+6</f>
        <v>20</v>
      </c>
      <c r="E58" s="69" t="s">
        <v>474</v>
      </c>
      <c r="F58" s="69">
        <f>IF(ISERROR(VLOOKUP(B58,[10]Facture!$A$4:$D$12,4,FALSE)),0,VLOOKUP(B58,[10]Facture!$B$8:$C$488,2,FALSE))</f>
        <v>0</v>
      </c>
      <c r="G58" s="69" t="e">
        <f t="shared" si="4"/>
        <v>#VALUE!</v>
      </c>
      <c r="H58" s="70">
        <f t="shared" si="1"/>
        <v>44000</v>
      </c>
    </row>
    <row r="59" spans="1:8" x14ac:dyDescent="0.25">
      <c r="A59" s="66">
        <f t="shared" si="3"/>
        <v>59</v>
      </c>
      <c r="B59" s="67" t="s">
        <v>141</v>
      </c>
      <c r="C59" s="68">
        <v>780</v>
      </c>
      <c r="D59" s="67">
        <v>1</v>
      </c>
      <c r="E59" s="69" t="s">
        <v>474</v>
      </c>
      <c r="F59" s="69">
        <f>IF(ISERROR(VLOOKUP(B59,[10]Facture!$A$4:$D$12,4,FALSE)),0,VLOOKUP(B59,[10]Facture!$B$8:$C$488,2,FALSE))</f>
        <v>0</v>
      </c>
      <c r="G59" s="69" t="e">
        <f t="shared" si="4"/>
        <v>#VALUE!</v>
      </c>
      <c r="H59" s="70">
        <f t="shared" si="1"/>
        <v>780</v>
      </c>
    </row>
    <row r="60" spans="1:8" x14ac:dyDescent="0.25">
      <c r="A60" s="66">
        <f t="shared" si="3"/>
        <v>60</v>
      </c>
      <c r="B60" s="67" t="s">
        <v>142</v>
      </c>
      <c r="C60" s="68">
        <v>570</v>
      </c>
      <c r="D60" s="67">
        <f>D59+6</f>
        <v>7</v>
      </c>
      <c r="E60" s="69" t="s">
        <v>474</v>
      </c>
      <c r="F60" s="69">
        <f>IF(ISERROR(VLOOKUP(B60,[10]Facture!$A$4:$D$12,4,FALSE)),0,VLOOKUP(B60,[10]Facture!$B$8:$C$488,2,FALSE))</f>
        <v>0</v>
      </c>
      <c r="G60" s="69" t="e">
        <f t="shared" si="4"/>
        <v>#VALUE!</v>
      </c>
      <c r="H60" s="70">
        <f t="shared" si="1"/>
        <v>3990</v>
      </c>
    </row>
    <row r="61" spans="1:8" x14ac:dyDescent="0.25">
      <c r="A61" s="66">
        <f t="shared" si="3"/>
        <v>61</v>
      </c>
      <c r="B61" s="67" t="s">
        <v>143</v>
      </c>
      <c r="C61" s="68">
        <v>570</v>
      </c>
      <c r="D61" s="67">
        <f>D60+6</f>
        <v>13</v>
      </c>
      <c r="E61" s="69" t="s">
        <v>474</v>
      </c>
      <c r="F61" s="69">
        <f>IF(ISERROR(VLOOKUP(B61,[10]Facture!$A$4:$D$12,4,FALSE)),0,VLOOKUP(B61,[10]Facture!$B$8:$C$488,2,FALSE))</f>
        <v>0</v>
      </c>
      <c r="G61" s="69" t="e">
        <f t="shared" si="4"/>
        <v>#VALUE!</v>
      </c>
      <c r="H61" s="70">
        <f t="shared" si="1"/>
        <v>7410</v>
      </c>
    </row>
    <row r="62" spans="1:8" x14ac:dyDescent="0.25">
      <c r="A62" s="66">
        <f t="shared" si="3"/>
        <v>62</v>
      </c>
      <c r="B62" s="67" t="s">
        <v>144</v>
      </c>
      <c r="C62" s="68">
        <v>1480</v>
      </c>
      <c r="D62" s="67">
        <f>D61+6</f>
        <v>19</v>
      </c>
      <c r="E62" s="71">
        <v>2200</v>
      </c>
      <c r="F62" s="69">
        <f>IF(ISERROR(VLOOKUP(B62,[10]Facture!$A$4:$D$12,4,FALSE)),0,VLOOKUP(B62,[10]Facture!$B$8:$C$488,2,FALSE))</f>
        <v>0</v>
      </c>
      <c r="G62" s="69">
        <f t="shared" si="4"/>
        <v>2200</v>
      </c>
      <c r="H62" s="70">
        <f t="shared" si="1"/>
        <v>28120</v>
      </c>
    </row>
    <row r="63" spans="1:8" x14ac:dyDescent="0.25">
      <c r="A63" s="66">
        <f t="shared" si="3"/>
        <v>63</v>
      </c>
      <c r="B63" s="67" t="s">
        <v>145</v>
      </c>
      <c r="C63" s="68">
        <v>1480</v>
      </c>
      <c r="D63" s="67">
        <v>13</v>
      </c>
      <c r="E63" s="71">
        <v>2200</v>
      </c>
      <c r="F63" s="69">
        <f>IF(ISERROR(VLOOKUP(B63,[10]Facture!$A$4:$D$12,4,FALSE)),0,VLOOKUP(B63,[10]Facture!$B$8:$C$488,2,FALSE))</f>
        <v>0</v>
      </c>
      <c r="G63" s="69">
        <f t="shared" si="4"/>
        <v>2200</v>
      </c>
      <c r="H63" s="70">
        <f t="shared" si="1"/>
        <v>19240</v>
      </c>
    </row>
    <row r="64" spans="1:8" x14ac:dyDescent="0.25">
      <c r="A64" s="66">
        <f t="shared" si="3"/>
        <v>64</v>
      </c>
      <c r="B64" s="67" t="s">
        <v>146</v>
      </c>
      <c r="C64" s="68">
        <v>2200</v>
      </c>
      <c r="D64" s="67">
        <f>D63+6</f>
        <v>19</v>
      </c>
      <c r="E64" s="69" t="s">
        <v>474</v>
      </c>
      <c r="F64" s="69">
        <f>IF(ISERROR(VLOOKUP(B64,[10]Facture!$A$4:$D$12,4,FALSE)),0,VLOOKUP(B64,[10]Facture!$B$8:$C$488,2,FALSE))</f>
        <v>0</v>
      </c>
      <c r="G64" s="69" t="e">
        <f t="shared" si="4"/>
        <v>#VALUE!</v>
      </c>
      <c r="H64" s="70">
        <f t="shared" si="1"/>
        <v>41800</v>
      </c>
    </row>
    <row r="65" spans="1:8" x14ac:dyDescent="0.25">
      <c r="A65" s="66">
        <f t="shared" si="3"/>
        <v>65</v>
      </c>
      <c r="B65" s="67" t="s">
        <v>147</v>
      </c>
      <c r="C65" s="68">
        <v>2200</v>
      </c>
      <c r="D65" s="67">
        <v>1</v>
      </c>
      <c r="E65" s="69" t="s">
        <v>474</v>
      </c>
      <c r="F65" s="69">
        <f>IF(ISERROR(VLOOKUP(B65,[10]Facture!$A$4:$D$12,4,FALSE)),0,VLOOKUP(B65,[10]Facture!$B$8:$C$488,2,FALSE))</f>
        <v>0</v>
      </c>
      <c r="G65" s="69" t="e">
        <f t="shared" si="4"/>
        <v>#VALUE!</v>
      </c>
      <c r="H65" s="70">
        <f t="shared" si="1"/>
        <v>2200</v>
      </c>
    </row>
    <row r="66" spans="1:8" x14ac:dyDescent="0.25">
      <c r="A66" s="66">
        <f t="shared" si="3"/>
        <v>66</v>
      </c>
      <c r="B66" s="67" t="s">
        <v>148</v>
      </c>
      <c r="C66" s="68">
        <v>1480</v>
      </c>
      <c r="D66" s="67">
        <f>D65+6</f>
        <v>7</v>
      </c>
      <c r="E66" s="69" t="s">
        <v>474</v>
      </c>
      <c r="F66" s="69">
        <f>IF(ISERROR(VLOOKUP(B66,[10]Facture!$A$4:$D$12,4,FALSE)),0,VLOOKUP(B66,[10]Facture!$B$8:$C$488,2,FALSE))</f>
        <v>0</v>
      </c>
      <c r="G66" s="69" t="e">
        <f t="shared" si="4"/>
        <v>#VALUE!</v>
      </c>
      <c r="H66" s="70">
        <f t="shared" ref="H66:H129" si="7">D66*C66</f>
        <v>10360</v>
      </c>
    </row>
    <row r="67" spans="1:8" x14ac:dyDescent="0.25">
      <c r="A67" s="66">
        <f t="shared" si="3"/>
        <v>67</v>
      </c>
      <c r="B67" s="67" t="s">
        <v>149</v>
      </c>
      <c r="C67" s="68">
        <v>1480</v>
      </c>
      <c r="D67" s="67">
        <f>D66+6</f>
        <v>13</v>
      </c>
      <c r="E67" s="71">
        <v>2200</v>
      </c>
      <c r="F67" s="69">
        <f>IF(ISERROR(VLOOKUP(B67,[10]Facture!$A$4:$D$12,4,FALSE)),0,VLOOKUP(B67,[10]Facture!$B$8:$C$488,2,FALSE))</f>
        <v>0</v>
      </c>
      <c r="G67" s="69">
        <f t="shared" si="4"/>
        <v>2200</v>
      </c>
      <c r="H67" s="70">
        <f t="shared" si="7"/>
        <v>19240</v>
      </c>
    </row>
    <row r="68" spans="1:8" x14ac:dyDescent="0.25">
      <c r="A68" s="66">
        <f t="shared" si="3"/>
        <v>68</v>
      </c>
      <c r="B68" s="67" t="s">
        <v>150</v>
      </c>
      <c r="C68" s="68">
        <v>1480</v>
      </c>
      <c r="D68" s="67">
        <f>D67+6</f>
        <v>19</v>
      </c>
      <c r="E68" s="71">
        <v>3600</v>
      </c>
      <c r="F68" s="69">
        <f>IF(ISERROR(VLOOKUP(B68,[10]Facture!$A$4:$D$12,4,FALSE)),0,VLOOKUP(B68,[10]Facture!$B$8:$C$488,2,FALSE))</f>
        <v>0</v>
      </c>
      <c r="G68" s="69">
        <f t="shared" si="4"/>
        <v>3600</v>
      </c>
      <c r="H68" s="70">
        <f t="shared" si="7"/>
        <v>28120</v>
      </c>
    </row>
    <row r="69" spans="1:8" x14ac:dyDescent="0.25">
      <c r="A69" s="66">
        <f t="shared" si="3"/>
        <v>69</v>
      </c>
      <c r="B69" s="67" t="s">
        <v>151</v>
      </c>
      <c r="C69" s="68">
        <v>2200</v>
      </c>
      <c r="D69" s="67">
        <f>D68+6</f>
        <v>25</v>
      </c>
      <c r="E69" s="69" t="s">
        <v>474</v>
      </c>
      <c r="F69" s="69">
        <f>IF(ISERROR(VLOOKUP(B69,[10]Facture!$A$4:$D$12,4,FALSE)),0,VLOOKUP(B69,[10]Facture!$B$8:$C$488,2,FALSE))</f>
        <v>0</v>
      </c>
      <c r="G69" s="69" t="e">
        <f t="shared" si="4"/>
        <v>#VALUE!</v>
      </c>
      <c r="H69" s="70">
        <f t="shared" si="7"/>
        <v>55000</v>
      </c>
    </row>
    <row r="70" spans="1:8" x14ac:dyDescent="0.25">
      <c r="A70" s="66">
        <f t="shared" si="3"/>
        <v>70</v>
      </c>
      <c r="B70" s="67" t="s">
        <v>152</v>
      </c>
      <c r="C70" s="68">
        <v>1800</v>
      </c>
      <c r="D70" s="67">
        <v>29</v>
      </c>
      <c r="E70" s="69" t="s">
        <v>474</v>
      </c>
      <c r="F70" s="69">
        <f>IF(ISERROR(VLOOKUP(B70,[10]Facture!$A$4:$D$12,4,FALSE)),0,VLOOKUP(B70,[10]Facture!$B$8:$C$488,2,FALSE))</f>
        <v>0</v>
      </c>
      <c r="G70" s="69" t="e">
        <f t="shared" si="4"/>
        <v>#VALUE!</v>
      </c>
      <c r="H70" s="70">
        <f t="shared" si="7"/>
        <v>52200</v>
      </c>
    </row>
    <row r="71" spans="1:8" x14ac:dyDescent="0.25">
      <c r="A71" s="66">
        <f t="shared" si="3"/>
        <v>71</v>
      </c>
      <c r="B71" s="67" t="s">
        <v>153</v>
      </c>
      <c r="C71" s="68">
        <v>1700</v>
      </c>
      <c r="D71" s="67">
        <v>5</v>
      </c>
      <c r="E71" s="69" t="s">
        <v>474</v>
      </c>
      <c r="F71" s="69">
        <f>IF(ISERROR(VLOOKUP(B71,[10]Facture!$A$4:$D$12,4,FALSE)),0,VLOOKUP(B71,[10]Facture!$B$8:$C$488,2,FALSE))</f>
        <v>0</v>
      </c>
      <c r="G71" s="69" t="e">
        <f t="shared" si="4"/>
        <v>#VALUE!</v>
      </c>
      <c r="H71" s="70">
        <f t="shared" si="7"/>
        <v>8500</v>
      </c>
    </row>
    <row r="72" spans="1:8" x14ac:dyDescent="0.25">
      <c r="A72" s="66">
        <f t="shared" si="3"/>
        <v>72</v>
      </c>
      <c r="B72" s="67" t="s">
        <v>154</v>
      </c>
      <c r="C72" s="68">
        <v>2200</v>
      </c>
      <c r="D72" s="67">
        <f t="shared" ref="D72:D77" si="8">D71+6</f>
        <v>11</v>
      </c>
      <c r="E72" s="69" t="s">
        <v>474</v>
      </c>
      <c r="F72" s="69">
        <f>IF(ISERROR(VLOOKUP(B72,[10]Facture!$A$4:$D$12,4,FALSE)),0,VLOOKUP(B72,[10]Facture!$B$8:$C$488,2,FALSE))</f>
        <v>0</v>
      </c>
      <c r="G72" s="69" t="e">
        <f t="shared" si="4"/>
        <v>#VALUE!</v>
      </c>
      <c r="H72" s="70">
        <f t="shared" si="7"/>
        <v>24200</v>
      </c>
    </row>
    <row r="73" spans="1:8" x14ac:dyDescent="0.25">
      <c r="A73" s="66">
        <f t="shared" si="3"/>
        <v>73</v>
      </c>
      <c r="B73" s="67" t="s">
        <v>155</v>
      </c>
      <c r="C73" s="68">
        <v>2400</v>
      </c>
      <c r="D73" s="67">
        <f t="shared" si="8"/>
        <v>17</v>
      </c>
      <c r="E73" s="71">
        <v>3000</v>
      </c>
      <c r="F73" s="69">
        <f>IF(ISERROR(VLOOKUP(B73,[10]Facture!$A$4:$D$12,4,FALSE)),0,VLOOKUP(B73,[10]Facture!$B$8:$C$488,2,FALSE))</f>
        <v>0</v>
      </c>
      <c r="G73" s="69">
        <f t="shared" si="4"/>
        <v>3000</v>
      </c>
      <c r="H73" s="70">
        <f t="shared" si="7"/>
        <v>40800</v>
      </c>
    </row>
    <row r="74" spans="1:8" x14ac:dyDescent="0.25">
      <c r="A74" s="66">
        <f t="shared" si="3"/>
        <v>74</v>
      </c>
      <c r="B74" s="67" t="s">
        <v>156</v>
      </c>
      <c r="C74" s="68">
        <v>2350</v>
      </c>
      <c r="D74" s="67">
        <f t="shared" si="8"/>
        <v>23</v>
      </c>
      <c r="E74" s="69" t="s">
        <v>474</v>
      </c>
      <c r="F74" s="69">
        <f>IF(ISERROR(VLOOKUP(B74,[10]Facture!$A$4:$D$12,4,FALSE)),0,VLOOKUP(B74,[10]Facture!$B$8:$C$488,2,FALSE))</f>
        <v>0</v>
      </c>
      <c r="G74" s="69" t="e">
        <f t="shared" si="4"/>
        <v>#VALUE!</v>
      </c>
      <c r="H74" s="70">
        <f t="shared" si="7"/>
        <v>54050</v>
      </c>
    </row>
    <row r="75" spans="1:8" x14ac:dyDescent="0.25">
      <c r="A75" s="66">
        <f t="shared" si="3"/>
        <v>75</v>
      </c>
      <c r="B75" s="67" t="s">
        <v>157</v>
      </c>
      <c r="C75" s="68">
        <v>3000</v>
      </c>
      <c r="D75" s="67">
        <f t="shared" si="8"/>
        <v>29</v>
      </c>
      <c r="E75" s="71">
        <v>3000</v>
      </c>
      <c r="F75" s="69">
        <f>IF(ISERROR(VLOOKUP(B75,[10]Facture!$A$4:$D$12,4,FALSE)),0,VLOOKUP(B75,[10]Facture!$B$8:$C$488,2,FALSE))</f>
        <v>0</v>
      </c>
      <c r="G75" s="69">
        <f t="shared" si="4"/>
        <v>3000</v>
      </c>
      <c r="H75" s="70">
        <f t="shared" si="7"/>
        <v>87000</v>
      </c>
    </row>
    <row r="76" spans="1:8" x14ac:dyDescent="0.25">
      <c r="A76" s="66">
        <f t="shared" si="3"/>
        <v>76</v>
      </c>
      <c r="B76" s="67" t="s">
        <v>158</v>
      </c>
      <c r="C76" s="68">
        <v>2300</v>
      </c>
      <c r="D76" s="67">
        <f t="shared" si="8"/>
        <v>35</v>
      </c>
      <c r="E76" s="69" t="s">
        <v>474</v>
      </c>
      <c r="F76" s="69">
        <f>IF(ISERROR(VLOOKUP(B76,[10]Facture!$A$4:$D$12,4,FALSE)),0,VLOOKUP(B76,[10]Facture!$B$8:$C$488,2,FALSE))</f>
        <v>0</v>
      </c>
      <c r="G76" s="69" t="e">
        <f t="shared" si="4"/>
        <v>#VALUE!</v>
      </c>
      <c r="H76" s="70">
        <f t="shared" si="7"/>
        <v>80500</v>
      </c>
    </row>
    <row r="77" spans="1:8" x14ac:dyDescent="0.25">
      <c r="A77" s="66">
        <f t="shared" ref="A77:A140" si="9">A76+1</f>
        <v>77</v>
      </c>
      <c r="B77" s="67" t="s">
        <v>159</v>
      </c>
      <c r="C77" s="68">
        <v>3000</v>
      </c>
      <c r="D77" s="67">
        <f t="shared" si="8"/>
        <v>41</v>
      </c>
      <c r="E77" s="71">
        <v>1100</v>
      </c>
      <c r="F77" s="69">
        <f>IF(ISERROR(VLOOKUP(B77,[10]Facture!$A$4:$D$12,4,FALSE)),0,VLOOKUP(B77,[10]Facture!$B$8:$C$488,2,FALSE))</f>
        <v>0</v>
      </c>
      <c r="G77" s="69">
        <f t="shared" si="4"/>
        <v>1100</v>
      </c>
      <c r="H77" s="70">
        <f t="shared" si="7"/>
        <v>123000</v>
      </c>
    </row>
    <row r="78" spans="1:8" x14ac:dyDescent="0.25">
      <c r="A78" s="66">
        <f t="shared" si="9"/>
        <v>78</v>
      </c>
      <c r="B78" s="67" t="s">
        <v>424</v>
      </c>
      <c r="C78" s="68">
        <v>2200</v>
      </c>
      <c r="D78" s="67">
        <v>7</v>
      </c>
      <c r="E78" s="69" t="s">
        <v>474</v>
      </c>
      <c r="F78" s="69">
        <f>IF(ISERROR(VLOOKUP(B78,[10]Facture!$A$4:$D$12,4,FALSE)),0,VLOOKUP(B78,[10]Facture!$B$8:$C$488,2,FALSE))</f>
        <v>0</v>
      </c>
      <c r="G78" s="69" t="e">
        <f t="shared" si="4"/>
        <v>#VALUE!</v>
      </c>
      <c r="H78" s="70">
        <f t="shared" si="7"/>
        <v>15400</v>
      </c>
    </row>
    <row r="79" spans="1:8" x14ac:dyDescent="0.25">
      <c r="A79" s="66">
        <f t="shared" si="9"/>
        <v>79</v>
      </c>
      <c r="B79" s="67" t="s">
        <v>425</v>
      </c>
      <c r="C79" s="68">
        <v>1100</v>
      </c>
      <c r="D79" s="67">
        <f>D78+6</f>
        <v>13</v>
      </c>
      <c r="E79" s="69" t="s">
        <v>474</v>
      </c>
      <c r="F79" s="69">
        <f>IF(ISERROR(VLOOKUP(B79,[10]Facture!$A$4:$D$12,4,FALSE)),0,VLOOKUP(B79,[10]Facture!$B$8:$C$488,2,FALSE))</f>
        <v>0</v>
      </c>
      <c r="G79" s="69" t="e">
        <f t="shared" si="4"/>
        <v>#VALUE!</v>
      </c>
      <c r="H79" s="70">
        <f t="shared" si="7"/>
        <v>14300</v>
      </c>
    </row>
    <row r="80" spans="1:8" x14ac:dyDescent="0.25">
      <c r="A80" s="66">
        <f t="shared" si="9"/>
        <v>80</v>
      </c>
      <c r="B80" s="67" t="s">
        <v>160</v>
      </c>
      <c r="C80" s="68">
        <v>720</v>
      </c>
      <c r="D80" s="67">
        <v>18</v>
      </c>
      <c r="E80" s="69" t="s">
        <v>474</v>
      </c>
      <c r="F80" s="69">
        <f>IF(ISERROR(VLOOKUP(B80,[10]Facture!$A$4:$D$12,4,FALSE)),0,VLOOKUP(B80,[10]Facture!$B$8:$C$488,2,FALSE))</f>
        <v>0</v>
      </c>
      <c r="G80" s="69" t="e">
        <f t="shared" si="4"/>
        <v>#VALUE!</v>
      </c>
      <c r="H80" s="70">
        <f t="shared" si="7"/>
        <v>12960</v>
      </c>
    </row>
    <row r="81" spans="1:8" x14ac:dyDescent="0.25">
      <c r="A81" s="66">
        <f t="shared" si="9"/>
        <v>81</v>
      </c>
      <c r="B81" s="67" t="s">
        <v>161</v>
      </c>
      <c r="C81" s="68">
        <v>720</v>
      </c>
      <c r="D81" s="67">
        <f>D80+6</f>
        <v>24</v>
      </c>
      <c r="E81" s="69" t="s">
        <v>474</v>
      </c>
      <c r="F81" s="69">
        <f>IF(ISERROR(VLOOKUP(B81,[10]Facture!$A$4:$D$12,4,FALSE)),0,VLOOKUP(B81,[10]Facture!$B$8:$C$488,2,FALSE))</f>
        <v>0</v>
      </c>
      <c r="G81" s="69" t="e">
        <f t="shared" si="4"/>
        <v>#VALUE!</v>
      </c>
      <c r="H81" s="70">
        <f t="shared" si="7"/>
        <v>17280</v>
      </c>
    </row>
    <row r="82" spans="1:8" x14ac:dyDescent="0.25">
      <c r="A82" s="66">
        <f t="shared" si="9"/>
        <v>82</v>
      </c>
      <c r="B82" s="67" t="s">
        <v>162</v>
      </c>
      <c r="C82" s="68">
        <v>5100</v>
      </c>
      <c r="D82" s="67">
        <v>4</v>
      </c>
      <c r="E82" s="69" t="s">
        <v>474</v>
      </c>
      <c r="F82" s="69">
        <f>IF(ISERROR(VLOOKUP(B82,[10]Facture!$A$4:$D$12,4,FALSE)),0,VLOOKUP(B82,[10]Facture!$B$8:$C$488,2,FALSE))</f>
        <v>0</v>
      </c>
      <c r="G82" s="69" t="e">
        <f t="shared" si="4"/>
        <v>#VALUE!</v>
      </c>
      <c r="H82" s="70">
        <f t="shared" si="7"/>
        <v>20400</v>
      </c>
    </row>
    <row r="83" spans="1:8" x14ac:dyDescent="0.25">
      <c r="A83" s="66">
        <f t="shared" si="9"/>
        <v>83</v>
      </c>
      <c r="B83" s="67" t="s">
        <v>163</v>
      </c>
      <c r="C83" s="68">
        <v>6000</v>
      </c>
      <c r="D83" s="67">
        <f t="shared" ref="D83:D97" si="10">D82+6</f>
        <v>10</v>
      </c>
      <c r="E83" s="69" t="s">
        <v>474</v>
      </c>
      <c r="F83" s="69">
        <f>IF(ISERROR(VLOOKUP(B83,[10]Facture!$A$4:$D$12,4,FALSE)),0,VLOOKUP(B83,[10]Facture!$B$8:$C$488,2,FALSE))</f>
        <v>0</v>
      </c>
      <c r="G83" s="69" t="e">
        <f t="shared" ref="G83:G146" si="11">E83-F83</f>
        <v>#VALUE!</v>
      </c>
      <c r="H83" s="70">
        <f t="shared" si="7"/>
        <v>60000</v>
      </c>
    </row>
    <row r="84" spans="1:8" x14ac:dyDescent="0.25">
      <c r="A84" s="66">
        <f t="shared" si="9"/>
        <v>84</v>
      </c>
      <c r="B84" s="67" t="s">
        <v>164</v>
      </c>
      <c r="C84" s="68">
        <v>4850</v>
      </c>
      <c r="D84" s="67">
        <f t="shared" si="10"/>
        <v>16</v>
      </c>
      <c r="E84" s="71">
        <v>1800</v>
      </c>
      <c r="F84" s="69">
        <f>IF(ISERROR(VLOOKUP(B84,[10]Facture!$A$4:$D$12,4,FALSE)),0,VLOOKUP(B84,[10]Facture!$B$8:$C$488,2,FALSE))</f>
        <v>0</v>
      </c>
      <c r="G84" s="69">
        <f t="shared" si="11"/>
        <v>1800</v>
      </c>
      <c r="H84" s="70">
        <f t="shared" si="7"/>
        <v>77600</v>
      </c>
    </row>
    <row r="85" spans="1:8" x14ac:dyDescent="0.25">
      <c r="A85" s="66">
        <f t="shared" si="9"/>
        <v>85</v>
      </c>
      <c r="B85" s="67" t="s">
        <v>165</v>
      </c>
      <c r="C85" s="68">
        <v>3350</v>
      </c>
      <c r="D85" s="67">
        <f t="shared" si="10"/>
        <v>22</v>
      </c>
      <c r="E85" s="69" t="s">
        <v>474</v>
      </c>
      <c r="F85" s="69">
        <f>IF(ISERROR(VLOOKUP(B85,[10]Facture!$A$4:$D$12,4,FALSE)),0,VLOOKUP(B85,[10]Facture!$B$8:$C$488,2,FALSE))</f>
        <v>0</v>
      </c>
      <c r="G85" s="69" t="e">
        <f t="shared" si="11"/>
        <v>#VALUE!</v>
      </c>
      <c r="H85" s="70">
        <f t="shared" si="7"/>
        <v>73700</v>
      </c>
    </row>
    <row r="86" spans="1:8" x14ac:dyDescent="0.25">
      <c r="A86" s="66">
        <f t="shared" si="9"/>
        <v>86</v>
      </c>
      <c r="B86" s="67" t="s">
        <v>166</v>
      </c>
      <c r="C86" s="68">
        <v>1800</v>
      </c>
      <c r="D86" s="67">
        <f t="shared" si="10"/>
        <v>28</v>
      </c>
      <c r="E86" s="71">
        <v>4200</v>
      </c>
      <c r="F86" s="69">
        <f>IF(ISERROR(VLOOKUP(B86,[10]Facture!$A$4:$D$12,4,FALSE)),0,VLOOKUP(B86,[10]Facture!$B$8:$C$488,2,FALSE))</f>
        <v>0</v>
      </c>
      <c r="G86" s="69">
        <f t="shared" si="11"/>
        <v>4200</v>
      </c>
      <c r="H86" s="70">
        <f t="shared" si="7"/>
        <v>50400</v>
      </c>
    </row>
    <row r="87" spans="1:8" x14ac:dyDescent="0.25">
      <c r="A87" s="66">
        <f t="shared" si="9"/>
        <v>87</v>
      </c>
      <c r="B87" s="67" t="s">
        <v>167</v>
      </c>
      <c r="C87" s="68">
        <v>1100</v>
      </c>
      <c r="D87" s="67">
        <f t="shared" si="10"/>
        <v>34</v>
      </c>
      <c r="E87" s="69" t="s">
        <v>474</v>
      </c>
      <c r="F87" s="69">
        <f>IF(ISERROR(VLOOKUP(B87,[10]Facture!$A$4:$D$12,4,FALSE)),0,VLOOKUP(B87,[10]Facture!$B$8:$C$488,2,FALSE))</f>
        <v>0</v>
      </c>
      <c r="G87" s="69" t="e">
        <f t="shared" si="11"/>
        <v>#VALUE!</v>
      </c>
      <c r="H87" s="70">
        <f t="shared" si="7"/>
        <v>37400</v>
      </c>
    </row>
    <row r="88" spans="1:8" x14ac:dyDescent="0.25">
      <c r="A88" s="66">
        <f t="shared" si="9"/>
        <v>88</v>
      </c>
      <c r="B88" s="67" t="s">
        <v>168</v>
      </c>
      <c r="C88" s="68">
        <v>2100</v>
      </c>
      <c r="D88" s="67">
        <f t="shared" si="10"/>
        <v>40</v>
      </c>
      <c r="E88" s="71">
        <v>1800</v>
      </c>
      <c r="F88" s="69">
        <f>IF(ISERROR(VLOOKUP(B88,[10]Facture!$A$4:$D$12,4,FALSE)),0,VLOOKUP(B88,[10]Facture!$B$8:$C$488,2,FALSE))</f>
        <v>0</v>
      </c>
      <c r="G88" s="69">
        <f t="shared" si="11"/>
        <v>1800</v>
      </c>
      <c r="H88" s="70">
        <f t="shared" si="7"/>
        <v>84000</v>
      </c>
    </row>
    <row r="89" spans="1:8" x14ac:dyDescent="0.25">
      <c r="A89" s="66">
        <f t="shared" si="9"/>
        <v>89</v>
      </c>
      <c r="B89" s="67" t="s">
        <v>169</v>
      </c>
      <c r="C89" s="68">
        <v>1050</v>
      </c>
      <c r="D89" s="67">
        <f t="shared" si="10"/>
        <v>46</v>
      </c>
      <c r="E89" s="71">
        <v>3600</v>
      </c>
      <c r="F89" s="69">
        <f>IF(ISERROR(VLOOKUP(B89,[10]Facture!$A$4:$D$12,4,FALSE)),0,VLOOKUP(B89,[10]Facture!$B$8:$C$488,2,FALSE))</f>
        <v>0</v>
      </c>
      <c r="G89" s="69">
        <f t="shared" si="11"/>
        <v>3600</v>
      </c>
      <c r="H89" s="70">
        <f t="shared" si="7"/>
        <v>48300</v>
      </c>
    </row>
    <row r="90" spans="1:8" x14ac:dyDescent="0.25">
      <c r="A90" s="66">
        <f t="shared" si="9"/>
        <v>90</v>
      </c>
      <c r="B90" s="67" t="s">
        <v>170</v>
      </c>
      <c r="C90" s="68">
        <v>1800</v>
      </c>
      <c r="D90" s="67">
        <f t="shared" si="10"/>
        <v>52</v>
      </c>
      <c r="E90" s="71">
        <v>2500</v>
      </c>
      <c r="F90" s="69">
        <f>IF(ISERROR(VLOOKUP(B90,[10]Facture!$A$4:$D$12,4,FALSE)),0,VLOOKUP(B90,[10]Facture!$B$8:$C$488,2,FALSE))</f>
        <v>0</v>
      </c>
      <c r="G90" s="69">
        <f t="shared" si="11"/>
        <v>2500</v>
      </c>
      <c r="H90" s="70">
        <f t="shared" si="7"/>
        <v>93600</v>
      </c>
    </row>
    <row r="91" spans="1:8" x14ac:dyDescent="0.25">
      <c r="A91" s="66">
        <f t="shared" si="9"/>
        <v>91</v>
      </c>
      <c r="B91" s="67" t="s">
        <v>426</v>
      </c>
      <c r="C91" s="68">
        <v>1800</v>
      </c>
      <c r="D91" s="67">
        <f t="shared" si="10"/>
        <v>58</v>
      </c>
      <c r="E91" s="69" t="s">
        <v>474</v>
      </c>
      <c r="F91" s="69">
        <f>IF(ISERROR(VLOOKUP(B91,[10]Facture!$A$4:$D$12,4,FALSE)),0,VLOOKUP(B91,[10]Facture!$B$8:$C$488,2,FALSE))</f>
        <v>0</v>
      </c>
      <c r="G91" s="69" t="e">
        <f t="shared" si="11"/>
        <v>#VALUE!</v>
      </c>
      <c r="H91" s="70">
        <f t="shared" si="7"/>
        <v>104400</v>
      </c>
    </row>
    <row r="92" spans="1:8" x14ac:dyDescent="0.25">
      <c r="A92" s="66">
        <f t="shared" si="9"/>
        <v>92</v>
      </c>
      <c r="B92" s="67" t="s">
        <v>171</v>
      </c>
      <c r="C92" s="68">
        <v>500</v>
      </c>
      <c r="D92" s="67">
        <f t="shared" si="10"/>
        <v>64</v>
      </c>
      <c r="E92" s="71">
        <v>3000</v>
      </c>
      <c r="F92" s="69">
        <f>IF(ISERROR(VLOOKUP(B92,[10]Facture!$A$4:$D$12,4,FALSE)),0,VLOOKUP(B92,[10]Facture!$B$8:$C$488,2,FALSE))</f>
        <v>0</v>
      </c>
      <c r="G92" s="69">
        <f t="shared" si="11"/>
        <v>3000</v>
      </c>
      <c r="H92" s="70">
        <f t="shared" si="7"/>
        <v>32000</v>
      </c>
    </row>
    <row r="93" spans="1:8" x14ac:dyDescent="0.25">
      <c r="A93" s="66">
        <f t="shared" si="9"/>
        <v>93</v>
      </c>
      <c r="B93" s="67" t="s">
        <v>172</v>
      </c>
      <c r="C93" s="68">
        <v>420</v>
      </c>
      <c r="D93" s="67">
        <f t="shared" si="10"/>
        <v>70</v>
      </c>
      <c r="E93" s="69" t="s">
        <v>474</v>
      </c>
      <c r="F93" s="69">
        <f>IF(ISERROR(VLOOKUP(B93,[10]Facture!$A$4:$D$12,4,FALSE)),0,VLOOKUP(B93,[10]Facture!$B$8:$C$488,2,FALSE))</f>
        <v>0</v>
      </c>
      <c r="G93" s="69" t="e">
        <f t="shared" si="11"/>
        <v>#VALUE!</v>
      </c>
      <c r="H93" s="70">
        <f t="shared" si="7"/>
        <v>29400</v>
      </c>
    </row>
    <row r="94" spans="1:8" x14ac:dyDescent="0.25">
      <c r="A94" s="66">
        <f t="shared" si="9"/>
        <v>94</v>
      </c>
      <c r="B94" s="67" t="s">
        <v>427</v>
      </c>
      <c r="C94" s="68">
        <v>600</v>
      </c>
      <c r="D94" s="67">
        <f t="shared" si="10"/>
        <v>76</v>
      </c>
      <c r="E94" s="69" t="s">
        <v>474</v>
      </c>
      <c r="F94" s="69">
        <f>IF(ISERROR(VLOOKUP(B94,[10]Facture!$A$4:$D$12,4,FALSE)),0,VLOOKUP(B94,[10]Facture!$B$8:$C$488,2,FALSE))</f>
        <v>0</v>
      </c>
      <c r="G94" s="69" t="e">
        <f t="shared" si="11"/>
        <v>#VALUE!</v>
      </c>
      <c r="H94" s="70">
        <f t="shared" si="7"/>
        <v>45600</v>
      </c>
    </row>
    <row r="95" spans="1:8" x14ac:dyDescent="0.25">
      <c r="A95" s="66">
        <f t="shared" si="9"/>
        <v>95</v>
      </c>
      <c r="B95" s="67" t="s">
        <v>173</v>
      </c>
      <c r="C95" s="68">
        <v>260</v>
      </c>
      <c r="D95" s="67">
        <f t="shared" si="10"/>
        <v>82</v>
      </c>
      <c r="E95" s="69" t="s">
        <v>474</v>
      </c>
      <c r="F95" s="69">
        <f>IF(ISERROR(VLOOKUP(B95,[10]Facture!$A$4:$D$12,4,FALSE)),0,VLOOKUP(B95,[10]Facture!$B$8:$C$488,2,FALSE))</f>
        <v>0</v>
      </c>
      <c r="G95" s="69" t="e">
        <f t="shared" si="11"/>
        <v>#VALUE!</v>
      </c>
      <c r="H95" s="70">
        <f t="shared" si="7"/>
        <v>21320</v>
      </c>
    </row>
    <row r="96" spans="1:8" x14ac:dyDescent="0.25">
      <c r="A96" s="66">
        <f t="shared" si="9"/>
        <v>96</v>
      </c>
      <c r="B96" s="67" t="s">
        <v>174</v>
      </c>
      <c r="C96" s="68">
        <v>130</v>
      </c>
      <c r="D96" s="67">
        <f t="shared" si="10"/>
        <v>88</v>
      </c>
      <c r="E96" s="69">
        <v>260</v>
      </c>
      <c r="F96" s="69">
        <f>IF(ISERROR(VLOOKUP(B96,[10]Facture!$A$4:$D$12,4,FALSE)),0,VLOOKUP(B96,[10]Facture!$B$8:$C$488,2,FALSE))</f>
        <v>0</v>
      </c>
      <c r="G96" s="69">
        <f t="shared" si="11"/>
        <v>260</v>
      </c>
      <c r="H96" s="70">
        <f t="shared" si="7"/>
        <v>11440</v>
      </c>
    </row>
    <row r="97" spans="1:8" x14ac:dyDescent="0.25">
      <c r="A97" s="66">
        <f t="shared" si="9"/>
        <v>97</v>
      </c>
      <c r="B97" s="67" t="s">
        <v>175</v>
      </c>
      <c r="C97" s="68">
        <v>100</v>
      </c>
      <c r="D97" s="67">
        <f t="shared" si="10"/>
        <v>94</v>
      </c>
      <c r="E97" s="69">
        <v>300</v>
      </c>
      <c r="F97" s="69">
        <f>IF(ISERROR(VLOOKUP(B97,[10]Facture!$A$4:$D$12,4,FALSE)),0,VLOOKUP(B97,[10]Facture!$B$8:$C$488,2,FALSE))</f>
        <v>0</v>
      </c>
      <c r="G97" s="69">
        <f t="shared" si="11"/>
        <v>300</v>
      </c>
      <c r="H97" s="70">
        <f t="shared" si="7"/>
        <v>9400</v>
      </c>
    </row>
    <row r="98" spans="1:8" x14ac:dyDescent="0.25">
      <c r="A98" s="66">
        <f t="shared" si="9"/>
        <v>98</v>
      </c>
      <c r="B98" s="67" t="s">
        <v>176</v>
      </c>
      <c r="C98" s="68">
        <v>130</v>
      </c>
      <c r="D98" s="67">
        <v>9</v>
      </c>
      <c r="E98" s="69" t="s">
        <v>474</v>
      </c>
      <c r="F98" s="69">
        <f>IF(ISERROR(VLOOKUP(B98,[10]Facture!$A$4:$D$12,4,FALSE)),0,VLOOKUP(B98,[10]Facture!$B$8:$C$488,2,FALSE))</f>
        <v>0</v>
      </c>
      <c r="G98" s="69" t="e">
        <f t="shared" si="11"/>
        <v>#VALUE!</v>
      </c>
      <c r="H98" s="70">
        <f t="shared" si="7"/>
        <v>1170</v>
      </c>
    </row>
    <row r="99" spans="1:8" x14ac:dyDescent="0.25">
      <c r="A99" s="66">
        <f t="shared" si="9"/>
        <v>99</v>
      </c>
      <c r="B99" s="67" t="s">
        <v>428</v>
      </c>
      <c r="C99" s="68">
        <v>300</v>
      </c>
      <c r="D99" s="67">
        <f t="shared" ref="D99:D114" si="12">D98+6</f>
        <v>15</v>
      </c>
      <c r="E99" s="69" t="s">
        <v>474</v>
      </c>
      <c r="F99" s="69">
        <f>IF(ISERROR(VLOOKUP(B99,[10]Facture!$A$4:$D$12,4,FALSE)),0,VLOOKUP(B99,[10]Facture!$B$8:$C$488,2,FALSE))</f>
        <v>0</v>
      </c>
      <c r="G99" s="69" t="e">
        <f t="shared" si="11"/>
        <v>#VALUE!</v>
      </c>
      <c r="H99" s="70">
        <f t="shared" si="7"/>
        <v>4500</v>
      </c>
    </row>
    <row r="100" spans="1:8" x14ac:dyDescent="0.25">
      <c r="A100" s="66">
        <f t="shared" si="9"/>
        <v>100</v>
      </c>
      <c r="B100" s="67" t="s">
        <v>177</v>
      </c>
      <c r="C100" s="68">
        <v>530</v>
      </c>
      <c r="D100" s="67">
        <f t="shared" si="12"/>
        <v>21</v>
      </c>
      <c r="E100" s="69" t="s">
        <v>474</v>
      </c>
      <c r="F100" s="69">
        <f>IF(ISERROR(VLOOKUP(B100,[10]Facture!$A$4:$D$12,4,FALSE)),0,VLOOKUP(B100,[10]Facture!$B$8:$C$488,2,FALSE))</f>
        <v>0</v>
      </c>
      <c r="G100" s="69" t="e">
        <f t="shared" si="11"/>
        <v>#VALUE!</v>
      </c>
      <c r="H100" s="70">
        <f t="shared" si="7"/>
        <v>11130</v>
      </c>
    </row>
    <row r="101" spans="1:8" x14ac:dyDescent="0.25">
      <c r="A101" s="66">
        <f t="shared" si="9"/>
        <v>101</v>
      </c>
      <c r="B101" s="67" t="s">
        <v>178</v>
      </c>
      <c r="C101" s="68">
        <v>520</v>
      </c>
      <c r="D101" s="67">
        <f t="shared" si="12"/>
        <v>27</v>
      </c>
      <c r="E101" s="71">
        <v>2100</v>
      </c>
      <c r="F101" s="69">
        <f>IF(ISERROR(VLOOKUP(B101,[10]Facture!$A$4:$D$12,4,FALSE)),0,VLOOKUP(B101,[10]Facture!$B$8:$C$488,2,FALSE))</f>
        <v>0</v>
      </c>
      <c r="G101" s="69">
        <f t="shared" si="11"/>
        <v>2100</v>
      </c>
      <c r="H101" s="70">
        <f t="shared" si="7"/>
        <v>14040</v>
      </c>
    </row>
    <row r="102" spans="1:8" x14ac:dyDescent="0.25">
      <c r="A102" s="66">
        <f t="shared" si="9"/>
        <v>102</v>
      </c>
      <c r="B102" s="67" t="s">
        <v>179</v>
      </c>
      <c r="C102" s="68">
        <v>420</v>
      </c>
      <c r="D102" s="67">
        <f t="shared" si="12"/>
        <v>33</v>
      </c>
      <c r="E102" s="71">
        <v>7200</v>
      </c>
      <c r="F102" s="69">
        <f>IF(ISERROR(VLOOKUP(B102,[10]Facture!$A$4:$D$12,4,FALSE)),0,VLOOKUP(B102,[10]Facture!$B$8:$C$488,2,FALSE))</f>
        <v>0</v>
      </c>
      <c r="G102" s="69">
        <f t="shared" si="11"/>
        <v>7200</v>
      </c>
      <c r="H102" s="70">
        <f t="shared" si="7"/>
        <v>13860</v>
      </c>
    </row>
    <row r="103" spans="1:8" x14ac:dyDescent="0.25">
      <c r="A103" s="66">
        <f t="shared" si="9"/>
        <v>103</v>
      </c>
      <c r="B103" s="67" t="s">
        <v>180</v>
      </c>
      <c r="C103" s="68">
        <v>700</v>
      </c>
      <c r="D103" s="67">
        <f t="shared" si="12"/>
        <v>39</v>
      </c>
      <c r="E103" s="69" t="s">
        <v>474</v>
      </c>
      <c r="F103" s="69">
        <f>IF(ISERROR(VLOOKUP(B103,[10]Facture!$A$4:$D$12,4,FALSE)),0,VLOOKUP(B103,[10]Facture!$B$8:$C$488,2,FALSE))</f>
        <v>0</v>
      </c>
      <c r="G103" s="69" t="e">
        <f t="shared" si="11"/>
        <v>#VALUE!</v>
      </c>
      <c r="H103" s="70">
        <f t="shared" si="7"/>
        <v>27300</v>
      </c>
    </row>
    <row r="104" spans="1:8" x14ac:dyDescent="0.25">
      <c r="A104" s="66">
        <f t="shared" si="9"/>
        <v>104</v>
      </c>
      <c r="B104" s="67" t="s">
        <v>181</v>
      </c>
      <c r="C104" s="68">
        <v>600</v>
      </c>
      <c r="D104" s="67">
        <f t="shared" si="12"/>
        <v>45</v>
      </c>
      <c r="E104" s="69" t="s">
        <v>474</v>
      </c>
      <c r="F104" s="69">
        <f>IF(ISERROR(VLOOKUP(B104,[10]Facture!$A$4:$D$12,4,FALSE)),0,VLOOKUP(B104,[10]Facture!$B$8:$C$488,2,FALSE))</f>
        <v>0</v>
      </c>
      <c r="G104" s="69" t="e">
        <f t="shared" si="11"/>
        <v>#VALUE!</v>
      </c>
      <c r="H104" s="70">
        <f t="shared" si="7"/>
        <v>27000</v>
      </c>
    </row>
    <row r="105" spans="1:8" x14ac:dyDescent="0.25">
      <c r="A105" s="66">
        <f t="shared" si="9"/>
        <v>105</v>
      </c>
      <c r="B105" s="67" t="s">
        <v>182</v>
      </c>
      <c r="C105" s="68">
        <v>520</v>
      </c>
      <c r="D105" s="67">
        <f t="shared" si="12"/>
        <v>51</v>
      </c>
      <c r="E105" s="71">
        <v>1200</v>
      </c>
      <c r="F105" s="69">
        <f>IF(ISERROR(VLOOKUP(B105,[10]Facture!$A$4:$D$12,4,FALSE)),0,VLOOKUP(B105,[10]Facture!$B$8:$C$488,2,FALSE))</f>
        <v>0</v>
      </c>
      <c r="G105" s="69">
        <f t="shared" si="11"/>
        <v>1200</v>
      </c>
      <c r="H105" s="70">
        <f t="shared" si="7"/>
        <v>26520</v>
      </c>
    </row>
    <row r="106" spans="1:8" x14ac:dyDescent="0.25">
      <c r="A106" s="66">
        <f t="shared" si="9"/>
        <v>106</v>
      </c>
      <c r="B106" s="67" t="s">
        <v>183</v>
      </c>
      <c r="C106" s="68">
        <v>520</v>
      </c>
      <c r="D106" s="67">
        <f t="shared" si="12"/>
        <v>57</v>
      </c>
      <c r="E106" s="69" t="s">
        <v>474</v>
      </c>
      <c r="F106" s="69">
        <f>IF(ISERROR(VLOOKUP(B106,[10]Facture!$A$4:$D$12,4,FALSE)),0,VLOOKUP(B106,[10]Facture!$B$8:$C$488,2,FALSE))</f>
        <v>0</v>
      </c>
      <c r="G106" s="69" t="e">
        <f t="shared" si="11"/>
        <v>#VALUE!</v>
      </c>
      <c r="H106" s="70">
        <f t="shared" si="7"/>
        <v>29640</v>
      </c>
    </row>
    <row r="107" spans="1:8" x14ac:dyDescent="0.25">
      <c r="A107" s="66">
        <f t="shared" si="9"/>
        <v>107</v>
      </c>
      <c r="B107" s="67" t="s">
        <v>184</v>
      </c>
      <c r="C107" s="68">
        <v>600</v>
      </c>
      <c r="D107" s="67">
        <f t="shared" si="12"/>
        <v>63</v>
      </c>
      <c r="E107" s="69" t="s">
        <v>474</v>
      </c>
      <c r="F107" s="69">
        <f>IF(ISERROR(VLOOKUP(B107,[10]Facture!$A$4:$D$12,4,FALSE)),0,VLOOKUP(B107,[10]Facture!$B$8:$C$488,2,FALSE))</f>
        <v>0</v>
      </c>
      <c r="G107" s="69" t="e">
        <f t="shared" si="11"/>
        <v>#VALUE!</v>
      </c>
      <c r="H107" s="70">
        <f t="shared" si="7"/>
        <v>37800</v>
      </c>
    </row>
    <row r="108" spans="1:8" x14ac:dyDescent="0.25">
      <c r="A108" s="66">
        <f t="shared" si="9"/>
        <v>108</v>
      </c>
      <c r="B108" s="67" t="s">
        <v>185</v>
      </c>
      <c r="C108" s="68">
        <v>520</v>
      </c>
      <c r="D108" s="67">
        <f t="shared" si="12"/>
        <v>69</v>
      </c>
      <c r="E108" s="71">
        <v>2400</v>
      </c>
      <c r="F108" s="69">
        <f>IF(ISERROR(VLOOKUP(B108,[10]Facture!$A$4:$D$12,4,FALSE)),0,VLOOKUP(B108,[10]Facture!$B$8:$C$488,2,FALSE))</f>
        <v>0</v>
      </c>
      <c r="G108" s="69">
        <f t="shared" si="11"/>
        <v>2400</v>
      </c>
      <c r="H108" s="70">
        <f t="shared" si="7"/>
        <v>35880</v>
      </c>
    </row>
    <row r="109" spans="1:8" x14ac:dyDescent="0.25">
      <c r="A109" s="66">
        <f t="shared" si="9"/>
        <v>109</v>
      </c>
      <c r="B109" s="67" t="s">
        <v>186</v>
      </c>
      <c r="C109" s="68">
        <v>520</v>
      </c>
      <c r="D109" s="67">
        <f t="shared" si="12"/>
        <v>75</v>
      </c>
      <c r="E109" s="69" t="s">
        <v>474</v>
      </c>
      <c r="F109" s="69">
        <f>IF(ISERROR(VLOOKUP(B109,[10]Facture!$A$4:$D$12,4,FALSE)),0,VLOOKUP(B109,[10]Facture!$B$8:$C$488,2,FALSE))</f>
        <v>0</v>
      </c>
      <c r="G109" s="69" t="e">
        <f t="shared" si="11"/>
        <v>#VALUE!</v>
      </c>
      <c r="H109" s="70">
        <f t="shared" si="7"/>
        <v>39000</v>
      </c>
    </row>
    <row r="110" spans="1:8" x14ac:dyDescent="0.25">
      <c r="A110" s="66">
        <f t="shared" si="9"/>
        <v>110</v>
      </c>
      <c r="B110" s="67" t="s">
        <v>187</v>
      </c>
      <c r="C110" s="68">
        <v>400</v>
      </c>
      <c r="D110" s="67">
        <f t="shared" si="12"/>
        <v>81</v>
      </c>
      <c r="E110" s="69" t="s">
        <v>474</v>
      </c>
      <c r="F110" s="69">
        <f>IF(ISERROR(VLOOKUP(B110,[10]Facture!$A$4:$D$12,4,FALSE)),0,VLOOKUP(B110,[10]Facture!$B$8:$C$488,2,FALSE))</f>
        <v>0</v>
      </c>
      <c r="G110" s="69" t="e">
        <f t="shared" si="11"/>
        <v>#VALUE!</v>
      </c>
      <c r="H110" s="70">
        <f t="shared" si="7"/>
        <v>32400</v>
      </c>
    </row>
    <row r="111" spans="1:8" x14ac:dyDescent="0.25">
      <c r="A111" s="66">
        <f t="shared" si="9"/>
        <v>111</v>
      </c>
      <c r="B111" s="67" t="s">
        <v>188</v>
      </c>
      <c r="C111" s="68">
        <v>300</v>
      </c>
      <c r="D111" s="67">
        <f t="shared" si="12"/>
        <v>87</v>
      </c>
      <c r="E111" s="69">
        <v>800</v>
      </c>
      <c r="F111" s="69">
        <f>IF(ISERROR(VLOOKUP(B111,[10]Facture!$A$4:$D$12,4,FALSE)),0,VLOOKUP(B111,[10]Facture!$B$8:$C$488,2,FALSE))</f>
        <v>0</v>
      </c>
      <c r="G111" s="69">
        <f t="shared" si="11"/>
        <v>800</v>
      </c>
      <c r="H111" s="70">
        <f t="shared" si="7"/>
        <v>26100</v>
      </c>
    </row>
    <row r="112" spans="1:8" x14ac:dyDescent="0.25">
      <c r="A112" s="66">
        <f t="shared" si="9"/>
        <v>112</v>
      </c>
      <c r="B112" s="67" t="s">
        <v>189</v>
      </c>
      <c r="C112" s="68">
        <v>520</v>
      </c>
      <c r="D112" s="67">
        <f t="shared" si="12"/>
        <v>93</v>
      </c>
      <c r="E112" s="71">
        <v>3000</v>
      </c>
      <c r="F112" s="69">
        <f>IF(ISERROR(VLOOKUP(B112,[10]Facture!$A$4:$D$12,4,FALSE)),0,VLOOKUP(B112,[10]Facture!$B$8:$C$488,2,FALSE))</f>
        <v>0</v>
      </c>
      <c r="G112" s="69">
        <f t="shared" si="11"/>
        <v>3000</v>
      </c>
      <c r="H112" s="70">
        <f t="shared" si="7"/>
        <v>48360</v>
      </c>
    </row>
    <row r="113" spans="1:8" x14ac:dyDescent="0.25">
      <c r="A113" s="66">
        <f t="shared" si="9"/>
        <v>113</v>
      </c>
      <c r="B113" s="67" t="s">
        <v>190</v>
      </c>
      <c r="C113" s="68">
        <v>800</v>
      </c>
      <c r="D113" s="67">
        <f t="shared" si="12"/>
        <v>99</v>
      </c>
      <c r="E113" s="69" t="s">
        <v>474</v>
      </c>
      <c r="F113" s="69">
        <f>IF(ISERROR(VLOOKUP(B113,[10]Facture!$A$4:$D$12,4,FALSE)),0,VLOOKUP(B113,[10]Facture!$B$8:$C$488,2,FALSE))</f>
        <v>0</v>
      </c>
      <c r="G113" s="69" t="e">
        <f t="shared" si="11"/>
        <v>#VALUE!</v>
      </c>
      <c r="H113" s="70">
        <f t="shared" si="7"/>
        <v>79200</v>
      </c>
    </row>
    <row r="114" spans="1:8" x14ac:dyDescent="0.25">
      <c r="A114" s="66">
        <f t="shared" si="9"/>
        <v>114</v>
      </c>
      <c r="B114" s="67" t="s">
        <v>191</v>
      </c>
      <c r="C114" s="68">
        <v>600</v>
      </c>
      <c r="D114" s="67">
        <f t="shared" si="12"/>
        <v>105</v>
      </c>
      <c r="E114" s="71">
        <v>2400</v>
      </c>
      <c r="F114" s="69">
        <f>IF(ISERROR(VLOOKUP(B114,[10]Facture!$A$4:$D$12,4,FALSE)),0,VLOOKUP(B114,[10]Facture!$B$8:$C$488,2,FALSE))</f>
        <v>0</v>
      </c>
      <c r="G114" s="69">
        <f t="shared" si="11"/>
        <v>2400</v>
      </c>
      <c r="H114" s="70">
        <f t="shared" si="7"/>
        <v>63000</v>
      </c>
    </row>
    <row r="115" spans="1:8" x14ac:dyDescent="0.25">
      <c r="A115" s="66">
        <f t="shared" si="9"/>
        <v>115</v>
      </c>
      <c r="B115" s="67" t="s">
        <v>192</v>
      </c>
      <c r="C115" s="68">
        <v>420</v>
      </c>
      <c r="D115" s="67">
        <v>8</v>
      </c>
      <c r="E115" s="69" t="s">
        <v>474</v>
      </c>
      <c r="F115" s="69">
        <f>IF(ISERROR(VLOOKUP(B115,[10]Facture!$A$4:$D$12,4,FALSE)),0,VLOOKUP(B115,[10]Facture!$B$8:$C$488,2,FALSE))</f>
        <v>0</v>
      </c>
      <c r="G115" s="69" t="e">
        <f t="shared" si="11"/>
        <v>#VALUE!</v>
      </c>
      <c r="H115" s="70">
        <f t="shared" si="7"/>
        <v>3360</v>
      </c>
    </row>
    <row r="116" spans="1:8" x14ac:dyDescent="0.25">
      <c r="A116" s="66">
        <f t="shared" si="9"/>
        <v>116</v>
      </c>
      <c r="B116" s="67" t="s">
        <v>193</v>
      </c>
      <c r="C116" s="68">
        <v>400</v>
      </c>
      <c r="D116" s="67">
        <f t="shared" ref="D116:D129" si="13">D115+6</f>
        <v>14</v>
      </c>
      <c r="E116" s="69" t="s">
        <v>474</v>
      </c>
      <c r="F116" s="69">
        <f>IF(ISERROR(VLOOKUP(B116,[10]Facture!$A$4:$D$12,4,FALSE)),0,VLOOKUP(B116,[10]Facture!$B$8:$C$488,2,FALSE))</f>
        <v>0</v>
      </c>
      <c r="G116" s="69" t="e">
        <f t="shared" si="11"/>
        <v>#VALUE!</v>
      </c>
      <c r="H116" s="70">
        <f t="shared" si="7"/>
        <v>5600</v>
      </c>
    </row>
    <row r="117" spans="1:8" x14ac:dyDescent="0.25">
      <c r="A117" s="66">
        <f t="shared" si="9"/>
        <v>117</v>
      </c>
      <c r="B117" s="67" t="s">
        <v>194</v>
      </c>
      <c r="C117" s="68">
        <v>520</v>
      </c>
      <c r="D117" s="67">
        <f t="shared" si="13"/>
        <v>20</v>
      </c>
      <c r="E117" s="69" t="s">
        <v>474</v>
      </c>
      <c r="F117" s="69">
        <f>IF(ISERROR(VLOOKUP(B117,[10]Facture!$A$4:$D$12,4,FALSE)),0,VLOOKUP(B117,[10]Facture!$B$8:$C$488,2,FALSE))</f>
        <v>0</v>
      </c>
      <c r="G117" s="69" t="e">
        <f t="shared" si="11"/>
        <v>#VALUE!</v>
      </c>
      <c r="H117" s="70">
        <f t="shared" si="7"/>
        <v>10400</v>
      </c>
    </row>
    <row r="118" spans="1:8" x14ac:dyDescent="0.25">
      <c r="A118" s="66">
        <f t="shared" si="9"/>
        <v>118</v>
      </c>
      <c r="B118" s="67" t="s">
        <v>195</v>
      </c>
      <c r="C118" s="68">
        <v>1900</v>
      </c>
      <c r="D118" s="67">
        <f t="shared" si="13"/>
        <v>26</v>
      </c>
      <c r="E118" s="69">
        <v>700</v>
      </c>
      <c r="F118" s="69">
        <f>IF(ISERROR(VLOOKUP(B118,[10]Facture!$A$4:$D$12,4,FALSE)),0,VLOOKUP(B118,[10]Facture!$B$8:$C$488,2,FALSE))</f>
        <v>0</v>
      </c>
      <c r="G118" s="69">
        <f t="shared" si="11"/>
        <v>700</v>
      </c>
      <c r="H118" s="70">
        <f t="shared" si="7"/>
        <v>49400</v>
      </c>
    </row>
    <row r="119" spans="1:8" x14ac:dyDescent="0.25">
      <c r="A119" s="66">
        <f t="shared" si="9"/>
        <v>119</v>
      </c>
      <c r="B119" s="67" t="s">
        <v>196</v>
      </c>
      <c r="C119" s="68">
        <v>690</v>
      </c>
      <c r="D119" s="67">
        <f t="shared" si="13"/>
        <v>32</v>
      </c>
      <c r="E119" s="69">
        <v>600</v>
      </c>
      <c r="F119" s="69">
        <f>IF(ISERROR(VLOOKUP(B119,[10]Facture!$A$4:$D$12,4,FALSE)),0,VLOOKUP(B119,[10]Facture!$B$8:$C$488,2,FALSE))</f>
        <v>0</v>
      </c>
      <c r="G119" s="69">
        <f t="shared" si="11"/>
        <v>600</v>
      </c>
      <c r="H119" s="70">
        <f t="shared" si="7"/>
        <v>22080</v>
      </c>
    </row>
    <row r="120" spans="1:8" x14ac:dyDescent="0.25">
      <c r="A120" s="66">
        <f t="shared" si="9"/>
        <v>120</v>
      </c>
      <c r="B120" s="67" t="s">
        <v>197</v>
      </c>
      <c r="C120" s="68">
        <v>700</v>
      </c>
      <c r="D120" s="67">
        <f t="shared" si="13"/>
        <v>38</v>
      </c>
      <c r="E120" s="69">
        <v>700</v>
      </c>
      <c r="F120" s="69">
        <f>IF(ISERROR(VLOOKUP(B120,[10]Facture!$A$4:$D$12,4,FALSE)),0,VLOOKUP(B120,[10]Facture!$B$8:$C$488,2,FALSE))</f>
        <v>0</v>
      </c>
      <c r="G120" s="69">
        <f t="shared" si="11"/>
        <v>700</v>
      </c>
      <c r="H120" s="70">
        <f t="shared" si="7"/>
        <v>26600</v>
      </c>
    </row>
    <row r="121" spans="1:8" x14ac:dyDescent="0.25">
      <c r="A121" s="66">
        <f t="shared" si="9"/>
        <v>121</v>
      </c>
      <c r="B121" s="67" t="s">
        <v>198</v>
      </c>
      <c r="C121" s="68">
        <v>600</v>
      </c>
      <c r="D121" s="67">
        <f t="shared" si="13"/>
        <v>44</v>
      </c>
      <c r="E121" s="69" t="s">
        <v>474</v>
      </c>
      <c r="F121" s="69">
        <f>IF(ISERROR(VLOOKUP(B121,[10]Facture!$A$4:$D$12,4,FALSE)),0,VLOOKUP(B121,[10]Facture!$B$8:$C$488,2,FALSE))</f>
        <v>0</v>
      </c>
      <c r="G121" s="69" t="e">
        <f t="shared" si="11"/>
        <v>#VALUE!</v>
      </c>
      <c r="H121" s="70">
        <f t="shared" si="7"/>
        <v>26400</v>
      </c>
    </row>
    <row r="122" spans="1:8" x14ac:dyDescent="0.25">
      <c r="A122" s="66">
        <f t="shared" si="9"/>
        <v>122</v>
      </c>
      <c r="B122" s="67" t="s">
        <v>199</v>
      </c>
      <c r="C122" s="68">
        <v>700</v>
      </c>
      <c r="D122" s="67">
        <f t="shared" si="13"/>
        <v>50</v>
      </c>
      <c r="E122" s="69" t="s">
        <v>474</v>
      </c>
      <c r="F122" s="69">
        <f>IF(ISERROR(VLOOKUP(B122,[10]Facture!$A$4:$D$12,4,FALSE)),0,VLOOKUP(B122,[10]Facture!$B$8:$C$488,2,FALSE))</f>
        <v>0</v>
      </c>
      <c r="G122" s="69" t="e">
        <f t="shared" si="11"/>
        <v>#VALUE!</v>
      </c>
      <c r="H122" s="70">
        <f t="shared" si="7"/>
        <v>35000</v>
      </c>
    </row>
    <row r="123" spans="1:8" x14ac:dyDescent="0.25">
      <c r="A123" s="66">
        <f t="shared" si="9"/>
        <v>123</v>
      </c>
      <c r="B123" s="67" t="s">
        <v>200</v>
      </c>
      <c r="C123" s="68">
        <v>270</v>
      </c>
      <c r="D123" s="67">
        <f t="shared" si="13"/>
        <v>56</v>
      </c>
      <c r="E123" s="71">
        <v>2100</v>
      </c>
      <c r="F123" s="69">
        <f>IF(ISERROR(VLOOKUP(B123,[10]Facture!$A$4:$D$12,4,FALSE)),0,VLOOKUP(B123,[10]Facture!$B$8:$C$488,2,FALSE))</f>
        <v>0</v>
      </c>
      <c r="G123" s="69">
        <f t="shared" si="11"/>
        <v>2100</v>
      </c>
      <c r="H123" s="70">
        <f t="shared" si="7"/>
        <v>15120</v>
      </c>
    </row>
    <row r="124" spans="1:8" x14ac:dyDescent="0.25">
      <c r="A124" s="66">
        <f t="shared" si="9"/>
        <v>124</v>
      </c>
      <c r="B124" s="67" t="s">
        <v>201</v>
      </c>
      <c r="C124" s="68">
        <v>1050</v>
      </c>
      <c r="D124" s="67">
        <f t="shared" si="13"/>
        <v>62</v>
      </c>
      <c r="E124" s="69" t="s">
        <v>474</v>
      </c>
      <c r="F124" s="69">
        <f>IF(ISERROR(VLOOKUP(B124,[10]Facture!$A$4:$D$12,4,FALSE)),0,VLOOKUP(B124,[10]Facture!$B$8:$C$488,2,FALSE))</f>
        <v>0</v>
      </c>
      <c r="G124" s="69" t="e">
        <f t="shared" si="11"/>
        <v>#VALUE!</v>
      </c>
      <c r="H124" s="70">
        <f t="shared" si="7"/>
        <v>65100</v>
      </c>
    </row>
    <row r="125" spans="1:8" x14ac:dyDescent="0.25">
      <c r="A125" s="66">
        <f t="shared" si="9"/>
        <v>125</v>
      </c>
      <c r="B125" s="67" t="s">
        <v>202</v>
      </c>
      <c r="C125" s="68">
        <v>700</v>
      </c>
      <c r="D125" s="67">
        <f t="shared" si="13"/>
        <v>68</v>
      </c>
      <c r="E125" s="71">
        <v>1800</v>
      </c>
      <c r="F125" s="69">
        <f>IF(ISERROR(VLOOKUP(B125,[10]Facture!$A$4:$D$12,4,FALSE)),0,VLOOKUP(B125,[10]Facture!$B$8:$C$488,2,FALSE))</f>
        <v>0</v>
      </c>
      <c r="G125" s="69">
        <f t="shared" si="11"/>
        <v>1800</v>
      </c>
      <c r="H125" s="70">
        <f t="shared" si="7"/>
        <v>47600</v>
      </c>
    </row>
    <row r="126" spans="1:8" x14ac:dyDescent="0.25">
      <c r="A126" s="66">
        <f t="shared" si="9"/>
        <v>126</v>
      </c>
      <c r="B126" s="67" t="s">
        <v>203</v>
      </c>
      <c r="C126" s="72">
        <v>650</v>
      </c>
      <c r="D126" s="67">
        <f t="shared" si="13"/>
        <v>74</v>
      </c>
      <c r="E126" s="69" t="s">
        <v>474</v>
      </c>
      <c r="F126" s="69">
        <f>IF(ISERROR(VLOOKUP(B126,[10]Facture!$A$4:$D$12,4,FALSE)),0,VLOOKUP(B126,[10]Facture!$B$8:$C$488,2,FALSE))</f>
        <v>0</v>
      </c>
      <c r="G126" s="69" t="e">
        <f t="shared" si="11"/>
        <v>#VALUE!</v>
      </c>
      <c r="H126" s="70">
        <f t="shared" si="7"/>
        <v>48100</v>
      </c>
    </row>
    <row r="127" spans="1:8" x14ac:dyDescent="0.25">
      <c r="A127" s="66">
        <f t="shared" si="9"/>
        <v>127</v>
      </c>
      <c r="B127" s="67" t="s">
        <v>429</v>
      </c>
      <c r="C127" s="72">
        <v>600</v>
      </c>
      <c r="D127" s="67">
        <f t="shared" si="13"/>
        <v>80</v>
      </c>
      <c r="E127" s="71">
        <v>1400</v>
      </c>
      <c r="F127" s="69">
        <f>IF(ISERROR(VLOOKUP(B127,[10]Facture!$A$4:$D$12,4,FALSE)),0,VLOOKUP(B127,[10]Facture!$B$8:$C$488,2,FALSE))</f>
        <v>0</v>
      </c>
      <c r="G127" s="69">
        <f t="shared" si="11"/>
        <v>1400</v>
      </c>
      <c r="H127" s="70">
        <f t="shared" si="7"/>
        <v>48000</v>
      </c>
    </row>
    <row r="128" spans="1:8" x14ac:dyDescent="0.25">
      <c r="A128" s="66">
        <f t="shared" si="9"/>
        <v>128</v>
      </c>
      <c r="B128" s="67" t="s">
        <v>204</v>
      </c>
      <c r="C128" s="72">
        <v>500</v>
      </c>
      <c r="D128" s="67">
        <f t="shared" si="13"/>
        <v>86</v>
      </c>
      <c r="E128" s="69" t="s">
        <v>474</v>
      </c>
      <c r="F128" s="69">
        <f>IF(ISERROR(VLOOKUP(B128,[10]Facture!$A$4:$D$12,4,FALSE)),0,VLOOKUP(B128,[10]Facture!$B$8:$C$488,2,FALSE))</f>
        <v>0</v>
      </c>
      <c r="G128" s="69" t="e">
        <f t="shared" si="11"/>
        <v>#VALUE!</v>
      </c>
      <c r="H128" s="70">
        <f t="shared" si="7"/>
        <v>43000</v>
      </c>
    </row>
    <row r="129" spans="1:8" x14ac:dyDescent="0.25">
      <c r="A129" s="66">
        <f t="shared" si="9"/>
        <v>129</v>
      </c>
      <c r="B129" s="67" t="s">
        <v>205</v>
      </c>
      <c r="C129" s="72">
        <v>700</v>
      </c>
      <c r="D129" s="67">
        <f t="shared" si="13"/>
        <v>92</v>
      </c>
      <c r="E129" s="71">
        <v>1020</v>
      </c>
      <c r="F129" s="69">
        <f>IF(ISERROR(VLOOKUP(B129,[10]Facture!$A$4:$D$12,4,FALSE)),0,VLOOKUP(B129,[10]Facture!$B$8:$C$488,2,FALSE))</f>
        <v>0</v>
      </c>
      <c r="G129" s="69">
        <f t="shared" si="11"/>
        <v>1020</v>
      </c>
      <c r="H129" s="70">
        <f t="shared" si="7"/>
        <v>64400</v>
      </c>
    </row>
    <row r="130" spans="1:8" x14ac:dyDescent="0.25">
      <c r="A130" s="66">
        <f t="shared" si="9"/>
        <v>130</v>
      </c>
      <c r="B130" s="67" t="s">
        <v>430</v>
      </c>
      <c r="C130" s="72">
        <v>50</v>
      </c>
      <c r="D130" s="67">
        <v>8</v>
      </c>
      <c r="E130" s="69" t="s">
        <v>474</v>
      </c>
      <c r="F130" s="69">
        <f>IF(ISERROR(VLOOKUP(B130,[10]Facture!$A$4:$D$12,4,FALSE)),0,VLOOKUP(B130,[10]Facture!$B$8:$C$488,2,FALSE))</f>
        <v>0</v>
      </c>
      <c r="G130" s="69" t="e">
        <f t="shared" si="11"/>
        <v>#VALUE!</v>
      </c>
      <c r="H130" s="70">
        <f t="shared" ref="H130:H193" si="14">D130*C130</f>
        <v>400</v>
      </c>
    </row>
    <row r="131" spans="1:8" x14ac:dyDescent="0.25">
      <c r="A131" s="66">
        <f t="shared" si="9"/>
        <v>131</v>
      </c>
      <c r="B131" s="67" t="s">
        <v>431</v>
      </c>
      <c r="C131" s="72">
        <v>20</v>
      </c>
      <c r="D131" s="67">
        <f t="shared" ref="D131:D149" si="15">D130+6</f>
        <v>14</v>
      </c>
      <c r="E131" s="69" t="s">
        <v>474</v>
      </c>
      <c r="F131" s="69">
        <f>IF(ISERROR(VLOOKUP(B131,[10]Facture!$A$4:$D$12,4,FALSE)),0,VLOOKUP(B131,[10]Facture!$B$8:$C$488,2,FALSE))</f>
        <v>0</v>
      </c>
      <c r="G131" s="69" t="e">
        <f t="shared" si="11"/>
        <v>#VALUE!</v>
      </c>
      <c r="H131" s="70">
        <f t="shared" si="14"/>
        <v>280</v>
      </c>
    </row>
    <row r="132" spans="1:8" x14ac:dyDescent="0.25">
      <c r="A132" s="66">
        <f t="shared" si="9"/>
        <v>132</v>
      </c>
      <c r="B132" s="67" t="s">
        <v>206</v>
      </c>
      <c r="C132" s="68">
        <v>5600</v>
      </c>
      <c r="D132" s="67">
        <f t="shared" si="15"/>
        <v>20</v>
      </c>
      <c r="E132" s="69" t="s">
        <v>474</v>
      </c>
      <c r="F132" s="69">
        <f>IF(ISERROR(VLOOKUP(B132,[10]Facture!$A$4:$D$12,4,FALSE)),0,VLOOKUP(B132,[10]Facture!$B$8:$C$488,2,FALSE))</f>
        <v>0</v>
      </c>
      <c r="G132" s="69" t="e">
        <f t="shared" si="11"/>
        <v>#VALUE!</v>
      </c>
      <c r="H132" s="70">
        <f t="shared" si="14"/>
        <v>112000</v>
      </c>
    </row>
    <row r="133" spans="1:8" x14ac:dyDescent="0.25">
      <c r="A133" s="66">
        <f t="shared" si="9"/>
        <v>133</v>
      </c>
      <c r="B133" s="67" t="s">
        <v>207</v>
      </c>
      <c r="C133" s="68">
        <v>1800</v>
      </c>
      <c r="D133" s="67">
        <f t="shared" si="15"/>
        <v>26</v>
      </c>
      <c r="E133" s="69" t="s">
        <v>474</v>
      </c>
      <c r="F133" s="69">
        <f>IF(ISERROR(VLOOKUP(B133,[10]Facture!$A$4:$D$12,4,FALSE)),0,VLOOKUP(B133,[10]Facture!$B$8:$C$488,2,FALSE))</f>
        <v>0</v>
      </c>
      <c r="G133" s="69" t="e">
        <f t="shared" si="11"/>
        <v>#VALUE!</v>
      </c>
      <c r="H133" s="70">
        <f t="shared" si="14"/>
        <v>46800</v>
      </c>
    </row>
    <row r="134" spans="1:8" x14ac:dyDescent="0.25">
      <c r="A134" s="66">
        <f t="shared" si="9"/>
        <v>134</v>
      </c>
      <c r="B134" s="67" t="s">
        <v>208</v>
      </c>
      <c r="C134" s="68">
        <v>900</v>
      </c>
      <c r="D134" s="67">
        <f t="shared" si="15"/>
        <v>32</v>
      </c>
      <c r="E134" s="69" t="s">
        <v>474</v>
      </c>
      <c r="F134" s="69">
        <f>IF(ISERROR(VLOOKUP(B134,[10]Facture!$A$4:$D$12,4,FALSE)),0,VLOOKUP(B134,[10]Facture!$B$8:$C$488,2,FALSE))</f>
        <v>0</v>
      </c>
      <c r="G134" s="69" t="e">
        <f t="shared" si="11"/>
        <v>#VALUE!</v>
      </c>
      <c r="H134" s="70">
        <f t="shared" si="14"/>
        <v>28800</v>
      </c>
    </row>
    <row r="135" spans="1:8" x14ac:dyDescent="0.25">
      <c r="A135" s="66">
        <f t="shared" si="9"/>
        <v>135</v>
      </c>
      <c r="B135" s="67" t="s">
        <v>209</v>
      </c>
      <c r="C135" s="68">
        <v>900</v>
      </c>
      <c r="D135" s="67">
        <f t="shared" si="15"/>
        <v>38</v>
      </c>
      <c r="E135" s="69" t="s">
        <v>474</v>
      </c>
      <c r="F135" s="69">
        <f>IF(ISERROR(VLOOKUP(B135,[10]Facture!$A$4:$D$12,4,FALSE)),0,VLOOKUP(B135,[10]Facture!$B$8:$C$488,2,FALSE))</f>
        <v>0</v>
      </c>
      <c r="G135" s="69" t="e">
        <f t="shared" si="11"/>
        <v>#VALUE!</v>
      </c>
      <c r="H135" s="70">
        <f t="shared" si="14"/>
        <v>34200</v>
      </c>
    </row>
    <row r="136" spans="1:8" x14ac:dyDescent="0.25">
      <c r="A136" s="66">
        <f t="shared" si="9"/>
        <v>136</v>
      </c>
      <c r="B136" s="67" t="s">
        <v>210</v>
      </c>
      <c r="C136" s="68">
        <v>1900</v>
      </c>
      <c r="D136" s="67">
        <f t="shared" si="15"/>
        <v>44</v>
      </c>
      <c r="E136" s="69" t="s">
        <v>474</v>
      </c>
      <c r="F136" s="69">
        <f>IF(ISERROR(VLOOKUP(B136,[10]Facture!$A$4:$D$12,4,FALSE)),0,VLOOKUP(B136,[10]Facture!$B$8:$C$488,2,FALSE))</f>
        <v>0</v>
      </c>
      <c r="G136" s="69" t="e">
        <f t="shared" si="11"/>
        <v>#VALUE!</v>
      </c>
      <c r="H136" s="70">
        <f t="shared" si="14"/>
        <v>83600</v>
      </c>
    </row>
    <row r="137" spans="1:8" x14ac:dyDescent="0.25">
      <c r="A137" s="66">
        <f t="shared" si="9"/>
        <v>137</v>
      </c>
      <c r="B137" s="67" t="s">
        <v>211</v>
      </c>
      <c r="C137" s="68">
        <v>1680</v>
      </c>
      <c r="D137" s="67">
        <f t="shared" si="15"/>
        <v>50</v>
      </c>
      <c r="E137" s="71">
        <v>1900</v>
      </c>
      <c r="F137" s="69">
        <f>IF(ISERROR(VLOOKUP(B137,[10]Facture!$A$4:$D$12,4,FALSE)),0,VLOOKUP(B137,[10]Facture!$B$8:$C$488,2,FALSE))</f>
        <v>0</v>
      </c>
      <c r="G137" s="69">
        <f t="shared" si="11"/>
        <v>1900</v>
      </c>
      <c r="H137" s="70">
        <f t="shared" si="14"/>
        <v>84000</v>
      </c>
    </row>
    <row r="138" spans="1:8" x14ac:dyDescent="0.25">
      <c r="A138" s="66">
        <f t="shared" si="9"/>
        <v>138</v>
      </c>
      <c r="B138" s="67" t="s">
        <v>212</v>
      </c>
      <c r="C138" s="68">
        <v>900</v>
      </c>
      <c r="D138" s="67">
        <f t="shared" si="15"/>
        <v>56</v>
      </c>
      <c r="E138" s="71">
        <v>1900</v>
      </c>
      <c r="F138" s="69">
        <f>IF(ISERROR(VLOOKUP(B138,[10]Facture!$A$4:$D$12,4,FALSE)),0,VLOOKUP(B138,[10]Facture!$B$8:$C$488,2,FALSE))</f>
        <v>0</v>
      </c>
      <c r="G138" s="69">
        <f t="shared" si="11"/>
        <v>1900</v>
      </c>
      <c r="H138" s="70">
        <f t="shared" si="14"/>
        <v>50400</v>
      </c>
    </row>
    <row r="139" spans="1:8" x14ac:dyDescent="0.25">
      <c r="A139" s="66">
        <f t="shared" si="9"/>
        <v>139</v>
      </c>
      <c r="B139" s="67" t="s">
        <v>432</v>
      </c>
      <c r="C139" s="68">
        <v>1900</v>
      </c>
      <c r="D139" s="67">
        <f t="shared" si="15"/>
        <v>62</v>
      </c>
      <c r="E139" s="69" t="s">
        <v>474</v>
      </c>
      <c r="F139" s="69">
        <f>IF(ISERROR(VLOOKUP(B139,[10]Facture!$A$4:$D$12,4,FALSE)),0,VLOOKUP(B139,[10]Facture!$B$8:$C$488,2,FALSE))</f>
        <v>0</v>
      </c>
      <c r="G139" s="69" t="e">
        <f t="shared" si="11"/>
        <v>#VALUE!</v>
      </c>
      <c r="H139" s="70">
        <f t="shared" si="14"/>
        <v>117800</v>
      </c>
    </row>
    <row r="140" spans="1:8" x14ac:dyDescent="0.25">
      <c r="A140" s="66">
        <f t="shared" si="9"/>
        <v>140</v>
      </c>
      <c r="B140" s="67" t="s">
        <v>433</v>
      </c>
      <c r="C140" s="68">
        <v>1900</v>
      </c>
      <c r="D140" s="67">
        <f t="shared" si="15"/>
        <v>68</v>
      </c>
      <c r="E140" s="69" t="s">
        <v>474</v>
      </c>
      <c r="F140" s="69">
        <f>IF(ISERROR(VLOOKUP(B140,[10]Facture!$A$4:$D$12,4,FALSE)),0,VLOOKUP(B140,[10]Facture!$B$8:$C$488,2,FALSE))</f>
        <v>0</v>
      </c>
      <c r="G140" s="69" t="e">
        <f t="shared" si="11"/>
        <v>#VALUE!</v>
      </c>
      <c r="H140" s="70">
        <f t="shared" si="14"/>
        <v>129200</v>
      </c>
    </row>
    <row r="141" spans="1:8" x14ac:dyDescent="0.25">
      <c r="A141" s="66">
        <f t="shared" ref="A141:A204" si="16">A140+1</f>
        <v>141</v>
      </c>
      <c r="B141" s="67" t="s">
        <v>213</v>
      </c>
      <c r="C141" s="68">
        <v>950</v>
      </c>
      <c r="D141" s="67">
        <f t="shared" si="15"/>
        <v>74</v>
      </c>
      <c r="E141" s="69" t="s">
        <v>474</v>
      </c>
      <c r="F141" s="69">
        <f>IF(ISERROR(VLOOKUP(B141,[10]Facture!$A$4:$D$12,4,FALSE)),0,VLOOKUP(B141,[10]Facture!$B$8:$C$488,2,FALSE))</f>
        <v>0</v>
      </c>
      <c r="G141" s="69" t="e">
        <f t="shared" si="11"/>
        <v>#VALUE!</v>
      </c>
      <c r="H141" s="70">
        <f t="shared" si="14"/>
        <v>70300</v>
      </c>
    </row>
    <row r="142" spans="1:8" x14ac:dyDescent="0.25">
      <c r="A142" s="66">
        <f t="shared" si="16"/>
        <v>142</v>
      </c>
      <c r="B142" s="67" t="s">
        <v>214</v>
      </c>
      <c r="C142" s="68">
        <v>1700</v>
      </c>
      <c r="D142" s="67">
        <f t="shared" si="15"/>
        <v>80</v>
      </c>
      <c r="E142" s="71">
        <v>1900</v>
      </c>
      <c r="F142" s="69">
        <f>IF(ISERROR(VLOOKUP(B142,[10]Facture!$A$4:$D$12,4,FALSE)),0,VLOOKUP(B142,[10]Facture!$B$8:$C$488,2,FALSE))</f>
        <v>0</v>
      </c>
      <c r="G142" s="69">
        <f t="shared" si="11"/>
        <v>1900</v>
      </c>
      <c r="H142" s="70">
        <f t="shared" si="14"/>
        <v>136000</v>
      </c>
    </row>
    <row r="143" spans="1:8" x14ac:dyDescent="0.25">
      <c r="A143" s="66">
        <f t="shared" si="16"/>
        <v>143</v>
      </c>
      <c r="B143" s="67" t="s">
        <v>215</v>
      </c>
      <c r="C143" s="68">
        <v>900</v>
      </c>
      <c r="D143" s="67">
        <f t="shared" si="15"/>
        <v>86</v>
      </c>
      <c r="E143" s="71">
        <v>3800</v>
      </c>
      <c r="F143" s="69">
        <f>IF(ISERROR(VLOOKUP(B143,[10]Facture!$A$4:$D$12,4,FALSE)),0,VLOOKUP(B143,[10]Facture!$B$8:$C$488,2,FALSE))</f>
        <v>0</v>
      </c>
      <c r="G143" s="69">
        <f t="shared" si="11"/>
        <v>3800</v>
      </c>
      <c r="H143" s="70">
        <f t="shared" si="14"/>
        <v>77400</v>
      </c>
    </row>
    <row r="144" spans="1:8" x14ac:dyDescent="0.25">
      <c r="A144" s="66">
        <f t="shared" si="16"/>
        <v>144</v>
      </c>
      <c r="B144" s="67" t="s">
        <v>216</v>
      </c>
      <c r="C144" s="68">
        <v>1900</v>
      </c>
      <c r="D144" s="67">
        <f t="shared" si="15"/>
        <v>92</v>
      </c>
      <c r="E144" s="69" t="s">
        <v>474</v>
      </c>
      <c r="F144" s="69">
        <f>IF(ISERROR(VLOOKUP(B144,[10]Facture!$A$4:$D$12,4,FALSE)),0,VLOOKUP(B144,[10]Facture!$B$8:$C$488,2,FALSE))</f>
        <v>0</v>
      </c>
      <c r="G144" s="69" t="e">
        <f t="shared" si="11"/>
        <v>#VALUE!</v>
      </c>
      <c r="H144" s="70">
        <f t="shared" si="14"/>
        <v>174800</v>
      </c>
    </row>
    <row r="145" spans="1:8" x14ac:dyDescent="0.25">
      <c r="A145" s="66">
        <f t="shared" si="16"/>
        <v>145</v>
      </c>
      <c r="B145" s="67" t="s">
        <v>434</v>
      </c>
      <c r="C145" s="68">
        <v>1900</v>
      </c>
      <c r="D145" s="67">
        <f t="shared" si="15"/>
        <v>98</v>
      </c>
      <c r="E145" s="69" t="s">
        <v>474</v>
      </c>
      <c r="F145" s="69">
        <f>IF(ISERROR(VLOOKUP(B145,[10]Facture!$A$4:$D$12,4,FALSE)),0,VLOOKUP(B145,[10]Facture!$B$8:$C$488,2,FALSE))</f>
        <v>0</v>
      </c>
      <c r="G145" s="69" t="e">
        <f t="shared" si="11"/>
        <v>#VALUE!</v>
      </c>
      <c r="H145" s="70">
        <f t="shared" si="14"/>
        <v>186200</v>
      </c>
    </row>
    <row r="146" spans="1:8" x14ac:dyDescent="0.25">
      <c r="A146" s="66">
        <f t="shared" si="16"/>
        <v>146</v>
      </c>
      <c r="B146" s="67" t="s">
        <v>217</v>
      </c>
      <c r="C146" s="68">
        <v>900</v>
      </c>
      <c r="D146" s="67">
        <f t="shared" si="15"/>
        <v>104</v>
      </c>
      <c r="E146" s="71">
        <v>1900</v>
      </c>
      <c r="F146" s="69">
        <f>IF(ISERROR(VLOOKUP(B146,[10]Facture!$A$4:$D$12,4,FALSE)),0,VLOOKUP(B146,[10]Facture!$B$8:$C$488,2,FALSE))</f>
        <v>0</v>
      </c>
      <c r="G146" s="69">
        <f t="shared" si="11"/>
        <v>1900</v>
      </c>
      <c r="H146" s="70">
        <f t="shared" si="14"/>
        <v>93600</v>
      </c>
    </row>
    <row r="147" spans="1:8" x14ac:dyDescent="0.25">
      <c r="A147" s="66">
        <f t="shared" si="16"/>
        <v>147</v>
      </c>
      <c r="B147" s="67" t="s">
        <v>218</v>
      </c>
      <c r="C147" s="68">
        <v>950</v>
      </c>
      <c r="D147" s="67">
        <f t="shared" si="15"/>
        <v>110</v>
      </c>
      <c r="E147" s="69" t="s">
        <v>474</v>
      </c>
      <c r="F147" s="69">
        <f>IF(ISERROR(VLOOKUP(B147,[10]Facture!$A$4:$D$12,4,FALSE)),0,VLOOKUP(B147,[10]Facture!$B$8:$C$488,2,FALSE))</f>
        <v>0</v>
      </c>
      <c r="G147" s="69" t="e">
        <f t="shared" ref="G147:G162" si="17">E147-F147</f>
        <v>#VALUE!</v>
      </c>
      <c r="H147" s="70">
        <f t="shared" si="14"/>
        <v>104500</v>
      </c>
    </row>
    <row r="148" spans="1:8" x14ac:dyDescent="0.25">
      <c r="A148" s="66">
        <f t="shared" si="16"/>
        <v>148</v>
      </c>
      <c r="B148" s="67" t="s">
        <v>435</v>
      </c>
      <c r="C148" s="68">
        <v>1900</v>
      </c>
      <c r="D148" s="67">
        <f t="shared" si="15"/>
        <v>116</v>
      </c>
      <c r="E148" s="69" t="s">
        <v>474</v>
      </c>
      <c r="F148" s="69">
        <f>IF(ISERROR(VLOOKUP(B148,[10]Facture!$A$4:$D$12,4,FALSE)),0,VLOOKUP(B148,[10]Facture!$B$8:$C$488,2,FALSE))</f>
        <v>0</v>
      </c>
      <c r="G148" s="69" t="e">
        <f t="shared" si="17"/>
        <v>#VALUE!</v>
      </c>
      <c r="H148" s="70">
        <f t="shared" si="14"/>
        <v>220400</v>
      </c>
    </row>
    <row r="149" spans="1:8" x14ac:dyDescent="0.25">
      <c r="A149" s="66">
        <f t="shared" si="16"/>
        <v>149</v>
      </c>
      <c r="B149" s="67" t="s">
        <v>219</v>
      </c>
      <c r="C149" s="68">
        <v>900</v>
      </c>
      <c r="D149" s="67">
        <f t="shared" si="15"/>
        <v>122</v>
      </c>
      <c r="E149" s="69" t="s">
        <v>474</v>
      </c>
      <c r="F149" s="69">
        <f>IF(ISERROR(VLOOKUP(B149,[10]Facture!$A$4:$D$12,4,FALSE)),0,VLOOKUP(B149,[10]Facture!$B$8:$C$488,2,FALSE))</f>
        <v>0</v>
      </c>
      <c r="G149" s="69" t="e">
        <f t="shared" si="17"/>
        <v>#VALUE!</v>
      </c>
      <c r="H149" s="70">
        <f t="shared" si="14"/>
        <v>109800</v>
      </c>
    </row>
    <row r="150" spans="1:8" x14ac:dyDescent="0.25">
      <c r="A150" s="66">
        <f t="shared" si="16"/>
        <v>150</v>
      </c>
      <c r="B150" s="67" t="s">
        <v>220</v>
      </c>
      <c r="C150" s="68">
        <v>900</v>
      </c>
      <c r="D150" s="67">
        <v>4</v>
      </c>
      <c r="E150" s="69" t="s">
        <v>474</v>
      </c>
      <c r="F150" s="69">
        <f>IF(ISERROR(VLOOKUP(B150,[10]Facture!$A$4:$D$12,4,FALSE)),0,VLOOKUP(B150,[10]Facture!$B$8:$C$488,2,FALSE))</f>
        <v>0</v>
      </c>
      <c r="G150" s="69" t="e">
        <f t="shared" si="17"/>
        <v>#VALUE!</v>
      </c>
      <c r="H150" s="70">
        <f t="shared" si="14"/>
        <v>3600</v>
      </c>
    </row>
    <row r="151" spans="1:8" x14ac:dyDescent="0.25">
      <c r="A151" s="66">
        <f t="shared" si="16"/>
        <v>151</v>
      </c>
      <c r="B151" s="67" t="s">
        <v>221</v>
      </c>
      <c r="C151" s="68">
        <v>950</v>
      </c>
      <c r="D151" s="67">
        <f>D150+6</f>
        <v>10</v>
      </c>
      <c r="E151" s="69" t="s">
        <v>474</v>
      </c>
      <c r="F151" s="69">
        <f>IF(ISERROR(VLOOKUP(B151,[10]Facture!$A$4:$D$12,4,FALSE)),0,VLOOKUP(B151,[10]Facture!$B$8:$C$488,2,FALSE))</f>
        <v>0</v>
      </c>
      <c r="G151" s="69" t="e">
        <f t="shared" si="17"/>
        <v>#VALUE!</v>
      </c>
      <c r="H151" s="70">
        <f t="shared" si="14"/>
        <v>9500</v>
      </c>
    </row>
    <row r="152" spans="1:8" x14ac:dyDescent="0.25">
      <c r="A152" s="66">
        <f t="shared" si="16"/>
        <v>152</v>
      </c>
      <c r="B152" s="67" t="s">
        <v>222</v>
      </c>
      <c r="C152" s="68">
        <v>1750</v>
      </c>
      <c r="D152" s="67">
        <f>D151+6</f>
        <v>16</v>
      </c>
      <c r="E152" s="69" t="s">
        <v>474</v>
      </c>
      <c r="F152" s="69">
        <f>IF(ISERROR(VLOOKUP(B152,[10]Facture!$A$4:$D$12,4,FALSE)),0,VLOOKUP(B152,[10]Facture!$B$8:$C$488,2,FALSE))</f>
        <v>0</v>
      </c>
      <c r="G152" s="69" t="e">
        <f t="shared" si="17"/>
        <v>#VALUE!</v>
      </c>
      <c r="H152" s="70">
        <f t="shared" si="14"/>
        <v>28000</v>
      </c>
    </row>
    <row r="153" spans="1:8" x14ac:dyDescent="0.25">
      <c r="A153" s="66">
        <f t="shared" si="16"/>
        <v>153</v>
      </c>
      <c r="B153" s="67" t="s">
        <v>223</v>
      </c>
      <c r="C153" s="68">
        <v>40</v>
      </c>
      <c r="D153" s="67">
        <f>D152+6</f>
        <v>22</v>
      </c>
      <c r="E153" s="69" t="s">
        <v>474</v>
      </c>
      <c r="F153" s="69">
        <f>IF(ISERROR(VLOOKUP(B153,[10]Facture!$A$4:$D$12,4,FALSE)),0,VLOOKUP(B153,[10]Facture!$B$8:$C$488,2,FALSE))</f>
        <v>0</v>
      </c>
      <c r="G153" s="69" t="e">
        <f t="shared" si="17"/>
        <v>#VALUE!</v>
      </c>
      <c r="H153" s="70">
        <f t="shared" si="14"/>
        <v>880</v>
      </c>
    </row>
    <row r="154" spans="1:8" x14ac:dyDescent="0.25">
      <c r="A154" s="66">
        <f t="shared" si="16"/>
        <v>154</v>
      </c>
      <c r="B154" s="67" t="s">
        <v>224</v>
      </c>
      <c r="C154" s="68">
        <v>145</v>
      </c>
      <c r="D154" s="67">
        <f>D153+6</f>
        <v>28</v>
      </c>
      <c r="E154" s="69" t="s">
        <v>474</v>
      </c>
      <c r="F154" s="69">
        <f>IF(ISERROR(VLOOKUP(B154,[10]Facture!$A$4:$D$12,4,FALSE)),0,VLOOKUP(B154,[10]Facture!$B$8:$C$488,2,FALSE))</f>
        <v>0</v>
      </c>
      <c r="G154" s="69" t="e">
        <f t="shared" si="17"/>
        <v>#VALUE!</v>
      </c>
      <c r="H154" s="70">
        <f t="shared" si="14"/>
        <v>4060</v>
      </c>
    </row>
    <row r="155" spans="1:8" x14ac:dyDescent="0.25">
      <c r="A155" s="66">
        <f t="shared" si="16"/>
        <v>155</v>
      </c>
      <c r="B155" s="67" t="s">
        <v>225</v>
      </c>
      <c r="C155" s="68">
        <v>300</v>
      </c>
      <c r="D155" s="67">
        <v>32</v>
      </c>
      <c r="E155" s="69">
        <v>400</v>
      </c>
      <c r="F155" s="69">
        <f>IF(ISERROR(VLOOKUP(B155,[10]Facture!$A$4:$D$12,4,FALSE)),0,VLOOKUP(B155,[10]Facture!$B$8:$C$488,2,FALSE))</f>
        <v>0</v>
      </c>
      <c r="G155" s="69">
        <f t="shared" si="17"/>
        <v>400</v>
      </c>
      <c r="H155" s="70">
        <f t="shared" si="14"/>
        <v>9600</v>
      </c>
    </row>
    <row r="156" spans="1:8" x14ac:dyDescent="0.25">
      <c r="A156" s="66">
        <f t="shared" si="16"/>
        <v>156</v>
      </c>
      <c r="B156" s="67" t="s">
        <v>225</v>
      </c>
      <c r="C156" s="68">
        <v>450</v>
      </c>
      <c r="D156" s="67">
        <f t="shared" ref="D156:D171" si="18">D155+6</f>
        <v>38</v>
      </c>
      <c r="E156" s="71">
        <v>1200</v>
      </c>
      <c r="F156" s="69">
        <f>IF(ISERROR(VLOOKUP(B156,[10]Facture!$A$4:$D$12,4,FALSE)),0,VLOOKUP(B156,[10]Facture!$B$8:$C$488,2,FALSE))</f>
        <v>0</v>
      </c>
      <c r="G156" s="69">
        <f t="shared" si="17"/>
        <v>1200</v>
      </c>
      <c r="H156" s="70">
        <f t="shared" si="14"/>
        <v>17100</v>
      </c>
    </row>
    <row r="157" spans="1:8" x14ac:dyDescent="0.25">
      <c r="A157" s="66">
        <f t="shared" si="16"/>
        <v>157</v>
      </c>
      <c r="B157" s="67" t="s">
        <v>436</v>
      </c>
      <c r="C157" s="68">
        <v>400</v>
      </c>
      <c r="D157" s="67">
        <f t="shared" si="18"/>
        <v>44</v>
      </c>
      <c r="E157" s="69" t="s">
        <v>474</v>
      </c>
      <c r="F157" s="69">
        <f>IF(ISERROR(VLOOKUP(B157,[10]Facture!$A$4:$D$12,4,FALSE)),0,VLOOKUP(B157,[10]Facture!$B$8:$C$488,2,FALSE))</f>
        <v>0</v>
      </c>
      <c r="G157" s="69" t="e">
        <f t="shared" si="17"/>
        <v>#VALUE!</v>
      </c>
      <c r="H157" s="70">
        <f t="shared" si="14"/>
        <v>17600</v>
      </c>
    </row>
    <row r="158" spans="1:8" x14ac:dyDescent="0.25">
      <c r="A158" s="66">
        <f t="shared" si="16"/>
        <v>158</v>
      </c>
      <c r="B158" s="67" t="s">
        <v>226</v>
      </c>
      <c r="C158" s="68">
        <v>600</v>
      </c>
      <c r="D158" s="67">
        <f t="shared" si="18"/>
        <v>50</v>
      </c>
      <c r="E158" s="69" t="s">
        <v>474</v>
      </c>
      <c r="F158" s="69">
        <f>IF(ISERROR(VLOOKUP(B158,[10]Facture!$A$4:$D$12,4,FALSE)),0,VLOOKUP(B158,[10]Facture!$B$8:$C$488,2,FALSE))</f>
        <v>0</v>
      </c>
      <c r="G158" s="69" t="e">
        <f t="shared" si="17"/>
        <v>#VALUE!</v>
      </c>
      <c r="H158" s="70">
        <f t="shared" si="14"/>
        <v>30000</v>
      </c>
    </row>
    <row r="159" spans="1:8" x14ac:dyDescent="0.25">
      <c r="A159" s="66">
        <f t="shared" si="16"/>
        <v>159</v>
      </c>
      <c r="B159" s="67" t="s">
        <v>227</v>
      </c>
      <c r="C159" s="68">
        <v>330</v>
      </c>
      <c r="D159" s="67">
        <f t="shared" si="18"/>
        <v>56</v>
      </c>
      <c r="E159" s="71">
        <v>1800</v>
      </c>
      <c r="F159" s="69">
        <f>IF(ISERROR(VLOOKUP(B159,[10]Facture!$A$4:$D$12,4,FALSE)),0,VLOOKUP(B159,[10]Facture!$B$8:$C$488,2,FALSE))</f>
        <v>0</v>
      </c>
      <c r="G159" s="69">
        <f t="shared" si="17"/>
        <v>1800</v>
      </c>
      <c r="H159" s="70">
        <f t="shared" si="14"/>
        <v>18480</v>
      </c>
    </row>
    <row r="160" spans="1:8" x14ac:dyDescent="0.25">
      <c r="A160" s="66">
        <f t="shared" si="16"/>
        <v>160</v>
      </c>
      <c r="B160" s="67" t="s">
        <v>228</v>
      </c>
      <c r="C160" s="68">
        <v>430</v>
      </c>
      <c r="D160" s="67">
        <f t="shared" si="18"/>
        <v>62</v>
      </c>
      <c r="E160" s="69" t="s">
        <v>474</v>
      </c>
      <c r="F160" s="69">
        <f>IF(ISERROR(VLOOKUP(B160,[10]Facture!$A$4:$D$12,4,FALSE)),0,VLOOKUP(B160,[10]Facture!$B$8:$C$488,2,FALSE))</f>
        <v>0</v>
      </c>
      <c r="G160" s="69" t="e">
        <f t="shared" si="17"/>
        <v>#VALUE!</v>
      </c>
      <c r="H160" s="70">
        <f t="shared" si="14"/>
        <v>26660</v>
      </c>
    </row>
    <row r="161" spans="1:8" x14ac:dyDescent="0.25">
      <c r="A161" s="66">
        <f t="shared" si="16"/>
        <v>161</v>
      </c>
      <c r="B161" s="67" t="s">
        <v>437</v>
      </c>
      <c r="C161" s="68">
        <v>600</v>
      </c>
      <c r="D161" s="67">
        <f t="shared" si="18"/>
        <v>68</v>
      </c>
      <c r="E161" s="69" t="s">
        <v>474</v>
      </c>
      <c r="F161" s="69">
        <f>IF(ISERROR(VLOOKUP(B161,[10]Facture!$A$4:$D$12,4,FALSE)),0,VLOOKUP(B161,[10]Facture!$B$8:$C$488,2,FALSE))</f>
        <v>0</v>
      </c>
      <c r="G161" s="69" t="e">
        <f t="shared" si="17"/>
        <v>#VALUE!</v>
      </c>
      <c r="H161" s="70">
        <f t="shared" si="14"/>
        <v>40800</v>
      </c>
    </row>
    <row r="162" spans="1:8" x14ac:dyDescent="0.25">
      <c r="A162" s="66">
        <f t="shared" si="16"/>
        <v>162</v>
      </c>
      <c r="B162" s="67" t="s">
        <v>229</v>
      </c>
      <c r="C162" s="68">
        <v>380</v>
      </c>
      <c r="D162" s="67">
        <f t="shared" si="18"/>
        <v>74</v>
      </c>
      <c r="E162" s="69" t="s">
        <v>474</v>
      </c>
      <c r="F162" s="69">
        <f>IF(ISERROR(VLOOKUP(B162,[10]Facture!$A$4:$D$12,4,FALSE)),0,VLOOKUP(B162,[10]Facture!$B$8:$C$488,2,FALSE))</f>
        <v>0</v>
      </c>
      <c r="G162" s="69" t="e">
        <f t="shared" si="17"/>
        <v>#VALUE!</v>
      </c>
      <c r="H162" s="70">
        <f t="shared" si="14"/>
        <v>28120</v>
      </c>
    </row>
    <row r="163" spans="1:8" x14ac:dyDescent="0.25">
      <c r="A163" s="66">
        <f t="shared" si="16"/>
        <v>163</v>
      </c>
      <c r="B163" s="67" t="s">
        <v>230</v>
      </c>
      <c r="C163" s="68">
        <v>430</v>
      </c>
      <c r="D163" s="67">
        <f t="shared" si="18"/>
        <v>80</v>
      </c>
      <c r="E163" s="71">
        <v>1200</v>
      </c>
      <c r="F163" s="69"/>
      <c r="G163" s="69"/>
      <c r="H163" s="70">
        <f t="shared" si="14"/>
        <v>34400</v>
      </c>
    </row>
    <row r="164" spans="1:8" x14ac:dyDescent="0.25">
      <c r="A164" s="66">
        <f t="shared" si="16"/>
        <v>164</v>
      </c>
      <c r="B164" s="67" t="s">
        <v>231</v>
      </c>
      <c r="C164" s="68">
        <v>820</v>
      </c>
      <c r="D164" s="67">
        <f t="shared" si="18"/>
        <v>86</v>
      </c>
      <c r="E164" s="71">
        <v>1700</v>
      </c>
      <c r="F164" s="69">
        <f>IF(ISERROR(VLOOKUP(B164,[10]Facture!$A$4:$D$12,4,FALSE)),0,VLOOKUP(B164,[10]Facture!$B$8:$C$488,2,FALSE))</f>
        <v>0</v>
      </c>
      <c r="G164" s="69">
        <f t="shared" ref="G164:G227" si="19">E164-F164</f>
        <v>1700</v>
      </c>
      <c r="H164" s="70">
        <f t="shared" si="14"/>
        <v>70520</v>
      </c>
    </row>
    <row r="165" spans="1:8" x14ac:dyDescent="0.25">
      <c r="A165" s="66">
        <f t="shared" si="16"/>
        <v>165</v>
      </c>
      <c r="B165" s="67" t="s">
        <v>480</v>
      </c>
      <c r="C165" s="68">
        <v>600</v>
      </c>
      <c r="D165" s="67">
        <f t="shared" si="18"/>
        <v>92</v>
      </c>
      <c r="E165" s="69" t="s">
        <v>474</v>
      </c>
      <c r="F165" s="69">
        <f>IF(ISERROR(VLOOKUP(B165,[10]Facture!$A$4:$D$12,4,FALSE)),0,VLOOKUP(B165,[10]Facture!$B$8:$C$488,2,FALSE))</f>
        <v>0</v>
      </c>
      <c r="G165" s="69" t="e">
        <f t="shared" si="19"/>
        <v>#VALUE!</v>
      </c>
      <c r="H165" s="70">
        <f t="shared" si="14"/>
        <v>55200</v>
      </c>
    </row>
    <row r="166" spans="1:8" x14ac:dyDescent="0.25">
      <c r="A166" s="66">
        <f t="shared" si="16"/>
        <v>166</v>
      </c>
      <c r="B166" s="67" t="s">
        <v>438</v>
      </c>
      <c r="C166" s="68">
        <v>1700</v>
      </c>
      <c r="D166" s="67">
        <f t="shared" si="18"/>
        <v>98</v>
      </c>
      <c r="E166" s="69" t="s">
        <v>474</v>
      </c>
      <c r="F166" s="69">
        <f>IF(ISERROR(VLOOKUP(B166,[10]Facture!$A$4:$D$12,4,FALSE)),0,VLOOKUP(B166,[10]Facture!$B$8:$C$488,2,FALSE))</f>
        <v>0</v>
      </c>
      <c r="G166" s="69" t="e">
        <f t="shared" si="19"/>
        <v>#VALUE!</v>
      </c>
      <c r="H166" s="70">
        <f t="shared" si="14"/>
        <v>166600</v>
      </c>
    </row>
    <row r="167" spans="1:8" x14ac:dyDescent="0.25">
      <c r="A167" s="66">
        <f t="shared" si="16"/>
        <v>167</v>
      </c>
      <c r="B167" s="67" t="s">
        <v>232</v>
      </c>
      <c r="C167" s="68">
        <v>1450</v>
      </c>
      <c r="D167" s="67">
        <f t="shared" si="18"/>
        <v>104</v>
      </c>
      <c r="E167" s="69" t="s">
        <v>474</v>
      </c>
      <c r="F167" s="69">
        <f>IF(ISERROR(VLOOKUP(B167,[10]Facture!$A$4:$D$12,4,FALSE)),0,VLOOKUP(B167,[10]Facture!$B$8:$C$488,2,FALSE))</f>
        <v>0</v>
      </c>
      <c r="G167" s="69" t="e">
        <f t="shared" si="19"/>
        <v>#VALUE!</v>
      </c>
      <c r="H167" s="70">
        <f t="shared" si="14"/>
        <v>150800</v>
      </c>
    </row>
    <row r="168" spans="1:8" x14ac:dyDescent="0.25">
      <c r="A168" s="66">
        <f t="shared" si="16"/>
        <v>168</v>
      </c>
      <c r="B168" s="67" t="s">
        <v>233</v>
      </c>
      <c r="C168" s="68">
        <v>600</v>
      </c>
      <c r="D168" s="67">
        <f t="shared" si="18"/>
        <v>110</v>
      </c>
      <c r="E168" s="71">
        <v>1200</v>
      </c>
      <c r="F168" s="69">
        <f>IF(ISERROR(VLOOKUP(B168,[10]Facture!$A$4:$D$12,4,FALSE)),0,VLOOKUP(B168,[10]Facture!$B$8:$C$488,2,FALSE))</f>
        <v>0</v>
      </c>
      <c r="G168" s="69">
        <f t="shared" si="19"/>
        <v>1200</v>
      </c>
      <c r="H168" s="70">
        <f t="shared" si="14"/>
        <v>66000</v>
      </c>
    </row>
    <row r="169" spans="1:8" x14ac:dyDescent="0.25">
      <c r="A169" s="66">
        <f t="shared" si="16"/>
        <v>169</v>
      </c>
      <c r="B169" s="67" t="s">
        <v>234</v>
      </c>
      <c r="C169" s="68">
        <v>10</v>
      </c>
      <c r="D169" s="67">
        <f t="shared" si="18"/>
        <v>116</v>
      </c>
      <c r="E169" s="69" t="s">
        <v>474</v>
      </c>
      <c r="F169" s="69">
        <f>IF(ISERROR(VLOOKUP(B169,[10]Facture!$A$4:$D$12,4,FALSE)),0,VLOOKUP(B169,[10]Facture!$B$8:$C$488,2,FALSE))</f>
        <v>0</v>
      </c>
      <c r="G169" s="69" t="e">
        <f t="shared" si="19"/>
        <v>#VALUE!</v>
      </c>
      <c r="H169" s="70">
        <f t="shared" si="14"/>
        <v>1160</v>
      </c>
    </row>
    <row r="170" spans="1:8" x14ac:dyDescent="0.25">
      <c r="A170" s="66">
        <f t="shared" si="16"/>
        <v>170</v>
      </c>
      <c r="B170" s="67" t="s">
        <v>439</v>
      </c>
      <c r="C170" s="68">
        <v>15</v>
      </c>
      <c r="D170" s="67">
        <f t="shared" si="18"/>
        <v>122</v>
      </c>
      <c r="E170" s="69" t="s">
        <v>474</v>
      </c>
      <c r="F170" s="69">
        <f>IF(ISERROR(VLOOKUP(B170,[10]Facture!$A$4:$D$12,4,FALSE)),0,VLOOKUP(B170,[10]Facture!$B$8:$C$488,2,FALSE))</f>
        <v>0</v>
      </c>
      <c r="G170" s="69" t="e">
        <f t="shared" si="19"/>
        <v>#VALUE!</v>
      </c>
      <c r="H170" s="70">
        <f t="shared" si="14"/>
        <v>1830</v>
      </c>
    </row>
    <row r="171" spans="1:8" x14ac:dyDescent="0.25">
      <c r="A171" s="66">
        <f t="shared" si="16"/>
        <v>171</v>
      </c>
      <c r="B171" s="67" t="s">
        <v>235</v>
      </c>
      <c r="C171" s="68">
        <v>2800</v>
      </c>
      <c r="D171" s="67">
        <f t="shared" si="18"/>
        <v>128</v>
      </c>
      <c r="E171" s="69" t="s">
        <v>474</v>
      </c>
      <c r="F171" s="69">
        <f>IF(ISERROR(VLOOKUP(B171,[10]Facture!$A$4:$D$12,4,FALSE)),0,VLOOKUP(B171,[10]Facture!$B$8:$C$488,2,FALSE))</f>
        <v>0</v>
      </c>
      <c r="G171" s="69" t="e">
        <f t="shared" si="19"/>
        <v>#VALUE!</v>
      </c>
      <c r="H171" s="70">
        <f t="shared" si="14"/>
        <v>358400</v>
      </c>
    </row>
    <row r="172" spans="1:8" x14ac:dyDescent="0.25">
      <c r="A172" s="66">
        <f t="shared" si="16"/>
        <v>172</v>
      </c>
      <c r="B172" s="67" t="s">
        <v>236</v>
      </c>
      <c r="C172" s="68">
        <v>1950</v>
      </c>
      <c r="D172" s="67">
        <v>134</v>
      </c>
      <c r="E172" s="69" t="s">
        <v>474</v>
      </c>
      <c r="F172" s="69">
        <f>IF(ISERROR(VLOOKUP(B172,[10]Facture!$A$4:$D$12,4,FALSE)),0,VLOOKUP(B172,[10]Facture!$B$8:$C$488,2,FALSE))</f>
        <v>0</v>
      </c>
      <c r="G172" s="69" t="e">
        <f t="shared" si="19"/>
        <v>#VALUE!</v>
      </c>
      <c r="H172" s="70">
        <f t="shared" si="14"/>
        <v>261300</v>
      </c>
    </row>
    <row r="173" spans="1:8" x14ac:dyDescent="0.25">
      <c r="A173" s="66">
        <f t="shared" si="16"/>
        <v>173</v>
      </c>
      <c r="B173" s="67" t="s">
        <v>440</v>
      </c>
      <c r="C173" s="68">
        <v>3500</v>
      </c>
      <c r="D173" s="67">
        <f>D172+6</f>
        <v>140</v>
      </c>
      <c r="E173" s="69" t="s">
        <v>474</v>
      </c>
      <c r="F173" s="69">
        <f>IF(ISERROR(VLOOKUP(B173,[10]Facture!$A$4:$D$12,4,FALSE)),0,VLOOKUP(B173,[10]Facture!$B$8:$C$488,2,FALSE))</f>
        <v>0</v>
      </c>
      <c r="G173" s="69" t="e">
        <f t="shared" si="19"/>
        <v>#VALUE!</v>
      </c>
      <c r="H173" s="70">
        <f t="shared" si="14"/>
        <v>490000</v>
      </c>
    </row>
    <row r="174" spans="1:8" x14ac:dyDescent="0.25">
      <c r="A174" s="66">
        <f t="shared" si="16"/>
        <v>174</v>
      </c>
      <c r="B174" s="67" t="s">
        <v>237</v>
      </c>
      <c r="C174" s="68">
        <v>4400</v>
      </c>
      <c r="D174" s="67">
        <f>D173+6</f>
        <v>146</v>
      </c>
      <c r="E174" s="69" t="s">
        <v>474</v>
      </c>
      <c r="F174" s="69">
        <f>IF(ISERROR(VLOOKUP(B174,[10]Facture!$A$4:$D$12,4,FALSE)),0,VLOOKUP(B174,[10]Facture!$B$8:$C$488,2,FALSE))</f>
        <v>0</v>
      </c>
      <c r="G174" s="69" t="e">
        <f t="shared" si="19"/>
        <v>#VALUE!</v>
      </c>
      <c r="H174" s="70">
        <f t="shared" si="14"/>
        <v>642400</v>
      </c>
    </row>
    <row r="175" spans="1:8" x14ac:dyDescent="0.25">
      <c r="A175" s="66">
        <f t="shared" si="16"/>
        <v>175</v>
      </c>
      <c r="B175" s="67" t="s">
        <v>238</v>
      </c>
      <c r="C175" s="68">
        <v>800</v>
      </c>
      <c r="D175" s="67">
        <f>D174+6</f>
        <v>152</v>
      </c>
      <c r="E175" s="69" t="s">
        <v>474</v>
      </c>
      <c r="F175" s="69">
        <f>IF(ISERROR(VLOOKUP(B175,[10]Facture!$A$4:$D$12,4,FALSE)),0,VLOOKUP(B175,[10]Facture!$B$8:$C$488,2,FALSE))</f>
        <v>0</v>
      </c>
      <c r="G175" s="69" t="e">
        <f t="shared" si="19"/>
        <v>#VALUE!</v>
      </c>
      <c r="H175" s="70">
        <f t="shared" si="14"/>
        <v>121600</v>
      </c>
    </row>
    <row r="176" spans="1:8" x14ac:dyDescent="0.25">
      <c r="A176" s="66">
        <f t="shared" si="16"/>
        <v>176</v>
      </c>
      <c r="B176" s="67" t="s">
        <v>239</v>
      </c>
      <c r="C176" s="68">
        <v>10600</v>
      </c>
      <c r="D176" s="67">
        <f>D175+6</f>
        <v>158</v>
      </c>
      <c r="E176" s="69" t="s">
        <v>474</v>
      </c>
      <c r="F176" s="69">
        <f>IF(ISERROR(VLOOKUP(B176,[10]Facture!$A$4:$D$12,4,FALSE)),0,VLOOKUP(B176,[10]Facture!$B$8:$C$488,2,FALSE))</f>
        <v>0</v>
      </c>
      <c r="G176" s="69" t="e">
        <f t="shared" si="19"/>
        <v>#VALUE!</v>
      </c>
      <c r="H176" s="70">
        <f t="shared" si="14"/>
        <v>1674800</v>
      </c>
    </row>
    <row r="177" spans="1:8" x14ac:dyDescent="0.25">
      <c r="A177" s="66">
        <f t="shared" si="16"/>
        <v>177</v>
      </c>
      <c r="B177" s="67" t="s">
        <v>240</v>
      </c>
      <c r="C177" s="68">
        <v>5800</v>
      </c>
      <c r="D177" s="67">
        <f>D176+6</f>
        <v>164</v>
      </c>
      <c r="E177" s="69" t="s">
        <v>474</v>
      </c>
      <c r="F177" s="69">
        <f>IF(ISERROR(VLOOKUP(B177,[10]Facture!$A$4:$D$12,4,FALSE)),0,VLOOKUP(B177,[10]Facture!$B$8:$C$488,2,FALSE))</f>
        <v>0</v>
      </c>
      <c r="G177" s="69" t="e">
        <f t="shared" si="19"/>
        <v>#VALUE!</v>
      </c>
      <c r="H177" s="70">
        <f t="shared" si="14"/>
        <v>951200</v>
      </c>
    </row>
    <row r="178" spans="1:8" x14ac:dyDescent="0.25">
      <c r="A178" s="66">
        <f t="shared" si="16"/>
        <v>178</v>
      </c>
      <c r="B178" s="67" t="s">
        <v>241</v>
      </c>
      <c r="C178" s="68">
        <v>34000</v>
      </c>
      <c r="D178" s="67">
        <v>171</v>
      </c>
      <c r="E178" s="69" t="s">
        <v>474</v>
      </c>
      <c r="F178" s="69">
        <f>IF(ISERROR(VLOOKUP(B178,[10]Facture!$A$4:$D$12,4,FALSE)),0,VLOOKUP(B178,[10]Facture!$B$8:$C$488,2,FALSE))</f>
        <v>0</v>
      </c>
      <c r="G178" s="69" t="e">
        <f t="shared" si="19"/>
        <v>#VALUE!</v>
      </c>
      <c r="H178" s="70">
        <f t="shared" si="14"/>
        <v>5814000</v>
      </c>
    </row>
    <row r="179" spans="1:8" x14ac:dyDescent="0.25">
      <c r="A179" s="66">
        <f t="shared" si="16"/>
        <v>179</v>
      </c>
      <c r="B179" s="67" t="s">
        <v>242</v>
      </c>
      <c r="C179" s="68">
        <v>1100</v>
      </c>
      <c r="D179" s="67">
        <f t="shared" ref="D179:D186" si="20">D178+6</f>
        <v>177</v>
      </c>
      <c r="E179" s="71">
        <v>2000</v>
      </c>
      <c r="F179" s="69">
        <f>IF(ISERROR(VLOOKUP(B179,[10]Facture!$A$4:$D$12,4,FALSE)),0,VLOOKUP(B179,[10]Facture!$B$8:$C$488,2,FALSE))</f>
        <v>0</v>
      </c>
      <c r="G179" s="69">
        <f t="shared" si="19"/>
        <v>2000</v>
      </c>
      <c r="H179" s="70">
        <f t="shared" si="14"/>
        <v>194700</v>
      </c>
    </row>
    <row r="180" spans="1:8" x14ac:dyDescent="0.25">
      <c r="A180" s="66">
        <f t="shared" si="16"/>
        <v>180</v>
      </c>
      <c r="B180" s="67" t="s">
        <v>441</v>
      </c>
      <c r="C180" s="68">
        <v>2200</v>
      </c>
      <c r="D180" s="67">
        <f t="shared" si="20"/>
        <v>183</v>
      </c>
      <c r="E180" s="71">
        <v>5400</v>
      </c>
      <c r="F180" s="69">
        <f>IF(ISERROR(VLOOKUP(B180,[10]Facture!$A$4:$D$12,4,FALSE)),0,VLOOKUP(B180,[10]Facture!$B$8:$C$488,2,FALSE))</f>
        <v>0</v>
      </c>
      <c r="G180" s="69">
        <f t="shared" si="19"/>
        <v>5400</v>
      </c>
      <c r="H180" s="70">
        <f t="shared" si="14"/>
        <v>402600</v>
      </c>
    </row>
    <row r="181" spans="1:8" x14ac:dyDescent="0.25">
      <c r="A181" s="66">
        <f t="shared" si="16"/>
        <v>181</v>
      </c>
      <c r="B181" s="67" t="s">
        <v>243</v>
      </c>
      <c r="C181" s="68">
        <v>2000</v>
      </c>
      <c r="D181" s="67">
        <f t="shared" si="20"/>
        <v>189</v>
      </c>
      <c r="E181" s="71">
        <v>3225</v>
      </c>
      <c r="F181" s="69">
        <f>IF(ISERROR(VLOOKUP(B181,[10]Facture!$A$4:$D$12,4,FALSE)),0,VLOOKUP(B181,[10]Facture!$B$8:$C$488,2,FALSE))</f>
        <v>0</v>
      </c>
      <c r="G181" s="69">
        <f t="shared" si="19"/>
        <v>3225</v>
      </c>
      <c r="H181" s="70">
        <f t="shared" si="14"/>
        <v>378000</v>
      </c>
    </row>
    <row r="182" spans="1:8" x14ac:dyDescent="0.25">
      <c r="A182" s="66">
        <f t="shared" si="16"/>
        <v>182</v>
      </c>
      <c r="B182" s="67" t="s">
        <v>442</v>
      </c>
      <c r="C182" s="68">
        <v>100</v>
      </c>
      <c r="D182" s="67">
        <f t="shared" si="20"/>
        <v>195</v>
      </c>
      <c r="E182" s="69" t="s">
        <v>474</v>
      </c>
      <c r="F182" s="69">
        <f>IF(ISERROR(VLOOKUP(B182,[10]Facture!$A$4:$D$12,4,FALSE)),0,VLOOKUP(B182,[10]Facture!$B$8:$C$488,2,FALSE))</f>
        <v>0</v>
      </c>
      <c r="G182" s="69" t="e">
        <f t="shared" si="19"/>
        <v>#VALUE!</v>
      </c>
      <c r="H182" s="70">
        <f t="shared" si="14"/>
        <v>19500</v>
      </c>
    </row>
    <row r="183" spans="1:8" x14ac:dyDescent="0.25">
      <c r="A183" s="66">
        <f t="shared" si="16"/>
        <v>183</v>
      </c>
      <c r="B183" s="67" t="s">
        <v>443</v>
      </c>
      <c r="C183" s="68">
        <v>25</v>
      </c>
      <c r="D183" s="67">
        <f t="shared" si="20"/>
        <v>201</v>
      </c>
      <c r="E183" s="69" t="s">
        <v>474</v>
      </c>
      <c r="F183" s="69">
        <f>IF(ISERROR(VLOOKUP(B183,[10]Facture!$A$4:$D$12,4,FALSE)),0,VLOOKUP(B183,[10]Facture!$B$8:$C$488,2,FALSE))</f>
        <v>0</v>
      </c>
      <c r="G183" s="69" t="e">
        <f t="shared" si="19"/>
        <v>#VALUE!</v>
      </c>
      <c r="H183" s="70">
        <f t="shared" si="14"/>
        <v>5025</v>
      </c>
    </row>
    <row r="184" spans="1:8" x14ac:dyDescent="0.25">
      <c r="A184" s="66">
        <f t="shared" si="16"/>
        <v>184</v>
      </c>
      <c r="B184" s="67" t="s">
        <v>244</v>
      </c>
      <c r="C184" s="68">
        <v>230</v>
      </c>
      <c r="D184" s="67">
        <f t="shared" si="20"/>
        <v>207</v>
      </c>
      <c r="E184" s="69" t="s">
        <v>474</v>
      </c>
      <c r="F184" s="69">
        <f>IF(ISERROR(VLOOKUP(B184,[10]Facture!$A$4:$D$12,4,FALSE)),0,VLOOKUP(B184,[10]Facture!$B$8:$C$488,2,FALSE))</f>
        <v>0</v>
      </c>
      <c r="G184" s="69" t="e">
        <f t="shared" si="19"/>
        <v>#VALUE!</v>
      </c>
      <c r="H184" s="70">
        <f t="shared" si="14"/>
        <v>47610</v>
      </c>
    </row>
    <row r="185" spans="1:8" x14ac:dyDescent="0.25">
      <c r="A185" s="66">
        <f t="shared" si="16"/>
        <v>185</v>
      </c>
      <c r="B185" s="67" t="s">
        <v>245</v>
      </c>
      <c r="C185" s="68">
        <v>8450</v>
      </c>
      <c r="D185" s="67">
        <v>212</v>
      </c>
      <c r="E185" s="69" t="s">
        <v>474</v>
      </c>
      <c r="F185" s="69">
        <f>IF(ISERROR(VLOOKUP(B185,[10]Facture!$A$4:$D$12,4,FALSE)),0,VLOOKUP(B185,[10]Facture!$B$8:$C$488,2,FALSE))</f>
        <v>0</v>
      </c>
      <c r="G185" s="69" t="e">
        <f t="shared" si="19"/>
        <v>#VALUE!</v>
      </c>
      <c r="H185" s="70">
        <f t="shared" si="14"/>
        <v>1791400</v>
      </c>
    </row>
    <row r="186" spans="1:8" x14ac:dyDescent="0.25">
      <c r="A186" s="66">
        <f t="shared" si="16"/>
        <v>186</v>
      </c>
      <c r="B186" s="67" t="s">
        <v>246</v>
      </c>
      <c r="C186" s="68">
        <v>11500</v>
      </c>
      <c r="D186" s="67">
        <f t="shared" si="20"/>
        <v>218</v>
      </c>
      <c r="E186" s="71">
        <v>9800</v>
      </c>
      <c r="F186" s="69">
        <f>IF(ISERROR(VLOOKUP(B186,[10]Facture!$A$4:$D$12,4,FALSE)),0,VLOOKUP(B186,[10]Facture!$B$8:$C$488,2,FALSE))</f>
        <v>0</v>
      </c>
      <c r="G186" s="69">
        <f t="shared" si="19"/>
        <v>9800</v>
      </c>
      <c r="H186" s="70">
        <f t="shared" si="14"/>
        <v>2507000</v>
      </c>
    </row>
    <row r="187" spans="1:8" x14ac:dyDescent="0.25">
      <c r="A187" s="66">
        <f t="shared" si="16"/>
        <v>187</v>
      </c>
      <c r="B187" s="67" t="s">
        <v>247</v>
      </c>
      <c r="C187" s="68">
        <v>9800</v>
      </c>
      <c r="D187" s="67">
        <v>210</v>
      </c>
      <c r="E187" s="69" t="s">
        <v>474</v>
      </c>
      <c r="F187" s="69">
        <f>IF(ISERROR(VLOOKUP(B187,[10]Facture!$A$4:$D$12,4,FALSE)),0,VLOOKUP(B187,[10]Facture!$B$8:$C$488,2,FALSE))</f>
        <v>0</v>
      </c>
      <c r="G187" s="69" t="e">
        <f t="shared" si="19"/>
        <v>#VALUE!</v>
      </c>
      <c r="H187" s="70">
        <f t="shared" si="14"/>
        <v>2058000</v>
      </c>
    </row>
    <row r="188" spans="1:8" x14ac:dyDescent="0.25">
      <c r="A188" s="66">
        <f t="shared" si="16"/>
        <v>188</v>
      </c>
      <c r="B188" s="67" t="s">
        <v>248</v>
      </c>
      <c r="C188" s="68">
        <v>9800</v>
      </c>
      <c r="D188" s="67">
        <v>2</v>
      </c>
      <c r="E188" s="69">
        <v>700</v>
      </c>
      <c r="F188" s="69">
        <f>IF(ISERROR(VLOOKUP(B188,[10]Facture!$A$4:$D$12,4,FALSE)),0,VLOOKUP(B188,[10]Facture!$B$8:$C$488,2,FALSE))</f>
        <v>0</v>
      </c>
      <c r="G188" s="69">
        <f t="shared" si="19"/>
        <v>700</v>
      </c>
      <c r="H188" s="70">
        <f t="shared" si="14"/>
        <v>19600</v>
      </c>
    </row>
    <row r="189" spans="1:8" x14ac:dyDescent="0.25">
      <c r="A189" s="66">
        <f t="shared" si="16"/>
        <v>189</v>
      </c>
      <c r="B189" s="67" t="s">
        <v>249</v>
      </c>
      <c r="C189" s="68">
        <v>8900</v>
      </c>
      <c r="D189" s="67">
        <f t="shared" ref="D189:D194" si="21">D188+6</f>
        <v>8</v>
      </c>
      <c r="E189" s="71">
        <v>4500</v>
      </c>
      <c r="F189" s="69">
        <f>IF(ISERROR(VLOOKUP(B189,[10]Facture!$A$4:$D$12,4,FALSE)),0,VLOOKUP(B189,[10]Facture!$B$8:$C$488,2,FALSE))</f>
        <v>0</v>
      </c>
      <c r="G189" s="69">
        <f t="shared" si="19"/>
        <v>4500</v>
      </c>
      <c r="H189" s="70">
        <f t="shared" si="14"/>
        <v>71200</v>
      </c>
    </row>
    <row r="190" spans="1:8" x14ac:dyDescent="0.25">
      <c r="A190" s="66">
        <f t="shared" si="16"/>
        <v>190</v>
      </c>
      <c r="B190" s="67" t="s">
        <v>250</v>
      </c>
      <c r="C190" s="68">
        <v>700</v>
      </c>
      <c r="D190" s="67">
        <f t="shared" si="21"/>
        <v>14</v>
      </c>
      <c r="E190" s="69" t="s">
        <v>474</v>
      </c>
      <c r="F190" s="69">
        <f>IF(ISERROR(VLOOKUP(B190,[10]Facture!$A$4:$D$12,4,FALSE)),0,VLOOKUP(B190,[10]Facture!$B$8:$C$488,2,FALSE))</f>
        <v>0</v>
      </c>
      <c r="G190" s="69" t="e">
        <f t="shared" si="19"/>
        <v>#VALUE!</v>
      </c>
      <c r="H190" s="70">
        <f t="shared" si="14"/>
        <v>9800</v>
      </c>
    </row>
    <row r="191" spans="1:8" x14ac:dyDescent="0.25">
      <c r="A191" s="66">
        <f t="shared" si="16"/>
        <v>191</v>
      </c>
      <c r="B191" s="67" t="s">
        <v>251</v>
      </c>
      <c r="C191" s="68">
        <v>450</v>
      </c>
      <c r="D191" s="67">
        <f t="shared" si="21"/>
        <v>20</v>
      </c>
      <c r="E191" s="69">
        <v>200</v>
      </c>
      <c r="F191" s="69">
        <f>IF(ISERROR(VLOOKUP(B191,[10]Facture!$A$4:$D$12,4,FALSE)),0,VLOOKUP(B191,[10]Facture!$B$8:$C$488,2,FALSE))</f>
        <v>0</v>
      </c>
      <c r="G191" s="69">
        <f t="shared" si="19"/>
        <v>200</v>
      </c>
      <c r="H191" s="70">
        <f t="shared" si="14"/>
        <v>9000</v>
      </c>
    </row>
    <row r="192" spans="1:8" x14ac:dyDescent="0.25">
      <c r="A192" s="66">
        <f t="shared" si="16"/>
        <v>192</v>
      </c>
      <c r="B192" s="67" t="s">
        <v>252</v>
      </c>
      <c r="C192" s="68">
        <v>11000</v>
      </c>
      <c r="D192" s="67">
        <f t="shared" si="21"/>
        <v>26</v>
      </c>
      <c r="E192" s="71">
        <v>1700</v>
      </c>
      <c r="F192" s="69">
        <f>IF(ISERROR(VLOOKUP(B192,[10]Facture!$A$4:$D$12,4,FALSE)),0,VLOOKUP(B192,[10]Facture!$B$8:$C$488,2,FALSE))</f>
        <v>0</v>
      </c>
      <c r="G192" s="69">
        <f t="shared" si="19"/>
        <v>1700</v>
      </c>
      <c r="H192" s="70">
        <f t="shared" si="14"/>
        <v>286000</v>
      </c>
    </row>
    <row r="193" spans="1:8" x14ac:dyDescent="0.25">
      <c r="A193" s="66">
        <f t="shared" si="16"/>
        <v>193</v>
      </c>
      <c r="B193" s="67" t="s">
        <v>253</v>
      </c>
      <c r="C193" s="68">
        <v>200</v>
      </c>
      <c r="D193" s="67">
        <f t="shared" si="21"/>
        <v>32</v>
      </c>
      <c r="E193" s="69" t="s">
        <v>474</v>
      </c>
      <c r="F193" s="69">
        <f>IF(ISERROR(VLOOKUP(B193,[10]Facture!$A$4:$D$12,4,FALSE)),0,VLOOKUP(B193,[10]Facture!$B$8:$C$488,2,FALSE))</f>
        <v>0</v>
      </c>
      <c r="G193" s="69" t="e">
        <f t="shared" si="19"/>
        <v>#VALUE!</v>
      </c>
      <c r="H193" s="70">
        <f t="shared" si="14"/>
        <v>6400</v>
      </c>
    </row>
    <row r="194" spans="1:8" x14ac:dyDescent="0.25">
      <c r="A194" s="66">
        <f t="shared" si="16"/>
        <v>194</v>
      </c>
      <c r="B194" s="67" t="s">
        <v>254</v>
      </c>
      <c r="C194" s="68">
        <v>1700</v>
      </c>
      <c r="D194" s="67">
        <f t="shared" si="21"/>
        <v>38</v>
      </c>
      <c r="E194" s="69" t="s">
        <v>474</v>
      </c>
      <c r="F194" s="69">
        <f>IF(ISERROR(VLOOKUP(B194,[10]Facture!$A$4:$D$12,4,FALSE)),0,VLOOKUP(B194,[10]Facture!$B$8:$C$488,2,FALSE))</f>
        <v>0</v>
      </c>
      <c r="G194" s="69" t="e">
        <f t="shared" si="19"/>
        <v>#VALUE!</v>
      </c>
      <c r="H194" s="70">
        <f t="shared" ref="H194:H257" si="22">D194*C194</f>
        <v>64600</v>
      </c>
    </row>
    <row r="195" spans="1:8" x14ac:dyDescent="0.25">
      <c r="A195" s="66">
        <f t="shared" si="16"/>
        <v>195</v>
      </c>
      <c r="B195" s="67" t="s">
        <v>255</v>
      </c>
      <c r="C195" s="68">
        <v>2600</v>
      </c>
      <c r="D195" s="67">
        <v>41</v>
      </c>
      <c r="E195" s="71">
        <v>1800</v>
      </c>
      <c r="F195" s="69">
        <f>IF(ISERROR(VLOOKUP(B195,[10]Facture!$A$4:$D$12,4,FALSE)),0,VLOOKUP(B195,[10]Facture!$B$8:$C$488,2,FALSE))</f>
        <v>0</v>
      </c>
      <c r="G195" s="69">
        <f t="shared" si="19"/>
        <v>1800</v>
      </c>
      <c r="H195" s="70">
        <f t="shared" si="22"/>
        <v>106600</v>
      </c>
    </row>
    <row r="196" spans="1:8" x14ac:dyDescent="0.25">
      <c r="A196" s="66">
        <f t="shared" si="16"/>
        <v>196</v>
      </c>
      <c r="B196" s="67" t="s">
        <v>444</v>
      </c>
      <c r="C196" s="68">
        <v>900</v>
      </c>
      <c r="D196" s="67">
        <f t="shared" ref="D196:D203" si="23">D195+6</f>
        <v>47</v>
      </c>
      <c r="E196" s="69" t="s">
        <v>474</v>
      </c>
      <c r="F196" s="69">
        <f>IF(ISERROR(VLOOKUP(B196,[10]Facture!$A$4:$D$12,4,FALSE)),0,VLOOKUP(B196,[10]Facture!$B$8:$C$488,2,FALSE))</f>
        <v>0</v>
      </c>
      <c r="G196" s="69" t="e">
        <f t="shared" si="19"/>
        <v>#VALUE!</v>
      </c>
      <c r="H196" s="70">
        <f t="shared" si="22"/>
        <v>42300</v>
      </c>
    </row>
    <row r="197" spans="1:8" x14ac:dyDescent="0.25">
      <c r="A197" s="66">
        <f t="shared" si="16"/>
        <v>197</v>
      </c>
      <c r="B197" s="67" t="s">
        <v>256</v>
      </c>
      <c r="C197" s="68">
        <v>900</v>
      </c>
      <c r="D197" s="67">
        <f t="shared" si="23"/>
        <v>53</v>
      </c>
      <c r="E197" s="69" t="s">
        <v>474</v>
      </c>
      <c r="F197" s="69">
        <f>IF(ISERROR(VLOOKUP(B197,[10]Facture!$A$4:$D$12,4,FALSE)),0,VLOOKUP(B197,[10]Facture!$B$8:$C$488,2,FALSE))</f>
        <v>0</v>
      </c>
      <c r="G197" s="69" t="e">
        <f t="shared" si="19"/>
        <v>#VALUE!</v>
      </c>
      <c r="H197" s="70">
        <f t="shared" si="22"/>
        <v>47700</v>
      </c>
    </row>
    <row r="198" spans="1:8" x14ac:dyDescent="0.25">
      <c r="A198" s="66">
        <f t="shared" si="16"/>
        <v>198</v>
      </c>
      <c r="B198" s="67" t="s">
        <v>257</v>
      </c>
      <c r="C198" s="68">
        <v>580</v>
      </c>
      <c r="D198" s="67">
        <f t="shared" si="23"/>
        <v>59</v>
      </c>
      <c r="E198" s="69" t="s">
        <v>474</v>
      </c>
      <c r="F198" s="69">
        <f>IF(ISERROR(VLOOKUP(B198,[10]Facture!$A$4:$D$12,4,FALSE)),0,VLOOKUP(B198,[10]Facture!$B$8:$C$488,2,FALSE))</f>
        <v>0</v>
      </c>
      <c r="G198" s="69" t="e">
        <f t="shared" si="19"/>
        <v>#VALUE!</v>
      </c>
      <c r="H198" s="70">
        <f t="shared" si="22"/>
        <v>34220</v>
      </c>
    </row>
    <row r="199" spans="1:8" x14ac:dyDescent="0.25">
      <c r="A199" s="66">
        <f t="shared" si="16"/>
        <v>199</v>
      </c>
      <c r="B199" s="67" t="s">
        <v>258</v>
      </c>
      <c r="C199" s="68">
        <v>660</v>
      </c>
      <c r="D199" s="67">
        <f t="shared" si="23"/>
        <v>65</v>
      </c>
      <c r="E199" s="69" t="s">
        <v>474</v>
      </c>
      <c r="F199" s="69">
        <f>IF(ISERROR(VLOOKUP(B199,[10]Facture!$A$4:$D$12,4,FALSE)),0,VLOOKUP(B199,[10]Facture!$B$8:$C$488,2,FALSE))</f>
        <v>0</v>
      </c>
      <c r="G199" s="69" t="e">
        <f t="shared" si="19"/>
        <v>#VALUE!</v>
      </c>
      <c r="H199" s="70">
        <f t="shared" si="22"/>
        <v>42900</v>
      </c>
    </row>
    <row r="200" spans="1:8" x14ac:dyDescent="0.25">
      <c r="A200" s="66">
        <f t="shared" si="16"/>
        <v>200</v>
      </c>
      <c r="B200" s="67" t="s">
        <v>445</v>
      </c>
      <c r="C200" s="68">
        <v>1000</v>
      </c>
      <c r="D200" s="67">
        <f t="shared" si="23"/>
        <v>71</v>
      </c>
      <c r="E200" s="71">
        <v>1200</v>
      </c>
      <c r="F200" s="69">
        <f>IF(ISERROR(VLOOKUP(B200,[10]Facture!$A$4:$D$12,4,FALSE)),0,VLOOKUP(B200,[10]Facture!$B$8:$C$488,2,FALSE))</f>
        <v>0</v>
      </c>
      <c r="G200" s="69">
        <f t="shared" si="19"/>
        <v>1200</v>
      </c>
      <c r="H200" s="70">
        <f t="shared" si="22"/>
        <v>71000</v>
      </c>
    </row>
    <row r="201" spans="1:8" x14ac:dyDescent="0.25">
      <c r="A201" s="66">
        <f t="shared" si="16"/>
        <v>201</v>
      </c>
      <c r="B201" s="67" t="s">
        <v>259</v>
      </c>
      <c r="C201" s="68">
        <v>690</v>
      </c>
      <c r="D201" s="67">
        <f t="shared" si="23"/>
        <v>77</v>
      </c>
      <c r="E201" s="69">
        <v>950</v>
      </c>
      <c r="F201" s="69">
        <f>IF(ISERROR(VLOOKUP(B201,[10]Facture!$A$4:$D$12,4,FALSE)),0,VLOOKUP(B201,[10]Facture!$B$8:$C$488,2,FALSE))</f>
        <v>0</v>
      </c>
      <c r="G201" s="69">
        <f t="shared" si="19"/>
        <v>950</v>
      </c>
      <c r="H201" s="70">
        <f t="shared" si="22"/>
        <v>53130</v>
      </c>
    </row>
    <row r="202" spans="1:8" x14ac:dyDescent="0.25">
      <c r="A202" s="66">
        <f t="shared" si="16"/>
        <v>202</v>
      </c>
      <c r="B202" s="73" t="s">
        <v>500</v>
      </c>
      <c r="C202" s="74">
        <v>15</v>
      </c>
      <c r="D202" s="67">
        <f t="shared" si="23"/>
        <v>83</v>
      </c>
      <c r="E202" s="71">
        <v>1800</v>
      </c>
      <c r="F202" s="69">
        <f>IF(ISERROR(VLOOKUP(B202,[10]Facture!$A$4:$D$12,4,FALSE)),0,VLOOKUP(B202,[10]Facture!$B$8:$C$488,2,FALSE))</f>
        <v>0</v>
      </c>
      <c r="G202" s="69">
        <f t="shared" si="19"/>
        <v>1800</v>
      </c>
      <c r="H202" s="70">
        <f t="shared" si="22"/>
        <v>1245</v>
      </c>
    </row>
    <row r="203" spans="1:8" x14ac:dyDescent="0.25">
      <c r="A203" s="66">
        <f t="shared" si="16"/>
        <v>203</v>
      </c>
      <c r="B203" s="67" t="s">
        <v>260</v>
      </c>
      <c r="C203" s="68">
        <v>600</v>
      </c>
      <c r="D203" s="67">
        <f t="shared" si="23"/>
        <v>89</v>
      </c>
      <c r="E203" s="69" t="s">
        <v>474</v>
      </c>
      <c r="F203" s="69">
        <f>IF(ISERROR(VLOOKUP(B203,[10]Facture!$A$4:$D$12,4,FALSE)),0,VLOOKUP(B203,[10]Facture!$B$8:$C$488,2,FALSE))</f>
        <v>0</v>
      </c>
      <c r="G203" s="69" t="e">
        <f t="shared" si="19"/>
        <v>#VALUE!</v>
      </c>
      <c r="H203" s="70">
        <f t="shared" si="22"/>
        <v>53400</v>
      </c>
    </row>
    <row r="204" spans="1:8" x14ac:dyDescent="0.25">
      <c r="A204" s="66">
        <f t="shared" si="16"/>
        <v>204</v>
      </c>
      <c r="B204" s="67" t="s">
        <v>261</v>
      </c>
      <c r="C204" s="68">
        <v>950</v>
      </c>
      <c r="D204" s="67">
        <v>88</v>
      </c>
      <c r="E204" s="69" t="s">
        <v>474</v>
      </c>
      <c r="F204" s="69">
        <f>IF(ISERROR(VLOOKUP(B204,[10]Facture!$A$4:$D$12,4,FALSE)),0,VLOOKUP(B204,[10]Facture!$B$8:$C$488,2,FALSE))</f>
        <v>0</v>
      </c>
      <c r="G204" s="69" t="e">
        <f t="shared" si="19"/>
        <v>#VALUE!</v>
      </c>
      <c r="H204" s="70">
        <f t="shared" si="22"/>
        <v>83600</v>
      </c>
    </row>
    <row r="205" spans="1:8" x14ac:dyDescent="0.25">
      <c r="A205" s="66">
        <f t="shared" ref="A205:A268" si="24">A204+1</f>
        <v>205</v>
      </c>
      <c r="B205" s="67" t="s">
        <v>262</v>
      </c>
      <c r="C205" s="68">
        <v>600</v>
      </c>
      <c r="D205" s="67">
        <f>D204+6</f>
        <v>94</v>
      </c>
      <c r="E205" s="69">
        <v>800</v>
      </c>
      <c r="F205" s="69">
        <f>IF(ISERROR(VLOOKUP(B205,[10]Facture!$A$4:$D$12,4,FALSE)),0,VLOOKUP(B205,[10]Facture!$B$8:$C$488,2,FALSE))</f>
        <v>0</v>
      </c>
      <c r="G205" s="69">
        <f t="shared" si="19"/>
        <v>800</v>
      </c>
      <c r="H205" s="70">
        <f t="shared" si="22"/>
        <v>56400</v>
      </c>
    </row>
    <row r="206" spans="1:8" x14ac:dyDescent="0.25">
      <c r="A206" s="66">
        <f t="shared" si="24"/>
        <v>206</v>
      </c>
      <c r="B206" s="67" t="s">
        <v>263</v>
      </c>
      <c r="C206" s="68">
        <v>330</v>
      </c>
      <c r="D206" s="67">
        <f>D205+6</f>
        <v>100</v>
      </c>
      <c r="E206" s="69" t="s">
        <v>474</v>
      </c>
      <c r="F206" s="69">
        <f>IF(ISERROR(VLOOKUP(B206,[10]Facture!$A$4:$D$12,4,FALSE)),0,VLOOKUP(B206,[10]Facture!$B$8:$C$488,2,FALSE))</f>
        <v>0</v>
      </c>
      <c r="G206" s="69" t="e">
        <f t="shared" si="19"/>
        <v>#VALUE!</v>
      </c>
      <c r="H206" s="70">
        <f t="shared" si="22"/>
        <v>33000</v>
      </c>
    </row>
    <row r="207" spans="1:8" x14ac:dyDescent="0.25">
      <c r="A207" s="66">
        <f t="shared" si="24"/>
        <v>207</v>
      </c>
      <c r="B207" s="67" t="s">
        <v>264</v>
      </c>
      <c r="C207" s="68">
        <v>455</v>
      </c>
      <c r="D207" s="67">
        <f>D206+6</f>
        <v>106</v>
      </c>
      <c r="E207" s="71">
        <v>1600</v>
      </c>
      <c r="F207" s="69">
        <f>IF(ISERROR(VLOOKUP(B207,[10]Facture!$A$4:$D$12,4,FALSE)),0,VLOOKUP(B207,[10]Facture!$B$8:$C$488,2,FALSE))</f>
        <v>0</v>
      </c>
      <c r="G207" s="69">
        <f t="shared" si="19"/>
        <v>1600</v>
      </c>
      <c r="H207" s="70">
        <f t="shared" si="22"/>
        <v>48230</v>
      </c>
    </row>
    <row r="208" spans="1:8" x14ac:dyDescent="0.25">
      <c r="A208" s="66">
        <f t="shared" si="24"/>
        <v>208</v>
      </c>
      <c r="B208" s="67" t="s">
        <v>446</v>
      </c>
      <c r="C208" s="68">
        <v>800</v>
      </c>
      <c r="D208" s="67">
        <f>D207+6</f>
        <v>112</v>
      </c>
      <c r="E208" s="71">
        <v>4900</v>
      </c>
      <c r="F208" s="69">
        <f>IF(ISERROR(VLOOKUP(B208,[10]Facture!$A$4:$D$12,4,FALSE)),0,VLOOKUP(B208,[10]Facture!$B$8:$C$488,2,FALSE))</f>
        <v>0</v>
      </c>
      <c r="G208" s="69">
        <f t="shared" si="19"/>
        <v>4900</v>
      </c>
      <c r="H208" s="70">
        <f t="shared" si="22"/>
        <v>89600</v>
      </c>
    </row>
    <row r="209" spans="1:8" x14ac:dyDescent="0.25">
      <c r="A209" s="66">
        <f t="shared" si="24"/>
        <v>209</v>
      </c>
      <c r="B209" s="67" t="s">
        <v>265</v>
      </c>
      <c r="C209" s="68">
        <v>185</v>
      </c>
      <c r="D209" s="67">
        <f>D208+6</f>
        <v>118</v>
      </c>
      <c r="E209" s="69">
        <v>700</v>
      </c>
      <c r="F209" s="69">
        <f>IF(ISERROR(VLOOKUP(B209,[10]Facture!$A$4:$D$12,4,FALSE)),0,VLOOKUP(B209,[10]Facture!$B$8:$C$488,2,FALSE))</f>
        <v>0</v>
      </c>
      <c r="G209" s="69">
        <f t="shared" si="19"/>
        <v>700</v>
      </c>
      <c r="H209" s="70">
        <f t="shared" si="22"/>
        <v>21830</v>
      </c>
    </row>
    <row r="210" spans="1:8" x14ac:dyDescent="0.25">
      <c r="A210" s="66">
        <f t="shared" si="24"/>
        <v>210</v>
      </c>
      <c r="B210" s="67" t="s">
        <v>266</v>
      </c>
      <c r="C210" s="68">
        <v>400</v>
      </c>
      <c r="D210" s="67">
        <v>3</v>
      </c>
      <c r="E210" s="69" t="s">
        <v>474</v>
      </c>
      <c r="F210" s="69">
        <f>IF(ISERROR(VLOOKUP(B210,[10]Facture!$A$4:$D$12,4,FALSE)),0,VLOOKUP(B210,[10]Facture!$B$8:$C$488,2,FALSE))</f>
        <v>0</v>
      </c>
      <c r="G210" s="69" t="e">
        <f t="shared" si="19"/>
        <v>#VALUE!</v>
      </c>
      <c r="H210" s="70">
        <f t="shared" si="22"/>
        <v>1200</v>
      </c>
    </row>
    <row r="211" spans="1:8" x14ac:dyDescent="0.25">
      <c r="A211" s="66">
        <f t="shared" si="24"/>
        <v>211</v>
      </c>
      <c r="B211" s="67" t="s">
        <v>267</v>
      </c>
      <c r="C211" s="68">
        <v>700</v>
      </c>
      <c r="D211" s="67">
        <f t="shared" ref="D211:D230" si="25">D210+6</f>
        <v>9</v>
      </c>
      <c r="E211" s="69" t="s">
        <v>474</v>
      </c>
      <c r="F211" s="69">
        <f>IF(ISERROR(VLOOKUP(B211,[10]Facture!$A$4:$D$12,4,FALSE)),0,VLOOKUP(B211,[10]Facture!$B$8:$C$488,2,FALSE))</f>
        <v>0</v>
      </c>
      <c r="G211" s="69" t="e">
        <f t="shared" si="19"/>
        <v>#VALUE!</v>
      </c>
      <c r="H211" s="70">
        <f t="shared" si="22"/>
        <v>6300</v>
      </c>
    </row>
    <row r="212" spans="1:8" x14ac:dyDescent="0.25">
      <c r="A212" s="66">
        <f t="shared" si="24"/>
        <v>212</v>
      </c>
      <c r="B212" s="67" t="s">
        <v>268</v>
      </c>
      <c r="C212" s="68">
        <v>700</v>
      </c>
      <c r="D212" s="67">
        <f t="shared" si="25"/>
        <v>15</v>
      </c>
      <c r="E212" s="69" t="s">
        <v>474</v>
      </c>
      <c r="F212" s="69">
        <f>IF(ISERROR(VLOOKUP(B212,[10]Facture!$A$4:$D$12,4,FALSE)),0,VLOOKUP(B212,[10]Facture!$B$8:$C$488,2,FALSE))</f>
        <v>0</v>
      </c>
      <c r="G212" s="69" t="e">
        <f t="shared" si="19"/>
        <v>#VALUE!</v>
      </c>
      <c r="H212" s="70">
        <f t="shared" si="22"/>
        <v>10500</v>
      </c>
    </row>
    <row r="213" spans="1:8" x14ac:dyDescent="0.25">
      <c r="A213" s="66">
        <f t="shared" si="24"/>
        <v>213</v>
      </c>
      <c r="B213" s="67" t="s">
        <v>269</v>
      </c>
      <c r="C213" s="68">
        <v>390</v>
      </c>
      <c r="D213" s="67">
        <f t="shared" si="25"/>
        <v>21</v>
      </c>
      <c r="E213" s="71">
        <v>3500</v>
      </c>
      <c r="F213" s="69">
        <f>IF(ISERROR(VLOOKUP(B213,[10]Facture!$A$4:$D$12,4,FALSE)),0,VLOOKUP(B213,[10]Facture!$B$8:$C$488,2,FALSE))</f>
        <v>0</v>
      </c>
      <c r="G213" s="69">
        <f t="shared" si="19"/>
        <v>3500</v>
      </c>
      <c r="H213" s="70">
        <f t="shared" si="22"/>
        <v>8190</v>
      </c>
    </row>
    <row r="214" spans="1:8" x14ac:dyDescent="0.25">
      <c r="A214" s="66">
        <f t="shared" si="24"/>
        <v>214</v>
      </c>
      <c r="B214" s="67" t="s">
        <v>270</v>
      </c>
      <c r="C214" s="68">
        <v>1950</v>
      </c>
      <c r="D214" s="67">
        <f t="shared" si="25"/>
        <v>27</v>
      </c>
      <c r="E214" s="69" t="s">
        <v>474</v>
      </c>
      <c r="F214" s="69">
        <f>IF(ISERROR(VLOOKUP(B214,[10]Facture!$A$4:$D$12,4,FALSE)),0,VLOOKUP(B214,[10]Facture!$B$8:$C$488,2,FALSE))</f>
        <v>0</v>
      </c>
      <c r="G214" s="69" t="e">
        <f t="shared" si="19"/>
        <v>#VALUE!</v>
      </c>
      <c r="H214" s="70">
        <f t="shared" si="22"/>
        <v>52650</v>
      </c>
    </row>
    <row r="215" spans="1:8" x14ac:dyDescent="0.25">
      <c r="A215" s="66">
        <f t="shared" si="24"/>
        <v>215</v>
      </c>
      <c r="B215" s="67" t="s">
        <v>271</v>
      </c>
      <c r="C215" s="68">
        <v>8400</v>
      </c>
      <c r="D215" s="67">
        <f t="shared" si="25"/>
        <v>33</v>
      </c>
      <c r="E215" s="69" t="s">
        <v>474</v>
      </c>
      <c r="F215" s="69">
        <f>IF(ISERROR(VLOOKUP(B215,[10]Facture!$A$4:$D$12,4,FALSE)),0,VLOOKUP(B215,[10]Facture!$B$8:$C$488,2,FALSE))</f>
        <v>0</v>
      </c>
      <c r="G215" s="69" t="e">
        <f t="shared" si="19"/>
        <v>#VALUE!</v>
      </c>
      <c r="H215" s="70">
        <f t="shared" si="22"/>
        <v>277200</v>
      </c>
    </row>
    <row r="216" spans="1:8" x14ac:dyDescent="0.25">
      <c r="A216" s="66">
        <f t="shared" si="24"/>
        <v>216</v>
      </c>
      <c r="B216" s="67" t="s">
        <v>272</v>
      </c>
      <c r="C216" s="68">
        <v>3500</v>
      </c>
      <c r="D216" s="67">
        <f t="shared" si="25"/>
        <v>39</v>
      </c>
      <c r="E216" s="69" t="s">
        <v>474</v>
      </c>
      <c r="F216" s="69">
        <f>IF(ISERROR(VLOOKUP(B216,[10]Facture!$A$4:$D$12,4,FALSE)),0,VLOOKUP(B216,[10]Facture!$B$8:$C$488,2,FALSE))</f>
        <v>0</v>
      </c>
      <c r="G216" s="69" t="e">
        <f t="shared" si="19"/>
        <v>#VALUE!</v>
      </c>
      <c r="H216" s="70">
        <f t="shared" si="22"/>
        <v>136500</v>
      </c>
    </row>
    <row r="217" spans="1:8" x14ac:dyDescent="0.25">
      <c r="A217" s="66">
        <f t="shared" si="24"/>
        <v>217</v>
      </c>
      <c r="B217" s="67" t="s">
        <v>273</v>
      </c>
      <c r="C217" s="68">
        <v>3800</v>
      </c>
      <c r="D217" s="67">
        <f t="shared" si="25"/>
        <v>45</v>
      </c>
      <c r="E217" s="69" t="s">
        <v>474</v>
      </c>
      <c r="F217" s="69">
        <f>IF(ISERROR(VLOOKUP(B217,[10]Facture!$A$4:$D$12,4,FALSE)),0,VLOOKUP(B217,[10]Facture!$B$8:$C$488,2,FALSE))</f>
        <v>0</v>
      </c>
      <c r="G217" s="69" t="e">
        <f t="shared" si="19"/>
        <v>#VALUE!</v>
      </c>
      <c r="H217" s="70">
        <f t="shared" si="22"/>
        <v>171000</v>
      </c>
    </row>
    <row r="218" spans="1:8" x14ac:dyDescent="0.25">
      <c r="A218" s="66">
        <f t="shared" si="24"/>
        <v>218</v>
      </c>
      <c r="B218" s="67" t="s">
        <v>274</v>
      </c>
      <c r="C218" s="68">
        <v>6300</v>
      </c>
      <c r="D218" s="67">
        <f t="shared" si="25"/>
        <v>51</v>
      </c>
      <c r="E218" s="69" t="s">
        <v>474</v>
      </c>
      <c r="F218" s="69">
        <f>IF(ISERROR(VLOOKUP(B218,[10]Facture!$A$4:$D$12,4,FALSE)),0,VLOOKUP(B218,[10]Facture!$B$8:$C$488,2,FALSE))</f>
        <v>0</v>
      </c>
      <c r="G218" s="69" t="e">
        <f t="shared" si="19"/>
        <v>#VALUE!</v>
      </c>
      <c r="H218" s="70">
        <f t="shared" si="22"/>
        <v>321300</v>
      </c>
    </row>
    <row r="219" spans="1:8" x14ac:dyDescent="0.25">
      <c r="A219" s="66">
        <f t="shared" si="24"/>
        <v>219</v>
      </c>
      <c r="B219" s="67" t="s">
        <v>275</v>
      </c>
      <c r="C219" s="68">
        <v>5400</v>
      </c>
      <c r="D219" s="67">
        <f t="shared" si="25"/>
        <v>57</v>
      </c>
      <c r="E219" s="69" t="s">
        <v>474</v>
      </c>
      <c r="F219" s="69">
        <f>IF(ISERROR(VLOOKUP(B219,[10]Facture!$A$4:$D$12,4,FALSE)),0,VLOOKUP(B219,[10]Facture!$B$8:$C$488,2,FALSE))</f>
        <v>0</v>
      </c>
      <c r="G219" s="69" t="e">
        <f t="shared" si="19"/>
        <v>#VALUE!</v>
      </c>
      <c r="H219" s="70">
        <f t="shared" si="22"/>
        <v>307800</v>
      </c>
    </row>
    <row r="220" spans="1:8" x14ac:dyDescent="0.25">
      <c r="A220" s="66">
        <f t="shared" si="24"/>
        <v>220</v>
      </c>
      <c r="B220" s="67" t="s">
        <v>276</v>
      </c>
      <c r="C220" s="68">
        <v>6900</v>
      </c>
      <c r="D220" s="67">
        <f t="shared" si="25"/>
        <v>63</v>
      </c>
      <c r="E220" s="69" t="s">
        <v>474</v>
      </c>
      <c r="F220" s="69">
        <f>IF(ISERROR(VLOOKUP(B220,[10]Facture!$A$4:$D$12,4,FALSE)),0,VLOOKUP(B220,[10]Facture!$B$8:$C$488,2,FALSE))</f>
        <v>0</v>
      </c>
      <c r="G220" s="69" t="e">
        <f t="shared" si="19"/>
        <v>#VALUE!</v>
      </c>
      <c r="H220" s="70">
        <f t="shared" si="22"/>
        <v>434700</v>
      </c>
    </row>
    <row r="221" spans="1:8" x14ac:dyDescent="0.25">
      <c r="A221" s="66">
        <f t="shared" si="24"/>
        <v>221</v>
      </c>
      <c r="B221" s="67" t="s">
        <v>277</v>
      </c>
      <c r="C221" s="68">
        <v>8300</v>
      </c>
      <c r="D221" s="67">
        <f t="shared" si="25"/>
        <v>69</v>
      </c>
      <c r="E221" s="69" t="s">
        <v>474</v>
      </c>
      <c r="F221" s="69">
        <f>IF(ISERROR(VLOOKUP(B221,[10]Facture!$A$4:$D$12,4,FALSE)),0,VLOOKUP(B221,[10]Facture!$B$8:$C$488,2,FALSE))</f>
        <v>0</v>
      </c>
      <c r="G221" s="69" t="e">
        <f t="shared" si="19"/>
        <v>#VALUE!</v>
      </c>
      <c r="H221" s="70">
        <f t="shared" si="22"/>
        <v>572700</v>
      </c>
    </row>
    <row r="222" spans="1:8" x14ac:dyDescent="0.25">
      <c r="A222" s="66">
        <f t="shared" si="24"/>
        <v>222</v>
      </c>
      <c r="B222" s="67" t="s">
        <v>278</v>
      </c>
      <c r="C222" s="68">
        <v>10000</v>
      </c>
      <c r="D222" s="67">
        <f t="shared" si="25"/>
        <v>75</v>
      </c>
      <c r="E222" s="69" t="s">
        <v>474</v>
      </c>
      <c r="F222" s="69">
        <f>IF(ISERROR(VLOOKUP(B222,[10]Facture!$A$4:$D$12,4,FALSE)),0,VLOOKUP(B222,[10]Facture!$B$8:$C$488,2,FALSE))</f>
        <v>0</v>
      </c>
      <c r="G222" s="69" t="e">
        <f t="shared" si="19"/>
        <v>#VALUE!</v>
      </c>
      <c r="H222" s="70">
        <f t="shared" si="22"/>
        <v>750000</v>
      </c>
    </row>
    <row r="223" spans="1:8" x14ac:dyDescent="0.25">
      <c r="A223" s="66">
        <f t="shared" si="24"/>
        <v>223</v>
      </c>
      <c r="B223" s="67" t="s">
        <v>279</v>
      </c>
      <c r="C223" s="68">
        <v>5650</v>
      </c>
      <c r="D223" s="67">
        <f t="shared" si="25"/>
        <v>81</v>
      </c>
      <c r="E223" s="71">
        <v>2500</v>
      </c>
      <c r="F223" s="69">
        <f>IF(ISERROR(VLOOKUP(B223,[10]Facture!$A$4:$D$12,4,FALSE)),0,VLOOKUP(B223,[10]Facture!$B$8:$C$488,2,FALSE))</f>
        <v>0</v>
      </c>
      <c r="G223" s="69">
        <f t="shared" si="19"/>
        <v>2500</v>
      </c>
      <c r="H223" s="70">
        <f t="shared" si="22"/>
        <v>457650</v>
      </c>
    </row>
    <row r="224" spans="1:8" x14ac:dyDescent="0.25">
      <c r="A224" s="66">
        <f t="shared" si="24"/>
        <v>224</v>
      </c>
      <c r="B224" s="67" t="s">
        <v>280</v>
      </c>
      <c r="C224" s="68">
        <v>6450</v>
      </c>
      <c r="D224" s="67">
        <f t="shared" si="25"/>
        <v>87</v>
      </c>
      <c r="E224" s="69" t="s">
        <v>474</v>
      </c>
      <c r="F224" s="69">
        <f>IF(ISERROR(VLOOKUP(B224,[10]Facture!$A$4:$D$12,4,FALSE)),0,VLOOKUP(B224,[10]Facture!$B$8:$C$488,2,FALSE))</f>
        <v>0</v>
      </c>
      <c r="G224" s="69" t="e">
        <f t="shared" si="19"/>
        <v>#VALUE!</v>
      </c>
      <c r="H224" s="70">
        <f t="shared" si="22"/>
        <v>561150</v>
      </c>
    </row>
    <row r="225" spans="1:8" x14ac:dyDescent="0.25">
      <c r="A225" s="66">
        <f t="shared" si="24"/>
        <v>225</v>
      </c>
      <c r="B225" s="67" t="s">
        <v>281</v>
      </c>
      <c r="C225" s="68">
        <v>1900</v>
      </c>
      <c r="D225" s="67">
        <f t="shared" si="25"/>
        <v>93</v>
      </c>
      <c r="E225" s="69" t="s">
        <v>474</v>
      </c>
      <c r="F225" s="69">
        <f>IF(ISERROR(VLOOKUP(B225,[10]Facture!$A$4:$D$12,4,FALSE)),0,VLOOKUP(B225,[10]Facture!$B$8:$C$488,2,FALSE))</f>
        <v>0</v>
      </c>
      <c r="G225" s="69" t="e">
        <f t="shared" si="19"/>
        <v>#VALUE!</v>
      </c>
      <c r="H225" s="70">
        <f t="shared" si="22"/>
        <v>176700</v>
      </c>
    </row>
    <row r="226" spans="1:8" x14ac:dyDescent="0.25">
      <c r="A226" s="66">
        <f t="shared" si="24"/>
        <v>226</v>
      </c>
      <c r="B226" s="67" t="s">
        <v>282</v>
      </c>
      <c r="C226" s="68">
        <v>2500</v>
      </c>
      <c r="D226" s="67">
        <f t="shared" si="25"/>
        <v>99</v>
      </c>
      <c r="E226" s="69" t="s">
        <v>474</v>
      </c>
      <c r="F226" s="69">
        <f>IF(ISERROR(VLOOKUP(B226,[10]Facture!$A$4:$D$12,4,FALSE)),0,VLOOKUP(B226,[10]Facture!$B$8:$C$488,2,FALSE))</f>
        <v>0</v>
      </c>
      <c r="G226" s="69" t="e">
        <f t="shared" si="19"/>
        <v>#VALUE!</v>
      </c>
      <c r="H226" s="70">
        <f t="shared" si="22"/>
        <v>247500</v>
      </c>
    </row>
    <row r="227" spans="1:8" x14ac:dyDescent="0.25">
      <c r="A227" s="66">
        <f t="shared" si="24"/>
        <v>227</v>
      </c>
      <c r="B227" s="67" t="s">
        <v>283</v>
      </c>
      <c r="C227" s="68">
        <v>2550</v>
      </c>
      <c r="D227" s="67">
        <f t="shared" si="25"/>
        <v>105</v>
      </c>
      <c r="E227" s="71">
        <v>3000</v>
      </c>
      <c r="F227" s="69">
        <f>IF(ISERROR(VLOOKUP(B227,[10]Facture!$A$4:$D$12,4,FALSE)),0,VLOOKUP(B227,[10]Facture!$B$8:$C$488,2,FALSE))</f>
        <v>0</v>
      </c>
      <c r="G227" s="69">
        <f t="shared" si="19"/>
        <v>3000</v>
      </c>
      <c r="H227" s="70">
        <f t="shared" si="22"/>
        <v>267750</v>
      </c>
    </row>
    <row r="228" spans="1:8" x14ac:dyDescent="0.25">
      <c r="A228" s="66">
        <f t="shared" si="24"/>
        <v>228</v>
      </c>
      <c r="B228" s="67" t="s">
        <v>284</v>
      </c>
      <c r="C228" s="68">
        <v>1850</v>
      </c>
      <c r="D228" s="67">
        <f t="shared" si="25"/>
        <v>111</v>
      </c>
      <c r="E228" s="69" t="s">
        <v>474</v>
      </c>
      <c r="F228" s="69">
        <f>IF(ISERROR(VLOOKUP(B228,[10]Facture!$A$4:$D$12,4,FALSE)),0,VLOOKUP(B228,[10]Facture!$B$8:$C$488,2,FALSE))</f>
        <v>0</v>
      </c>
      <c r="G228" s="69" t="e">
        <f t="shared" ref="G228:G291" si="26">E228-F228</f>
        <v>#VALUE!</v>
      </c>
      <c r="H228" s="70">
        <f t="shared" si="22"/>
        <v>205350</v>
      </c>
    </row>
    <row r="229" spans="1:8" x14ac:dyDescent="0.25">
      <c r="A229" s="66">
        <f t="shared" si="24"/>
        <v>229</v>
      </c>
      <c r="B229" s="67" t="s">
        <v>285</v>
      </c>
      <c r="C229" s="68">
        <v>4900</v>
      </c>
      <c r="D229" s="67">
        <f t="shared" si="25"/>
        <v>117</v>
      </c>
      <c r="E229" s="69" t="s">
        <v>474</v>
      </c>
      <c r="F229" s="69">
        <f>IF(ISERROR(VLOOKUP(B229,[10]Facture!$A$4:$D$12,4,FALSE)),0,VLOOKUP(B229,[10]Facture!$B$8:$C$488,2,FALSE))</f>
        <v>0</v>
      </c>
      <c r="G229" s="69" t="e">
        <f t="shared" si="26"/>
        <v>#VALUE!</v>
      </c>
      <c r="H229" s="70">
        <f t="shared" si="22"/>
        <v>573300</v>
      </c>
    </row>
    <row r="230" spans="1:8" x14ac:dyDescent="0.25">
      <c r="A230" s="66">
        <f t="shared" si="24"/>
        <v>230</v>
      </c>
      <c r="B230" s="67" t="s">
        <v>286</v>
      </c>
      <c r="C230" s="68">
        <v>3000</v>
      </c>
      <c r="D230" s="67">
        <f t="shared" si="25"/>
        <v>123</v>
      </c>
      <c r="E230" s="71">
        <v>3000</v>
      </c>
      <c r="F230" s="69">
        <f>IF(ISERROR(VLOOKUP(B230,[10]Facture!$A$4:$D$12,4,FALSE)),0,VLOOKUP(B230,[10]Facture!$B$8:$C$488,2,FALSE))</f>
        <v>0</v>
      </c>
      <c r="G230" s="69">
        <f t="shared" si="26"/>
        <v>3000</v>
      </c>
      <c r="H230" s="70">
        <f t="shared" si="22"/>
        <v>369000</v>
      </c>
    </row>
    <row r="231" spans="1:8" x14ac:dyDescent="0.25">
      <c r="A231" s="66">
        <f t="shared" si="24"/>
        <v>231</v>
      </c>
      <c r="B231" s="67" t="s">
        <v>287</v>
      </c>
      <c r="C231" s="68">
        <v>3050</v>
      </c>
      <c r="D231" s="67">
        <v>7</v>
      </c>
      <c r="E231" s="69" t="s">
        <v>474</v>
      </c>
      <c r="F231" s="69">
        <f>IF(ISERROR(VLOOKUP(B231,[10]Facture!$A$4:$D$12,4,FALSE)),0,VLOOKUP(B231,[10]Facture!$B$8:$C$488,2,FALSE))</f>
        <v>0</v>
      </c>
      <c r="G231" s="69" t="e">
        <f t="shared" si="26"/>
        <v>#VALUE!</v>
      </c>
      <c r="H231" s="70">
        <f t="shared" si="22"/>
        <v>21350</v>
      </c>
    </row>
    <row r="232" spans="1:8" x14ac:dyDescent="0.25">
      <c r="A232" s="66">
        <f t="shared" si="24"/>
        <v>232</v>
      </c>
      <c r="B232" s="67" t="s">
        <v>288</v>
      </c>
      <c r="C232" s="68">
        <v>3750</v>
      </c>
      <c r="D232" s="67">
        <f t="shared" ref="D232:D248" si="27">D231+6</f>
        <v>13</v>
      </c>
      <c r="E232" s="69" t="s">
        <v>474</v>
      </c>
      <c r="F232" s="69">
        <f>IF(ISERROR(VLOOKUP(B232,[10]Facture!$A$4:$D$12,4,FALSE)),0,VLOOKUP(B232,[10]Facture!$B$8:$C$488,2,FALSE))</f>
        <v>0</v>
      </c>
      <c r="G232" s="69" t="e">
        <f t="shared" si="26"/>
        <v>#VALUE!</v>
      </c>
      <c r="H232" s="70">
        <f t="shared" si="22"/>
        <v>48750</v>
      </c>
    </row>
    <row r="233" spans="1:8" x14ac:dyDescent="0.25">
      <c r="A233" s="66">
        <f t="shared" si="24"/>
        <v>233</v>
      </c>
      <c r="B233" s="67" t="s">
        <v>289</v>
      </c>
      <c r="C233" s="68">
        <v>3000</v>
      </c>
      <c r="D233" s="67">
        <f t="shared" si="27"/>
        <v>19</v>
      </c>
      <c r="E233" s="71">
        <v>1600</v>
      </c>
      <c r="F233" s="69">
        <f>IF(ISERROR(VLOOKUP(B233,[10]Facture!$A$4:$D$12,4,FALSE)),0,VLOOKUP(B233,[10]Facture!$B$8:$C$488,2,FALSE))</f>
        <v>0</v>
      </c>
      <c r="G233" s="69">
        <f t="shared" si="26"/>
        <v>1600</v>
      </c>
      <c r="H233" s="70">
        <f t="shared" si="22"/>
        <v>57000</v>
      </c>
    </row>
    <row r="234" spans="1:8" x14ac:dyDescent="0.25">
      <c r="A234" s="66">
        <f t="shared" si="24"/>
        <v>234</v>
      </c>
      <c r="B234" s="67" t="s">
        <v>290</v>
      </c>
      <c r="C234" s="68">
        <v>4400</v>
      </c>
      <c r="D234" s="67">
        <f t="shared" si="27"/>
        <v>25</v>
      </c>
      <c r="E234" s="69" t="s">
        <v>474</v>
      </c>
      <c r="F234" s="69">
        <f>IF(ISERROR(VLOOKUP(B234,[10]Facture!$A$4:$D$12,4,FALSE)),0,VLOOKUP(B234,[10]Facture!$B$8:$C$488,2,FALSE))</f>
        <v>0</v>
      </c>
      <c r="G234" s="69" t="e">
        <f t="shared" si="26"/>
        <v>#VALUE!</v>
      </c>
      <c r="H234" s="70">
        <f t="shared" si="22"/>
        <v>110000</v>
      </c>
    </row>
    <row r="235" spans="1:8" x14ac:dyDescent="0.25">
      <c r="A235" s="66">
        <f t="shared" si="24"/>
        <v>235</v>
      </c>
      <c r="B235" s="67" t="s">
        <v>291</v>
      </c>
      <c r="C235" s="68">
        <v>5800</v>
      </c>
      <c r="D235" s="67">
        <f t="shared" si="27"/>
        <v>31</v>
      </c>
      <c r="E235" s="69" t="s">
        <v>474</v>
      </c>
      <c r="F235" s="69">
        <f>IF(ISERROR(VLOOKUP(B235,[10]Facture!$A$4:$D$12,4,FALSE)),0,VLOOKUP(B235,[10]Facture!$B$8:$C$488,2,FALSE))</f>
        <v>0</v>
      </c>
      <c r="G235" s="69" t="e">
        <f t="shared" si="26"/>
        <v>#VALUE!</v>
      </c>
      <c r="H235" s="70">
        <f t="shared" si="22"/>
        <v>179800</v>
      </c>
    </row>
    <row r="236" spans="1:8" x14ac:dyDescent="0.25">
      <c r="A236" s="66">
        <f t="shared" si="24"/>
        <v>236</v>
      </c>
      <c r="B236" s="67" t="s">
        <v>292</v>
      </c>
      <c r="C236" s="68">
        <v>800</v>
      </c>
      <c r="D236" s="67">
        <f t="shared" si="27"/>
        <v>37</v>
      </c>
      <c r="E236" s="69" t="s">
        <v>474</v>
      </c>
      <c r="F236" s="69">
        <f>IF(ISERROR(VLOOKUP(B236,[10]Facture!$A$4:$D$12,4,FALSE)),0,VLOOKUP(B236,[10]Facture!$B$8:$C$488,2,FALSE))</f>
        <v>0</v>
      </c>
      <c r="G236" s="69" t="e">
        <f t="shared" si="26"/>
        <v>#VALUE!</v>
      </c>
      <c r="H236" s="70">
        <f t="shared" si="22"/>
        <v>29600</v>
      </c>
    </row>
    <row r="237" spans="1:8" x14ac:dyDescent="0.25">
      <c r="A237" s="66">
        <f t="shared" si="24"/>
        <v>237</v>
      </c>
      <c r="B237" s="67" t="s">
        <v>293</v>
      </c>
      <c r="C237" s="68">
        <v>1950</v>
      </c>
      <c r="D237" s="67">
        <f t="shared" si="27"/>
        <v>43</v>
      </c>
      <c r="E237" s="69" t="s">
        <v>474</v>
      </c>
      <c r="F237" s="69">
        <f>IF(ISERROR(VLOOKUP(B237,[10]Facture!$A$4:$D$12,4,FALSE)),0,VLOOKUP(B237,[10]Facture!$B$8:$C$488,2,FALSE))</f>
        <v>0</v>
      </c>
      <c r="G237" s="69" t="e">
        <f t="shared" si="26"/>
        <v>#VALUE!</v>
      </c>
      <c r="H237" s="70">
        <f t="shared" si="22"/>
        <v>83850</v>
      </c>
    </row>
    <row r="238" spans="1:8" x14ac:dyDescent="0.25">
      <c r="A238" s="66">
        <f t="shared" si="24"/>
        <v>238</v>
      </c>
      <c r="B238" s="67" t="s">
        <v>294</v>
      </c>
      <c r="C238" s="68">
        <v>1950</v>
      </c>
      <c r="D238" s="67">
        <f t="shared" si="27"/>
        <v>49</v>
      </c>
      <c r="E238" s="69" t="s">
        <v>474</v>
      </c>
      <c r="F238" s="69">
        <f>IF(ISERROR(VLOOKUP(B238,[10]Facture!$A$4:$D$12,4,FALSE)),0,VLOOKUP(B238,[10]Facture!$B$8:$C$488,2,FALSE))</f>
        <v>0</v>
      </c>
      <c r="G238" s="69" t="e">
        <f t="shared" si="26"/>
        <v>#VALUE!</v>
      </c>
      <c r="H238" s="70">
        <f t="shared" si="22"/>
        <v>95550</v>
      </c>
    </row>
    <row r="239" spans="1:8" x14ac:dyDescent="0.25">
      <c r="A239" s="66">
        <f t="shared" si="24"/>
        <v>239</v>
      </c>
      <c r="B239" s="67" t="s">
        <v>295</v>
      </c>
      <c r="C239" s="68">
        <v>1950</v>
      </c>
      <c r="D239" s="67">
        <f t="shared" si="27"/>
        <v>55</v>
      </c>
      <c r="E239" s="71">
        <v>3200</v>
      </c>
      <c r="F239" s="69">
        <f>IF(ISERROR(VLOOKUP(B239,[10]Facture!$A$4:$D$12,4,FALSE)),0,VLOOKUP(B239,[10]Facture!$B$8:$C$488,2,FALSE))</f>
        <v>0</v>
      </c>
      <c r="G239" s="69">
        <f t="shared" si="26"/>
        <v>3200</v>
      </c>
      <c r="H239" s="70">
        <f t="shared" si="22"/>
        <v>107250</v>
      </c>
    </row>
    <row r="240" spans="1:8" x14ac:dyDescent="0.25">
      <c r="A240" s="66">
        <f t="shared" si="24"/>
        <v>240</v>
      </c>
      <c r="B240" s="67" t="s">
        <v>296</v>
      </c>
      <c r="C240" s="68">
        <v>2550</v>
      </c>
      <c r="D240" s="67">
        <f t="shared" si="27"/>
        <v>61</v>
      </c>
      <c r="E240" s="69" t="s">
        <v>474</v>
      </c>
      <c r="F240" s="69">
        <f>IF(ISERROR(VLOOKUP(B240,[10]Facture!$A$4:$D$12,4,FALSE)),0,VLOOKUP(B240,[10]Facture!$B$8:$C$488,2,FALSE))</f>
        <v>0</v>
      </c>
      <c r="G240" s="69" t="e">
        <f t="shared" si="26"/>
        <v>#VALUE!</v>
      </c>
      <c r="H240" s="70">
        <f t="shared" si="22"/>
        <v>155550</v>
      </c>
    </row>
    <row r="241" spans="1:8" x14ac:dyDescent="0.25">
      <c r="A241" s="66">
        <f t="shared" si="24"/>
        <v>241</v>
      </c>
      <c r="B241" s="67" t="s">
        <v>297</v>
      </c>
      <c r="C241" s="68">
        <v>2550</v>
      </c>
      <c r="D241" s="67">
        <f t="shared" si="27"/>
        <v>67</v>
      </c>
      <c r="E241" s="71">
        <v>4000</v>
      </c>
      <c r="F241" s="69">
        <f>IF(ISERROR(VLOOKUP(B241,[10]Facture!$A$4:$D$12,4,FALSE)),0,VLOOKUP(B241,[10]Facture!$B$8:$C$488,2,FALSE))</f>
        <v>0</v>
      </c>
      <c r="G241" s="69">
        <f t="shared" si="26"/>
        <v>4000</v>
      </c>
      <c r="H241" s="70">
        <f t="shared" si="22"/>
        <v>170850</v>
      </c>
    </row>
    <row r="242" spans="1:8" x14ac:dyDescent="0.25">
      <c r="A242" s="66">
        <f t="shared" si="24"/>
        <v>242</v>
      </c>
      <c r="B242" s="67" t="s">
        <v>298</v>
      </c>
      <c r="C242" s="68">
        <v>800</v>
      </c>
      <c r="D242" s="67">
        <f t="shared" si="27"/>
        <v>73</v>
      </c>
      <c r="E242" s="69">
        <v>800</v>
      </c>
      <c r="F242" s="69">
        <f>IF(ISERROR(VLOOKUP(B242,[10]Facture!$A$4:$D$12,4,FALSE)),0,VLOOKUP(B242,[10]Facture!$B$8:$C$488,2,FALSE))</f>
        <v>0</v>
      </c>
      <c r="G242" s="69">
        <f t="shared" si="26"/>
        <v>800</v>
      </c>
      <c r="H242" s="70">
        <f t="shared" si="22"/>
        <v>58400</v>
      </c>
    </row>
    <row r="243" spans="1:8" x14ac:dyDescent="0.25">
      <c r="A243" s="66">
        <f t="shared" si="24"/>
        <v>243</v>
      </c>
      <c r="B243" s="67" t="s">
        <v>299</v>
      </c>
      <c r="C243" s="68">
        <v>460</v>
      </c>
      <c r="D243" s="67">
        <f t="shared" si="27"/>
        <v>79</v>
      </c>
      <c r="E243" s="69" t="s">
        <v>474</v>
      </c>
      <c r="F243" s="69">
        <f>IF(ISERROR(VLOOKUP(B243,[10]Facture!$A$4:$D$12,4,FALSE)),0,VLOOKUP(B243,[10]Facture!$B$8:$C$488,2,FALSE))</f>
        <v>0</v>
      </c>
      <c r="G243" s="69" t="e">
        <f t="shared" si="26"/>
        <v>#VALUE!</v>
      </c>
      <c r="H243" s="70">
        <f t="shared" si="22"/>
        <v>36340</v>
      </c>
    </row>
    <row r="244" spans="1:8" x14ac:dyDescent="0.25">
      <c r="A244" s="66">
        <f t="shared" si="24"/>
        <v>244</v>
      </c>
      <c r="B244" s="67" t="s">
        <v>300</v>
      </c>
      <c r="C244" s="68">
        <v>800</v>
      </c>
      <c r="D244" s="67">
        <f t="shared" si="27"/>
        <v>85</v>
      </c>
      <c r="E244" s="71">
        <v>2700</v>
      </c>
      <c r="F244" s="69">
        <f>IF(ISERROR(VLOOKUP(B244,[10]Facture!$A$4:$D$12,4,FALSE)),0,VLOOKUP(B244,[10]Facture!$B$8:$C$488,2,FALSE))</f>
        <v>0</v>
      </c>
      <c r="G244" s="69">
        <f t="shared" si="26"/>
        <v>2700</v>
      </c>
      <c r="H244" s="70">
        <f t="shared" si="22"/>
        <v>68000</v>
      </c>
    </row>
    <row r="245" spans="1:8" x14ac:dyDescent="0.25">
      <c r="A245" s="66">
        <f t="shared" si="24"/>
        <v>245</v>
      </c>
      <c r="B245" s="67" t="s">
        <v>301</v>
      </c>
      <c r="C245" s="68">
        <v>800</v>
      </c>
      <c r="D245" s="67">
        <f t="shared" si="27"/>
        <v>91</v>
      </c>
      <c r="E245" s="69" t="s">
        <v>474</v>
      </c>
      <c r="F245" s="69">
        <f>IF(ISERROR(VLOOKUP(B245,[10]Facture!$A$4:$D$12,4,FALSE)),0,VLOOKUP(B245,[10]Facture!$B$8:$C$488,2,FALSE))</f>
        <v>0</v>
      </c>
      <c r="G245" s="69" t="e">
        <f t="shared" si="26"/>
        <v>#VALUE!</v>
      </c>
      <c r="H245" s="70">
        <f t="shared" si="22"/>
        <v>72800</v>
      </c>
    </row>
    <row r="246" spans="1:8" x14ac:dyDescent="0.25">
      <c r="A246" s="66">
        <f t="shared" si="24"/>
        <v>246</v>
      </c>
      <c r="B246" s="67" t="s">
        <v>302</v>
      </c>
      <c r="C246" s="68">
        <v>630</v>
      </c>
      <c r="D246" s="67">
        <f t="shared" si="27"/>
        <v>97</v>
      </c>
      <c r="E246" s="69" t="s">
        <v>474</v>
      </c>
      <c r="F246" s="69">
        <f>IF(ISERROR(VLOOKUP(B246,[10]Facture!$A$4:$D$12,4,FALSE)),0,VLOOKUP(B246,[10]Facture!$B$8:$C$488,2,FALSE))</f>
        <v>0</v>
      </c>
      <c r="G246" s="69" t="e">
        <f t="shared" si="26"/>
        <v>#VALUE!</v>
      </c>
      <c r="H246" s="70">
        <f t="shared" si="22"/>
        <v>61110</v>
      </c>
    </row>
    <row r="247" spans="1:8" x14ac:dyDescent="0.25">
      <c r="A247" s="66">
        <f t="shared" si="24"/>
        <v>247</v>
      </c>
      <c r="B247" s="67" t="s">
        <v>447</v>
      </c>
      <c r="C247" s="68">
        <v>900</v>
      </c>
      <c r="D247" s="67">
        <f t="shared" si="27"/>
        <v>103</v>
      </c>
      <c r="E247" s="71">
        <v>1400</v>
      </c>
      <c r="F247" s="69">
        <f>IF(ISERROR(VLOOKUP(B247,[10]Facture!$A$4:$D$12,4,FALSE)),0,VLOOKUP(B247,[10]Facture!$B$8:$C$488,2,FALSE))</f>
        <v>0</v>
      </c>
      <c r="G247" s="69">
        <f t="shared" si="26"/>
        <v>1400</v>
      </c>
      <c r="H247" s="70">
        <f t="shared" si="22"/>
        <v>92700</v>
      </c>
    </row>
    <row r="248" spans="1:8" x14ac:dyDescent="0.25">
      <c r="A248" s="66">
        <f t="shared" si="24"/>
        <v>248</v>
      </c>
      <c r="B248" s="67" t="s">
        <v>448</v>
      </c>
      <c r="C248" s="68">
        <v>900</v>
      </c>
      <c r="D248" s="67">
        <f t="shared" si="27"/>
        <v>109</v>
      </c>
      <c r="E248" s="69" t="s">
        <v>474</v>
      </c>
      <c r="F248" s="69">
        <f>IF(ISERROR(VLOOKUP(B248,[10]Facture!$A$4:$D$12,4,FALSE)),0,VLOOKUP(B248,[10]Facture!$B$8:$C$488,2,FALSE))</f>
        <v>0</v>
      </c>
      <c r="G248" s="69" t="e">
        <f t="shared" si="26"/>
        <v>#VALUE!</v>
      </c>
      <c r="H248" s="70">
        <f t="shared" si="22"/>
        <v>98100</v>
      </c>
    </row>
    <row r="249" spans="1:8" x14ac:dyDescent="0.25">
      <c r="A249" s="66">
        <f t="shared" si="24"/>
        <v>249</v>
      </c>
      <c r="B249" s="67" t="s">
        <v>303</v>
      </c>
      <c r="C249" s="68">
        <v>5000</v>
      </c>
      <c r="D249" s="67">
        <v>2</v>
      </c>
      <c r="E249" s="69" t="s">
        <v>474</v>
      </c>
      <c r="F249" s="69">
        <f>IF(ISERROR(VLOOKUP(B249,[10]Facture!$A$4:$D$12,4,FALSE)),0,VLOOKUP(B249,[10]Facture!$B$8:$C$488,2,FALSE))</f>
        <v>0</v>
      </c>
      <c r="G249" s="69" t="e">
        <f t="shared" si="26"/>
        <v>#VALUE!</v>
      </c>
      <c r="H249" s="70">
        <f t="shared" si="22"/>
        <v>10000</v>
      </c>
    </row>
    <row r="250" spans="1:8" x14ac:dyDescent="0.25">
      <c r="A250" s="66">
        <f t="shared" si="24"/>
        <v>250</v>
      </c>
      <c r="B250" s="67" t="s">
        <v>449</v>
      </c>
      <c r="C250" s="68">
        <v>1400</v>
      </c>
      <c r="D250" s="67">
        <v>6</v>
      </c>
      <c r="E250" s="69" t="s">
        <v>474</v>
      </c>
      <c r="F250" s="69">
        <f>IF(ISERROR(VLOOKUP(B250,[10]Facture!$A$4:$D$12,4,FALSE)),0,VLOOKUP(B250,[10]Facture!$B$8:$C$488,2,FALSE))</f>
        <v>0</v>
      </c>
      <c r="G250" s="69" t="e">
        <f t="shared" si="26"/>
        <v>#VALUE!</v>
      </c>
      <c r="H250" s="70">
        <f t="shared" si="22"/>
        <v>8400</v>
      </c>
    </row>
    <row r="251" spans="1:8" x14ac:dyDescent="0.25">
      <c r="A251" s="66">
        <f t="shared" si="24"/>
        <v>251</v>
      </c>
      <c r="B251" s="67" t="s">
        <v>304</v>
      </c>
      <c r="C251" s="68">
        <v>3000</v>
      </c>
      <c r="D251" s="67">
        <f t="shared" ref="D251:D258" si="28">D250+6</f>
        <v>12</v>
      </c>
      <c r="E251" s="69" t="s">
        <v>474</v>
      </c>
      <c r="F251" s="69">
        <f>IF(ISERROR(VLOOKUP(B251,[10]Facture!$A$4:$D$12,4,FALSE)),0,VLOOKUP(B251,[10]Facture!$B$8:$C$488,2,FALSE))</f>
        <v>0</v>
      </c>
      <c r="G251" s="69" t="e">
        <f t="shared" si="26"/>
        <v>#VALUE!</v>
      </c>
      <c r="H251" s="70">
        <f t="shared" si="22"/>
        <v>36000</v>
      </c>
    </row>
    <row r="252" spans="1:8" x14ac:dyDescent="0.25">
      <c r="A252" s="66">
        <f t="shared" si="24"/>
        <v>252</v>
      </c>
      <c r="B252" s="67" t="s">
        <v>305</v>
      </c>
      <c r="C252" s="68">
        <v>3200</v>
      </c>
      <c r="D252" s="67">
        <f t="shared" si="28"/>
        <v>18</v>
      </c>
      <c r="E252" s="69" t="s">
        <v>474</v>
      </c>
      <c r="F252" s="69">
        <f>IF(ISERROR(VLOOKUP(B252,[10]Facture!$A$4:$D$12,4,FALSE)),0,VLOOKUP(B252,[10]Facture!$B$8:$C$488,2,FALSE))</f>
        <v>0</v>
      </c>
      <c r="G252" s="69" t="e">
        <f t="shared" si="26"/>
        <v>#VALUE!</v>
      </c>
      <c r="H252" s="70">
        <f t="shared" si="22"/>
        <v>57600</v>
      </c>
    </row>
    <row r="253" spans="1:8" x14ac:dyDescent="0.25">
      <c r="A253" s="66">
        <f t="shared" si="24"/>
        <v>253</v>
      </c>
      <c r="B253" s="67" t="s">
        <v>306</v>
      </c>
      <c r="C253" s="68">
        <v>5200</v>
      </c>
      <c r="D253" s="67">
        <f t="shared" si="28"/>
        <v>24</v>
      </c>
      <c r="E253" s="69" t="s">
        <v>474</v>
      </c>
      <c r="F253" s="69">
        <f>IF(ISERROR(VLOOKUP(B253,[10]Facture!$A$4:$D$12,4,FALSE)),0,VLOOKUP(B253,[10]Facture!$B$8:$C$488,2,FALSE))</f>
        <v>0</v>
      </c>
      <c r="G253" s="69" t="e">
        <f t="shared" si="26"/>
        <v>#VALUE!</v>
      </c>
      <c r="H253" s="70">
        <f t="shared" si="22"/>
        <v>124800</v>
      </c>
    </row>
    <row r="254" spans="1:8" x14ac:dyDescent="0.25">
      <c r="A254" s="66">
        <f t="shared" si="24"/>
        <v>254</v>
      </c>
      <c r="B254" s="67" t="s">
        <v>307</v>
      </c>
      <c r="C254" s="68">
        <v>3750</v>
      </c>
      <c r="D254" s="67">
        <f t="shared" si="28"/>
        <v>30</v>
      </c>
      <c r="E254" s="69" t="s">
        <v>474</v>
      </c>
      <c r="F254" s="69">
        <f>IF(ISERROR(VLOOKUP(B254,[10]Facture!$A$4:$D$12,4,FALSE)),0,VLOOKUP(B254,[10]Facture!$B$8:$C$488,2,FALSE))</f>
        <v>0</v>
      </c>
      <c r="G254" s="69" t="e">
        <f t="shared" si="26"/>
        <v>#VALUE!</v>
      </c>
      <c r="H254" s="70">
        <f t="shared" si="22"/>
        <v>112500</v>
      </c>
    </row>
    <row r="255" spans="1:8" x14ac:dyDescent="0.25">
      <c r="A255" s="66">
        <f t="shared" si="24"/>
        <v>255</v>
      </c>
      <c r="B255" s="67" t="s">
        <v>308</v>
      </c>
      <c r="C255" s="68">
        <v>3250</v>
      </c>
      <c r="D255" s="67">
        <f t="shared" si="28"/>
        <v>36</v>
      </c>
      <c r="E255" s="69" t="s">
        <v>474</v>
      </c>
      <c r="F255" s="69">
        <f>IF(ISERROR(VLOOKUP(B255,[10]Facture!$A$4:$D$12,4,FALSE)),0,VLOOKUP(B255,[10]Facture!$B$8:$C$488,2,FALSE))</f>
        <v>0</v>
      </c>
      <c r="G255" s="69" t="e">
        <f t="shared" si="26"/>
        <v>#VALUE!</v>
      </c>
      <c r="H255" s="70">
        <f t="shared" si="22"/>
        <v>117000</v>
      </c>
    </row>
    <row r="256" spans="1:8" x14ac:dyDescent="0.25">
      <c r="A256" s="66">
        <f t="shared" si="24"/>
        <v>256</v>
      </c>
      <c r="B256" s="67" t="s">
        <v>309</v>
      </c>
      <c r="C256" s="68">
        <v>3950</v>
      </c>
      <c r="D256" s="67">
        <f t="shared" si="28"/>
        <v>42</v>
      </c>
      <c r="E256" s="69" t="s">
        <v>474</v>
      </c>
      <c r="F256" s="69">
        <f>IF(ISERROR(VLOOKUP(B256,[10]Facture!$A$4:$D$12,4,FALSE)),0,VLOOKUP(B256,[10]Facture!$B$8:$C$488,2,FALSE))</f>
        <v>0</v>
      </c>
      <c r="G256" s="69" t="e">
        <f t="shared" si="26"/>
        <v>#VALUE!</v>
      </c>
      <c r="H256" s="70">
        <f t="shared" si="22"/>
        <v>165900</v>
      </c>
    </row>
    <row r="257" spans="1:8" x14ac:dyDescent="0.25">
      <c r="A257" s="66">
        <f t="shared" si="24"/>
        <v>257</v>
      </c>
      <c r="B257" s="67" t="s">
        <v>310</v>
      </c>
      <c r="C257" s="68">
        <v>950</v>
      </c>
      <c r="D257" s="67">
        <f t="shared" si="28"/>
        <v>48</v>
      </c>
      <c r="E257" s="69" t="s">
        <v>474</v>
      </c>
      <c r="F257" s="69">
        <f>IF(ISERROR(VLOOKUP(B257,[10]Facture!$A$4:$D$12,4,FALSE)),0,VLOOKUP(B257,[10]Facture!$B$8:$C$488,2,FALSE))</f>
        <v>0</v>
      </c>
      <c r="G257" s="69" t="e">
        <f t="shared" si="26"/>
        <v>#VALUE!</v>
      </c>
      <c r="H257" s="70">
        <f t="shared" si="22"/>
        <v>45600</v>
      </c>
    </row>
    <row r="258" spans="1:8" x14ac:dyDescent="0.25">
      <c r="A258" s="66">
        <f t="shared" si="24"/>
        <v>258</v>
      </c>
      <c r="B258" s="67" t="s">
        <v>311</v>
      </c>
      <c r="C258" s="68">
        <v>2900</v>
      </c>
      <c r="D258" s="67">
        <f t="shared" si="28"/>
        <v>54</v>
      </c>
      <c r="E258" s="71">
        <v>1500</v>
      </c>
      <c r="F258" s="69">
        <f>IF(ISERROR(VLOOKUP(B258,[10]Facture!$A$4:$D$12,4,FALSE)),0,VLOOKUP(B258,[10]Facture!$B$8:$C$488,2,FALSE))</f>
        <v>0</v>
      </c>
      <c r="G258" s="69">
        <f t="shared" si="26"/>
        <v>1500</v>
      </c>
      <c r="H258" s="70">
        <f t="shared" ref="H258:H321" si="29">D258*C258</f>
        <v>156600</v>
      </c>
    </row>
    <row r="259" spans="1:8" x14ac:dyDescent="0.25">
      <c r="A259" s="66">
        <f t="shared" si="24"/>
        <v>259</v>
      </c>
      <c r="B259" s="67" t="s">
        <v>312</v>
      </c>
      <c r="C259" s="68">
        <v>2500</v>
      </c>
      <c r="D259" s="67">
        <v>6</v>
      </c>
      <c r="E259" s="71">
        <v>2100</v>
      </c>
      <c r="F259" s="69">
        <f>IF(ISERROR(VLOOKUP(B259,[10]Facture!$A$4:$D$12,4,FALSE)),0,VLOOKUP(B259,[10]Facture!$B$8:$C$488,2,FALSE))</f>
        <v>0</v>
      </c>
      <c r="G259" s="69">
        <f t="shared" si="26"/>
        <v>2100</v>
      </c>
      <c r="H259" s="70">
        <f t="shared" si="29"/>
        <v>15000</v>
      </c>
    </row>
    <row r="260" spans="1:8" x14ac:dyDescent="0.25">
      <c r="A260" s="66">
        <f t="shared" si="24"/>
        <v>260</v>
      </c>
      <c r="B260" s="67" t="s">
        <v>313</v>
      </c>
      <c r="C260" s="68">
        <v>500</v>
      </c>
      <c r="D260" s="67">
        <f>D259+6</f>
        <v>12</v>
      </c>
      <c r="E260" s="69" t="s">
        <v>474</v>
      </c>
      <c r="F260" s="69">
        <f>IF(ISERROR(VLOOKUP(B260,[10]Facture!$A$4:$D$12,4,FALSE)),0,VLOOKUP(B260,[10]Facture!$B$8:$C$488,2,FALSE))</f>
        <v>0</v>
      </c>
      <c r="G260" s="69" t="e">
        <f t="shared" si="26"/>
        <v>#VALUE!</v>
      </c>
      <c r="H260" s="70">
        <f t="shared" si="29"/>
        <v>6000</v>
      </c>
    </row>
    <row r="261" spans="1:8" x14ac:dyDescent="0.25">
      <c r="A261" s="66">
        <f t="shared" si="24"/>
        <v>261</v>
      </c>
      <c r="B261" s="67" t="s">
        <v>450</v>
      </c>
      <c r="C261" s="68">
        <v>1500</v>
      </c>
      <c r="D261" s="67">
        <f>D260+6</f>
        <v>18</v>
      </c>
      <c r="E261" s="69" t="s">
        <v>474</v>
      </c>
      <c r="F261" s="69">
        <f>IF(ISERROR(VLOOKUP(B261,[10]Facture!$A$4:$D$12,4,FALSE)),0,VLOOKUP(B261,[10]Facture!$B$8:$C$488,2,FALSE))</f>
        <v>0</v>
      </c>
      <c r="G261" s="69" t="e">
        <f t="shared" si="26"/>
        <v>#VALUE!</v>
      </c>
      <c r="H261" s="70">
        <f t="shared" si="29"/>
        <v>27000</v>
      </c>
    </row>
    <row r="262" spans="1:8" x14ac:dyDescent="0.25">
      <c r="A262" s="66">
        <f t="shared" si="24"/>
        <v>262</v>
      </c>
      <c r="B262" s="67" t="s">
        <v>451</v>
      </c>
      <c r="C262" s="68">
        <v>2100</v>
      </c>
      <c r="D262" s="67">
        <f>D261+6</f>
        <v>24</v>
      </c>
      <c r="E262" s="71">
        <v>1600</v>
      </c>
      <c r="F262" s="69">
        <f>IF(ISERROR(VLOOKUP(B262,[10]Facture!$A$4:$D$12,4,FALSE)),0,VLOOKUP(B262,[10]Facture!$B$8:$C$488,2,FALSE))</f>
        <v>0</v>
      </c>
      <c r="G262" s="69">
        <f t="shared" si="26"/>
        <v>1600</v>
      </c>
      <c r="H262" s="70">
        <f t="shared" si="29"/>
        <v>50400</v>
      </c>
    </row>
    <row r="263" spans="1:8" x14ac:dyDescent="0.25">
      <c r="A263" s="66">
        <f t="shared" si="24"/>
        <v>263</v>
      </c>
      <c r="B263" s="67" t="s">
        <v>314</v>
      </c>
      <c r="C263" s="68">
        <v>400</v>
      </c>
      <c r="D263" s="67">
        <v>28</v>
      </c>
      <c r="E263" s="69" t="s">
        <v>474</v>
      </c>
      <c r="F263" s="69">
        <f>IF(ISERROR(VLOOKUP(B263,[10]Facture!$A$4:$D$12,4,FALSE)),0,VLOOKUP(B263,[10]Facture!$B$8:$C$488,2,FALSE))</f>
        <v>0</v>
      </c>
      <c r="G263" s="69" t="e">
        <f t="shared" si="26"/>
        <v>#VALUE!</v>
      </c>
      <c r="H263" s="70">
        <f t="shared" si="29"/>
        <v>11200</v>
      </c>
    </row>
    <row r="264" spans="1:8" x14ac:dyDescent="0.25">
      <c r="A264" s="66">
        <f t="shared" si="24"/>
        <v>264</v>
      </c>
      <c r="B264" s="67" t="s">
        <v>315</v>
      </c>
      <c r="C264" s="68">
        <v>300</v>
      </c>
      <c r="D264" s="67">
        <v>24</v>
      </c>
      <c r="E264" s="69" t="s">
        <v>474</v>
      </c>
      <c r="F264" s="69">
        <f>IF(ISERROR(VLOOKUP(B264,[10]Facture!$A$4:$D$12,4,FALSE)),0,VLOOKUP(B264,[10]Facture!$B$8:$C$488,2,FALSE))</f>
        <v>0</v>
      </c>
      <c r="G264" s="69" t="e">
        <f t="shared" si="26"/>
        <v>#VALUE!</v>
      </c>
      <c r="H264" s="70">
        <f t="shared" si="29"/>
        <v>7200</v>
      </c>
    </row>
    <row r="265" spans="1:8" x14ac:dyDescent="0.25">
      <c r="A265" s="66">
        <f t="shared" si="24"/>
        <v>265</v>
      </c>
      <c r="B265" s="67" t="s">
        <v>316</v>
      </c>
      <c r="C265" s="68">
        <v>400</v>
      </c>
      <c r="D265" s="67">
        <f>D264+6</f>
        <v>30</v>
      </c>
      <c r="E265" s="69" t="s">
        <v>474</v>
      </c>
      <c r="F265" s="69">
        <f>IF(ISERROR(VLOOKUP(B265,[10]Facture!$A$4:$D$12,4,FALSE)),0,VLOOKUP(B265,[10]Facture!$B$8:$C$488,2,FALSE))</f>
        <v>0</v>
      </c>
      <c r="G265" s="69" t="e">
        <f t="shared" si="26"/>
        <v>#VALUE!</v>
      </c>
      <c r="H265" s="70">
        <f t="shared" si="29"/>
        <v>12000</v>
      </c>
    </row>
    <row r="266" spans="1:8" x14ac:dyDescent="0.25">
      <c r="A266" s="66">
        <f t="shared" si="24"/>
        <v>266</v>
      </c>
      <c r="B266" s="67" t="s">
        <v>317</v>
      </c>
      <c r="C266" s="68">
        <v>550</v>
      </c>
      <c r="D266" s="67">
        <f>D265+6</f>
        <v>36</v>
      </c>
      <c r="E266" s="71">
        <v>13500</v>
      </c>
      <c r="F266" s="69">
        <f>IF(ISERROR(VLOOKUP(B266,[10]Facture!$A$4:$D$12,4,FALSE)),0,VLOOKUP(B266,[10]Facture!$B$8:$C$488,2,FALSE))</f>
        <v>0</v>
      </c>
      <c r="G266" s="69">
        <f t="shared" si="26"/>
        <v>13500</v>
      </c>
      <c r="H266" s="70">
        <f t="shared" si="29"/>
        <v>19800</v>
      </c>
    </row>
    <row r="267" spans="1:8" x14ac:dyDescent="0.25">
      <c r="A267" s="66">
        <f t="shared" si="24"/>
        <v>267</v>
      </c>
      <c r="B267" s="67" t="s">
        <v>318</v>
      </c>
      <c r="C267" s="68">
        <v>13000</v>
      </c>
      <c r="D267" s="67">
        <f>D266+6</f>
        <v>42</v>
      </c>
      <c r="E267" s="69" t="s">
        <v>474</v>
      </c>
      <c r="F267" s="69">
        <f>IF(ISERROR(VLOOKUP(B267,[10]Facture!$A$4:$D$12,4,FALSE)),0,VLOOKUP(B267,[10]Facture!$B$8:$C$488,2,FALSE))</f>
        <v>0</v>
      </c>
      <c r="G267" s="69" t="e">
        <f t="shared" si="26"/>
        <v>#VALUE!</v>
      </c>
      <c r="H267" s="70">
        <f t="shared" si="29"/>
        <v>546000</v>
      </c>
    </row>
    <row r="268" spans="1:8" x14ac:dyDescent="0.25">
      <c r="A268" s="66">
        <f t="shared" si="24"/>
        <v>268</v>
      </c>
      <c r="B268" s="67" t="s">
        <v>319</v>
      </c>
      <c r="C268" s="68">
        <v>10000</v>
      </c>
      <c r="D268" s="67">
        <f>D267+6</f>
        <v>48</v>
      </c>
      <c r="E268" s="71">
        <v>5800</v>
      </c>
      <c r="F268" s="69">
        <f>IF(ISERROR(VLOOKUP(B268,[10]Facture!$A$4:$D$12,4,FALSE)),0,VLOOKUP(B268,[10]Facture!$B$8:$C$488,2,FALSE))</f>
        <v>0</v>
      </c>
      <c r="G268" s="69">
        <f t="shared" si="26"/>
        <v>5800</v>
      </c>
      <c r="H268" s="70">
        <f t="shared" si="29"/>
        <v>480000</v>
      </c>
    </row>
    <row r="269" spans="1:8" x14ac:dyDescent="0.25">
      <c r="A269" s="66">
        <f t="shared" ref="A269:A332" si="30">A268+1</f>
        <v>269</v>
      </c>
      <c r="B269" s="67" t="s">
        <v>485</v>
      </c>
      <c r="C269" s="75">
        <v>5000</v>
      </c>
      <c r="D269" s="67">
        <v>50</v>
      </c>
      <c r="E269" s="71">
        <v>3000</v>
      </c>
      <c r="F269" s="69">
        <f>IF(ISERROR(VLOOKUP(B269,[10]Facture!$A$4:$D$12,4,FALSE)),0,VLOOKUP(B269,[10]Facture!$B$8:$C$488,2,FALSE))</f>
        <v>0</v>
      </c>
      <c r="G269" s="69">
        <f t="shared" si="26"/>
        <v>3000</v>
      </c>
      <c r="H269" s="70">
        <f t="shared" si="29"/>
        <v>250000</v>
      </c>
    </row>
    <row r="270" spans="1:8" x14ac:dyDescent="0.25">
      <c r="A270" s="66">
        <f t="shared" si="30"/>
        <v>270</v>
      </c>
      <c r="B270" s="67" t="s">
        <v>320</v>
      </c>
      <c r="C270" s="68">
        <v>13500</v>
      </c>
      <c r="D270" s="67">
        <v>40</v>
      </c>
      <c r="E270" s="69" t="s">
        <v>474</v>
      </c>
      <c r="F270" s="69">
        <f>IF(ISERROR(VLOOKUP(B270,[10]Facture!$A$4:$D$12,4,FALSE)),0,VLOOKUP(B270,[10]Facture!$B$8:$C$488,2,FALSE))</f>
        <v>0</v>
      </c>
      <c r="G270" s="69" t="e">
        <f t="shared" si="26"/>
        <v>#VALUE!</v>
      </c>
      <c r="H270" s="70">
        <f t="shared" si="29"/>
        <v>540000</v>
      </c>
    </row>
    <row r="271" spans="1:8" x14ac:dyDescent="0.25">
      <c r="A271" s="66">
        <f t="shared" si="30"/>
        <v>271</v>
      </c>
      <c r="B271" s="67" t="s">
        <v>321</v>
      </c>
      <c r="C271" s="68">
        <v>16800</v>
      </c>
      <c r="D271" s="67">
        <f>D270+6</f>
        <v>46</v>
      </c>
      <c r="E271" s="69" t="s">
        <v>474</v>
      </c>
      <c r="F271" s="69">
        <f>IF(ISERROR(VLOOKUP(B271,[10]Facture!$A$4:$D$12,4,FALSE)),0,VLOOKUP(B271,[10]Facture!$B$8:$C$488,2,FALSE))</f>
        <v>0</v>
      </c>
      <c r="G271" s="69" t="e">
        <f t="shared" si="26"/>
        <v>#VALUE!</v>
      </c>
      <c r="H271" s="70">
        <f t="shared" si="29"/>
        <v>772800</v>
      </c>
    </row>
    <row r="272" spans="1:8" x14ac:dyDescent="0.25">
      <c r="A272" s="66">
        <f t="shared" si="30"/>
        <v>272</v>
      </c>
      <c r="B272" s="67" t="s">
        <v>483</v>
      </c>
      <c r="C272" s="68">
        <v>10</v>
      </c>
      <c r="D272" s="67">
        <v>1</v>
      </c>
      <c r="E272" s="69" t="s">
        <v>474</v>
      </c>
      <c r="F272" s="69">
        <f>IF(ISERROR(VLOOKUP(B272,[10]Facture!$A$4:$D$12,4,FALSE)),0,VLOOKUP(B272,[10]Facture!$B$8:$C$488,2,FALSE))</f>
        <v>0</v>
      </c>
      <c r="G272" s="69" t="e">
        <f t="shared" si="26"/>
        <v>#VALUE!</v>
      </c>
      <c r="H272" s="70">
        <f t="shared" si="29"/>
        <v>10</v>
      </c>
    </row>
    <row r="273" spans="1:8" x14ac:dyDescent="0.25">
      <c r="A273" s="66">
        <f t="shared" si="30"/>
        <v>273</v>
      </c>
      <c r="B273" s="73" t="s">
        <v>503</v>
      </c>
      <c r="C273" s="74">
        <v>10</v>
      </c>
      <c r="D273" s="67">
        <f t="shared" ref="D273:D280" si="31">D272+6</f>
        <v>7</v>
      </c>
      <c r="E273" s="71">
        <v>2600</v>
      </c>
      <c r="F273" s="69">
        <f>IF(ISERROR(VLOOKUP(B273,[10]Facture!$A$4:$D$12,4,FALSE)),0,VLOOKUP(B273,[10]Facture!$B$8:$C$488,2,FALSE))</f>
        <v>0</v>
      </c>
      <c r="G273" s="69">
        <f t="shared" si="26"/>
        <v>2600</v>
      </c>
      <c r="H273" s="70">
        <f t="shared" si="29"/>
        <v>70</v>
      </c>
    </row>
    <row r="274" spans="1:8" x14ac:dyDescent="0.25">
      <c r="A274" s="66">
        <f t="shared" si="30"/>
        <v>274</v>
      </c>
      <c r="B274" s="73" t="s">
        <v>504</v>
      </c>
      <c r="C274" s="74">
        <v>5</v>
      </c>
      <c r="D274" s="67">
        <f t="shared" si="31"/>
        <v>13</v>
      </c>
      <c r="E274" s="69" t="s">
        <v>474</v>
      </c>
      <c r="F274" s="69">
        <f>IF(ISERROR(VLOOKUP(B274,[10]Facture!$A$4:$D$12,4,FALSE)),0,VLOOKUP(B274,[10]Facture!$B$8:$C$488,2,FALSE))</f>
        <v>0</v>
      </c>
      <c r="G274" s="69" t="e">
        <f t="shared" si="26"/>
        <v>#VALUE!</v>
      </c>
      <c r="H274" s="70">
        <f t="shared" si="29"/>
        <v>65</v>
      </c>
    </row>
    <row r="275" spans="1:8" x14ac:dyDescent="0.25">
      <c r="A275" s="66">
        <f t="shared" si="30"/>
        <v>275</v>
      </c>
      <c r="B275" s="67" t="s">
        <v>322</v>
      </c>
      <c r="C275" s="68">
        <v>1400</v>
      </c>
      <c r="D275" s="67">
        <f t="shared" si="31"/>
        <v>19</v>
      </c>
      <c r="E275" s="69">
        <v>800</v>
      </c>
      <c r="F275" s="69">
        <f>IF(ISERROR(VLOOKUP(B275,[10]Facture!$A$4:$D$12,4,FALSE)),0,VLOOKUP(B275,[10]Facture!$B$8:$C$488,2,FALSE))</f>
        <v>0</v>
      </c>
      <c r="G275" s="69">
        <f t="shared" si="26"/>
        <v>800</v>
      </c>
      <c r="H275" s="70">
        <f t="shared" si="29"/>
        <v>26600</v>
      </c>
    </row>
    <row r="276" spans="1:8" x14ac:dyDescent="0.25">
      <c r="A276" s="66">
        <f t="shared" si="30"/>
        <v>276</v>
      </c>
      <c r="B276" s="67" t="s">
        <v>323</v>
      </c>
      <c r="C276" s="68">
        <v>2900</v>
      </c>
      <c r="D276" s="67">
        <f t="shared" si="31"/>
        <v>25</v>
      </c>
      <c r="E276" s="69" t="s">
        <v>474</v>
      </c>
      <c r="F276" s="69">
        <f>IF(ISERROR(VLOOKUP(B276,[10]Facture!$A$4:$D$12,4,FALSE)),0,VLOOKUP(B276,[10]Facture!$B$8:$C$488,2,FALSE))</f>
        <v>0</v>
      </c>
      <c r="G276" s="69" t="e">
        <f t="shared" si="26"/>
        <v>#VALUE!</v>
      </c>
      <c r="H276" s="70">
        <f t="shared" si="29"/>
        <v>72500</v>
      </c>
    </row>
    <row r="277" spans="1:8" x14ac:dyDescent="0.25">
      <c r="A277" s="66">
        <f t="shared" si="30"/>
        <v>277</v>
      </c>
      <c r="B277" s="67" t="s">
        <v>324</v>
      </c>
      <c r="C277" s="68">
        <v>250</v>
      </c>
      <c r="D277" s="67">
        <f t="shared" si="31"/>
        <v>31</v>
      </c>
      <c r="E277" s="69" t="s">
        <v>474</v>
      </c>
      <c r="F277" s="69">
        <f>IF(ISERROR(VLOOKUP(B277,[10]Facture!$A$4:$D$12,4,FALSE)),0,VLOOKUP(B277,[10]Facture!$B$8:$C$488,2,FALSE))</f>
        <v>0</v>
      </c>
      <c r="G277" s="69" t="e">
        <f t="shared" si="26"/>
        <v>#VALUE!</v>
      </c>
      <c r="H277" s="70">
        <f t="shared" si="29"/>
        <v>7750</v>
      </c>
    </row>
    <row r="278" spans="1:8" x14ac:dyDescent="0.25">
      <c r="A278" s="66">
        <f t="shared" si="30"/>
        <v>278</v>
      </c>
      <c r="B278" s="67" t="s">
        <v>325</v>
      </c>
      <c r="C278" s="68">
        <v>290</v>
      </c>
      <c r="D278" s="67">
        <f t="shared" si="31"/>
        <v>37</v>
      </c>
      <c r="E278" s="69" t="s">
        <v>474</v>
      </c>
      <c r="F278" s="69">
        <f>IF(ISERROR(VLOOKUP(B278,[10]Facture!$A$4:$D$12,4,FALSE)),0,VLOOKUP(B278,[10]Facture!$B$8:$C$488,2,FALSE))</f>
        <v>0</v>
      </c>
      <c r="G278" s="69" t="e">
        <f t="shared" si="26"/>
        <v>#VALUE!</v>
      </c>
      <c r="H278" s="70">
        <f t="shared" si="29"/>
        <v>10730</v>
      </c>
    </row>
    <row r="279" spans="1:8" x14ac:dyDescent="0.25">
      <c r="A279" s="66">
        <f t="shared" si="30"/>
        <v>279</v>
      </c>
      <c r="B279" s="67" t="s">
        <v>326</v>
      </c>
      <c r="C279" s="68">
        <v>700</v>
      </c>
      <c r="D279" s="67">
        <f t="shared" si="31"/>
        <v>43</v>
      </c>
      <c r="E279" s="69" t="s">
        <v>474</v>
      </c>
      <c r="F279" s="69">
        <f>IF(ISERROR(VLOOKUP(B279,[10]Facture!$A$4:$D$12,4,FALSE)),0,VLOOKUP(B279,[10]Facture!$B$8:$C$488,2,FALSE))</f>
        <v>0</v>
      </c>
      <c r="G279" s="69" t="e">
        <f t="shared" si="26"/>
        <v>#VALUE!</v>
      </c>
      <c r="H279" s="70">
        <f t="shared" si="29"/>
        <v>30100</v>
      </c>
    </row>
    <row r="280" spans="1:8" x14ac:dyDescent="0.25">
      <c r="A280" s="66">
        <f t="shared" si="30"/>
        <v>280</v>
      </c>
      <c r="B280" s="67" t="s">
        <v>327</v>
      </c>
      <c r="C280" s="68">
        <v>100</v>
      </c>
      <c r="D280" s="67">
        <f t="shared" si="31"/>
        <v>49</v>
      </c>
      <c r="E280" s="69" t="s">
        <v>474</v>
      </c>
      <c r="F280" s="69">
        <f>IF(ISERROR(VLOOKUP(B280,[10]Facture!$A$4:$D$12,4,FALSE)),0,VLOOKUP(B280,[10]Facture!$B$8:$C$488,2,FALSE))</f>
        <v>0</v>
      </c>
      <c r="G280" s="69" t="e">
        <f t="shared" si="26"/>
        <v>#VALUE!</v>
      </c>
      <c r="H280" s="70">
        <f t="shared" si="29"/>
        <v>4900</v>
      </c>
    </row>
    <row r="281" spans="1:8" x14ac:dyDescent="0.25">
      <c r="A281" s="66">
        <f t="shared" si="30"/>
        <v>281</v>
      </c>
      <c r="B281" s="67" t="s">
        <v>452</v>
      </c>
      <c r="C281" s="68">
        <v>200</v>
      </c>
      <c r="D281" s="67">
        <v>5</v>
      </c>
      <c r="E281" s="69" t="s">
        <v>474</v>
      </c>
      <c r="F281" s="69">
        <f>IF(ISERROR(VLOOKUP(B281,[10]Facture!$A$4:$D$12,4,FALSE)),0,VLOOKUP(B281,[10]Facture!$B$8:$C$488,2,FALSE))</f>
        <v>0</v>
      </c>
      <c r="G281" s="69" t="e">
        <f t="shared" si="26"/>
        <v>#VALUE!</v>
      </c>
      <c r="H281" s="70">
        <f t="shared" si="29"/>
        <v>1000</v>
      </c>
    </row>
    <row r="282" spans="1:8" x14ac:dyDescent="0.25">
      <c r="A282" s="66">
        <f t="shared" si="30"/>
        <v>282</v>
      </c>
      <c r="B282" s="67" t="s">
        <v>328</v>
      </c>
      <c r="C282" s="68">
        <v>1300</v>
      </c>
      <c r="D282" s="67">
        <f t="shared" ref="D282:D299" si="32">D281+6</f>
        <v>11</v>
      </c>
      <c r="E282" s="69" t="s">
        <v>474</v>
      </c>
      <c r="F282" s="69">
        <f>IF(ISERROR(VLOOKUP(B282,[10]Facture!$A$4:$D$12,4,FALSE)),0,VLOOKUP(B282,[10]Facture!$B$8:$C$488,2,FALSE))</f>
        <v>0</v>
      </c>
      <c r="G282" s="69" t="e">
        <f t="shared" si="26"/>
        <v>#VALUE!</v>
      </c>
      <c r="H282" s="70">
        <f t="shared" si="29"/>
        <v>14300</v>
      </c>
    </row>
    <row r="283" spans="1:8" x14ac:dyDescent="0.25">
      <c r="A283" s="66">
        <f t="shared" si="30"/>
        <v>283</v>
      </c>
      <c r="B283" s="67" t="s">
        <v>329</v>
      </c>
      <c r="C283" s="68">
        <v>100</v>
      </c>
      <c r="D283" s="67">
        <f t="shared" si="32"/>
        <v>17</v>
      </c>
      <c r="E283" s="71">
        <v>3000</v>
      </c>
      <c r="F283" s="69">
        <f>IF(ISERROR(VLOOKUP(B283,[10]Facture!$A$4:$D$12,4,FALSE)),0,VLOOKUP(B283,[10]Facture!$B$8:$C$488,2,FALSE))</f>
        <v>0</v>
      </c>
      <c r="G283" s="69">
        <f t="shared" si="26"/>
        <v>3000</v>
      </c>
      <c r="H283" s="70">
        <f t="shared" si="29"/>
        <v>1700</v>
      </c>
    </row>
    <row r="284" spans="1:8" x14ac:dyDescent="0.25">
      <c r="A284" s="66">
        <f t="shared" si="30"/>
        <v>284</v>
      </c>
      <c r="B284" s="67" t="s">
        <v>330</v>
      </c>
      <c r="C284" s="68">
        <v>85</v>
      </c>
      <c r="D284" s="67">
        <f t="shared" si="32"/>
        <v>23</v>
      </c>
      <c r="E284" s="69" t="s">
        <v>474</v>
      </c>
      <c r="F284" s="69">
        <f>IF(ISERROR(VLOOKUP(B284,[10]Facture!$A$4:$D$12,4,FALSE)),0,VLOOKUP(B284,[10]Facture!$B$8:$C$488,2,FALSE))</f>
        <v>0</v>
      </c>
      <c r="G284" s="69" t="e">
        <f t="shared" si="26"/>
        <v>#VALUE!</v>
      </c>
      <c r="H284" s="70">
        <f t="shared" si="29"/>
        <v>1955</v>
      </c>
    </row>
    <row r="285" spans="1:8" x14ac:dyDescent="0.25">
      <c r="A285" s="66">
        <f t="shared" si="30"/>
        <v>285</v>
      </c>
      <c r="B285" s="67" t="s">
        <v>331</v>
      </c>
      <c r="C285" s="68">
        <v>95</v>
      </c>
      <c r="D285" s="67">
        <f t="shared" si="32"/>
        <v>29</v>
      </c>
      <c r="E285" s="69" t="s">
        <v>474</v>
      </c>
      <c r="F285" s="69">
        <f>IF(ISERROR(VLOOKUP(B285,[10]Facture!$A$4:$D$12,4,FALSE)),0,VLOOKUP(B285,[10]Facture!$B$8:$C$488,2,FALSE))</f>
        <v>0</v>
      </c>
      <c r="G285" s="69" t="e">
        <f t="shared" si="26"/>
        <v>#VALUE!</v>
      </c>
      <c r="H285" s="70">
        <f t="shared" si="29"/>
        <v>2755</v>
      </c>
    </row>
    <row r="286" spans="1:8" x14ac:dyDescent="0.25">
      <c r="A286" s="66">
        <f t="shared" si="30"/>
        <v>286</v>
      </c>
      <c r="B286" s="67" t="s">
        <v>332</v>
      </c>
      <c r="C286" s="68">
        <v>4000</v>
      </c>
      <c r="D286" s="67">
        <f t="shared" si="32"/>
        <v>35</v>
      </c>
      <c r="E286" s="69" t="s">
        <v>474</v>
      </c>
      <c r="F286" s="69">
        <f>IF(ISERROR(VLOOKUP(B286,[10]Facture!$A$4:$D$12,4,FALSE)),0,VLOOKUP(B286,[10]Facture!$B$8:$C$488,2,FALSE))</f>
        <v>0</v>
      </c>
      <c r="G286" s="69" t="e">
        <f t="shared" si="26"/>
        <v>#VALUE!</v>
      </c>
      <c r="H286" s="70">
        <f t="shared" si="29"/>
        <v>140000</v>
      </c>
    </row>
    <row r="287" spans="1:8" x14ac:dyDescent="0.25">
      <c r="A287" s="66">
        <f t="shared" si="30"/>
        <v>287</v>
      </c>
      <c r="B287" s="67" t="s">
        <v>333</v>
      </c>
      <c r="C287" s="68">
        <v>3950</v>
      </c>
      <c r="D287" s="67">
        <f t="shared" si="32"/>
        <v>41</v>
      </c>
      <c r="E287" s="71">
        <v>9200</v>
      </c>
      <c r="F287" s="69">
        <f>IF(ISERROR(VLOOKUP(B287,[10]Facture!$A$4:$D$12,4,FALSE)),0,VLOOKUP(B287,[10]Facture!$B$8:$C$488,2,FALSE))</f>
        <v>0</v>
      </c>
      <c r="G287" s="69">
        <f t="shared" si="26"/>
        <v>9200</v>
      </c>
      <c r="H287" s="70">
        <f t="shared" si="29"/>
        <v>161950</v>
      </c>
    </row>
    <row r="288" spans="1:8" x14ac:dyDescent="0.25">
      <c r="A288" s="66">
        <f t="shared" si="30"/>
        <v>288</v>
      </c>
      <c r="B288" s="67" t="s">
        <v>334</v>
      </c>
      <c r="C288" s="68">
        <v>3400</v>
      </c>
      <c r="D288" s="67">
        <f t="shared" si="32"/>
        <v>47</v>
      </c>
      <c r="E288" s="69" t="s">
        <v>474</v>
      </c>
      <c r="F288" s="69">
        <f>IF(ISERROR(VLOOKUP(B288,[10]Facture!$A$4:$D$12,4,FALSE)),0,VLOOKUP(B288,[10]Facture!$B$8:$C$488,2,FALSE))</f>
        <v>0</v>
      </c>
      <c r="G288" s="69" t="e">
        <f t="shared" si="26"/>
        <v>#VALUE!</v>
      </c>
      <c r="H288" s="70">
        <f t="shared" si="29"/>
        <v>159800</v>
      </c>
    </row>
    <row r="289" spans="1:8" x14ac:dyDescent="0.25">
      <c r="A289" s="66">
        <f t="shared" si="30"/>
        <v>289</v>
      </c>
      <c r="B289" s="67" t="s">
        <v>335</v>
      </c>
      <c r="C289" s="68">
        <v>4900</v>
      </c>
      <c r="D289" s="67">
        <f t="shared" si="32"/>
        <v>53</v>
      </c>
      <c r="E289" s="69" t="s">
        <v>474</v>
      </c>
      <c r="F289" s="69">
        <f>IF(ISERROR(VLOOKUP(B289,[10]Facture!$A$4:$D$12,4,FALSE)),0,VLOOKUP(B289,[10]Facture!$B$8:$C$488,2,FALSE))</f>
        <v>0</v>
      </c>
      <c r="G289" s="69" t="e">
        <f t="shared" si="26"/>
        <v>#VALUE!</v>
      </c>
      <c r="H289" s="70">
        <f t="shared" si="29"/>
        <v>259700</v>
      </c>
    </row>
    <row r="290" spans="1:8" x14ac:dyDescent="0.25">
      <c r="A290" s="66">
        <f t="shared" si="30"/>
        <v>290</v>
      </c>
      <c r="B290" s="67" t="s">
        <v>336</v>
      </c>
      <c r="C290" s="68">
        <v>3600</v>
      </c>
      <c r="D290" s="67">
        <v>57</v>
      </c>
      <c r="E290" s="69" t="s">
        <v>474</v>
      </c>
      <c r="F290" s="69">
        <f>IF(ISERROR(VLOOKUP(B290,[10]Facture!$A$4:$D$12,4,FALSE)),0,VLOOKUP(B290,[10]Facture!$B$8:$C$488,2,FALSE))</f>
        <v>0</v>
      </c>
      <c r="G290" s="69" t="e">
        <f t="shared" si="26"/>
        <v>#VALUE!</v>
      </c>
      <c r="H290" s="70">
        <f t="shared" si="29"/>
        <v>205200</v>
      </c>
    </row>
    <row r="291" spans="1:8" x14ac:dyDescent="0.25">
      <c r="A291" s="66">
        <f t="shared" si="30"/>
        <v>291</v>
      </c>
      <c r="B291" s="67" t="s">
        <v>453</v>
      </c>
      <c r="C291" s="68">
        <v>300</v>
      </c>
      <c r="D291" s="67">
        <f t="shared" si="32"/>
        <v>63</v>
      </c>
      <c r="E291" s="69">
        <v>320</v>
      </c>
      <c r="F291" s="69">
        <f>IF(ISERROR(VLOOKUP(B291,[10]Facture!$A$4:$D$12,4,FALSE)),0,VLOOKUP(B291,[10]Facture!$B$8:$C$488,2,FALSE))</f>
        <v>0</v>
      </c>
      <c r="G291" s="69">
        <f t="shared" si="26"/>
        <v>320</v>
      </c>
      <c r="H291" s="70">
        <f t="shared" si="29"/>
        <v>18900</v>
      </c>
    </row>
    <row r="292" spans="1:8" x14ac:dyDescent="0.25">
      <c r="A292" s="66">
        <f t="shared" si="30"/>
        <v>292</v>
      </c>
      <c r="B292" s="67" t="s">
        <v>337</v>
      </c>
      <c r="C292" s="68">
        <v>80</v>
      </c>
      <c r="D292" s="67">
        <f t="shared" si="32"/>
        <v>69</v>
      </c>
      <c r="E292" s="69" t="s">
        <v>474</v>
      </c>
      <c r="F292" s="69">
        <f>IF(ISERROR(VLOOKUP(B292,[10]Facture!$A$4:$D$12,4,FALSE)),0,VLOOKUP(B292,[10]Facture!$B$8:$C$488,2,FALSE))</f>
        <v>0</v>
      </c>
      <c r="G292" s="69" t="e">
        <f t="shared" ref="G292:G355" si="33">E292-F292</f>
        <v>#VALUE!</v>
      </c>
      <c r="H292" s="70">
        <f t="shared" si="29"/>
        <v>5520</v>
      </c>
    </row>
    <row r="293" spans="1:8" x14ac:dyDescent="0.25">
      <c r="A293" s="66">
        <f t="shared" si="30"/>
        <v>293</v>
      </c>
      <c r="B293" s="67" t="s">
        <v>338</v>
      </c>
      <c r="C293" s="68">
        <v>23</v>
      </c>
      <c r="D293" s="67">
        <f t="shared" si="32"/>
        <v>75</v>
      </c>
      <c r="E293" s="69" t="s">
        <v>474</v>
      </c>
      <c r="F293" s="69">
        <f>IF(ISERROR(VLOOKUP(B293,[10]Facture!$A$4:$D$12,4,FALSE)),0,VLOOKUP(B293,[10]Facture!$B$8:$C$488,2,FALSE))</f>
        <v>0</v>
      </c>
      <c r="G293" s="69" t="e">
        <f t="shared" si="33"/>
        <v>#VALUE!</v>
      </c>
      <c r="H293" s="70">
        <f t="shared" si="29"/>
        <v>1725</v>
      </c>
    </row>
    <row r="294" spans="1:8" x14ac:dyDescent="0.25">
      <c r="A294" s="66">
        <f t="shared" si="30"/>
        <v>294</v>
      </c>
      <c r="B294" s="67" t="s">
        <v>339</v>
      </c>
      <c r="C294" s="68">
        <v>4600</v>
      </c>
      <c r="D294" s="67">
        <f t="shared" si="32"/>
        <v>81</v>
      </c>
      <c r="E294" s="69" t="s">
        <v>474</v>
      </c>
      <c r="F294" s="69">
        <f>IF(ISERROR(VLOOKUP(B294,[10]Facture!$A$4:$D$12,4,FALSE)),0,VLOOKUP(B294,[10]Facture!$B$8:$C$488,2,FALSE))</f>
        <v>0</v>
      </c>
      <c r="G294" s="69" t="e">
        <f t="shared" si="33"/>
        <v>#VALUE!</v>
      </c>
      <c r="H294" s="70">
        <f t="shared" si="29"/>
        <v>372600</v>
      </c>
    </row>
    <row r="295" spans="1:8" x14ac:dyDescent="0.25">
      <c r="A295" s="66">
        <f t="shared" si="30"/>
        <v>295</v>
      </c>
      <c r="B295" s="67" t="s">
        <v>499</v>
      </c>
      <c r="C295" s="68">
        <v>7300</v>
      </c>
      <c r="D295" s="67">
        <v>87</v>
      </c>
      <c r="E295" s="69" t="s">
        <v>474</v>
      </c>
      <c r="F295" s="69">
        <f>IF(ISERROR(VLOOKUP(B295,[10]Facture!$A$4:$D$12,4,FALSE)),0,VLOOKUP(B295,[10]Facture!$B$8:$C$488,2,FALSE))</f>
        <v>0</v>
      </c>
      <c r="G295" s="69" t="e">
        <f t="shared" si="33"/>
        <v>#VALUE!</v>
      </c>
      <c r="H295" s="70">
        <f t="shared" si="29"/>
        <v>635100</v>
      </c>
    </row>
    <row r="296" spans="1:8" x14ac:dyDescent="0.25">
      <c r="A296" s="66">
        <f t="shared" si="30"/>
        <v>296</v>
      </c>
      <c r="B296" s="67" t="s">
        <v>481</v>
      </c>
      <c r="C296" s="68">
        <v>760</v>
      </c>
      <c r="D296" s="67">
        <f t="shared" si="32"/>
        <v>93</v>
      </c>
      <c r="E296" s="69" t="s">
        <v>474</v>
      </c>
      <c r="F296" s="69">
        <f>IF(ISERROR(VLOOKUP(B296,[10]Facture!$A$4:$D$12,4,FALSE)),0,VLOOKUP(B296,[10]Facture!$B$8:$C$488,2,FALSE))</f>
        <v>0</v>
      </c>
      <c r="G296" s="69" t="e">
        <f t="shared" si="33"/>
        <v>#VALUE!</v>
      </c>
      <c r="H296" s="70">
        <f t="shared" si="29"/>
        <v>70680</v>
      </c>
    </row>
    <row r="297" spans="1:8" x14ac:dyDescent="0.25">
      <c r="A297" s="66">
        <f t="shared" si="30"/>
        <v>297</v>
      </c>
      <c r="B297" s="67" t="s">
        <v>340</v>
      </c>
      <c r="C297" s="68">
        <v>130</v>
      </c>
      <c r="D297" s="67">
        <f t="shared" si="32"/>
        <v>99</v>
      </c>
      <c r="E297" s="71">
        <v>8000</v>
      </c>
      <c r="F297" s="69">
        <f>IF(ISERROR(VLOOKUP(B297,[10]Facture!$A$4:$D$12,4,FALSE)),0,VLOOKUP(B297,[10]Facture!$B$8:$C$488,2,FALSE))</f>
        <v>0</v>
      </c>
      <c r="G297" s="69">
        <f t="shared" si="33"/>
        <v>8000</v>
      </c>
      <c r="H297" s="70">
        <f t="shared" si="29"/>
        <v>12870</v>
      </c>
    </row>
    <row r="298" spans="1:8" x14ac:dyDescent="0.25">
      <c r="A298" s="66">
        <f t="shared" si="30"/>
        <v>298</v>
      </c>
      <c r="B298" s="67" t="s">
        <v>341</v>
      </c>
      <c r="C298" s="68">
        <v>3400</v>
      </c>
      <c r="D298" s="67">
        <v>105</v>
      </c>
      <c r="E298" s="69" t="s">
        <v>474</v>
      </c>
      <c r="F298" s="69">
        <f>IF(ISERROR(VLOOKUP(B298,[10]Facture!$A$4:$D$12,4,FALSE)),0,VLOOKUP(B298,[10]Facture!$B$8:$C$488,2,FALSE))</f>
        <v>0</v>
      </c>
      <c r="G298" s="69" t="e">
        <f t="shared" si="33"/>
        <v>#VALUE!</v>
      </c>
      <c r="H298" s="70">
        <f t="shared" si="29"/>
        <v>357000</v>
      </c>
    </row>
    <row r="299" spans="1:8" x14ac:dyDescent="0.25">
      <c r="A299" s="66">
        <f t="shared" si="30"/>
        <v>299</v>
      </c>
      <c r="B299" s="67" t="s">
        <v>454</v>
      </c>
      <c r="C299" s="68">
        <v>160</v>
      </c>
      <c r="D299" s="67">
        <f t="shared" si="32"/>
        <v>111</v>
      </c>
      <c r="E299" s="69" t="s">
        <v>474</v>
      </c>
      <c r="F299" s="69">
        <f>IF(ISERROR(VLOOKUP(B299,[10]Facture!$A$4:$D$12,4,FALSE)),0,VLOOKUP(B299,[10]Facture!$B$8:$C$488,2,FALSE))</f>
        <v>0</v>
      </c>
      <c r="G299" s="69" t="e">
        <f t="shared" si="33"/>
        <v>#VALUE!</v>
      </c>
      <c r="H299" s="70">
        <f t="shared" si="29"/>
        <v>17760</v>
      </c>
    </row>
    <row r="300" spans="1:8" x14ac:dyDescent="0.25">
      <c r="A300" s="66">
        <f t="shared" si="30"/>
        <v>300</v>
      </c>
      <c r="B300" s="67" t="s">
        <v>455</v>
      </c>
      <c r="C300" s="68">
        <v>330</v>
      </c>
      <c r="D300" s="67">
        <v>113</v>
      </c>
      <c r="E300" s="69" t="s">
        <v>474</v>
      </c>
      <c r="F300" s="69">
        <f>IF(ISERROR(VLOOKUP(B300,[10]Facture!$A$4:$D$12,4,FALSE)),0,VLOOKUP(B300,[10]Facture!$B$8:$C$488,2,FALSE))</f>
        <v>0</v>
      </c>
      <c r="G300" s="69" t="e">
        <f t="shared" si="33"/>
        <v>#VALUE!</v>
      </c>
      <c r="H300" s="70">
        <f t="shared" si="29"/>
        <v>37290</v>
      </c>
    </row>
    <row r="301" spans="1:8" x14ac:dyDescent="0.25">
      <c r="A301" s="66">
        <f t="shared" si="30"/>
        <v>301</v>
      </c>
      <c r="B301" s="67" t="s">
        <v>342</v>
      </c>
      <c r="C301" s="68">
        <v>14000</v>
      </c>
      <c r="D301" s="67">
        <f>D300+6</f>
        <v>119</v>
      </c>
      <c r="E301" s="69" t="s">
        <v>474</v>
      </c>
      <c r="F301" s="69">
        <f>IF(ISERROR(VLOOKUP(B301,[10]Facture!$A$4:$D$12,4,FALSE)),0,VLOOKUP(B301,[10]Facture!$B$8:$C$488,2,FALSE))</f>
        <v>0</v>
      </c>
      <c r="G301" s="69" t="e">
        <f t="shared" si="33"/>
        <v>#VALUE!</v>
      </c>
      <c r="H301" s="70">
        <f t="shared" si="29"/>
        <v>1666000</v>
      </c>
    </row>
    <row r="302" spans="1:8" x14ac:dyDescent="0.25">
      <c r="A302" s="66">
        <f t="shared" si="30"/>
        <v>302</v>
      </c>
      <c r="B302" s="67" t="s">
        <v>343</v>
      </c>
      <c r="C302" s="68">
        <v>1000</v>
      </c>
      <c r="D302" s="67">
        <f>D301+6</f>
        <v>125</v>
      </c>
      <c r="E302" s="69" t="s">
        <v>474</v>
      </c>
      <c r="F302" s="69">
        <f>IF(ISERROR(VLOOKUP(B302,[10]Facture!$A$4:$D$12,4,FALSE)),0,VLOOKUP(B302,[10]Facture!$B$8:$C$488,2,FALSE))</f>
        <v>0</v>
      </c>
      <c r="G302" s="69" t="e">
        <f t="shared" si="33"/>
        <v>#VALUE!</v>
      </c>
      <c r="H302" s="70">
        <f t="shared" si="29"/>
        <v>125000</v>
      </c>
    </row>
    <row r="303" spans="1:8" x14ac:dyDescent="0.25">
      <c r="A303" s="66">
        <f t="shared" si="30"/>
        <v>303</v>
      </c>
      <c r="B303" s="67" t="s">
        <v>344</v>
      </c>
      <c r="C303" s="68">
        <v>780</v>
      </c>
      <c r="D303" s="67">
        <f>D302+6</f>
        <v>131</v>
      </c>
      <c r="E303" s="69" t="s">
        <v>474</v>
      </c>
      <c r="F303" s="69">
        <f>IF(ISERROR(VLOOKUP(B303,[10]Facture!$A$4:$D$12,4,FALSE)),0,VLOOKUP(B303,[10]Facture!$B$8:$C$488,2,FALSE))</f>
        <v>0</v>
      </c>
      <c r="G303" s="69" t="e">
        <f t="shared" si="33"/>
        <v>#VALUE!</v>
      </c>
      <c r="H303" s="70">
        <f t="shared" si="29"/>
        <v>102180</v>
      </c>
    </row>
    <row r="304" spans="1:8" x14ac:dyDescent="0.25">
      <c r="A304" s="66">
        <f t="shared" si="30"/>
        <v>304</v>
      </c>
      <c r="B304" s="67" t="s">
        <v>345</v>
      </c>
      <c r="C304" s="68">
        <v>630</v>
      </c>
      <c r="D304" s="67">
        <v>135</v>
      </c>
      <c r="E304" s="71">
        <v>3200</v>
      </c>
      <c r="F304" s="69">
        <f>IF(ISERROR(VLOOKUP(B304,[10]Facture!$A$4:$D$12,4,FALSE)),0,VLOOKUP(B304,[10]Facture!$B$8:$C$488,2,FALSE))</f>
        <v>0</v>
      </c>
      <c r="G304" s="69">
        <f t="shared" si="33"/>
        <v>3200</v>
      </c>
      <c r="H304" s="70">
        <f t="shared" si="29"/>
        <v>85050</v>
      </c>
    </row>
    <row r="305" spans="1:8" x14ac:dyDescent="0.25">
      <c r="A305" s="66">
        <f t="shared" si="30"/>
        <v>305</v>
      </c>
      <c r="B305" s="67" t="s">
        <v>346</v>
      </c>
      <c r="C305" s="68">
        <v>1000</v>
      </c>
      <c r="D305" s="67">
        <f>D304+6</f>
        <v>141</v>
      </c>
      <c r="E305" s="71">
        <v>2000</v>
      </c>
      <c r="F305" s="69">
        <f>IF(ISERROR(VLOOKUP(B305,[10]Facture!$A$4:$D$12,4,FALSE)),0,VLOOKUP(B305,[10]Facture!$B$8:$C$488,2,FALSE))</f>
        <v>0</v>
      </c>
      <c r="G305" s="69">
        <f t="shared" si="33"/>
        <v>2000</v>
      </c>
      <c r="H305" s="70">
        <f t="shared" si="29"/>
        <v>141000</v>
      </c>
    </row>
    <row r="306" spans="1:8" x14ac:dyDescent="0.25">
      <c r="A306" s="66">
        <f t="shared" si="30"/>
        <v>306</v>
      </c>
      <c r="B306" s="67" t="s">
        <v>347</v>
      </c>
      <c r="C306" s="68">
        <v>1080</v>
      </c>
      <c r="D306" s="67">
        <v>4</v>
      </c>
      <c r="E306" s="71">
        <v>2400</v>
      </c>
      <c r="F306" s="69">
        <f>IF(ISERROR(VLOOKUP(B306,[10]Facture!$A$4:$D$12,4,FALSE)),0,VLOOKUP(B306,[10]Facture!$B$8:$C$488,2,FALSE))</f>
        <v>0</v>
      </c>
      <c r="G306" s="69">
        <f t="shared" si="33"/>
        <v>2400</v>
      </c>
      <c r="H306" s="70">
        <f t="shared" si="29"/>
        <v>4320</v>
      </c>
    </row>
    <row r="307" spans="1:8" x14ac:dyDescent="0.25">
      <c r="A307" s="66">
        <f t="shared" si="30"/>
        <v>307</v>
      </c>
      <c r="B307" s="67" t="s">
        <v>348</v>
      </c>
      <c r="C307" s="68">
        <v>780</v>
      </c>
      <c r="D307" s="67">
        <f t="shared" ref="D307:D313" si="34">D306+6</f>
        <v>10</v>
      </c>
      <c r="E307" s="71">
        <v>3200</v>
      </c>
      <c r="F307" s="69">
        <f>IF(ISERROR(VLOOKUP(B307,[10]Facture!$A$4:$D$12,4,FALSE)),0,VLOOKUP(B307,[10]Facture!$B$8:$C$488,2,FALSE))</f>
        <v>0</v>
      </c>
      <c r="G307" s="69">
        <f t="shared" si="33"/>
        <v>3200</v>
      </c>
      <c r="H307" s="70">
        <f t="shared" si="29"/>
        <v>7800</v>
      </c>
    </row>
    <row r="308" spans="1:8" x14ac:dyDescent="0.25">
      <c r="A308" s="66">
        <f t="shared" si="30"/>
        <v>308</v>
      </c>
      <c r="B308" s="67" t="s">
        <v>349</v>
      </c>
      <c r="C308" s="68">
        <v>1080</v>
      </c>
      <c r="D308" s="67">
        <f t="shared" si="34"/>
        <v>16</v>
      </c>
      <c r="E308" s="71">
        <v>4200</v>
      </c>
      <c r="F308" s="69">
        <f>IF(ISERROR(VLOOKUP(B308,[10]Facture!$A$4:$D$12,4,FALSE)),0,VLOOKUP(B308,[10]Facture!$B$8:$C$488,2,FALSE))</f>
        <v>0</v>
      </c>
      <c r="G308" s="69">
        <f t="shared" si="33"/>
        <v>4200</v>
      </c>
      <c r="H308" s="70">
        <f t="shared" si="29"/>
        <v>17280</v>
      </c>
    </row>
    <row r="309" spans="1:8" x14ac:dyDescent="0.25">
      <c r="A309" s="66">
        <f t="shared" si="30"/>
        <v>309</v>
      </c>
      <c r="B309" s="67" t="s">
        <v>350</v>
      </c>
      <c r="C309" s="68">
        <v>550</v>
      </c>
      <c r="D309" s="67">
        <f t="shared" si="34"/>
        <v>22</v>
      </c>
      <c r="E309" s="69" t="s">
        <v>474</v>
      </c>
      <c r="F309" s="69">
        <f>IF(ISERROR(VLOOKUP(B309,[10]Facture!$A$4:$D$12,4,FALSE)),0,VLOOKUP(B309,[10]Facture!$B$8:$C$488,2,FALSE))</f>
        <v>0</v>
      </c>
      <c r="G309" s="69" t="e">
        <f t="shared" si="33"/>
        <v>#VALUE!</v>
      </c>
      <c r="H309" s="70">
        <f t="shared" si="29"/>
        <v>12100</v>
      </c>
    </row>
    <row r="310" spans="1:8" x14ac:dyDescent="0.25">
      <c r="A310" s="66">
        <f t="shared" si="30"/>
        <v>310</v>
      </c>
      <c r="B310" s="67" t="s">
        <v>351</v>
      </c>
      <c r="C310" s="68">
        <v>150</v>
      </c>
      <c r="D310" s="67">
        <f t="shared" si="34"/>
        <v>28</v>
      </c>
      <c r="E310" s="71">
        <v>3500</v>
      </c>
      <c r="F310" s="69">
        <f>IF(ISERROR(VLOOKUP(B310,[10]Facture!$A$4:$D$12,4,FALSE)),0,VLOOKUP(B310,[10]Facture!$B$8:$C$488,2,FALSE))</f>
        <v>0</v>
      </c>
      <c r="G310" s="69">
        <f t="shared" si="33"/>
        <v>3500</v>
      </c>
      <c r="H310" s="70">
        <f t="shared" si="29"/>
        <v>4200</v>
      </c>
    </row>
    <row r="311" spans="1:8" x14ac:dyDescent="0.25">
      <c r="A311" s="66">
        <f t="shared" si="30"/>
        <v>311</v>
      </c>
      <c r="B311" s="67" t="s">
        <v>352</v>
      </c>
      <c r="C311" s="68">
        <v>340</v>
      </c>
      <c r="D311" s="67">
        <f t="shared" si="34"/>
        <v>34</v>
      </c>
      <c r="E311" s="69" t="s">
        <v>474</v>
      </c>
      <c r="F311" s="69">
        <f>IF(ISERROR(VLOOKUP(B311,[10]Facture!$A$4:$D$12,4,FALSE)),0,VLOOKUP(B311,[10]Facture!$B$8:$C$488,2,FALSE))</f>
        <v>0</v>
      </c>
      <c r="G311" s="69" t="e">
        <f t="shared" si="33"/>
        <v>#VALUE!</v>
      </c>
      <c r="H311" s="70">
        <f t="shared" si="29"/>
        <v>11560</v>
      </c>
    </row>
    <row r="312" spans="1:8" x14ac:dyDescent="0.25">
      <c r="A312" s="66">
        <f t="shared" si="30"/>
        <v>312</v>
      </c>
      <c r="B312" s="67" t="s">
        <v>353</v>
      </c>
      <c r="C312" s="68">
        <v>800</v>
      </c>
      <c r="D312" s="67">
        <f t="shared" si="34"/>
        <v>40</v>
      </c>
      <c r="E312" s="69" t="s">
        <v>474</v>
      </c>
      <c r="F312" s="69">
        <f>IF(ISERROR(VLOOKUP(B312,[10]Facture!$A$4:$D$12,4,FALSE)),0,VLOOKUP(B312,[10]Facture!$B$8:$C$488,2,FALSE))</f>
        <v>0</v>
      </c>
      <c r="G312" s="69" t="e">
        <f t="shared" si="33"/>
        <v>#VALUE!</v>
      </c>
      <c r="H312" s="70">
        <f t="shared" si="29"/>
        <v>32000</v>
      </c>
    </row>
    <row r="313" spans="1:8" x14ac:dyDescent="0.25">
      <c r="A313" s="66">
        <f t="shared" si="30"/>
        <v>313</v>
      </c>
      <c r="B313" s="67" t="s">
        <v>354</v>
      </c>
      <c r="C313" s="68">
        <v>500</v>
      </c>
      <c r="D313" s="67">
        <f t="shared" si="34"/>
        <v>46</v>
      </c>
      <c r="E313" s="69" t="s">
        <v>474</v>
      </c>
      <c r="F313" s="69">
        <f>IF(ISERROR(VLOOKUP(B313,[10]Facture!$A$4:$D$12,4,FALSE)),0,VLOOKUP(B313,[10]Facture!$B$8:$C$488,2,FALSE))</f>
        <v>0</v>
      </c>
      <c r="G313" s="69" t="e">
        <f t="shared" si="33"/>
        <v>#VALUE!</v>
      </c>
      <c r="H313" s="70">
        <f t="shared" si="29"/>
        <v>23000</v>
      </c>
    </row>
    <row r="314" spans="1:8" x14ac:dyDescent="0.25">
      <c r="A314" s="66">
        <f t="shared" si="30"/>
        <v>314</v>
      </c>
      <c r="B314" s="67" t="s">
        <v>456</v>
      </c>
      <c r="C314" s="68">
        <v>200</v>
      </c>
      <c r="D314" s="67">
        <v>54</v>
      </c>
      <c r="E314" s="69" t="s">
        <v>474</v>
      </c>
      <c r="F314" s="69">
        <f>IF(ISERROR(VLOOKUP(B314,[10]Facture!$A$4:$D$12,4,FALSE)),0,VLOOKUP(B314,[10]Facture!$B$8:$C$488,2,FALSE))</f>
        <v>0</v>
      </c>
      <c r="G314" s="69" t="e">
        <f t="shared" si="33"/>
        <v>#VALUE!</v>
      </c>
      <c r="H314" s="70">
        <f t="shared" si="29"/>
        <v>10800</v>
      </c>
    </row>
    <row r="315" spans="1:8" x14ac:dyDescent="0.25">
      <c r="A315" s="66">
        <f t="shared" si="30"/>
        <v>315</v>
      </c>
      <c r="B315" s="67" t="s">
        <v>457</v>
      </c>
      <c r="C315" s="68">
        <v>200</v>
      </c>
      <c r="D315" s="67">
        <f t="shared" ref="D315:D320" si="35">D314+6</f>
        <v>60</v>
      </c>
      <c r="E315" s="69" t="s">
        <v>474</v>
      </c>
      <c r="F315" s="69">
        <f>IF(ISERROR(VLOOKUP(B315,[10]Facture!$A$4:$D$12,4,FALSE)),0,VLOOKUP(B315,[10]Facture!$B$8:$C$488,2,FALSE))</f>
        <v>0</v>
      </c>
      <c r="G315" s="69" t="e">
        <f t="shared" si="33"/>
        <v>#VALUE!</v>
      </c>
      <c r="H315" s="70">
        <f t="shared" si="29"/>
        <v>12000</v>
      </c>
    </row>
    <row r="316" spans="1:8" x14ac:dyDescent="0.25">
      <c r="A316" s="66">
        <f t="shared" si="30"/>
        <v>316</v>
      </c>
      <c r="B316" s="67" t="s">
        <v>355</v>
      </c>
      <c r="C316" s="68">
        <v>600</v>
      </c>
      <c r="D316" s="67">
        <f t="shared" si="35"/>
        <v>66</v>
      </c>
      <c r="E316" s="71">
        <v>1750</v>
      </c>
      <c r="F316" s="69">
        <f>IF(ISERROR(VLOOKUP(B316,[10]Facture!$A$4:$D$12,4,FALSE)),0,VLOOKUP(B316,[10]Facture!$B$8:$C$488,2,FALSE))</f>
        <v>0</v>
      </c>
      <c r="G316" s="69">
        <f t="shared" si="33"/>
        <v>1750</v>
      </c>
      <c r="H316" s="70">
        <f t="shared" si="29"/>
        <v>39600</v>
      </c>
    </row>
    <row r="317" spans="1:8" x14ac:dyDescent="0.25">
      <c r="A317" s="66">
        <f t="shared" si="30"/>
        <v>317</v>
      </c>
      <c r="B317" s="67" t="s">
        <v>356</v>
      </c>
      <c r="C317" s="68">
        <v>1100</v>
      </c>
      <c r="D317" s="67">
        <f t="shared" si="35"/>
        <v>72</v>
      </c>
      <c r="E317" s="69" t="s">
        <v>474</v>
      </c>
      <c r="F317" s="69">
        <f>IF(ISERROR(VLOOKUP(B317,[10]Facture!$A$4:$D$12,4,FALSE)),0,VLOOKUP(B317,[10]Facture!$B$8:$C$488,2,FALSE))</f>
        <v>0</v>
      </c>
      <c r="G317" s="69" t="e">
        <f t="shared" si="33"/>
        <v>#VALUE!</v>
      </c>
      <c r="H317" s="70">
        <f t="shared" si="29"/>
        <v>79200</v>
      </c>
    </row>
    <row r="318" spans="1:8" x14ac:dyDescent="0.25">
      <c r="A318" s="66">
        <f t="shared" si="30"/>
        <v>318</v>
      </c>
      <c r="B318" s="67" t="s">
        <v>357</v>
      </c>
      <c r="C318" s="68">
        <v>350</v>
      </c>
      <c r="D318" s="67">
        <f t="shared" si="35"/>
        <v>78</v>
      </c>
      <c r="E318" s="69" t="s">
        <v>474</v>
      </c>
      <c r="F318" s="69">
        <f>IF(ISERROR(VLOOKUP(B318,[10]Facture!$A$4:$D$12,4,FALSE)),0,VLOOKUP(B318,[10]Facture!$B$8:$C$488,2,FALSE))</f>
        <v>0</v>
      </c>
      <c r="G318" s="69" t="e">
        <f t="shared" si="33"/>
        <v>#VALUE!</v>
      </c>
      <c r="H318" s="70">
        <f t="shared" si="29"/>
        <v>27300</v>
      </c>
    </row>
    <row r="319" spans="1:8" x14ac:dyDescent="0.25">
      <c r="A319" s="66">
        <f t="shared" si="30"/>
        <v>319</v>
      </c>
      <c r="B319" s="67" t="s">
        <v>458</v>
      </c>
      <c r="C319" s="68">
        <v>282</v>
      </c>
      <c r="D319" s="67">
        <f t="shared" si="35"/>
        <v>84</v>
      </c>
      <c r="E319" s="69" t="s">
        <v>474</v>
      </c>
      <c r="F319" s="69">
        <f>IF(ISERROR(VLOOKUP(B319,[10]Facture!$A$4:$D$12,4,FALSE)),0,VLOOKUP(B319,[10]Facture!$B$8:$C$488,2,FALSE))</f>
        <v>0</v>
      </c>
      <c r="G319" s="69" t="e">
        <f t="shared" si="33"/>
        <v>#VALUE!</v>
      </c>
      <c r="H319" s="70">
        <f t="shared" si="29"/>
        <v>23688</v>
      </c>
    </row>
    <row r="320" spans="1:8" x14ac:dyDescent="0.25">
      <c r="A320" s="66">
        <f t="shared" si="30"/>
        <v>320</v>
      </c>
      <c r="B320" s="67" t="s">
        <v>358</v>
      </c>
      <c r="C320" s="68">
        <v>730</v>
      </c>
      <c r="D320" s="67">
        <f t="shared" si="35"/>
        <v>90</v>
      </c>
      <c r="E320" s="69" t="s">
        <v>474</v>
      </c>
      <c r="F320" s="69">
        <f>IF(ISERROR(VLOOKUP(B320,[10]Facture!$A$4:$D$12,4,FALSE)),0,VLOOKUP(B320,[10]Facture!$B$8:$C$488,2,FALSE))</f>
        <v>0</v>
      </c>
      <c r="G320" s="69" t="e">
        <f t="shared" si="33"/>
        <v>#VALUE!</v>
      </c>
      <c r="H320" s="70">
        <f t="shared" si="29"/>
        <v>65700</v>
      </c>
    </row>
    <row r="321" spans="1:8" x14ac:dyDescent="0.25">
      <c r="A321" s="66">
        <f t="shared" si="30"/>
        <v>321</v>
      </c>
      <c r="B321" s="67" t="s">
        <v>359</v>
      </c>
      <c r="C321" s="68">
        <v>750</v>
      </c>
      <c r="D321" s="67">
        <v>95</v>
      </c>
      <c r="E321" s="69" t="s">
        <v>474</v>
      </c>
      <c r="F321" s="69">
        <f>IF(ISERROR(VLOOKUP(B321,[10]Facture!$A$4:$D$12,4,FALSE)),0,VLOOKUP(B321,[10]Facture!$B$8:$C$488,2,FALSE))</f>
        <v>0</v>
      </c>
      <c r="G321" s="69" t="e">
        <f t="shared" si="33"/>
        <v>#VALUE!</v>
      </c>
      <c r="H321" s="70">
        <f t="shared" si="29"/>
        <v>71250</v>
      </c>
    </row>
    <row r="322" spans="1:8" x14ac:dyDescent="0.25">
      <c r="A322" s="66">
        <f t="shared" si="30"/>
        <v>322</v>
      </c>
      <c r="B322" s="67" t="s">
        <v>360</v>
      </c>
      <c r="C322" s="68">
        <v>900</v>
      </c>
      <c r="D322" s="67">
        <f t="shared" ref="D322:D327" si="36">D321+6</f>
        <v>101</v>
      </c>
      <c r="E322" s="69" t="s">
        <v>474</v>
      </c>
      <c r="F322" s="69">
        <f>IF(ISERROR(VLOOKUP(B322,[10]Facture!$A$4:$D$12,4,FALSE)),0,VLOOKUP(B322,[10]Facture!$B$8:$C$488,2,FALSE))</f>
        <v>0</v>
      </c>
      <c r="G322" s="69" t="e">
        <f t="shared" si="33"/>
        <v>#VALUE!</v>
      </c>
      <c r="H322" s="70">
        <f t="shared" ref="H322:H383" si="37">D322*C322</f>
        <v>90900</v>
      </c>
    </row>
    <row r="323" spans="1:8" x14ac:dyDescent="0.25">
      <c r="A323" s="66">
        <f t="shared" si="30"/>
        <v>323</v>
      </c>
      <c r="B323" s="67" t="s">
        <v>361</v>
      </c>
      <c r="C323" s="68">
        <v>1400</v>
      </c>
      <c r="D323" s="67">
        <f t="shared" si="36"/>
        <v>107</v>
      </c>
      <c r="E323" s="69" t="s">
        <v>474</v>
      </c>
      <c r="F323" s="69">
        <f>IF(ISERROR(VLOOKUP(B323,[10]Facture!$A$4:$D$12,4,FALSE)),0,VLOOKUP(B323,[10]Facture!$B$8:$C$488,2,FALSE))</f>
        <v>0</v>
      </c>
      <c r="G323" s="69" t="e">
        <f t="shared" si="33"/>
        <v>#VALUE!</v>
      </c>
      <c r="H323" s="70">
        <f t="shared" si="37"/>
        <v>149800</v>
      </c>
    </row>
    <row r="324" spans="1:8" x14ac:dyDescent="0.25">
      <c r="A324" s="66">
        <f t="shared" si="30"/>
        <v>324</v>
      </c>
      <c r="B324" s="73" t="s">
        <v>501</v>
      </c>
      <c r="C324" s="74">
        <v>20</v>
      </c>
      <c r="D324" s="67">
        <f t="shared" si="36"/>
        <v>113</v>
      </c>
      <c r="E324" s="69" t="s">
        <v>474</v>
      </c>
      <c r="F324" s="69">
        <f>IF(ISERROR(VLOOKUP(B324,[10]Facture!$A$4:$D$12,4,FALSE)),0,VLOOKUP(B324,[10]Facture!$B$8:$C$488,2,FALSE))</f>
        <v>0</v>
      </c>
      <c r="G324" s="69" t="e">
        <f t="shared" si="33"/>
        <v>#VALUE!</v>
      </c>
      <c r="H324" s="70">
        <f t="shared" si="37"/>
        <v>2260</v>
      </c>
    </row>
    <row r="325" spans="1:8" x14ac:dyDescent="0.25">
      <c r="A325" s="66">
        <f t="shared" si="30"/>
        <v>325</v>
      </c>
      <c r="B325" s="73" t="s">
        <v>502</v>
      </c>
      <c r="C325" s="74">
        <v>15</v>
      </c>
      <c r="D325" s="67">
        <f t="shared" si="36"/>
        <v>119</v>
      </c>
      <c r="E325" s="69" t="s">
        <v>474</v>
      </c>
      <c r="F325" s="69">
        <f>IF(ISERROR(VLOOKUP(B325,[10]Facture!$A$4:$D$12,4,FALSE)),0,VLOOKUP(B325,[10]Facture!$B$8:$C$488,2,FALSE))</f>
        <v>0</v>
      </c>
      <c r="G325" s="69" t="e">
        <f t="shared" si="33"/>
        <v>#VALUE!</v>
      </c>
      <c r="H325" s="70">
        <f t="shared" si="37"/>
        <v>1785</v>
      </c>
    </row>
    <row r="326" spans="1:8" x14ac:dyDescent="0.25">
      <c r="A326" s="66">
        <f t="shared" si="30"/>
        <v>326</v>
      </c>
      <c r="B326" s="67" t="s">
        <v>362</v>
      </c>
      <c r="C326" s="68">
        <v>250</v>
      </c>
      <c r="D326" s="67">
        <f t="shared" si="36"/>
        <v>125</v>
      </c>
      <c r="E326" s="69" t="s">
        <v>474</v>
      </c>
      <c r="F326" s="69">
        <f>IF(ISERROR(VLOOKUP(B326,[10]Facture!$A$4:$D$12,4,FALSE)),0,VLOOKUP(B326,[10]Facture!$B$8:$C$488,2,FALSE))</f>
        <v>0</v>
      </c>
      <c r="G326" s="69" t="e">
        <f t="shared" si="33"/>
        <v>#VALUE!</v>
      </c>
      <c r="H326" s="70">
        <f t="shared" si="37"/>
        <v>31250</v>
      </c>
    </row>
    <row r="327" spans="1:8" x14ac:dyDescent="0.25">
      <c r="A327" s="66">
        <f t="shared" si="30"/>
        <v>327</v>
      </c>
      <c r="B327" s="67" t="s">
        <v>459</v>
      </c>
      <c r="C327" s="68">
        <v>250</v>
      </c>
      <c r="D327" s="67">
        <f t="shared" si="36"/>
        <v>131</v>
      </c>
      <c r="E327" s="69" t="s">
        <v>474</v>
      </c>
      <c r="F327" s="69">
        <f>IF(ISERROR(VLOOKUP(B327,[10]Facture!$A$4:$D$12,4,FALSE)),0,VLOOKUP(B327,[10]Facture!$B$8:$C$488,2,FALSE))</f>
        <v>0</v>
      </c>
      <c r="G327" s="69" t="e">
        <f t="shared" si="33"/>
        <v>#VALUE!</v>
      </c>
      <c r="H327" s="70">
        <f t="shared" si="37"/>
        <v>32750</v>
      </c>
    </row>
    <row r="328" spans="1:8" x14ac:dyDescent="0.25">
      <c r="A328" s="66">
        <f t="shared" si="30"/>
        <v>328</v>
      </c>
      <c r="B328" s="67" t="s">
        <v>460</v>
      </c>
      <c r="C328" s="68">
        <v>19500</v>
      </c>
      <c r="D328" s="67">
        <v>3</v>
      </c>
      <c r="E328" s="69" t="s">
        <v>474</v>
      </c>
      <c r="F328" s="69">
        <f>IF(ISERROR(VLOOKUP(B328,[10]Facture!$A$4:$D$12,4,FALSE)),0,VLOOKUP(B328,[10]Facture!$B$8:$C$488,2,FALSE))</f>
        <v>0</v>
      </c>
      <c r="G328" s="69" t="e">
        <f t="shared" si="33"/>
        <v>#VALUE!</v>
      </c>
      <c r="H328" s="70">
        <f t="shared" si="37"/>
        <v>58500</v>
      </c>
    </row>
    <row r="329" spans="1:8" x14ac:dyDescent="0.25">
      <c r="A329" s="66">
        <f t="shared" si="30"/>
        <v>329</v>
      </c>
      <c r="B329" s="73" t="s">
        <v>505</v>
      </c>
      <c r="C329" s="74">
        <v>10</v>
      </c>
      <c r="D329" s="67">
        <v>3</v>
      </c>
      <c r="E329" s="71">
        <v>7200</v>
      </c>
      <c r="F329" s="69">
        <f>IF(ISERROR(VLOOKUP(B329,[10]Facture!$A$4:$D$12,4,FALSE)),0,VLOOKUP(B329,[10]Facture!$B$8:$C$488,2,FALSE))</f>
        <v>0</v>
      </c>
      <c r="G329" s="69">
        <f t="shared" si="33"/>
        <v>7200</v>
      </c>
      <c r="H329" s="70">
        <f t="shared" si="37"/>
        <v>30</v>
      </c>
    </row>
    <row r="330" spans="1:8" x14ac:dyDescent="0.25">
      <c r="A330" s="66">
        <f t="shared" si="30"/>
        <v>330</v>
      </c>
      <c r="B330" s="67" t="s">
        <v>363</v>
      </c>
      <c r="C330" s="68">
        <v>220</v>
      </c>
      <c r="D330" s="67">
        <v>4</v>
      </c>
      <c r="E330" s="69" t="s">
        <v>474</v>
      </c>
      <c r="F330" s="69">
        <f>IF(ISERROR(VLOOKUP(B330,[10]Facture!$A$4:$D$12,4,FALSE)),0,VLOOKUP(B330,[10]Facture!$B$8:$C$488,2,FALSE))</f>
        <v>0</v>
      </c>
      <c r="G330" s="69" t="e">
        <f t="shared" si="33"/>
        <v>#VALUE!</v>
      </c>
      <c r="H330" s="70">
        <f t="shared" si="37"/>
        <v>880</v>
      </c>
    </row>
    <row r="331" spans="1:8" x14ac:dyDescent="0.25">
      <c r="A331" s="66">
        <f t="shared" si="30"/>
        <v>331</v>
      </c>
      <c r="B331" s="67" t="s">
        <v>364</v>
      </c>
      <c r="C331" s="68">
        <v>200</v>
      </c>
      <c r="D331" s="67">
        <f t="shared" ref="D331:D351" si="38">D330+6</f>
        <v>10</v>
      </c>
      <c r="E331" s="69" t="s">
        <v>474</v>
      </c>
      <c r="F331" s="69">
        <f>IF(ISERROR(VLOOKUP(B331,[10]Facture!$A$4:$D$12,4,FALSE)),0,VLOOKUP(B331,[10]Facture!$B$8:$C$488,2,FALSE))</f>
        <v>0</v>
      </c>
      <c r="G331" s="69" t="e">
        <f t="shared" si="33"/>
        <v>#VALUE!</v>
      </c>
      <c r="H331" s="70">
        <f t="shared" si="37"/>
        <v>2000</v>
      </c>
    </row>
    <row r="332" spans="1:8" x14ac:dyDescent="0.25">
      <c r="A332" s="66">
        <f t="shared" si="30"/>
        <v>332</v>
      </c>
      <c r="B332" s="67" t="s">
        <v>365</v>
      </c>
      <c r="C332" s="68">
        <v>250</v>
      </c>
      <c r="D332" s="67">
        <f t="shared" si="38"/>
        <v>16</v>
      </c>
      <c r="E332" s="71">
        <v>2000</v>
      </c>
      <c r="F332" s="69">
        <f>IF(ISERROR(VLOOKUP(B332,[10]Facture!$A$4:$D$12,4,FALSE)),0,VLOOKUP(B332,[10]Facture!$B$8:$C$488,2,FALSE))</f>
        <v>0</v>
      </c>
      <c r="G332" s="69">
        <f t="shared" si="33"/>
        <v>2000</v>
      </c>
      <c r="H332" s="70">
        <f t="shared" si="37"/>
        <v>4000</v>
      </c>
    </row>
    <row r="333" spans="1:8" x14ac:dyDescent="0.25">
      <c r="A333" s="66">
        <f t="shared" ref="A333:A396" si="39">A332+1</f>
        <v>333</v>
      </c>
      <c r="B333" s="67" t="s">
        <v>366</v>
      </c>
      <c r="C333" s="68">
        <v>860</v>
      </c>
      <c r="D333" s="67">
        <f t="shared" si="38"/>
        <v>22</v>
      </c>
      <c r="E333" s="69" t="s">
        <v>474</v>
      </c>
      <c r="F333" s="69">
        <f>IF(ISERROR(VLOOKUP(B333,[10]Facture!$A$4:$D$12,4,FALSE)),0,VLOOKUP(B333,[10]Facture!$B$8:$C$488,2,FALSE))</f>
        <v>0</v>
      </c>
      <c r="G333" s="69" t="e">
        <f t="shared" si="33"/>
        <v>#VALUE!</v>
      </c>
      <c r="H333" s="70">
        <f t="shared" si="37"/>
        <v>18920</v>
      </c>
    </row>
    <row r="334" spans="1:8" x14ac:dyDescent="0.25">
      <c r="A334" s="66">
        <f t="shared" si="39"/>
        <v>334</v>
      </c>
      <c r="B334" s="67" t="s">
        <v>367</v>
      </c>
      <c r="C334" s="68">
        <v>830</v>
      </c>
      <c r="D334" s="67">
        <f t="shared" si="38"/>
        <v>28</v>
      </c>
      <c r="E334" s="69" t="s">
        <v>474</v>
      </c>
      <c r="F334" s="69">
        <f>IF(ISERROR(VLOOKUP(B334,[10]Facture!$A$4:$D$12,4,FALSE)),0,VLOOKUP(B334,[10]Facture!$B$8:$C$488,2,FALSE))</f>
        <v>0</v>
      </c>
      <c r="G334" s="69" t="e">
        <f t="shared" si="33"/>
        <v>#VALUE!</v>
      </c>
      <c r="H334" s="70">
        <f t="shared" si="37"/>
        <v>23240</v>
      </c>
    </row>
    <row r="335" spans="1:8" x14ac:dyDescent="0.25">
      <c r="A335" s="66">
        <f t="shared" si="39"/>
        <v>335</v>
      </c>
      <c r="B335" s="67" t="s">
        <v>368</v>
      </c>
      <c r="C335" s="68">
        <v>870</v>
      </c>
      <c r="D335" s="67">
        <f t="shared" si="38"/>
        <v>34</v>
      </c>
      <c r="E335" s="71">
        <v>5000</v>
      </c>
      <c r="F335" s="69">
        <f>IF(ISERROR(VLOOKUP(B335,[10]Facture!$A$4:$D$12,4,FALSE)),0,VLOOKUP(B335,[10]Facture!$B$8:$C$488,2,FALSE))</f>
        <v>0</v>
      </c>
      <c r="G335" s="69">
        <f t="shared" si="33"/>
        <v>5000</v>
      </c>
      <c r="H335" s="70">
        <f t="shared" si="37"/>
        <v>29580</v>
      </c>
    </row>
    <row r="336" spans="1:8" x14ac:dyDescent="0.25">
      <c r="A336" s="66">
        <f t="shared" si="39"/>
        <v>336</v>
      </c>
      <c r="B336" s="67" t="s">
        <v>369</v>
      </c>
      <c r="C336" s="68">
        <v>870</v>
      </c>
      <c r="D336" s="67">
        <f t="shared" si="38"/>
        <v>40</v>
      </c>
      <c r="E336" s="69" t="s">
        <v>474</v>
      </c>
      <c r="F336" s="69">
        <f>IF(ISERROR(VLOOKUP(B336,[10]Facture!$A$4:$D$12,4,FALSE)),0,VLOOKUP(B336,[10]Facture!$B$8:$C$488,2,FALSE))</f>
        <v>0</v>
      </c>
      <c r="G336" s="69" t="e">
        <f t="shared" si="33"/>
        <v>#VALUE!</v>
      </c>
      <c r="H336" s="70">
        <f t="shared" si="37"/>
        <v>34800</v>
      </c>
    </row>
    <row r="337" spans="1:8" x14ac:dyDescent="0.25">
      <c r="A337" s="66">
        <f t="shared" si="39"/>
        <v>337</v>
      </c>
      <c r="B337" s="67" t="s">
        <v>370</v>
      </c>
      <c r="C337" s="68">
        <v>150</v>
      </c>
      <c r="D337" s="67">
        <f t="shared" si="38"/>
        <v>46</v>
      </c>
      <c r="E337" s="69" t="s">
        <v>474</v>
      </c>
      <c r="F337" s="69">
        <f>IF(ISERROR(VLOOKUP(B337,[10]Facture!$A$4:$D$12,4,FALSE)),0,VLOOKUP(B337,[10]Facture!$B$8:$C$488,2,FALSE))</f>
        <v>0</v>
      </c>
      <c r="G337" s="69" t="e">
        <f t="shared" si="33"/>
        <v>#VALUE!</v>
      </c>
      <c r="H337" s="70">
        <f t="shared" si="37"/>
        <v>6900</v>
      </c>
    </row>
    <row r="338" spans="1:8" x14ac:dyDescent="0.25">
      <c r="A338" s="66">
        <f t="shared" si="39"/>
        <v>338</v>
      </c>
      <c r="B338" s="67" t="s">
        <v>371</v>
      </c>
      <c r="C338" s="68">
        <v>300</v>
      </c>
      <c r="D338" s="67">
        <f t="shared" si="38"/>
        <v>52</v>
      </c>
      <c r="E338" s="69" t="s">
        <v>474</v>
      </c>
      <c r="F338" s="69">
        <f>IF(ISERROR(VLOOKUP(B338,[10]Facture!$A$4:$D$12,4,FALSE)),0,VLOOKUP(B338,[10]Facture!$B$8:$C$488,2,FALSE))</f>
        <v>0</v>
      </c>
      <c r="G338" s="69" t="e">
        <f t="shared" si="33"/>
        <v>#VALUE!</v>
      </c>
      <c r="H338" s="70">
        <f t="shared" si="37"/>
        <v>15600</v>
      </c>
    </row>
    <row r="339" spans="1:8" x14ac:dyDescent="0.25">
      <c r="A339" s="66">
        <f t="shared" si="39"/>
        <v>339</v>
      </c>
      <c r="B339" s="67" t="s">
        <v>372</v>
      </c>
      <c r="C339" s="68">
        <v>160</v>
      </c>
      <c r="D339" s="67">
        <f t="shared" si="38"/>
        <v>58</v>
      </c>
      <c r="E339" s="71">
        <v>1200</v>
      </c>
      <c r="F339" s="69">
        <f>IF(ISERROR(VLOOKUP(B339,[10]Facture!$A$4:$D$12,4,FALSE)),0,VLOOKUP(B339,[10]Facture!$B$8:$C$488,2,FALSE))</f>
        <v>0</v>
      </c>
      <c r="G339" s="69">
        <f t="shared" si="33"/>
        <v>1200</v>
      </c>
      <c r="H339" s="70">
        <f t="shared" si="37"/>
        <v>9280</v>
      </c>
    </row>
    <row r="340" spans="1:8" x14ac:dyDescent="0.25">
      <c r="A340" s="66">
        <f t="shared" si="39"/>
        <v>340</v>
      </c>
      <c r="B340" s="67" t="s">
        <v>373</v>
      </c>
      <c r="C340" s="68">
        <v>300</v>
      </c>
      <c r="D340" s="67">
        <f t="shared" si="38"/>
        <v>64</v>
      </c>
      <c r="E340" s="69" t="s">
        <v>474</v>
      </c>
      <c r="F340" s="69">
        <f>IF(ISERROR(VLOOKUP(B340,[10]Facture!$A$4:$D$12,4,FALSE)),0,VLOOKUP(B340,[10]Facture!$B$8:$C$488,2,FALSE))</f>
        <v>0</v>
      </c>
      <c r="G340" s="69" t="e">
        <f t="shared" si="33"/>
        <v>#VALUE!</v>
      </c>
      <c r="H340" s="70">
        <f t="shared" si="37"/>
        <v>19200</v>
      </c>
    </row>
    <row r="341" spans="1:8" x14ac:dyDescent="0.25">
      <c r="A341" s="66">
        <f t="shared" si="39"/>
        <v>341</v>
      </c>
      <c r="B341" s="67" t="s">
        <v>374</v>
      </c>
      <c r="C341" s="68">
        <v>480</v>
      </c>
      <c r="D341" s="67">
        <f t="shared" si="38"/>
        <v>70</v>
      </c>
      <c r="E341" s="69" t="s">
        <v>474</v>
      </c>
      <c r="F341" s="69">
        <f>IF(ISERROR(VLOOKUP(B341,[10]Facture!$A$4:$D$12,4,FALSE)),0,VLOOKUP(B341,[10]Facture!$B$8:$C$488,2,FALSE))</f>
        <v>0</v>
      </c>
      <c r="G341" s="69" t="e">
        <f t="shared" si="33"/>
        <v>#VALUE!</v>
      </c>
      <c r="H341" s="70">
        <f t="shared" si="37"/>
        <v>33600</v>
      </c>
    </row>
    <row r="342" spans="1:8" x14ac:dyDescent="0.25">
      <c r="A342" s="66">
        <f t="shared" si="39"/>
        <v>342</v>
      </c>
      <c r="B342" s="67" t="s">
        <v>375</v>
      </c>
      <c r="C342" s="68">
        <v>500</v>
      </c>
      <c r="D342" s="67">
        <f t="shared" si="38"/>
        <v>76</v>
      </c>
      <c r="E342" s="71">
        <v>1600</v>
      </c>
      <c r="F342" s="69">
        <f>IF(ISERROR(VLOOKUP(B342,[10]Facture!$A$4:$D$12,4,FALSE)),0,VLOOKUP(B342,[10]Facture!$B$8:$C$488,2,FALSE))</f>
        <v>0</v>
      </c>
      <c r="G342" s="69">
        <f t="shared" si="33"/>
        <v>1600</v>
      </c>
      <c r="H342" s="70">
        <f t="shared" si="37"/>
        <v>38000</v>
      </c>
    </row>
    <row r="343" spans="1:8" x14ac:dyDescent="0.25">
      <c r="A343" s="66">
        <f t="shared" si="39"/>
        <v>343</v>
      </c>
      <c r="B343" s="67" t="s">
        <v>376</v>
      </c>
      <c r="C343" s="68">
        <v>600</v>
      </c>
      <c r="D343" s="67">
        <f t="shared" si="38"/>
        <v>82</v>
      </c>
      <c r="E343" s="69" t="s">
        <v>474</v>
      </c>
      <c r="F343" s="69">
        <f>IF(ISERROR(VLOOKUP(B343,[10]Facture!$A$4:$D$12,4,FALSE)),0,VLOOKUP(B343,[10]Facture!$B$8:$C$488,2,FALSE))</f>
        <v>0</v>
      </c>
      <c r="G343" s="69" t="e">
        <f t="shared" si="33"/>
        <v>#VALUE!</v>
      </c>
      <c r="H343" s="70">
        <f t="shared" si="37"/>
        <v>49200</v>
      </c>
    </row>
    <row r="344" spans="1:8" x14ac:dyDescent="0.25">
      <c r="A344" s="66">
        <f t="shared" si="39"/>
        <v>344</v>
      </c>
      <c r="B344" s="67" t="s">
        <v>377</v>
      </c>
      <c r="C344" s="68">
        <v>500</v>
      </c>
      <c r="D344" s="67">
        <f t="shared" si="38"/>
        <v>88</v>
      </c>
      <c r="E344" s="69">
        <v>600</v>
      </c>
      <c r="F344" s="69">
        <f>IF(ISERROR(VLOOKUP(B344,[10]Facture!$A$4:$D$12,4,FALSE)),0,VLOOKUP(B344,[10]Facture!$B$8:$C$488,2,FALSE))</f>
        <v>0</v>
      </c>
      <c r="G344" s="69">
        <f t="shared" si="33"/>
        <v>600</v>
      </c>
      <c r="H344" s="70">
        <f t="shared" si="37"/>
        <v>44000</v>
      </c>
    </row>
    <row r="345" spans="1:8" x14ac:dyDescent="0.25">
      <c r="A345" s="66">
        <f t="shared" si="39"/>
        <v>345</v>
      </c>
      <c r="B345" s="67" t="s">
        <v>378</v>
      </c>
      <c r="C345" s="68">
        <v>160</v>
      </c>
      <c r="D345" s="67">
        <f t="shared" si="38"/>
        <v>94</v>
      </c>
      <c r="E345" s="71">
        <v>1200</v>
      </c>
      <c r="F345" s="69">
        <f>IF(ISERROR(VLOOKUP(B345,[10]Facture!$A$4:$D$12,4,FALSE)),0,VLOOKUP(B345,[10]Facture!$B$8:$C$488,2,FALSE))</f>
        <v>0</v>
      </c>
      <c r="G345" s="69">
        <f t="shared" si="33"/>
        <v>1200</v>
      </c>
      <c r="H345" s="70">
        <f t="shared" si="37"/>
        <v>15040</v>
      </c>
    </row>
    <row r="346" spans="1:8" x14ac:dyDescent="0.25">
      <c r="A346" s="66">
        <f t="shared" si="39"/>
        <v>346</v>
      </c>
      <c r="B346" s="67" t="s">
        <v>379</v>
      </c>
      <c r="C346" s="68">
        <v>1000</v>
      </c>
      <c r="D346" s="67">
        <f t="shared" si="38"/>
        <v>100</v>
      </c>
      <c r="E346" s="69">
        <v>150</v>
      </c>
      <c r="F346" s="69">
        <f>IF(ISERROR(VLOOKUP(B346,[10]Facture!$A$4:$D$12,4,FALSE)),0,VLOOKUP(B346,[10]Facture!$B$8:$C$488,2,FALSE))</f>
        <v>0</v>
      </c>
      <c r="G346" s="69">
        <f t="shared" si="33"/>
        <v>150</v>
      </c>
      <c r="H346" s="70">
        <f t="shared" si="37"/>
        <v>100000</v>
      </c>
    </row>
    <row r="347" spans="1:8" x14ac:dyDescent="0.25">
      <c r="A347" s="66">
        <f t="shared" si="39"/>
        <v>347</v>
      </c>
      <c r="B347" s="67" t="s">
        <v>461</v>
      </c>
      <c r="C347" s="68">
        <v>150</v>
      </c>
      <c r="D347" s="67">
        <f t="shared" si="38"/>
        <v>106</v>
      </c>
      <c r="E347" s="69" t="s">
        <v>474</v>
      </c>
      <c r="F347" s="69">
        <f>IF(ISERROR(VLOOKUP(B347,[10]Facture!$A$4:$D$12,4,FALSE)),0,VLOOKUP(B347,[10]Facture!$B$8:$C$488,2,FALSE))</f>
        <v>0</v>
      </c>
      <c r="G347" s="69" t="e">
        <f t="shared" si="33"/>
        <v>#VALUE!</v>
      </c>
      <c r="H347" s="70">
        <f t="shared" si="37"/>
        <v>15900</v>
      </c>
    </row>
    <row r="348" spans="1:8" x14ac:dyDescent="0.25">
      <c r="A348" s="66">
        <f t="shared" si="39"/>
        <v>348</v>
      </c>
      <c r="B348" s="67" t="s">
        <v>380</v>
      </c>
      <c r="C348" s="68">
        <v>680</v>
      </c>
      <c r="D348" s="67">
        <f t="shared" si="38"/>
        <v>112</v>
      </c>
      <c r="E348" s="71">
        <v>1000</v>
      </c>
      <c r="F348" s="69">
        <f>IF(ISERROR(VLOOKUP(B348,[10]Facture!$A$4:$D$12,4,FALSE)),0,VLOOKUP(B348,[10]Facture!$B$8:$C$488,2,FALSE))</f>
        <v>0</v>
      </c>
      <c r="G348" s="69">
        <f t="shared" si="33"/>
        <v>1000</v>
      </c>
      <c r="H348" s="70">
        <f t="shared" si="37"/>
        <v>76160</v>
      </c>
    </row>
    <row r="349" spans="1:8" x14ac:dyDescent="0.25">
      <c r="A349" s="66">
        <f t="shared" si="39"/>
        <v>349</v>
      </c>
      <c r="B349" s="67" t="s">
        <v>381</v>
      </c>
      <c r="C349" s="68">
        <v>500</v>
      </c>
      <c r="D349" s="67">
        <f t="shared" si="38"/>
        <v>118</v>
      </c>
      <c r="E349" s="71">
        <v>2400</v>
      </c>
      <c r="F349" s="69">
        <f>IF(ISERROR(VLOOKUP(B349,[10]Facture!$A$4:$D$12,4,FALSE)),0,VLOOKUP(B349,[10]Facture!$B$8:$C$488,2,FALSE))</f>
        <v>0</v>
      </c>
      <c r="G349" s="69">
        <f t="shared" si="33"/>
        <v>2400</v>
      </c>
      <c r="H349" s="70">
        <f t="shared" si="37"/>
        <v>59000</v>
      </c>
    </row>
    <row r="350" spans="1:8" x14ac:dyDescent="0.25">
      <c r="A350" s="66">
        <f t="shared" si="39"/>
        <v>350</v>
      </c>
      <c r="B350" s="67" t="s">
        <v>462</v>
      </c>
      <c r="C350" s="68">
        <v>1200</v>
      </c>
      <c r="D350" s="67">
        <f t="shared" si="38"/>
        <v>124</v>
      </c>
      <c r="E350" s="71">
        <v>2600</v>
      </c>
      <c r="F350" s="69">
        <f>IF(ISERROR(VLOOKUP(B350,[10]Facture!$A$4:$D$12,4,FALSE)),0,VLOOKUP(B350,[10]Facture!$B$8:$C$488,2,FALSE))</f>
        <v>0</v>
      </c>
      <c r="G350" s="69">
        <f t="shared" si="33"/>
        <v>2600</v>
      </c>
      <c r="H350" s="70">
        <f t="shared" si="37"/>
        <v>148800</v>
      </c>
    </row>
    <row r="351" spans="1:8" x14ac:dyDescent="0.25">
      <c r="A351" s="66">
        <f t="shared" si="39"/>
        <v>351</v>
      </c>
      <c r="B351" s="67" t="s">
        <v>382</v>
      </c>
      <c r="C351" s="68">
        <v>500</v>
      </c>
      <c r="D351" s="67">
        <f t="shared" si="38"/>
        <v>130</v>
      </c>
      <c r="E351" s="71">
        <v>7500</v>
      </c>
      <c r="F351" s="69">
        <f>IF(ISERROR(VLOOKUP(B351,[10]Facture!$A$4:$D$12,4,FALSE)),0,VLOOKUP(B351,[10]Facture!$B$8:$C$488,2,FALSE))</f>
        <v>0</v>
      </c>
      <c r="G351" s="69">
        <f t="shared" si="33"/>
        <v>7500</v>
      </c>
      <c r="H351" s="70">
        <f t="shared" si="37"/>
        <v>65000</v>
      </c>
    </row>
    <row r="352" spans="1:8" x14ac:dyDescent="0.25">
      <c r="A352" s="66">
        <f t="shared" si="39"/>
        <v>352</v>
      </c>
      <c r="B352" s="67" t="s">
        <v>383</v>
      </c>
      <c r="C352" s="68">
        <v>360</v>
      </c>
      <c r="D352" s="67">
        <v>4</v>
      </c>
      <c r="E352" s="71">
        <v>8000</v>
      </c>
      <c r="F352" s="69">
        <f>IF(ISERROR(VLOOKUP(B352,[10]Facture!$A$4:$D$12,4,FALSE)),0,VLOOKUP(B352,[10]Facture!$B$8:$C$488,2,FALSE))</f>
        <v>0</v>
      </c>
      <c r="G352" s="69">
        <f t="shared" si="33"/>
        <v>8000</v>
      </c>
      <c r="H352" s="70">
        <f t="shared" si="37"/>
        <v>1440</v>
      </c>
    </row>
    <row r="353" spans="1:8" x14ac:dyDescent="0.25">
      <c r="A353" s="66">
        <f t="shared" si="39"/>
        <v>353</v>
      </c>
      <c r="B353" s="67" t="s">
        <v>384</v>
      </c>
      <c r="C353" s="68">
        <v>400</v>
      </c>
      <c r="D353" s="67">
        <f>D352+6</f>
        <v>10</v>
      </c>
      <c r="E353" s="69" t="s">
        <v>474</v>
      </c>
      <c r="F353" s="69">
        <f>IF(ISERROR(VLOOKUP(B353,[10]Facture!$A$4:$D$12,4,FALSE)),0,VLOOKUP(B353,[10]Facture!$B$8:$C$488,2,FALSE))</f>
        <v>0</v>
      </c>
      <c r="G353" s="69" t="e">
        <f t="shared" si="33"/>
        <v>#VALUE!</v>
      </c>
      <c r="H353" s="70">
        <f t="shared" si="37"/>
        <v>4000</v>
      </c>
    </row>
    <row r="354" spans="1:8" x14ac:dyDescent="0.25">
      <c r="A354" s="66">
        <f t="shared" si="39"/>
        <v>354</v>
      </c>
      <c r="B354" s="67" t="s">
        <v>385</v>
      </c>
      <c r="C354" s="68">
        <v>400</v>
      </c>
      <c r="D354" s="67">
        <f>D353+6</f>
        <v>16</v>
      </c>
      <c r="E354" s="69" t="s">
        <v>474</v>
      </c>
      <c r="F354" s="69">
        <f>IF(ISERROR(VLOOKUP(B354,[10]Facture!$A$4:$D$12,4,FALSE)),0,VLOOKUP(B354,[10]Facture!$B$8:$C$488,2,FALSE))</f>
        <v>0</v>
      </c>
      <c r="G354" s="69" t="e">
        <f t="shared" si="33"/>
        <v>#VALUE!</v>
      </c>
      <c r="H354" s="70">
        <f t="shared" si="37"/>
        <v>6400</v>
      </c>
    </row>
    <row r="355" spans="1:8" x14ac:dyDescent="0.25">
      <c r="A355" s="66">
        <f t="shared" si="39"/>
        <v>355</v>
      </c>
      <c r="B355" s="67" t="s">
        <v>386</v>
      </c>
      <c r="C355" s="68">
        <v>300</v>
      </c>
      <c r="D355" s="67">
        <v>19</v>
      </c>
      <c r="E355" s="69">
        <v>300</v>
      </c>
      <c r="F355" s="69">
        <f>IF(ISERROR(VLOOKUP(B355,[10]Facture!$A$4:$D$12,4,FALSE)),0,VLOOKUP(B355,[10]Facture!$B$8:$C$488,2,FALSE))</f>
        <v>0</v>
      </c>
      <c r="G355" s="69">
        <f t="shared" si="33"/>
        <v>300</v>
      </c>
      <c r="H355" s="70">
        <f t="shared" si="37"/>
        <v>5700</v>
      </c>
    </row>
    <row r="356" spans="1:8" x14ac:dyDescent="0.25">
      <c r="A356" s="66">
        <f t="shared" si="39"/>
        <v>356</v>
      </c>
      <c r="B356" s="67" t="s">
        <v>387</v>
      </c>
      <c r="C356" s="68">
        <v>100</v>
      </c>
      <c r="D356" s="67">
        <f t="shared" ref="D356:D362" si="40">D355+6</f>
        <v>25</v>
      </c>
      <c r="E356" s="69">
        <v>160</v>
      </c>
      <c r="F356" s="69">
        <f>IF(ISERROR(VLOOKUP(B356,[10]Facture!$A$4:$D$12,4,FALSE)),0,VLOOKUP(B356,[10]Facture!$B$8:$C$488,2,FALSE))</f>
        <v>0</v>
      </c>
      <c r="G356" s="69">
        <f t="shared" ref="G356:G373" si="41">E356-F356</f>
        <v>160</v>
      </c>
      <c r="H356" s="70">
        <f t="shared" si="37"/>
        <v>2500</v>
      </c>
    </row>
    <row r="357" spans="1:8" x14ac:dyDescent="0.25">
      <c r="A357" s="66">
        <f t="shared" si="39"/>
        <v>357</v>
      </c>
      <c r="B357" s="67" t="s">
        <v>388</v>
      </c>
      <c r="C357" s="68">
        <v>150</v>
      </c>
      <c r="D357" s="67">
        <f t="shared" si="40"/>
        <v>31</v>
      </c>
      <c r="E357" s="69" t="s">
        <v>474</v>
      </c>
      <c r="F357" s="69">
        <f>IF(ISERROR(VLOOKUP(B357,[10]Facture!$A$4:$D$12,4,FALSE)),0,VLOOKUP(B357,[10]Facture!$B$8:$C$488,2,FALSE))</f>
        <v>0</v>
      </c>
      <c r="G357" s="69" t="e">
        <f t="shared" si="41"/>
        <v>#VALUE!</v>
      </c>
      <c r="H357" s="70">
        <f t="shared" si="37"/>
        <v>4650</v>
      </c>
    </row>
    <row r="358" spans="1:8" x14ac:dyDescent="0.25">
      <c r="A358" s="66">
        <f t="shared" si="39"/>
        <v>358</v>
      </c>
      <c r="B358" s="67" t="s">
        <v>389</v>
      </c>
      <c r="C358" s="68">
        <v>2600</v>
      </c>
      <c r="D358" s="67">
        <f t="shared" si="40"/>
        <v>37</v>
      </c>
      <c r="E358" s="69">
        <v>200</v>
      </c>
      <c r="F358" s="69">
        <f>IF(ISERROR(VLOOKUP(B358,[10]Facture!$A$4:$D$12,4,FALSE)),0,VLOOKUP(B358,[10]Facture!$B$8:$C$488,2,FALSE))</f>
        <v>0</v>
      </c>
      <c r="G358" s="69">
        <f t="shared" si="41"/>
        <v>200</v>
      </c>
      <c r="H358" s="70">
        <f t="shared" si="37"/>
        <v>96200</v>
      </c>
    </row>
    <row r="359" spans="1:8" x14ac:dyDescent="0.25">
      <c r="A359" s="66">
        <f t="shared" si="39"/>
        <v>359</v>
      </c>
      <c r="B359" s="67" t="s">
        <v>390</v>
      </c>
      <c r="C359" s="68">
        <v>1000</v>
      </c>
      <c r="D359" s="67">
        <f t="shared" si="40"/>
        <v>43</v>
      </c>
      <c r="E359" s="69" t="s">
        <v>474</v>
      </c>
      <c r="F359" s="69">
        <f>IF(ISERROR(VLOOKUP(B359,[10]Facture!$A$4:$D$12,4,FALSE)),0,VLOOKUP(B359,[10]Facture!$B$8:$C$488,2,FALSE))</f>
        <v>0</v>
      </c>
      <c r="G359" s="69" t="e">
        <f t="shared" si="41"/>
        <v>#VALUE!</v>
      </c>
      <c r="H359" s="70">
        <f t="shared" si="37"/>
        <v>43000</v>
      </c>
    </row>
    <row r="360" spans="1:8" x14ac:dyDescent="0.25">
      <c r="A360" s="66">
        <f t="shared" si="39"/>
        <v>360</v>
      </c>
      <c r="B360" s="67" t="s">
        <v>391</v>
      </c>
      <c r="C360" s="68">
        <v>1200</v>
      </c>
      <c r="D360" s="67">
        <v>47</v>
      </c>
      <c r="E360" s="69" t="s">
        <v>474</v>
      </c>
      <c r="F360" s="69">
        <f>IF(ISERROR(VLOOKUP(B360,[10]Facture!$A$4:$D$12,4,FALSE)),0,VLOOKUP(B360,[10]Facture!$B$8:$C$488,2,FALSE))</f>
        <v>0</v>
      </c>
      <c r="G360" s="69" t="e">
        <f t="shared" si="41"/>
        <v>#VALUE!</v>
      </c>
      <c r="H360" s="70">
        <f t="shared" si="37"/>
        <v>56400</v>
      </c>
    </row>
    <row r="361" spans="1:8" x14ac:dyDescent="0.25">
      <c r="A361" s="66">
        <f t="shared" si="39"/>
        <v>361</v>
      </c>
      <c r="B361" s="67" t="s">
        <v>392</v>
      </c>
      <c r="C361" s="68">
        <v>2600</v>
      </c>
      <c r="D361" s="67">
        <f t="shared" si="40"/>
        <v>53</v>
      </c>
      <c r="E361" s="69" t="s">
        <v>474</v>
      </c>
      <c r="F361" s="69">
        <f>IF(ISERROR(VLOOKUP(B361,[10]Facture!$A$4:$D$12,4,FALSE)),0,VLOOKUP(B361,[10]Facture!$B$8:$C$488,2,FALSE))</f>
        <v>0</v>
      </c>
      <c r="G361" s="69" t="e">
        <f t="shared" si="41"/>
        <v>#VALUE!</v>
      </c>
      <c r="H361" s="70">
        <f t="shared" si="37"/>
        <v>137800</v>
      </c>
    </row>
    <row r="362" spans="1:8" x14ac:dyDescent="0.25">
      <c r="A362" s="66">
        <f t="shared" si="39"/>
        <v>362</v>
      </c>
      <c r="B362" s="67" t="s">
        <v>393</v>
      </c>
      <c r="C362" s="68">
        <v>7500</v>
      </c>
      <c r="D362" s="67">
        <f t="shared" si="40"/>
        <v>59</v>
      </c>
      <c r="E362" s="69" t="s">
        <v>474</v>
      </c>
      <c r="F362" s="69">
        <f>IF(ISERROR(VLOOKUP(B362,[10]Facture!$A$4:$D$12,4,FALSE)),0,VLOOKUP(B362,[10]Facture!$B$8:$C$488,2,FALSE))</f>
        <v>0</v>
      </c>
      <c r="G362" s="69" t="e">
        <f t="shared" si="41"/>
        <v>#VALUE!</v>
      </c>
      <c r="H362" s="70">
        <f t="shared" si="37"/>
        <v>442500</v>
      </c>
    </row>
    <row r="363" spans="1:8" x14ac:dyDescent="0.25">
      <c r="A363" s="66">
        <f t="shared" si="39"/>
        <v>363</v>
      </c>
      <c r="B363" s="67" t="s">
        <v>463</v>
      </c>
      <c r="C363" s="68">
        <v>8000</v>
      </c>
      <c r="D363" s="67">
        <v>57</v>
      </c>
      <c r="E363" s="69" t="s">
        <v>474</v>
      </c>
      <c r="F363" s="69">
        <f>IF(ISERROR(VLOOKUP(B363,[10]Facture!$A$4:$D$12,4,FALSE)),0,VLOOKUP(B363,[10]Facture!$B$8:$C$488,2,FALSE))</f>
        <v>0</v>
      </c>
      <c r="G363" s="69" t="e">
        <f t="shared" si="41"/>
        <v>#VALUE!</v>
      </c>
      <c r="H363" s="70">
        <f t="shared" si="37"/>
        <v>456000</v>
      </c>
    </row>
    <row r="364" spans="1:8" x14ac:dyDescent="0.25">
      <c r="A364" s="66">
        <f t="shared" si="39"/>
        <v>364</v>
      </c>
      <c r="B364" s="67" t="s">
        <v>464</v>
      </c>
      <c r="C364" s="68">
        <v>4000</v>
      </c>
      <c r="D364" s="67">
        <f>D363+6</f>
        <v>63</v>
      </c>
      <c r="E364" s="69" t="s">
        <v>474</v>
      </c>
      <c r="F364" s="69">
        <f>IF(ISERROR(VLOOKUP(B364,[10]Facture!$A$4:$D$12,4,FALSE)),0,VLOOKUP(B364,[10]Facture!$B$8:$C$488,2,FALSE))</f>
        <v>0</v>
      </c>
      <c r="G364" s="69" t="e">
        <f t="shared" si="41"/>
        <v>#VALUE!</v>
      </c>
      <c r="H364" s="70">
        <f t="shared" si="37"/>
        <v>252000</v>
      </c>
    </row>
    <row r="365" spans="1:8" x14ac:dyDescent="0.25">
      <c r="A365" s="66">
        <f t="shared" si="39"/>
        <v>365</v>
      </c>
      <c r="B365" s="67" t="s">
        <v>465</v>
      </c>
      <c r="C365" s="68">
        <v>14200</v>
      </c>
      <c r="D365" s="67">
        <f>D364+6</f>
        <v>69</v>
      </c>
      <c r="E365" s="69" t="s">
        <v>474</v>
      </c>
      <c r="F365" s="69">
        <f>IF(ISERROR(VLOOKUP(B365,[10]Facture!$A$4:$D$12,4,FALSE)),0,VLOOKUP(B365,[10]Facture!$B$8:$C$488,2,FALSE))</f>
        <v>0</v>
      </c>
      <c r="G365" s="69" t="e">
        <f t="shared" si="41"/>
        <v>#VALUE!</v>
      </c>
      <c r="H365" s="70">
        <f t="shared" si="37"/>
        <v>979800</v>
      </c>
    </row>
    <row r="366" spans="1:8" x14ac:dyDescent="0.25">
      <c r="A366" s="66">
        <f t="shared" si="39"/>
        <v>366</v>
      </c>
      <c r="B366" s="67" t="s">
        <v>394</v>
      </c>
      <c r="C366" s="68">
        <v>150</v>
      </c>
      <c r="D366" s="67">
        <f>D365+6</f>
        <v>75</v>
      </c>
      <c r="E366" s="71">
        <v>3700</v>
      </c>
      <c r="F366" s="69">
        <f>IF(ISERROR(VLOOKUP(B366,[10]Facture!$A$4:$D$12,4,FALSE)),0,VLOOKUP(B366,[10]Facture!$B$8:$C$488,2,FALSE))</f>
        <v>0</v>
      </c>
      <c r="G366" s="69">
        <f t="shared" si="41"/>
        <v>3700</v>
      </c>
      <c r="H366" s="70">
        <f t="shared" si="37"/>
        <v>11250</v>
      </c>
    </row>
    <row r="367" spans="1:8" x14ac:dyDescent="0.25">
      <c r="A367" s="66">
        <f t="shared" si="39"/>
        <v>367</v>
      </c>
      <c r="B367" s="67" t="s">
        <v>466</v>
      </c>
      <c r="C367" s="68">
        <v>80</v>
      </c>
      <c r="D367" s="67">
        <v>1</v>
      </c>
      <c r="E367" s="71">
        <v>5300</v>
      </c>
      <c r="F367" s="69">
        <f>IF(ISERROR(VLOOKUP(B367,[10]Facture!$A$4:$D$12,4,FALSE)),0,VLOOKUP(B367,[10]Facture!$B$8:$C$488,2,FALSE))</f>
        <v>0</v>
      </c>
      <c r="G367" s="69">
        <f t="shared" si="41"/>
        <v>5300</v>
      </c>
      <c r="H367" s="70">
        <f t="shared" si="37"/>
        <v>80</v>
      </c>
    </row>
    <row r="368" spans="1:8" x14ac:dyDescent="0.25">
      <c r="A368" s="66">
        <f t="shared" si="39"/>
        <v>368</v>
      </c>
      <c r="B368" s="67" t="s">
        <v>467</v>
      </c>
      <c r="C368" s="68">
        <v>150</v>
      </c>
      <c r="D368" s="67">
        <f>D367+6</f>
        <v>7</v>
      </c>
      <c r="E368" s="69" t="s">
        <v>474</v>
      </c>
      <c r="F368" s="69">
        <f>IF(ISERROR(VLOOKUP(B368,[10]Facture!$A$4:$D$12,4,FALSE)),0,VLOOKUP(B368,[10]Facture!$B$8:$C$488,2,FALSE))</f>
        <v>0</v>
      </c>
      <c r="G368" s="69" t="e">
        <f t="shared" si="41"/>
        <v>#VALUE!</v>
      </c>
      <c r="H368" s="70">
        <f t="shared" si="37"/>
        <v>1050</v>
      </c>
    </row>
    <row r="369" spans="1:8" x14ac:dyDescent="0.25">
      <c r="A369" s="66">
        <f t="shared" si="39"/>
        <v>369</v>
      </c>
      <c r="B369" s="67" t="s">
        <v>395</v>
      </c>
      <c r="C369" s="68">
        <v>100</v>
      </c>
      <c r="D369" s="67">
        <f>D368+6</f>
        <v>13</v>
      </c>
      <c r="E369" s="69" t="s">
        <v>474</v>
      </c>
      <c r="F369" s="69">
        <f>IF(ISERROR(VLOOKUP(B369,[10]Facture!$A$4:$D$12,4,FALSE)),0,VLOOKUP(B369,[10]Facture!$B$8:$C$488,2,FALSE))</f>
        <v>0</v>
      </c>
      <c r="G369" s="69" t="e">
        <f t="shared" si="41"/>
        <v>#VALUE!</v>
      </c>
      <c r="H369" s="70">
        <f t="shared" si="37"/>
        <v>1300</v>
      </c>
    </row>
    <row r="370" spans="1:8" x14ac:dyDescent="0.25">
      <c r="A370" s="66">
        <f t="shared" si="39"/>
        <v>370</v>
      </c>
      <c r="B370" s="67" t="s">
        <v>396</v>
      </c>
      <c r="C370" s="68">
        <v>1020</v>
      </c>
      <c r="D370" s="67">
        <f>D369+6</f>
        <v>19</v>
      </c>
      <c r="E370" s="69" t="s">
        <v>474</v>
      </c>
      <c r="F370" s="69">
        <f>IF(ISERROR(VLOOKUP(B370,[10]Facture!$A$4:$D$12,4,FALSE)),0,VLOOKUP(B370,[10]Facture!$B$8:$C$488,2,FALSE))</f>
        <v>0</v>
      </c>
      <c r="G370" s="69" t="e">
        <f t="shared" si="41"/>
        <v>#VALUE!</v>
      </c>
      <c r="H370" s="70">
        <f t="shared" si="37"/>
        <v>19380</v>
      </c>
    </row>
    <row r="371" spans="1:8" x14ac:dyDescent="0.25">
      <c r="A371" s="66">
        <f t="shared" si="39"/>
        <v>371</v>
      </c>
      <c r="B371" s="67" t="s">
        <v>397</v>
      </c>
      <c r="C371" s="68">
        <v>1250</v>
      </c>
      <c r="D371" s="67">
        <v>19</v>
      </c>
      <c r="E371" s="69" t="s">
        <v>474</v>
      </c>
      <c r="F371" s="69">
        <f>IF(ISERROR(VLOOKUP(B371,[10]Facture!$A$4:$D$12,4,FALSE)),0,VLOOKUP(B371,[10]Facture!$B$8:$C$488,2,FALSE))</f>
        <v>0</v>
      </c>
      <c r="G371" s="69" t="e">
        <f t="shared" si="41"/>
        <v>#VALUE!</v>
      </c>
      <c r="H371" s="70">
        <f t="shared" si="37"/>
        <v>23750</v>
      </c>
    </row>
    <row r="372" spans="1:8" x14ac:dyDescent="0.25">
      <c r="A372" s="66">
        <f t="shared" si="39"/>
        <v>372</v>
      </c>
      <c r="B372" s="67" t="s">
        <v>398</v>
      </c>
      <c r="C372" s="68">
        <v>1400</v>
      </c>
      <c r="D372" s="67">
        <v>23</v>
      </c>
      <c r="E372" s="69" t="s">
        <v>474</v>
      </c>
      <c r="F372" s="69">
        <f>IF(ISERROR(VLOOKUP(B372,[10]Facture!$A$4:$D$12,4,FALSE)),0,VLOOKUP(B372,[10]Facture!$B$8:$C$488,2,FALSE))</f>
        <v>0</v>
      </c>
      <c r="G372" s="69" t="e">
        <f t="shared" si="41"/>
        <v>#VALUE!</v>
      </c>
      <c r="H372" s="70">
        <f t="shared" si="37"/>
        <v>32200</v>
      </c>
    </row>
    <row r="373" spans="1:8" x14ac:dyDescent="0.25">
      <c r="A373" s="66">
        <f t="shared" si="39"/>
        <v>373</v>
      </c>
      <c r="B373" s="67" t="s">
        <v>468</v>
      </c>
      <c r="C373" s="68">
        <v>1400</v>
      </c>
      <c r="D373" s="67">
        <f>D372+6</f>
        <v>29</v>
      </c>
      <c r="E373" s="69" t="s">
        <v>474</v>
      </c>
      <c r="F373" s="69">
        <f>IF(ISERROR(VLOOKUP(B373,[10]Facture!$A$4:$D$12,4,FALSE)),0,VLOOKUP(B373,[10]Facture!$B$8:$C$488,2,FALSE))</f>
        <v>0</v>
      </c>
      <c r="G373" s="69"/>
      <c r="H373" s="70">
        <f t="shared" si="37"/>
        <v>40600</v>
      </c>
    </row>
    <row r="374" spans="1:8" x14ac:dyDescent="0.25">
      <c r="A374" s="66">
        <f t="shared" si="39"/>
        <v>374</v>
      </c>
      <c r="B374" s="67" t="s">
        <v>469</v>
      </c>
      <c r="C374" s="68">
        <v>1700</v>
      </c>
      <c r="D374" s="67">
        <f>D373+6</f>
        <v>35</v>
      </c>
      <c r="E374" s="69" t="s">
        <v>474</v>
      </c>
      <c r="F374" s="69">
        <f>IF(ISERROR(VLOOKUP(B374,[10]Facture!$A$4:$D$12,4,FALSE)),0,VLOOKUP(B374,[10]Facture!$B$8:$C$488,2,FALSE))</f>
        <v>0</v>
      </c>
      <c r="G374" s="69" t="e">
        <f t="shared" ref="G374:G379" si="42">E374-F374</f>
        <v>#VALUE!</v>
      </c>
      <c r="H374" s="70">
        <f t="shared" si="37"/>
        <v>59500</v>
      </c>
    </row>
    <row r="375" spans="1:8" x14ac:dyDescent="0.25">
      <c r="A375" s="66">
        <f t="shared" si="39"/>
        <v>375</v>
      </c>
      <c r="B375" s="67" t="s">
        <v>399</v>
      </c>
      <c r="C375" s="68">
        <v>1900</v>
      </c>
      <c r="D375" s="67">
        <f>D374+6</f>
        <v>41</v>
      </c>
      <c r="E375" s="69" t="s">
        <v>474</v>
      </c>
      <c r="F375" s="69">
        <f>IF(ISERROR(VLOOKUP(B375,[10]Facture!$A$4:$D$12,4,FALSE)),0,VLOOKUP(B375,[10]Facture!$B$8:$C$488,2,FALSE))</f>
        <v>0</v>
      </c>
      <c r="G375" s="69" t="e">
        <f t="shared" si="42"/>
        <v>#VALUE!</v>
      </c>
      <c r="H375" s="70">
        <f t="shared" si="37"/>
        <v>77900</v>
      </c>
    </row>
    <row r="376" spans="1:8" x14ac:dyDescent="0.25">
      <c r="A376" s="66">
        <f t="shared" si="39"/>
        <v>376</v>
      </c>
      <c r="B376" s="67" t="s">
        <v>400</v>
      </c>
      <c r="C376" s="68">
        <v>2200</v>
      </c>
      <c r="D376" s="67">
        <f>D375+6</f>
        <v>47</v>
      </c>
      <c r="E376" s="69" t="s">
        <v>474</v>
      </c>
      <c r="F376" s="69">
        <f>IF(ISERROR(VLOOKUP(B376,[10]Facture!$A$4:$D$12,4,FALSE)),0,VLOOKUP(B376,[10]Facture!$B$8:$C$488,2,FALSE))</f>
        <v>0</v>
      </c>
      <c r="G376" s="69" t="e">
        <f t="shared" si="42"/>
        <v>#VALUE!</v>
      </c>
      <c r="H376" s="70">
        <f t="shared" si="37"/>
        <v>103400</v>
      </c>
    </row>
    <row r="377" spans="1:8" x14ac:dyDescent="0.25">
      <c r="A377" s="66">
        <f t="shared" si="39"/>
        <v>377</v>
      </c>
      <c r="B377" s="67" t="s">
        <v>401</v>
      </c>
      <c r="C377" s="68">
        <v>980</v>
      </c>
      <c r="D377" s="67">
        <v>5</v>
      </c>
      <c r="E377" s="71">
        <v>1600</v>
      </c>
      <c r="F377" s="69">
        <f>IF(ISERROR(VLOOKUP(B377,[10]Facture!$A$4:$D$12,4,FALSE)),0,VLOOKUP(B377,[10]Facture!$B$8:$C$488,2,FALSE))</f>
        <v>0</v>
      </c>
      <c r="G377" s="69">
        <f t="shared" si="42"/>
        <v>1600</v>
      </c>
      <c r="H377" s="70">
        <f t="shared" si="37"/>
        <v>4900</v>
      </c>
    </row>
    <row r="378" spans="1:8" x14ac:dyDescent="0.25">
      <c r="A378" s="66">
        <f t="shared" si="39"/>
        <v>378</v>
      </c>
      <c r="B378" s="67" t="s">
        <v>402</v>
      </c>
      <c r="C378" s="68">
        <v>1200</v>
      </c>
      <c r="D378" s="67">
        <v>10</v>
      </c>
      <c r="E378" s="69" t="s">
        <v>474</v>
      </c>
      <c r="F378" s="69">
        <f>IF(ISERROR(VLOOKUP(B378,[10]Facture!$A$4:$D$12,4,FALSE)),0,VLOOKUP(B378,[10]Facture!$B$8:$C$488,2,FALSE))</f>
        <v>0</v>
      </c>
      <c r="G378" s="69" t="e">
        <f t="shared" si="42"/>
        <v>#VALUE!</v>
      </c>
      <c r="H378" s="70">
        <f t="shared" si="37"/>
        <v>12000</v>
      </c>
    </row>
    <row r="379" spans="1:8" x14ac:dyDescent="0.25">
      <c r="A379" s="66">
        <f t="shared" si="39"/>
        <v>379</v>
      </c>
      <c r="B379" s="67" t="s">
        <v>403</v>
      </c>
      <c r="C379" s="68">
        <v>2200</v>
      </c>
      <c r="D379" s="67">
        <v>15</v>
      </c>
      <c r="E379" s="69"/>
      <c r="F379" s="69">
        <f>IF(ISERROR(VLOOKUP(B379,[10]Facture!$A$4:$D$12,4,FALSE)),0,VLOOKUP(B379,[10]Facture!$B$8:$C$488,2,FALSE))</f>
        <v>0</v>
      </c>
      <c r="G379" s="69">
        <f t="shared" si="42"/>
        <v>0</v>
      </c>
      <c r="H379" s="70">
        <f t="shared" si="37"/>
        <v>33000</v>
      </c>
    </row>
    <row r="380" spans="1:8" x14ac:dyDescent="0.25">
      <c r="A380" s="66">
        <f t="shared" si="39"/>
        <v>380</v>
      </c>
      <c r="B380" s="67" t="s">
        <v>404</v>
      </c>
      <c r="C380" s="68">
        <v>3700</v>
      </c>
      <c r="D380" s="67">
        <f t="shared" ref="D380:D385" si="43">D379+6</f>
        <v>21</v>
      </c>
      <c r="E380" s="69" t="s">
        <v>474</v>
      </c>
      <c r="F380" s="69">
        <f>IF(ISERROR(VLOOKUP(B380,[10]Facture!$A$4:$D$12,4,FALSE)),0,VLOOKUP(B380,[10]Facture!$B$8:$C$488,2,FALSE))</f>
        <v>0</v>
      </c>
      <c r="G380" s="69">
        <v>1</v>
      </c>
      <c r="H380" s="70">
        <f t="shared" si="37"/>
        <v>77700</v>
      </c>
    </row>
    <row r="381" spans="1:8" x14ac:dyDescent="0.25">
      <c r="A381" s="66">
        <f t="shared" si="39"/>
        <v>381</v>
      </c>
      <c r="B381" s="67" t="s">
        <v>405</v>
      </c>
      <c r="C381" s="68">
        <v>5300</v>
      </c>
      <c r="D381" s="67">
        <f t="shared" si="43"/>
        <v>27</v>
      </c>
      <c r="E381" s="69" t="s">
        <v>474</v>
      </c>
      <c r="F381" s="69">
        <f>IF(ISERROR(VLOOKUP(B381,[10]Facture!$A$4:$D$12,4,FALSE)),0,VLOOKUP(B381,[10]Facture!$B$8:$C$488,2,FALSE))</f>
        <v>0</v>
      </c>
      <c r="G381" s="69">
        <v>1</v>
      </c>
      <c r="H381" s="70">
        <f>D381*C381</f>
        <v>143100</v>
      </c>
    </row>
    <row r="382" spans="1:8" x14ac:dyDescent="0.25">
      <c r="A382" s="66">
        <f t="shared" si="39"/>
        <v>382</v>
      </c>
      <c r="B382" s="67" t="s">
        <v>406</v>
      </c>
      <c r="C382" s="68">
        <v>4250</v>
      </c>
      <c r="D382" s="67">
        <f t="shared" si="43"/>
        <v>33</v>
      </c>
      <c r="E382" s="69"/>
      <c r="F382" s="69"/>
      <c r="G382" s="69"/>
      <c r="H382" s="70">
        <f>D382*C382</f>
        <v>140250</v>
      </c>
    </row>
    <row r="383" spans="1:8" x14ac:dyDescent="0.25">
      <c r="A383" s="66">
        <f t="shared" si="39"/>
        <v>383</v>
      </c>
      <c r="B383" s="67" t="s">
        <v>407</v>
      </c>
      <c r="C383" s="68">
        <v>2600</v>
      </c>
      <c r="D383" s="67">
        <f t="shared" si="43"/>
        <v>39</v>
      </c>
      <c r="E383" s="69"/>
      <c r="F383" s="69"/>
      <c r="G383" s="69"/>
      <c r="H383" s="70">
        <f t="shared" ref="H383:H393" si="44">D383*C383</f>
        <v>101400</v>
      </c>
    </row>
    <row r="384" spans="1:8" x14ac:dyDescent="0.25">
      <c r="A384" s="66">
        <f t="shared" si="39"/>
        <v>384</v>
      </c>
      <c r="B384" s="67" t="s">
        <v>408</v>
      </c>
      <c r="C384" s="68">
        <v>430</v>
      </c>
      <c r="D384" s="67">
        <f t="shared" si="43"/>
        <v>45</v>
      </c>
      <c r="E384" s="69"/>
      <c r="F384" s="69"/>
      <c r="G384" s="69"/>
      <c r="H384" s="70">
        <f t="shared" si="44"/>
        <v>19350</v>
      </c>
    </row>
    <row r="385" spans="1:8" x14ac:dyDescent="0.25">
      <c r="A385" s="66">
        <f t="shared" si="39"/>
        <v>385</v>
      </c>
      <c r="B385" s="67" t="s">
        <v>409</v>
      </c>
      <c r="C385" s="68">
        <v>570</v>
      </c>
      <c r="D385" s="67">
        <f t="shared" si="43"/>
        <v>51</v>
      </c>
      <c r="E385" s="69"/>
      <c r="F385" s="69"/>
      <c r="G385" s="69"/>
      <c r="H385" s="70">
        <f t="shared" si="44"/>
        <v>29070</v>
      </c>
    </row>
    <row r="386" spans="1:8" x14ac:dyDescent="0.25">
      <c r="A386" s="66">
        <f t="shared" si="39"/>
        <v>386</v>
      </c>
      <c r="B386" s="67" t="s">
        <v>410</v>
      </c>
      <c r="C386" s="68">
        <v>1100</v>
      </c>
      <c r="D386" s="67">
        <v>54</v>
      </c>
      <c r="E386" s="69"/>
      <c r="F386" s="69"/>
      <c r="G386" s="69"/>
      <c r="H386" s="70">
        <f t="shared" si="44"/>
        <v>59400</v>
      </c>
    </row>
    <row r="387" spans="1:8" x14ac:dyDescent="0.25">
      <c r="A387" s="66">
        <f t="shared" si="39"/>
        <v>387</v>
      </c>
      <c r="B387" s="67" t="s">
        <v>411</v>
      </c>
      <c r="C387" s="68">
        <v>940</v>
      </c>
      <c r="D387" s="67">
        <f t="shared" ref="D387:D392" si="45">D386+6</f>
        <v>60</v>
      </c>
      <c r="E387" s="69"/>
      <c r="F387" s="69"/>
      <c r="G387" s="69"/>
      <c r="H387" s="70">
        <f t="shared" si="44"/>
        <v>56400</v>
      </c>
    </row>
    <row r="388" spans="1:8" x14ac:dyDescent="0.25">
      <c r="A388" s="66">
        <f t="shared" si="39"/>
        <v>388</v>
      </c>
      <c r="B388" s="67" t="s">
        <v>412</v>
      </c>
      <c r="C388" s="68">
        <v>370</v>
      </c>
      <c r="D388" s="67">
        <v>64</v>
      </c>
      <c r="E388" s="69"/>
      <c r="F388" s="69"/>
      <c r="G388" s="69"/>
      <c r="H388" s="70">
        <f t="shared" si="44"/>
        <v>23680</v>
      </c>
    </row>
    <row r="389" spans="1:8" x14ac:dyDescent="0.25">
      <c r="A389" s="66">
        <f t="shared" si="39"/>
        <v>389</v>
      </c>
      <c r="B389" s="67" t="s">
        <v>413</v>
      </c>
      <c r="C389" s="68">
        <v>420</v>
      </c>
      <c r="D389" s="67">
        <f t="shared" si="45"/>
        <v>70</v>
      </c>
      <c r="E389" s="69"/>
      <c r="F389" s="69"/>
      <c r="G389" s="69"/>
      <c r="H389" s="70">
        <f t="shared" si="44"/>
        <v>29400</v>
      </c>
    </row>
    <row r="390" spans="1:8" x14ac:dyDescent="0.25">
      <c r="A390" s="66">
        <f t="shared" si="39"/>
        <v>390</v>
      </c>
      <c r="B390" s="67" t="s">
        <v>414</v>
      </c>
      <c r="C390" s="68">
        <v>370</v>
      </c>
      <c r="D390" s="67">
        <f t="shared" si="45"/>
        <v>76</v>
      </c>
      <c r="E390" s="69"/>
      <c r="F390" s="69"/>
      <c r="G390" s="69"/>
      <c r="H390" s="70">
        <f t="shared" si="44"/>
        <v>28120</v>
      </c>
    </row>
    <row r="391" spans="1:8" x14ac:dyDescent="0.25">
      <c r="A391" s="66">
        <f t="shared" si="39"/>
        <v>391</v>
      </c>
      <c r="B391" s="67" t="s">
        <v>415</v>
      </c>
      <c r="C391" s="68">
        <v>1600</v>
      </c>
      <c r="D391" s="67">
        <f t="shared" si="45"/>
        <v>82</v>
      </c>
      <c r="E391" s="69"/>
      <c r="F391" s="69"/>
      <c r="G391" s="69"/>
      <c r="H391" s="70">
        <f t="shared" si="44"/>
        <v>131200</v>
      </c>
    </row>
    <row r="392" spans="1:8" x14ac:dyDescent="0.25">
      <c r="A392" s="66">
        <f t="shared" si="39"/>
        <v>392</v>
      </c>
      <c r="B392" s="67" t="s">
        <v>416</v>
      </c>
      <c r="C392" s="68">
        <v>750</v>
      </c>
      <c r="D392" s="67">
        <f t="shared" si="45"/>
        <v>88</v>
      </c>
      <c r="E392" s="69"/>
      <c r="F392" s="69"/>
      <c r="G392" s="69"/>
      <c r="H392" s="70">
        <f t="shared" si="44"/>
        <v>66000</v>
      </c>
    </row>
    <row r="393" spans="1:8" x14ac:dyDescent="0.25">
      <c r="A393" s="66">
        <f t="shared" si="39"/>
        <v>393</v>
      </c>
      <c r="B393" s="67" t="s">
        <v>417</v>
      </c>
      <c r="C393" s="68">
        <v>1600</v>
      </c>
      <c r="D393" s="67">
        <v>88</v>
      </c>
      <c r="E393" s="69"/>
      <c r="F393" s="69"/>
      <c r="G393" s="69"/>
      <c r="H393" s="70">
        <f t="shared" si="44"/>
        <v>140800</v>
      </c>
    </row>
    <row r="394" spans="1:8" x14ac:dyDescent="0.25">
      <c r="A394" s="66">
        <f t="shared" si="39"/>
        <v>394</v>
      </c>
      <c r="B394" s="67"/>
      <c r="C394" s="75"/>
      <c r="D394" s="67">
        <v>0</v>
      </c>
      <c r="E394" s="69"/>
      <c r="F394" s="69"/>
      <c r="G394" s="69"/>
      <c r="H394" s="69"/>
    </row>
    <row r="395" spans="1:8" x14ac:dyDescent="0.25">
      <c r="A395" s="66">
        <f t="shared" si="39"/>
        <v>395</v>
      </c>
      <c r="B395" s="67"/>
      <c r="C395" s="75"/>
      <c r="D395" s="67"/>
      <c r="E395" s="69"/>
      <c r="F395" s="69"/>
      <c r="G395" s="69"/>
      <c r="H395" s="69"/>
    </row>
    <row r="396" spans="1:8" x14ac:dyDescent="0.25">
      <c r="A396" s="66">
        <f t="shared" si="39"/>
        <v>396</v>
      </c>
      <c r="B396" s="75"/>
      <c r="C396" s="75"/>
      <c r="D396" s="67"/>
      <c r="E396" s="69"/>
      <c r="F396" s="69"/>
      <c r="G396" s="69"/>
      <c r="H396" s="69"/>
    </row>
    <row r="397" spans="1:8" x14ac:dyDescent="0.25">
      <c r="A397" s="66">
        <f t="shared" ref="A397:A400" si="46">A396+1</f>
        <v>397</v>
      </c>
      <c r="B397" s="75"/>
      <c r="C397" s="75"/>
      <c r="D397" s="67"/>
      <c r="E397" s="69"/>
      <c r="F397" s="69"/>
      <c r="G397" s="69"/>
      <c r="H397" s="69"/>
    </row>
    <row r="398" spans="1:8" x14ac:dyDescent="0.25">
      <c r="A398" s="66">
        <f t="shared" si="46"/>
        <v>398</v>
      </c>
      <c r="B398" s="76"/>
      <c r="C398" s="75"/>
      <c r="D398" s="69"/>
      <c r="E398" s="69"/>
      <c r="F398" s="69"/>
      <c r="G398" s="69"/>
      <c r="H398" s="69"/>
    </row>
    <row r="399" spans="1:8" x14ac:dyDescent="0.25">
      <c r="A399" s="66">
        <f t="shared" si="46"/>
        <v>399</v>
      </c>
      <c r="B399" s="76"/>
      <c r="C399" s="77"/>
      <c r="D399" s="67"/>
      <c r="E399" s="67"/>
      <c r="F399" s="67"/>
      <c r="G399" s="67"/>
      <c r="H399" s="67"/>
    </row>
    <row r="400" spans="1:8" x14ac:dyDescent="0.25">
      <c r="A400" s="66">
        <f t="shared" si="46"/>
        <v>400</v>
      </c>
      <c r="B400" s="76"/>
      <c r="C400" s="77"/>
      <c r="D400" s="67"/>
      <c r="E400" s="67"/>
      <c r="F400" s="67"/>
      <c r="G400" s="67"/>
      <c r="H400" s="67"/>
    </row>
    <row r="401" spans="1:8" x14ac:dyDescent="0.25">
      <c r="A401" s="66"/>
      <c r="B401" s="76"/>
      <c r="C401" s="67"/>
      <c r="D401" s="67"/>
      <c r="E401" s="67"/>
      <c r="F401" s="67"/>
      <c r="G401" s="67"/>
      <c r="H401" s="67"/>
    </row>
    <row r="402" spans="1:8" x14ac:dyDescent="0.25">
      <c r="C402" s="30"/>
      <c r="D402" s="30"/>
    </row>
    <row r="403" spans="1:8" x14ac:dyDescent="0.25">
      <c r="C403" s="30"/>
      <c r="D403" s="30"/>
    </row>
    <row r="404" spans="1:8" x14ac:dyDescent="0.25">
      <c r="C404" s="30"/>
      <c r="D404" s="30"/>
    </row>
    <row r="405" spans="1:8" x14ac:dyDescent="0.25">
      <c r="C405" s="30"/>
      <c r="D405" s="30"/>
    </row>
    <row r="406" spans="1:8" x14ac:dyDescent="0.25">
      <c r="C406" s="30"/>
      <c r="D406" s="30"/>
    </row>
    <row r="407" spans="1:8" x14ac:dyDescent="0.25">
      <c r="C407" s="30"/>
      <c r="D407" s="30"/>
    </row>
    <row r="408" spans="1:8" x14ac:dyDescent="0.25">
      <c r="C408" s="30"/>
      <c r="D408" s="30"/>
    </row>
    <row r="409" spans="1:8" x14ac:dyDescent="0.25">
      <c r="C409" s="30"/>
      <c r="D409" s="30"/>
    </row>
    <row r="410" spans="1:8" x14ac:dyDescent="0.25">
      <c r="C410" s="30"/>
      <c r="D410" s="30"/>
    </row>
    <row r="411" spans="1:8" x14ac:dyDescent="0.25">
      <c r="C411" s="30"/>
      <c r="D411" s="30"/>
    </row>
    <row r="412" spans="1:8" x14ac:dyDescent="0.25">
      <c r="C412" s="30"/>
      <c r="D412" s="30"/>
    </row>
    <row r="413" spans="1:8" x14ac:dyDescent="0.25">
      <c r="C413" s="30"/>
      <c r="D413" s="30"/>
    </row>
    <row r="414" spans="1:8" x14ac:dyDescent="0.25">
      <c r="C414" s="30"/>
      <c r="D414" s="30"/>
    </row>
    <row r="415" spans="1:8" x14ac:dyDescent="0.25">
      <c r="C415" s="30"/>
      <c r="D415" s="30"/>
    </row>
    <row r="416" spans="1:8" x14ac:dyDescent="0.25">
      <c r="C416" s="30"/>
      <c r="D416" s="30"/>
    </row>
    <row r="417" spans="3:4" x14ac:dyDescent="0.25">
      <c r="C417" s="30"/>
      <c r="D417" s="30"/>
    </row>
    <row r="418" spans="3:4" x14ac:dyDescent="0.25">
      <c r="C418" s="30"/>
      <c r="D418" s="30"/>
    </row>
    <row r="419" spans="3:4" x14ac:dyDescent="0.25">
      <c r="C419" s="30"/>
      <c r="D419" s="30"/>
    </row>
    <row r="420" spans="3:4" x14ac:dyDescent="0.25">
      <c r="C420" s="30"/>
    </row>
    <row r="421" spans="3:4" x14ac:dyDescent="0.25">
      <c r="C421" s="30"/>
    </row>
    <row r="422" spans="3:4" x14ac:dyDescent="0.25">
      <c r="C422" s="30"/>
    </row>
    <row r="423" spans="3:4" x14ac:dyDescent="0.25">
      <c r="C423" s="30"/>
    </row>
    <row r="424" spans="3:4" x14ac:dyDescent="0.25">
      <c r="C424" s="30"/>
    </row>
    <row r="425" spans="3:4" x14ac:dyDescent="0.25">
      <c r="C425" s="30"/>
    </row>
    <row r="426" spans="3:4" x14ac:dyDescent="0.25">
      <c r="C426" s="30"/>
    </row>
    <row r="427" spans="3:4" x14ac:dyDescent="0.25">
      <c r="C427" s="30"/>
    </row>
    <row r="428" spans="3:4" x14ac:dyDescent="0.25">
      <c r="C428" s="30"/>
    </row>
    <row r="429" spans="3:4" x14ac:dyDescent="0.25">
      <c r="C429" s="30"/>
    </row>
    <row r="430" spans="3:4" x14ac:dyDescent="0.25">
      <c r="C430" s="30"/>
    </row>
    <row r="431" spans="3:4" x14ac:dyDescent="0.25">
      <c r="C431" s="30"/>
    </row>
    <row r="432" spans="3:4" x14ac:dyDescent="0.25">
      <c r="C432" s="30"/>
    </row>
    <row r="433" spans="3:3" x14ac:dyDescent="0.25">
      <c r="C433" s="30"/>
    </row>
    <row r="434" spans="3:3" x14ac:dyDescent="0.25">
      <c r="C434" s="30"/>
    </row>
    <row r="435" spans="3:3" x14ac:dyDescent="0.25">
      <c r="C435" s="30"/>
    </row>
    <row r="436" spans="3:3" x14ac:dyDescent="0.25">
      <c r="C436" s="30"/>
    </row>
    <row r="437" spans="3:3" x14ac:dyDescent="0.25">
      <c r="C437" s="30"/>
    </row>
    <row r="438" spans="3:3" x14ac:dyDescent="0.25">
      <c r="C438" s="30"/>
    </row>
    <row r="439" spans="3:3" x14ac:dyDescent="0.25">
      <c r="C439" s="30"/>
    </row>
    <row r="440" spans="3:3" x14ac:dyDescent="0.25">
      <c r="C440" s="30"/>
    </row>
    <row r="441" spans="3:3" x14ac:dyDescent="0.25">
      <c r="C441" s="30"/>
    </row>
    <row r="442" spans="3:3" x14ac:dyDescent="0.25">
      <c r="C442" s="30"/>
    </row>
    <row r="443" spans="3:3" x14ac:dyDescent="0.25">
      <c r="C443" s="30"/>
    </row>
    <row r="444" spans="3:3" x14ac:dyDescent="0.25">
      <c r="C444" s="30"/>
    </row>
    <row r="445" spans="3:3" x14ac:dyDescent="0.25">
      <c r="C445" s="30"/>
    </row>
    <row r="446" spans="3:3" x14ac:dyDescent="0.25">
      <c r="C446" s="30"/>
    </row>
    <row r="447" spans="3:3" x14ac:dyDescent="0.25">
      <c r="C447" s="30"/>
    </row>
    <row r="448" spans="3:3" x14ac:dyDescent="0.25">
      <c r="C448" s="30"/>
    </row>
    <row r="449" spans="3:3" x14ac:dyDescent="0.25">
      <c r="C449" s="30"/>
    </row>
    <row r="450" spans="3:3" x14ac:dyDescent="0.25">
      <c r="C450" s="30"/>
    </row>
    <row r="451" spans="3:3" x14ac:dyDescent="0.25">
      <c r="C451" s="30"/>
    </row>
    <row r="452" spans="3:3" x14ac:dyDescent="0.25">
      <c r="C452" s="30"/>
    </row>
    <row r="453" spans="3:3" x14ac:dyDescent="0.25">
      <c r="C453" s="30"/>
    </row>
    <row r="454" spans="3:3" x14ac:dyDescent="0.25">
      <c r="C454" s="30"/>
    </row>
    <row r="455" spans="3:3" x14ac:dyDescent="0.25">
      <c r="C455" s="30"/>
    </row>
    <row r="456" spans="3:3" x14ac:dyDescent="0.25">
      <c r="C456" s="30"/>
    </row>
    <row r="457" spans="3:3" x14ac:dyDescent="0.25">
      <c r="C457" s="30"/>
    </row>
    <row r="458" spans="3:3" x14ac:dyDescent="0.25">
      <c r="C458" s="30"/>
    </row>
    <row r="459" spans="3:3" x14ac:dyDescent="0.25">
      <c r="C459" s="30"/>
    </row>
    <row r="460" spans="3:3" x14ac:dyDescent="0.25">
      <c r="C460" s="30"/>
    </row>
    <row r="461" spans="3:3" x14ac:dyDescent="0.25">
      <c r="C461" s="30"/>
    </row>
    <row r="462" spans="3:3" x14ac:dyDescent="0.25">
      <c r="C462" s="30"/>
    </row>
    <row r="463" spans="3:3" x14ac:dyDescent="0.25">
      <c r="C463" s="30"/>
    </row>
    <row r="464" spans="3:3" x14ac:dyDescent="0.25">
      <c r="C464" s="30"/>
    </row>
    <row r="465" spans="3:3" x14ac:dyDescent="0.25">
      <c r="C465" s="30"/>
    </row>
    <row r="466" spans="3:3" x14ac:dyDescent="0.25">
      <c r="C466" s="30"/>
    </row>
    <row r="467" spans="3:3" x14ac:dyDescent="0.25">
      <c r="C467" s="30"/>
    </row>
    <row r="468" spans="3:3" x14ac:dyDescent="0.25">
      <c r="C468" s="30"/>
    </row>
    <row r="469" spans="3:3" x14ac:dyDescent="0.25">
      <c r="C469" s="30"/>
    </row>
    <row r="470" spans="3:3" x14ac:dyDescent="0.25">
      <c r="C470" s="30"/>
    </row>
    <row r="471" spans="3:3" x14ac:dyDescent="0.25">
      <c r="C471" s="30"/>
    </row>
    <row r="472" spans="3:3" x14ac:dyDescent="0.25">
      <c r="C472" s="30"/>
    </row>
    <row r="473" spans="3:3" x14ac:dyDescent="0.25">
      <c r="C473" s="30"/>
    </row>
    <row r="474" spans="3:3" x14ac:dyDescent="0.25">
      <c r="C474" s="30"/>
    </row>
    <row r="475" spans="3:3" x14ac:dyDescent="0.25">
      <c r="C475" s="30"/>
    </row>
    <row r="476" spans="3:3" x14ac:dyDescent="0.25">
      <c r="C476" s="30"/>
    </row>
    <row r="477" spans="3:3" x14ac:dyDescent="0.25">
      <c r="C477" s="30"/>
    </row>
    <row r="478" spans="3:3" x14ac:dyDescent="0.25">
      <c r="C478" s="30"/>
    </row>
    <row r="479" spans="3:3" x14ac:dyDescent="0.25">
      <c r="C479" s="30"/>
    </row>
    <row r="480" spans="3:3" x14ac:dyDescent="0.25">
      <c r="C480" s="30"/>
    </row>
    <row r="481" spans="3:3" x14ac:dyDescent="0.25">
      <c r="C481" s="30"/>
    </row>
    <row r="482" spans="3:3" x14ac:dyDescent="0.25">
      <c r="C482" s="30"/>
    </row>
    <row r="483" spans="3:3" x14ac:dyDescent="0.25">
      <c r="C483" s="30"/>
    </row>
    <row r="484" spans="3:3" x14ac:dyDescent="0.25">
      <c r="C484" s="30"/>
    </row>
    <row r="485" spans="3:3" x14ac:dyDescent="0.25">
      <c r="C485" s="30"/>
    </row>
    <row r="486" spans="3:3" x14ac:dyDescent="0.25">
      <c r="C486" s="30"/>
    </row>
    <row r="487" spans="3:3" x14ac:dyDescent="0.25">
      <c r="C487" s="30"/>
    </row>
    <row r="488" spans="3:3" x14ac:dyDescent="0.25">
      <c r="C488" s="30"/>
    </row>
    <row r="489" spans="3:3" x14ac:dyDescent="0.25">
      <c r="C489" s="30"/>
    </row>
    <row r="490" spans="3:3" x14ac:dyDescent="0.25">
      <c r="C490" s="30"/>
    </row>
    <row r="491" spans="3:3" x14ac:dyDescent="0.25">
      <c r="C491" s="30"/>
    </row>
    <row r="492" spans="3:3" x14ac:dyDescent="0.25">
      <c r="C492" s="30"/>
    </row>
    <row r="493" spans="3:3" x14ac:dyDescent="0.25">
      <c r="C493" s="30"/>
    </row>
    <row r="494" spans="3:3" x14ac:dyDescent="0.25">
      <c r="C494" s="30"/>
    </row>
    <row r="495" spans="3:3" x14ac:dyDescent="0.25">
      <c r="C495" s="30"/>
    </row>
    <row r="496" spans="3:3" x14ac:dyDescent="0.25">
      <c r="C496" s="30"/>
    </row>
    <row r="497" spans="3:3" x14ac:dyDescent="0.25">
      <c r="C497" s="30"/>
    </row>
    <row r="498" spans="3:3" x14ac:dyDescent="0.25">
      <c r="C498" s="30"/>
    </row>
    <row r="499" spans="3:3" x14ac:dyDescent="0.25">
      <c r="C499" s="30"/>
    </row>
    <row r="500" spans="3:3" x14ac:dyDescent="0.25">
      <c r="C500" s="30"/>
    </row>
    <row r="501" spans="3:3" x14ac:dyDescent="0.25">
      <c r="C501" s="30"/>
    </row>
    <row r="502" spans="3:3" x14ac:dyDescent="0.25">
      <c r="C502" s="30"/>
    </row>
    <row r="503" spans="3:3" x14ac:dyDescent="0.25">
      <c r="C503" s="30"/>
    </row>
    <row r="504" spans="3:3" x14ac:dyDescent="0.25">
      <c r="C504" s="30"/>
    </row>
    <row r="505" spans="3:3" x14ac:dyDescent="0.25">
      <c r="C505" s="30"/>
    </row>
    <row r="506" spans="3:3" x14ac:dyDescent="0.25">
      <c r="C506" s="30"/>
    </row>
    <row r="507" spans="3:3" x14ac:dyDescent="0.25">
      <c r="C507" s="30"/>
    </row>
    <row r="508" spans="3:3" x14ac:dyDescent="0.25">
      <c r="C508" s="30"/>
    </row>
    <row r="509" spans="3:3" x14ac:dyDescent="0.25">
      <c r="C509" s="30"/>
    </row>
    <row r="510" spans="3:3" x14ac:dyDescent="0.25">
      <c r="C510" s="30"/>
    </row>
    <row r="511" spans="3:3" x14ac:dyDescent="0.25">
      <c r="C511" s="30"/>
    </row>
    <row r="512" spans="3:3" x14ac:dyDescent="0.25">
      <c r="C512" s="30"/>
    </row>
    <row r="513" spans="3:3" x14ac:dyDescent="0.25">
      <c r="C513" s="30"/>
    </row>
    <row r="514" spans="3:3" x14ac:dyDescent="0.25">
      <c r="C514" s="30"/>
    </row>
    <row r="515" spans="3:3" x14ac:dyDescent="0.25">
      <c r="C515" s="30"/>
    </row>
    <row r="516" spans="3:3" x14ac:dyDescent="0.25">
      <c r="C516" s="30"/>
    </row>
    <row r="517" spans="3:3" x14ac:dyDescent="0.25">
      <c r="C517" s="30"/>
    </row>
    <row r="518" spans="3:3" x14ac:dyDescent="0.25">
      <c r="C518" s="30"/>
    </row>
    <row r="519" spans="3:3" x14ac:dyDescent="0.25">
      <c r="C519" s="30"/>
    </row>
    <row r="520" spans="3:3" x14ac:dyDescent="0.25">
      <c r="C520" s="30"/>
    </row>
    <row r="521" spans="3:3" x14ac:dyDescent="0.25">
      <c r="C521" s="30"/>
    </row>
    <row r="522" spans="3:3" x14ac:dyDescent="0.25">
      <c r="C522" s="30"/>
    </row>
    <row r="523" spans="3:3" x14ac:dyDescent="0.25">
      <c r="C523" s="30"/>
    </row>
    <row r="524" spans="3:3" x14ac:dyDescent="0.25">
      <c r="C524" s="30"/>
    </row>
    <row r="525" spans="3:3" x14ac:dyDescent="0.25">
      <c r="C525" s="30"/>
    </row>
    <row r="526" spans="3:3" x14ac:dyDescent="0.25">
      <c r="C526" s="30"/>
    </row>
    <row r="527" spans="3:3" x14ac:dyDescent="0.25">
      <c r="C527" s="30"/>
    </row>
    <row r="528" spans="3:3" x14ac:dyDescent="0.25">
      <c r="C528" s="30"/>
    </row>
    <row r="529" spans="3:3" x14ac:dyDescent="0.25">
      <c r="C529" s="30"/>
    </row>
    <row r="530" spans="3:3" x14ac:dyDescent="0.25">
      <c r="C530" s="30"/>
    </row>
    <row r="531" spans="3:3" x14ac:dyDescent="0.25">
      <c r="C531" s="30"/>
    </row>
    <row r="532" spans="3:3" x14ac:dyDescent="0.25">
      <c r="C532" s="30"/>
    </row>
    <row r="533" spans="3:3" x14ac:dyDescent="0.25">
      <c r="C533" s="30"/>
    </row>
    <row r="534" spans="3:3" x14ac:dyDescent="0.25">
      <c r="C534" s="30"/>
    </row>
    <row r="535" spans="3:3" x14ac:dyDescent="0.25">
      <c r="C535" s="30"/>
    </row>
    <row r="536" spans="3:3" x14ac:dyDescent="0.25">
      <c r="C536" s="30"/>
    </row>
    <row r="537" spans="3:3" x14ac:dyDescent="0.25">
      <c r="C537" s="30"/>
    </row>
    <row r="538" spans="3:3" x14ac:dyDescent="0.25">
      <c r="C538" s="30"/>
    </row>
    <row r="539" spans="3:3" x14ac:dyDescent="0.25">
      <c r="C539" s="30"/>
    </row>
    <row r="540" spans="3:3" x14ac:dyDescent="0.25">
      <c r="C540" s="30"/>
    </row>
    <row r="541" spans="3:3" x14ac:dyDescent="0.25">
      <c r="C541" s="30"/>
    </row>
    <row r="542" spans="3:3" x14ac:dyDescent="0.25">
      <c r="C542" s="30"/>
    </row>
    <row r="543" spans="3:3" x14ac:dyDescent="0.25">
      <c r="C543" s="30"/>
    </row>
    <row r="544" spans="3:3" x14ac:dyDescent="0.25">
      <c r="C544" s="30"/>
    </row>
    <row r="545" spans="3:3" x14ac:dyDescent="0.25">
      <c r="C545" s="30"/>
    </row>
    <row r="546" spans="3:3" x14ac:dyDescent="0.25">
      <c r="C546" s="30"/>
    </row>
    <row r="547" spans="3:3" x14ac:dyDescent="0.25">
      <c r="C547" s="30"/>
    </row>
    <row r="548" spans="3:3" x14ac:dyDescent="0.25">
      <c r="C548" s="30"/>
    </row>
    <row r="549" spans="3:3" x14ac:dyDescent="0.25">
      <c r="C549" s="30"/>
    </row>
    <row r="550" spans="3:3" x14ac:dyDescent="0.25">
      <c r="C550" s="30"/>
    </row>
    <row r="551" spans="3:3" x14ac:dyDescent="0.25">
      <c r="C551" s="30"/>
    </row>
    <row r="552" spans="3:3" x14ac:dyDescent="0.25">
      <c r="C552" s="30"/>
    </row>
    <row r="553" spans="3:3" x14ac:dyDescent="0.25">
      <c r="C553" s="30"/>
    </row>
    <row r="554" spans="3:3" x14ac:dyDescent="0.25">
      <c r="C554" s="30"/>
    </row>
    <row r="555" spans="3:3" x14ac:dyDescent="0.25">
      <c r="C555" s="30"/>
    </row>
    <row r="556" spans="3:3" x14ac:dyDescent="0.25">
      <c r="C556" s="30"/>
    </row>
    <row r="557" spans="3:3" x14ac:dyDescent="0.25">
      <c r="C557" s="30"/>
    </row>
    <row r="558" spans="3:3" x14ac:dyDescent="0.25">
      <c r="C558" s="30"/>
    </row>
    <row r="559" spans="3:3" x14ac:dyDescent="0.25">
      <c r="C559" s="30"/>
    </row>
    <row r="560" spans="3:3" x14ac:dyDescent="0.25">
      <c r="C560" s="30"/>
    </row>
    <row r="561" spans="3:3" x14ac:dyDescent="0.25">
      <c r="C561" s="30"/>
    </row>
    <row r="562" spans="3:3" x14ac:dyDescent="0.25">
      <c r="C562" s="30"/>
    </row>
    <row r="563" spans="3:3" x14ac:dyDescent="0.25">
      <c r="C563" s="30"/>
    </row>
    <row r="564" spans="3:3" x14ac:dyDescent="0.25">
      <c r="C564" s="30"/>
    </row>
    <row r="565" spans="3:3" x14ac:dyDescent="0.25">
      <c r="C565" s="30"/>
    </row>
    <row r="566" spans="3:3" x14ac:dyDescent="0.25">
      <c r="C566" s="30"/>
    </row>
    <row r="567" spans="3:3" x14ac:dyDescent="0.25">
      <c r="C567" s="30"/>
    </row>
    <row r="568" spans="3:3" x14ac:dyDescent="0.25">
      <c r="C568" s="30"/>
    </row>
    <row r="569" spans="3:3" x14ac:dyDescent="0.25">
      <c r="C569" s="30"/>
    </row>
    <row r="570" spans="3:3" x14ac:dyDescent="0.25">
      <c r="C570" s="30"/>
    </row>
    <row r="571" spans="3:3" x14ac:dyDescent="0.25">
      <c r="C571" s="30"/>
    </row>
    <row r="572" spans="3:3" x14ac:dyDescent="0.25">
      <c r="C572" s="30"/>
    </row>
    <row r="573" spans="3:3" x14ac:dyDescent="0.25">
      <c r="C573" s="30"/>
    </row>
    <row r="574" spans="3:3" x14ac:dyDescent="0.25">
      <c r="C574" s="30"/>
    </row>
    <row r="575" spans="3:3" x14ac:dyDescent="0.25">
      <c r="C575" s="30"/>
    </row>
    <row r="576" spans="3:3" x14ac:dyDescent="0.25">
      <c r="C576" s="30"/>
    </row>
    <row r="577" spans="3:3" x14ac:dyDescent="0.25">
      <c r="C577" s="30"/>
    </row>
    <row r="578" spans="3:3" x14ac:dyDescent="0.25">
      <c r="C578" s="30"/>
    </row>
    <row r="579" spans="3:3" x14ac:dyDescent="0.25">
      <c r="C579" s="30"/>
    </row>
    <row r="580" spans="3:3" x14ac:dyDescent="0.25">
      <c r="C580" s="30"/>
    </row>
    <row r="581" spans="3:3" x14ac:dyDescent="0.25">
      <c r="C581" s="30"/>
    </row>
    <row r="582" spans="3:3" x14ac:dyDescent="0.25">
      <c r="C582" s="30"/>
    </row>
    <row r="583" spans="3:3" x14ac:dyDescent="0.25">
      <c r="C583" s="30"/>
    </row>
    <row r="584" spans="3:3" x14ac:dyDescent="0.25">
      <c r="C584" s="30"/>
    </row>
    <row r="585" spans="3:3" x14ac:dyDescent="0.25">
      <c r="C585" s="30"/>
    </row>
    <row r="586" spans="3:3" x14ac:dyDescent="0.25">
      <c r="C586" s="30"/>
    </row>
    <row r="587" spans="3:3" x14ac:dyDescent="0.25">
      <c r="C587" s="30"/>
    </row>
    <row r="588" spans="3:3" x14ac:dyDescent="0.25">
      <c r="C588" s="30"/>
    </row>
    <row r="589" spans="3:3" x14ac:dyDescent="0.25">
      <c r="C589" s="30"/>
    </row>
    <row r="590" spans="3:3" x14ac:dyDescent="0.25">
      <c r="C590" s="30"/>
    </row>
    <row r="591" spans="3:3" x14ac:dyDescent="0.25">
      <c r="C591" s="30"/>
    </row>
    <row r="592" spans="3:3" x14ac:dyDescent="0.25">
      <c r="C592" s="30"/>
    </row>
    <row r="593" spans="3:3" x14ac:dyDescent="0.25">
      <c r="C593" s="30"/>
    </row>
    <row r="594" spans="3:3" x14ac:dyDescent="0.25">
      <c r="C594" s="30"/>
    </row>
    <row r="595" spans="3:3" x14ac:dyDescent="0.25">
      <c r="C595" s="30"/>
    </row>
    <row r="596" spans="3:3" x14ac:dyDescent="0.25">
      <c r="C596" s="30"/>
    </row>
    <row r="597" spans="3:3" x14ac:dyDescent="0.25">
      <c r="C597" s="30"/>
    </row>
    <row r="598" spans="3:3" x14ac:dyDescent="0.25">
      <c r="C598" s="30"/>
    </row>
    <row r="599" spans="3:3" x14ac:dyDescent="0.25">
      <c r="C599" s="30"/>
    </row>
    <row r="600" spans="3:3" x14ac:dyDescent="0.25">
      <c r="C600" s="30"/>
    </row>
    <row r="601" spans="3:3" x14ac:dyDescent="0.25">
      <c r="C601" s="30"/>
    </row>
    <row r="602" spans="3:3" x14ac:dyDescent="0.25">
      <c r="C602" s="30"/>
    </row>
    <row r="603" spans="3:3" x14ac:dyDescent="0.25">
      <c r="C603" s="30"/>
    </row>
    <row r="604" spans="3:3" x14ac:dyDescent="0.25">
      <c r="C604" s="30"/>
    </row>
    <row r="605" spans="3:3" x14ac:dyDescent="0.25">
      <c r="C605" s="30"/>
    </row>
    <row r="606" spans="3:3" x14ac:dyDescent="0.25">
      <c r="C606" s="30"/>
    </row>
    <row r="607" spans="3:3" x14ac:dyDescent="0.25">
      <c r="C607" s="30"/>
    </row>
    <row r="608" spans="3:3" x14ac:dyDescent="0.25">
      <c r="C608" s="30"/>
    </row>
    <row r="609" spans="3:3" x14ac:dyDescent="0.25">
      <c r="C609" s="30"/>
    </row>
    <row r="610" spans="3:3" x14ac:dyDescent="0.25">
      <c r="C610" s="30"/>
    </row>
    <row r="611" spans="3:3" x14ac:dyDescent="0.25">
      <c r="C611" s="30"/>
    </row>
    <row r="612" spans="3:3" x14ac:dyDescent="0.25">
      <c r="C612" s="30"/>
    </row>
    <row r="613" spans="3:3" x14ac:dyDescent="0.25">
      <c r="C613" s="30"/>
    </row>
    <row r="614" spans="3:3" x14ac:dyDescent="0.25">
      <c r="C614" s="30"/>
    </row>
    <row r="615" spans="3:3" x14ac:dyDescent="0.25">
      <c r="C615" s="30"/>
    </row>
    <row r="616" spans="3:3" x14ac:dyDescent="0.25">
      <c r="C616" s="30"/>
    </row>
    <row r="617" spans="3:3" x14ac:dyDescent="0.25">
      <c r="C617" s="30"/>
    </row>
    <row r="618" spans="3:3" x14ac:dyDescent="0.25">
      <c r="C618" s="30"/>
    </row>
    <row r="619" spans="3:3" x14ac:dyDescent="0.25">
      <c r="C619" s="30"/>
    </row>
    <row r="620" spans="3:3" x14ac:dyDescent="0.25">
      <c r="C620" s="30"/>
    </row>
    <row r="621" spans="3:3" x14ac:dyDescent="0.25">
      <c r="C621" s="30"/>
    </row>
    <row r="622" spans="3:3" x14ac:dyDescent="0.25">
      <c r="C622" s="30"/>
    </row>
    <row r="623" spans="3:3" x14ac:dyDescent="0.25">
      <c r="C623" s="30"/>
    </row>
    <row r="624" spans="3:3" x14ac:dyDescent="0.25">
      <c r="C624" s="30"/>
    </row>
    <row r="625" spans="3:3" x14ac:dyDescent="0.25">
      <c r="C625" s="30"/>
    </row>
    <row r="626" spans="3:3" x14ac:dyDescent="0.25">
      <c r="C626" s="30"/>
    </row>
    <row r="627" spans="3:3" x14ac:dyDescent="0.25">
      <c r="C627" s="30"/>
    </row>
    <row r="628" spans="3:3" x14ac:dyDescent="0.25">
      <c r="C628" s="30"/>
    </row>
    <row r="629" spans="3:3" x14ac:dyDescent="0.25">
      <c r="C629" s="30"/>
    </row>
    <row r="630" spans="3:3" x14ac:dyDescent="0.25">
      <c r="C630" s="30"/>
    </row>
    <row r="631" spans="3:3" x14ac:dyDescent="0.25">
      <c r="C631" s="30"/>
    </row>
    <row r="632" spans="3:3" x14ac:dyDescent="0.25">
      <c r="C632" s="30"/>
    </row>
    <row r="633" spans="3:3" x14ac:dyDescent="0.25">
      <c r="C633" s="30"/>
    </row>
    <row r="634" spans="3:3" x14ac:dyDescent="0.25">
      <c r="C634" s="30"/>
    </row>
    <row r="635" spans="3:3" x14ac:dyDescent="0.25">
      <c r="C635" s="30"/>
    </row>
    <row r="636" spans="3:3" x14ac:dyDescent="0.25">
      <c r="C636" s="30"/>
    </row>
    <row r="637" spans="3:3" x14ac:dyDescent="0.25">
      <c r="C637" s="30"/>
    </row>
    <row r="638" spans="3:3" x14ac:dyDescent="0.25">
      <c r="C638" s="30"/>
    </row>
    <row r="639" spans="3:3" x14ac:dyDescent="0.25">
      <c r="C639" s="30"/>
    </row>
    <row r="640" spans="3:3" x14ac:dyDescent="0.25">
      <c r="C640" s="30"/>
    </row>
    <row r="641" spans="3:3" x14ac:dyDescent="0.25">
      <c r="C641" s="30"/>
    </row>
    <row r="642" spans="3:3" x14ac:dyDescent="0.25">
      <c r="C642" s="30"/>
    </row>
    <row r="643" spans="3:3" x14ac:dyDescent="0.25">
      <c r="C643" s="30"/>
    </row>
    <row r="644" spans="3:3" x14ac:dyDescent="0.25">
      <c r="C644" s="30"/>
    </row>
    <row r="645" spans="3:3" x14ac:dyDescent="0.25">
      <c r="C645" s="30"/>
    </row>
    <row r="646" spans="3:3" x14ac:dyDescent="0.25">
      <c r="C646" s="30"/>
    </row>
    <row r="647" spans="3:3" x14ac:dyDescent="0.25">
      <c r="C647" s="30"/>
    </row>
    <row r="648" spans="3:3" x14ac:dyDescent="0.25">
      <c r="C648" s="30"/>
    </row>
    <row r="649" spans="3:3" x14ac:dyDescent="0.25">
      <c r="C649" s="30"/>
    </row>
    <row r="650" spans="3:3" x14ac:dyDescent="0.25">
      <c r="C650" s="30"/>
    </row>
    <row r="651" spans="3:3" x14ac:dyDescent="0.25">
      <c r="C651" s="30"/>
    </row>
    <row r="652" spans="3:3" x14ac:dyDescent="0.25">
      <c r="C652" s="30"/>
    </row>
    <row r="653" spans="3:3" x14ac:dyDescent="0.25">
      <c r="C653" s="30"/>
    </row>
    <row r="654" spans="3:3" x14ac:dyDescent="0.25">
      <c r="C654" s="30"/>
    </row>
    <row r="655" spans="3:3" x14ac:dyDescent="0.25">
      <c r="C655" s="30"/>
    </row>
    <row r="656" spans="3:3" x14ac:dyDescent="0.25">
      <c r="C656" s="30"/>
    </row>
    <row r="657" spans="3:3" x14ac:dyDescent="0.25">
      <c r="C657" s="30"/>
    </row>
    <row r="658" spans="3:3" x14ac:dyDescent="0.25">
      <c r="C658" s="30"/>
    </row>
    <row r="659" spans="3:3" x14ac:dyDescent="0.25">
      <c r="C659" s="30"/>
    </row>
    <row r="660" spans="3:3" x14ac:dyDescent="0.25">
      <c r="C660" s="30"/>
    </row>
    <row r="661" spans="3:3" x14ac:dyDescent="0.25">
      <c r="C661" s="30"/>
    </row>
    <row r="662" spans="3:3" x14ac:dyDescent="0.25">
      <c r="C662" s="30"/>
    </row>
    <row r="663" spans="3:3" x14ac:dyDescent="0.25">
      <c r="C663" s="30"/>
    </row>
    <row r="664" spans="3:3" x14ac:dyDescent="0.25">
      <c r="C664" s="30"/>
    </row>
    <row r="665" spans="3:3" x14ac:dyDescent="0.25">
      <c r="C665" s="30"/>
    </row>
    <row r="666" spans="3:3" x14ac:dyDescent="0.25">
      <c r="C666" s="30"/>
    </row>
    <row r="667" spans="3:3" x14ac:dyDescent="0.25">
      <c r="C667" s="30"/>
    </row>
    <row r="668" spans="3:3" x14ac:dyDescent="0.25">
      <c r="C668" s="30"/>
    </row>
    <row r="669" spans="3:3" x14ac:dyDescent="0.25">
      <c r="C669" s="30"/>
    </row>
    <row r="670" spans="3:3" x14ac:dyDescent="0.25">
      <c r="C670" s="30"/>
    </row>
    <row r="671" spans="3:3" x14ac:dyDescent="0.25">
      <c r="C671" s="30"/>
    </row>
    <row r="672" spans="3:3" x14ac:dyDescent="0.25">
      <c r="C672" s="30"/>
    </row>
    <row r="673" spans="3:3" x14ac:dyDescent="0.25">
      <c r="C673" s="30"/>
    </row>
    <row r="674" spans="3:3" x14ac:dyDescent="0.25">
      <c r="C674" s="30"/>
    </row>
    <row r="675" spans="3:3" x14ac:dyDescent="0.25">
      <c r="C675" s="30"/>
    </row>
    <row r="676" spans="3:3" x14ac:dyDescent="0.25">
      <c r="C676" s="30"/>
    </row>
    <row r="677" spans="3:3" x14ac:dyDescent="0.25">
      <c r="C677" s="30"/>
    </row>
    <row r="678" spans="3:3" x14ac:dyDescent="0.25">
      <c r="C678" s="30"/>
    </row>
    <row r="679" spans="3:3" x14ac:dyDescent="0.25">
      <c r="C679" s="30"/>
    </row>
    <row r="680" spans="3:3" x14ac:dyDescent="0.25">
      <c r="C680" s="30"/>
    </row>
    <row r="681" spans="3:3" x14ac:dyDescent="0.25">
      <c r="C681" s="30"/>
    </row>
    <row r="682" spans="3:3" x14ac:dyDescent="0.25">
      <c r="C682" s="30"/>
    </row>
    <row r="683" spans="3:3" x14ac:dyDescent="0.25">
      <c r="C683" s="30"/>
    </row>
    <row r="684" spans="3:3" x14ac:dyDescent="0.25">
      <c r="C684" s="30"/>
    </row>
    <row r="685" spans="3:3" x14ac:dyDescent="0.25">
      <c r="C685" s="30"/>
    </row>
    <row r="686" spans="3:3" x14ac:dyDescent="0.25">
      <c r="C686" s="30"/>
    </row>
    <row r="687" spans="3:3" x14ac:dyDescent="0.25">
      <c r="C687" s="30"/>
    </row>
    <row r="688" spans="3:3" x14ac:dyDescent="0.25">
      <c r="C688" s="30"/>
    </row>
    <row r="689" spans="3:3" x14ac:dyDescent="0.25">
      <c r="C689" s="30"/>
    </row>
    <row r="690" spans="3:3" x14ac:dyDescent="0.25">
      <c r="C690" s="30"/>
    </row>
    <row r="691" spans="3:3" x14ac:dyDescent="0.25">
      <c r="C691" s="30"/>
    </row>
    <row r="692" spans="3:3" x14ac:dyDescent="0.25">
      <c r="C692" s="30"/>
    </row>
    <row r="693" spans="3:3" x14ac:dyDescent="0.25">
      <c r="C693" s="30"/>
    </row>
    <row r="694" spans="3:3" x14ac:dyDescent="0.25">
      <c r="C694" s="30"/>
    </row>
    <row r="695" spans="3:3" x14ac:dyDescent="0.25">
      <c r="C695" s="30"/>
    </row>
    <row r="696" spans="3:3" x14ac:dyDescent="0.25">
      <c r="C696" s="30"/>
    </row>
    <row r="697" spans="3:3" x14ac:dyDescent="0.25">
      <c r="C697" s="30"/>
    </row>
    <row r="698" spans="3:3" x14ac:dyDescent="0.25">
      <c r="C698" s="30"/>
    </row>
    <row r="699" spans="3:3" x14ac:dyDescent="0.25">
      <c r="C699" s="30"/>
    </row>
    <row r="700" spans="3:3" x14ac:dyDescent="0.25">
      <c r="C700" s="30"/>
    </row>
    <row r="701" spans="3:3" x14ac:dyDescent="0.25">
      <c r="C701" s="30"/>
    </row>
    <row r="702" spans="3:3" x14ac:dyDescent="0.25">
      <c r="C702" s="30"/>
    </row>
    <row r="703" spans="3:3" x14ac:dyDescent="0.25">
      <c r="C703" s="30"/>
    </row>
    <row r="704" spans="3:3" x14ac:dyDescent="0.25">
      <c r="C704" s="30"/>
    </row>
    <row r="705" spans="3:3" x14ac:dyDescent="0.25">
      <c r="C705" s="30"/>
    </row>
    <row r="706" spans="3:3" x14ac:dyDescent="0.25">
      <c r="C706" s="30"/>
    </row>
    <row r="707" spans="3:3" x14ac:dyDescent="0.25">
      <c r="C707" s="30"/>
    </row>
    <row r="708" spans="3:3" x14ac:dyDescent="0.25">
      <c r="C708" s="30"/>
    </row>
    <row r="709" spans="3:3" x14ac:dyDescent="0.25">
      <c r="C709" s="30"/>
    </row>
    <row r="710" spans="3:3" x14ac:dyDescent="0.25">
      <c r="C710" s="30"/>
    </row>
    <row r="711" spans="3:3" x14ac:dyDescent="0.25">
      <c r="C711" s="30"/>
    </row>
    <row r="712" spans="3:3" x14ac:dyDescent="0.25">
      <c r="C712" s="30"/>
    </row>
    <row r="713" spans="3:3" x14ac:dyDescent="0.25">
      <c r="C713" s="30"/>
    </row>
    <row r="714" spans="3:3" x14ac:dyDescent="0.25">
      <c r="C714" s="30"/>
    </row>
    <row r="715" spans="3:3" x14ac:dyDescent="0.25">
      <c r="C715" s="30"/>
    </row>
    <row r="716" spans="3:3" x14ac:dyDescent="0.25">
      <c r="C716" s="30"/>
    </row>
    <row r="717" spans="3:3" x14ac:dyDescent="0.25">
      <c r="C717" s="30"/>
    </row>
    <row r="718" spans="3:3" x14ac:dyDescent="0.25">
      <c r="C718" s="30"/>
    </row>
    <row r="719" spans="3:3" x14ac:dyDescent="0.25">
      <c r="C719" s="30"/>
    </row>
    <row r="720" spans="3:3" x14ac:dyDescent="0.25">
      <c r="C720" s="30"/>
    </row>
    <row r="721" spans="3:3" x14ac:dyDescent="0.25">
      <c r="C721" s="30"/>
    </row>
    <row r="722" spans="3:3" x14ac:dyDescent="0.25">
      <c r="C722" s="30"/>
    </row>
    <row r="723" spans="3:3" x14ac:dyDescent="0.25">
      <c r="C723" s="30"/>
    </row>
    <row r="724" spans="3:3" x14ac:dyDescent="0.25">
      <c r="C724" s="30"/>
    </row>
    <row r="725" spans="3:3" x14ac:dyDescent="0.25">
      <c r="C725" s="30"/>
    </row>
    <row r="726" spans="3:3" x14ac:dyDescent="0.25">
      <c r="C726" s="30"/>
    </row>
    <row r="727" spans="3:3" x14ac:dyDescent="0.25">
      <c r="C727" s="30"/>
    </row>
    <row r="728" spans="3:3" x14ac:dyDescent="0.25">
      <c r="C728" s="30"/>
    </row>
    <row r="729" spans="3:3" x14ac:dyDescent="0.25">
      <c r="C729" s="30"/>
    </row>
    <row r="730" spans="3:3" x14ac:dyDescent="0.25">
      <c r="C730" s="30"/>
    </row>
    <row r="731" spans="3:3" x14ac:dyDescent="0.25">
      <c r="C731" s="30"/>
    </row>
    <row r="732" spans="3:3" x14ac:dyDescent="0.25">
      <c r="C732" s="30"/>
    </row>
    <row r="733" spans="3:3" x14ac:dyDescent="0.25">
      <c r="C733" s="30"/>
    </row>
    <row r="734" spans="3:3" x14ac:dyDescent="0.25">
      <c r="C734" s="30"/>
    </row>
    <row r="735" spans="3:3" x14ac:dyDescent="0.25">
      <c r="C735" s="30"/>
    </row>
    <row r="736" spans="3:3" x14ac:dyDescent="0.25">
      <c r="C736" s="30"/>
    </row>
    <row r="737" spans="3:3" x14ac:dyDescent="0.25">
      <c r="C737" s="30"/>
    </row>
    <row r="738" spans="3:3" x14ac:dyDescent="0.25">
      <c r="C738" s="30"/>
    </row>
    <row r="739" spans="3:3" x14ac:dyDescent="0.25">
      <c r="C739" s="30"/>
    </row>
    <row r="740" spans="3:3" x14ac:dyDescent="0.25">
      <c r="C740" s="30"/>
    </row>
    <row r="741" spans="3:3" x14ac:dyDescent="0.25">
      <c r="C741" s="30"/>
    </row>
    <row r="742" spans="3:3" x14ac:dyDescent="0.25">
      <c r="C742" s="30"/>
    </row>
    <row r="743" spans="3:3" x14ac:dyDescent="0.25">
      <c r="C743" s="30"/>
    </row>
    <row r="744" spans="3:3" x14ac:dyDescent="0.25">
      <c r="C744" s="30"/>
    </row>
    <row r="745" spans="3:3" x14ac:dyDescent="0.25">
      <c r="C745" s="30"/>
    </row>
    <row r="746" spans="3:3" x14ac:dyDescent="0.25">
      <c r="C746" s="30"/>
    </row>
    <row r="747" spans="3:3" x14ac:dyDescent="0.25">
      <c r="C747" s="30"/>
    </row>
    <row r="748" spans="3:3" x14ac:dyDescent="0.25">
      <c r="C748" s="30"/>
    </row>
    <row r="749" spans="3:3" x14ac:dyDescent="0.25">
      <c r="C749" s="30"/>
    </row>
    <row r="750" spans="3:3" x14ac:dyDescent="0.25">
      <c r="C750" s="30"/>
    </row>
    <row r="751" spans="3:3" x14ac:dyDescent="0.25">
      <c r="C751" s="30"/>
    </row>
    <row r="752" spans="3:3" x14ac:dyDescent="0.25">
      <c r="C752" s="30"/>
    </row>
    <row r="753" spans="3:3" x14ac:dyDescent="0.25">
      <c r="C753" s="30"/>
    </row>
    <row r="754" spans="3:3" x14ac:dyDescent="0.25">
      <c r="C754" s="30"/>
    </row>
    <row r="755" spans="3:3" x14ac:dyDescent="0.25">
      <c r="C755" s="30"/>
    </row>
    <row r="756" spans="3:3" x14ac:dyDescent="0.25">
      <c r="C756" s="30"/>
    </row>
    <row r="757" spans="3:3" x14ac:dyDescent="0.25">
      <c r="C757" s="30"/>
    </row>
    <row r="758" spans="3:3" x14ac:dyDescent="0.25">
      <c r="C758" s="30"/>
    </row>
    <row r="759" spans="3:3" x14ac:dyDescent="0.25">
      <c r="C759" s="30"/>
    </row>
    <row r="760" spans="3:3" x14ac:dyDescent="0.25">
      <c r="C760" s="30"/>
    </row>
    <row r="761" spans="3:3" x14ac:dyDescent="0.25">
      <c r="C761" s="30"/>
    </row>
    <row r="762" spans="3:3" x14ac:dyDescent="0.25">
      <c r="C762" s="30"/>
    </row>
    <row r="763" spans="3:3" x14ac:dyDescent="0.25">
      <c r="C763" s="30"/>
    </row>
    <row r="764" spans="3:3" x14ac:dyDescent="0.25">
      <c r="C764" s="30"/>
    </row>
    <row r="765" spans="3:3" x14ac:dyDescent="0.25">
      <c r="C765" s="30"/>
    </row>
    <row r="766" spans="3:3" x14ac:dyDescent="0.25">
      <c r="C766" s="30"/>
    </row>
    <row r="767" spans="3:3" x14ac:dyDescent="0.25">
      <c r="C767" s="30"/>
    </row>
    <row r="768" spans="3:3" x14ac:dyDescent="0.25">
      <c r="C768" s="30"/>
    </row>
    <row r="769" spans="3:3" x14ac:dyDescent="0.25">
      <c r="C769" s="30"/>
    </row>
    <row r="770" spans="3:3" x14ac:dyDescent="0.25">
      <c r="C770" s="30"/>
    </row>
    <row r="771" spans="3:3" x14ac:dyDescent="0.25">
      <c r="C771" s="30"/>
    </row>
    <row r="772" spans="3:3" x14ac:dyDescent="0.25">
      <c r="C772" s="30"/>
    </row>
    <row r="773" spans="3:3" x14ac:dyDescent="0.25">
      <c r="C773" s="30"/>
    </row>
    <row r="774" spans="3:3" x14ac:dyDescent="0.25">
      <c r="C774" s="30"/>
    </row>
    <row r="775" spans="3:3" x14ac:dyDescent="0.25">
      <c r="C775" s="30"/>
    </row>
    <row r="776" spans="3:3" x14ac:dyDescent="0.25">
      <c r="C776" s="30"/>
    </row>
    <row r="777" spans="3:3" x14ac:dyDescent="0.25">
      <c r="C777" s="30"/>
    </row>
    <row r="778" spans="3:3" x14ac:dyDescent="0.25">
      <c r="C778" s="30"/>
    </row>
    <row r="779" spans="3:3" x14ac:dyDescent="0.25">
      <c r="C779" s="30"/>
    </row>
    <row r="780" spans="3:3" x14ac:dyDescent="0.25">
      <c r="C780" s="30"/>
    </row>
    <row r="781" spans="3:3" x14ac:dyDescent="0.25">
      <c r="C781" s="30"/>
    </row>
    <row r="782" spans="3:3" x14ac:dyDescent="0.25">
      <c r="C782" s="30"/>
    </row>
    <row r="783" spans="3:3" x14ac:dyDescent="0.25">
      <c r="C783" s="30"/>
    </row>
    <row r="784" spans="3:3" x14ac:dyDescent="0.25">
      <c r="C784" s="30"/>
    </row>
    <row r="785" spans="3:3" x14ac:dyDescent="0.25">
      <c r="C785" s="30"/>
    </row>
    <row r="786" spans="3:3" x14ac:dyDescent="0.25">
      <c r="C786" s="30"/>
    </row>
    <row r="787" spans="3:3" x14ac:dyDescent="0.25">
      <c r="C787" s="30"/>
    </row>
    <row r="788" spans="3:3" x14ac:dyDescent="0.25">
      <c r="C788" s="30"/>
    </row>
    <row r="789" spans="3:3" x14ac:dyDescent="0.25">
      <c r="C789" s="30"/>
    </row>
    <row r="790" spans="3:3" x14ac:dyDescent="0.25">
      <c r="C790" s="30"/>
    </row>
    <row r="791" spans="3:3" x14ac:dyDescent="0.25">
      <c r="C791" s="30"/>
    </row>
    <row r="792" spans="3:3" x14ac:dyDescent="0.25">
      <c r="C792" s="30"/>
    </row>
    <row r="793" spans="3:3" x14ac:dyDescent="0.25">
      <c r="C793" s="30"/>
    </row>
    <row r="794" spans="3:3" x14ac:dyDescent="0.25">
      <c r="C794" s="30"/>
    </row>
    <row r="795" spans="3:3" x14ac:dyDescent="0.25">
      <c r="C795" s="30"/>
    </row>
    <row r="796" spans="3:3" x14ac:dyDescent="0.25">
      <c r="C796" s="30"/>
    </row>
    <row r="797" spans="3:3" x14ac:dyDescent="0.25">
      <c r="C797" s="30"/>
    </row>
    <row r="798" spans="3:3" x14ac:dyDescent="0.25">
      <c r="C798" s="30"/>
    </row>
    <row r="799" spans="3:3" x14ac:dyDescent="0.25">
      <c r="C799" s="30"/>
    </row>
    <row r="800" spans="3:3" x14ac:dyDescent="0.25">
      <c r="C800" s="30"/>
    </row>
    <row r="801" spans="3:3" x14ac:dyDescent="0.25">
      <c r="C801" s="30"/>
    </row>
    <row r="802" spans="3:3" x14ac:dyDescent="0.25">
      <c r="C802" s="30"/>
    </row>
    <row r="803" spans="3:3" x14ac:dyDescent="0.25">
      <c r="C803" s="30"/>
    </row>
    <row r="804" spans="3:3" x14ac:dyDescent="0.25">
      <c r="C804" s="30"/>
    </row>
    <row r="805" spans="3:3" x14ac:dyDescent="0.25">
      <c r="C805" s="30"/>
    </row>
    <row r="806" spans="3:3" x14ac:dyDescent="0.25">
      <c r="C806" s="30"/>
    </row>
    <row r="807" spans="3:3" x14ac:dyDescent="0.25">
      <c r="C807" s="30"/>
    </row>
    <row r="808" spans="3:3" x14ac:dyDescent="0.25">
      <c r="C808" s="30"/>
    </row>
    <row r="809" spans="3:3" x14ac:dyDescent="0.25">
      <c r="C809" s="30"/>
    </row>
    <row r="810" spans="3:3" x14ac:dyDescent="0.25">
      <c r="C810" s="30"/>
    </row>
    <row r="811" spans="3:3" x14ac:dyDescent="0.25">
      <c r="C811" s="30"/>
    </row>
    <row r="812" spans="3:3" x14ac:dyDescent="0.25">
      <c r="C812" s="30"/>
    </row>
    <row r="813" spans="3:3" x14ac:dyDescent="0.25">
      <c r="C813" s="30"/>
    </row>
    <row r="814" spans="3:3" x14ac:dyDescent="0.25">
      <c r="C814" s="30"/>
    </row>
    <row r="815" spans="3:3" x14ac:dyDescent="0.25">
      <c r="C815" s="30"/>
    </row>
    <row r="816" spans="3:3" x14ac:dyDescent="0.25">
      <c r="C816" s="30"/>
    </row>
    <row r="817" spans="3:3" x14ac:dyDescent="0.25">
      <c r="C817" s="30"/>
    </row>
    <row r="818" spans="3:3" x14ac:dyDescent="0.25">
      <c r="C818" s="30"/>
    </row>
    <row r="819" spans="3:3" x14ac:dyDescent="0.25">
      <c r="C819" s="30"/>
    </row>
    <row r="820" spans="3:3" x14ac:dyDescent="0.25">
      <c r="C820" s="30"/>
    </row>
    <row r="821" spans="3:3" x14ac:dyDescent="0.25">
      <c r="C821" s="30"/>
    </row>
    <row r="822" spans="3:3" x14ac:dyDescent="0.25">
      <c r="C822" s="30"/>
    </row>
    <row r="823" spans="3:3" x14ac:dyDescent="0.25">
      <c r="C823" s="30"/>
    </row>
    <row r="824" spans="3:3" x14ac:dyDescent="0.25">
      <c r="C824" s="30"/>
    </row>
    <row r="825" spans="3:3" x14ac:dyDescent="0.25">
      <c r="C825" s="30"/>
    </row>
    <row r="826" spans="3:3" x14ac:dyDescent="0.25">
      <c r="C826" s="30"/>
    </row>
    <row r="827" spans="3:3" x14ac:dyDescent="0.25">
      <c r="C827" s="30"/>
    </row>
    <row r="828" spans="3:3" x14ac:dyDescent="0.25">
      <c r="C828" s="30"/>
    </row>
    <row r="829" spans="3:3" x14ac:dyDescent="0.25">
      <c r="C829" s="30"/>
    </row>
    <row r="830" spans="3:3" x14ac:dyDescent="0.25">
      <c r="C830" s="30"/>
    </row>
    <row r="831" spans="3:3" x14ac:dyDescent="0.25">
      <c r="C831" s="30"/>
    </row>
    <row r="832" spans="3:3" x14ac:dyDescent="0.25">
      <c r="C832" s="30"/>
    </row>
    <row r="833" spans="3:3" x14ac:dyDescent="0.25">
      <c r="C833" s="30"/>
    </row>
    <row r="834" spans="3:3" x14ac:dyDescent="0.25">
      <c r="C834" s="30"/>
    </row>
    <row r="835" spans="3:3" x14ac:dyDescent="0.25">
      <c r="C835" s="30"/>
    </row>
    <row r="836" spans="3:3" x14ac:dyDescent="0.25">
      <c r="C836" s="30"/>
    </row>
    <row r="837" spans="3:3" x14ac:dyDescent="0.25">
      <c r="C837" s="30"/>
    </row>
    <row r="838" spans="3:3" x14ac:dyDescent="0.25">
      <c r="C838" s="30"/>
    </row>
    <row r="839" spans="3:3" x14ac:dyDescent="0.25">
      <c r="C839" s="30"/>
    </row>
    <row r="840" spans="3:3" x14ac:dyDescent="0.25">
      <c r="C840" s="30"/>
    </row>
    <row r="841" spans="3:3" x14ac:dyDescent="0.25">
      <c r="C841" s="30"/>
    </row>
    <row r="842" spans="3:3" x14ac:dyDescent="0.25">
      <c r="C842" s="30"/>
    </row>
    <row r="843" spans="3:3" x14ac:dyDescent="0.25">
      <c r="C843" s="30"/>
    </row>
    <row r="844" spans="3:3" x14ac:dyDescent="0.25">
      <c r="C844" s="30"/>
    </row>
    <row r="845" spans="3:3" x14ac:dyDescent="0.25">
      <c r="C845" s="30"/>
    </row>
    <row r="846" spans="3:3" x14ac:dyDescent="0.25">
      <c r="C846" s="30"/>
    </row>
    <row r="847" spans="3:3" x14ac:dyDescent="0.25">
      <c r="C847" s="30"/>
    </row>
    <row r="848" spans="3:3" x14ac:dyDescent="0.25">
      <c r="C848" s="30"/>
    </row>
    <row r="849" spans="3:3" x14ac:dyDescent="0.25">
      <c r="C849" s="30"/>
    </row>
    <row r="850" spans="3:3" x14ac:dyDescent="0.25">
      <c r="C850" s="30"/>
    </row>
    <row r="851" spans="3:3" x14ac:dyDescent="0.25">
      <c r="C851" s="30"/>
    </row>
    <row r="852" spans="3:3" x14ac:dyDescent="0.25">
      <c r="C852" s="30"/>
    </row>
    <row r="853" spans="3:3" x14ac:dyDescent="0.25">
      <c r="C853" s="30"/>
    </row>
    <row r="854" spans="3:3" x14ac:dyDescent="0.25">
      <c r="C854" s="30"/>
    </row>
    <row r="855" spans="3:3" x14ac:dyDescent="0.25">
      <c r="C855" s="30"/>
    </row>
    <row r="856" spans="3:3" x14ac:dyDescent="0.25">
      <c r="C856" s="30"/>
    </row>
    <row r="857" spans="3:3" x14ac:dyDescent="0.25">
      <c r="C857" s="30"/>
    </row>
    <row r="858" spans="3:3" x14ac:dyDescent="0.25">
      <c r="C858" s="30"/>
    </row>
    <row r="859" spans="3:3" x14ac:dyDescent="0.25">
      <c r="C859" s="30"/>
    </row>
    <row r="860" spans="3:3" x14ac:dyDescent="0.25">
      <c r="C860" s="30"/>
    </row>
    <row r="861" spans="3:3" x14ac:dyDescent="0.25">
      <c r="C861" s="30"/>
    </row>
    <row r="862" spans="3:3" x14ac:dyDescent="0.25">
      <c r="C862" s="30"/>
    </row>
    <row r="863" spans="3:3" x14ac:dyDescent="0.25">
      <c r="C863" s="30"/>
    </row>
    <row r="864" spans="3:3" x14ac:dyDescent="0.25">
      <c r="C864" s="30"/>
    </row>
    <row r="865" spans="3:3" x14ac:dyDescent="0.25">
      <c r="C865" s="30"/>
    </row>
    <row r="866" spans="3:3" x14ac:dyDescent="0.25">
      <c r="C866" s="30"/>
    </row>
    <row r="867" spans="3:3" x14ac:dyDescent="0.25">
      <c r="C867" s="30"/>
    </row>
    <row r="868" spans="3:3" x14ac:dyDescent="0.25">
      <c r="C868" s="30"/>
    </row>
    <row r="869" spans="3:3" x14ac:dyDescent="0.25">
      <c r="C869" s="30"/>
    </row>
    <row r="870" spans="3:3" x14ac:dyDescent="0.25">
      <c r="C870" s="30"/>
    </row>
    <row r="871" spans="3:3" x14ac:dyDescent="0.25">
      <c r="C871" s="30"/>
    </row>
    <row r="872" spans="3:3" x14ac:dyDescent="0.25">
      <c r="C872" s="30"/>
    </row>
    <row r="873" spans="3:3" x14ac:dyDescent="0.25">
      <c r="C873" s="30"/>
    </row>
    <row r="874" spans="3:3" x14ac:dyDescent="0.25">
      <c r="C874" s="30"/>
    </row>
    <row r="875" spans="3:3" x14ac:dyDescent="0.25">
      <c r="C875" s="30"/>
    </row>
    <row r="876" spans="3:3" x14ac:dyDescent="0.25">
      <c r="C876" s="30"/>
    </row>
    <row r="877" spans="3:3" x14ac:dyDescent="0.25">
      <c r="C877" s="30"/>
    </row>
    <row r="878" spans="3:3" x14ac:dyDescent="0.25">
      <c r="C878" s="30"/>
    </row>
    <row r="879" spans="3:3" x14ac:dyDescent="0.25">
      <c r="C879" s="30"/>
    </row>
    <row r="880" spans="3:3" x14ac:dyDescent="0.25">
      <c r="C880" s="30"/>
    </row>
    <row r="881" spans="3:3" x14ac:dyDescent="0.25">
      <c r="C881" s="30"/>
    </row>
    <row r="882" spans="3:3" x14ac:dyDescent="0.25">
      <c r="C882" s="30"/>
    </row>
    <row r="883" spans="3:3" x14ac:dyDescent="0.25">
      <c r="C883" s="30"/>
    </row>
    <row r="884" spans="3:3" x14ac:dyDescent="0.25">
      <c r="C884" s="30"/>
    </row>
    <row r="885" spans="3:3" x14ac:dyDescent="0.25">
      <c r="C885" s="30"/>
    </row>
    <row r="886" spans="3:3" x14ac:dyDescent="0.25">
      <c r="C886" s="30"/>
    </row>
    <row r="887" spans="3:3" x14ac:dyDescent="0.25">
      <c r="C887" s="30"/>
    </row>
    <row r="888" spans="3:3" x14ac:dyDescent="0.25">
      <c r="C888" s="30"/>
    </row>
    <row r="889" spans="3:3" x14ac:dyDescent="0.25">
      <c r="C889" s="30"/>
    </row>
    <row r="890" spans="3:3" x14ac:dyDescent="0.25">
      <c r="C890" s="30"/>
    </row>
    <row r="891" spans="3:3" x14ac:dyDescent="0.25">
      <c r="C891" s="30"/>
    </row>
    <row r="892" spans="3:3" x14ac:dyDescent="0.25">
      <c r="C892" s="30"/>
    </row>
    <row r="893" spans="3:3" x14ac:dyDescent="0.25">
      <c r="C893" s="30"/>
    </row>
    <row r="894" spans="3:3" x14ac:dyDescent="0.25">
      <c r="C894" s="30"/>
    </row>
    <row r="895" spans="3:3" x14ac:dyDescent="0.25">
      <c r="C895" s="30"/>
    </row>
    <row r="896" spans="3:3" x14ac:dyDescent="0.25">
      <c r="C896" s="30"/>
    </row>
    <row r="897" spans="3:3" x14ac:dyDescent="0.25">
      <c r="C897" s="30"/>
    </row>
    <row r="898" spans="3:3" x14ac:dyDescent="0.25">
      <c r="C898" s="30"/>
    </row>
    <row r="899" spans="3:3" x14ac:dyDescent="0.25">
      <c r="C899" s="30"/>
    </row>
    <row r="900" spans="3:3" x14ac:dyDescent="0.25">
      <c r="C900" s="30"/>
    </row>
    <row r="901" spans="3:3" x14ac:dyDescent="0.25">
      <c r="C901" s="30"/>
    </row>
    <row r="902" spans="3:3" x14ac:dyDescent="0.25">
      <c r="C902" s="30"/>
    </row>
    <row r="903" spans="3:3" x14ac:dyDescent="0.25">
      <c r="C903" s="30"/>
    </row>
    <row r="904" spans="3:3" x14ac:dyDescent="0.25">
      <c r="C904" s="30"/>
    </row>
    <row r="905" spans="3:3" x14ac:dyDescent="0.25">
      <c r="C905" s="30"/>
    </row>
    <row r="906" spans="3:3" x14ac:dyDescent="0.25">
      <c r="C906" s="30"/>
    </row>
    <row r="907" spans="3:3" x14ac:dyDescent="0.25">
      <c r="C907" s="30"/>
    </row>
    <row r="908" spans="3:3" x14ac:dyDescent="0.25">
      <c r="C908" s="30"/>
    </row>
    <row r="909" spans="3:3" x14ac:dyDescent="0.25">
      <c r="C909" s="30"/>
    </row>
    <row r="910" spans="3:3" x14ac:dyDescent="0.25">
      <c r="C910" s="30"/>
    </row>
    <row r="911" spans="3:3" x14ac:dyDescent="0.25">
      <c r="C911" s="30"/>
    </row>
    <row r="912" spans="3:3" x14ac:dyDescent="0.25">
      <c r="C912" s="30"/>
    </row>
    <row r="913" spans="3:3" x14ac:dyDescent="0.25">
      <c r="C913" s="30"/>
    </row>
    <row r="914" spans="3:3" x14ac:dyDescent="0.25">
      <c r="C914" s="30"/>
    </row>
    <row r="915" spans="3:3" x14ac:dyDescent="0.25">
      <c r="C915" s="30"/>
    </row>
    <row r="916" spans="3:3" x14ac:dyDescent="0.25">
      <c r="C916" s="30"/>
    </row>
    <row r="917" spans="3:3" x14ac:dyDescent="0.25">
      <c r="C917" s="30"/>
    </row>
    <row r="918" spans="3:3" x14ac:dyDescent="0.25">
      <c r="C918" s="30"/>
    </row>
    <row r="919" spans="3:3" x14ac:dyDescent="0.25">
      <c r="C919" s="30"/>
    </row>
    <row r="920" spans="3:3" x14ac:dyDescent="0.25">
      <c r="C920" s="30"/>
    </row>
    <row r="921" spans="3:3" x14ac:dyDescent="0.25">
      <c r="C921" s="30"/>
    </row>
    <row r="922" spans="3:3" x14ac:dyDescent="0.25">
      <c r="C922" s="30"/>
    </row>
    <row r="923" spans="3:3" x14ac:dyDescent="0.25">
      <c r="C923" s="30"/>
    </row>
    <row r="924" spans="3:3" x14ac:dyDescent="0.25">
      <c r="C924" s="30"/>
    </row>
    <row r="925" spans="3:3" x14ac:dyDescent="0.25">
      <c r="C925" s="30"/>
    </row>
    <row r="926" spans="3:3" x14ac:dyDescent="0.25">
      <c r="C926" s="30"/>
    </row>
    <row r="927" spans="3:3" x14ac:dyDescent="0.25">
      <c r="C927" s="30"/>
    </row>
    <row r="928" spans="3:3" x14ac:dyDescent="0.25">
      <c r="C928" s="30"/>
    </row>
    <row r="929" spans="3:3" x14ac:dyDescent="0.25">
      <c r="C929" s="30"/>
    </row>
    <row r="930" spans="3:3" x14ac:dyDescent="0.25">
      <c r="C930" s="30"/>
    </row>
    <row r="931" spans="3:3" x14ac:dyDescent="0.25">
      <c r="C931" s="30"/>
    </row>
    <row r="932" spans="3:3" x14ac:dyDescent="0.25">
      <c r="C932" s="30"/>
    </row>
    <row r="933" spans="3:3" x14ac:dyDescent="0.25">
      <c r="C933" s="30"/>
    </row>
    <row r="934" spans="3:3" x14ac:dyDescent="0.25">
      <c r="C934" s="30"/>
    </row>
    <row r="935" spans="3:3" x14ac:dyDescent="0.25">
      <c r="C935" s="30"/>
    </row>
    <row r="936" spans="3:3" x14ac:dyDescent="0.25">
      <c r="C936" s="30"/>
    </row>
    <row r="937" spans="3:3" x14ac:dyDescent="0.25">
      <c r="C937" s="30"/>
    </row>
    <row r="938" spans="3:3" x14ac:dyDescent="0.25">
      <c r="C938" s="30"/>
    </row>
    <row r="939" spans="3:3" x14ac:dyDescent="0.25">
      <c r="C939" s="30"/>
    </row>
    <row r="940" spans="3:3" x14ac:dyDescent="0.25">
      <c r="C940" s="30"/>
    </row>
    <row r="941" spans="3:3" x14ac:dyDescent="0.25">
      <c r="C941" s="30"/>
    </row>
    <row r="942" spans="3:3" x14ac:dyDescent="0.25">
      <c r="C942" s="30"/>
    </row>
    <row r="943" spans="3:3" x14ac:dyDescent="0.25">
      <c r="C943" s="30"/>
    </row>
    <row r="944" spans="3:3" x14ac:dyDescent="0.25">
      <c r="C944" s="30"/>
    </row>
    <row r="945" spans="3:3" x14ac:dyDescent="0.25">
      <c r="C945" s="30"/>
    </row>
    <row r="946" spans="3:3" x14ac:dyDescent="0.25">
      <c r="C946" s="30"/>
    </row>
    <row r="947" spans="3:3" x14ac:dyDescent="0.25">
      <c r="C947" s="30"/>
    </row>
    <row r="948" spans="3:3" x14ac:dyDescent="0.25">
      <c r="C948" s="30"/>
    </row>
    <row r="949" spans="3:3" x14ac:dyDescent="0.25">
      <c r="C949" s="30"/>
    </row>
    <row r="950" spans="3:3" x14ac:dyDescent="0.25">
      <c r="C950" s="30"/>
    </row>
    <row r="951" spans="3:3" x14ac:dyDescent="0.25">
      <c r="C951" s="30"/>
    </row>
    <row r="952" spans="3:3" x14ac:dyDescent="0.25">
      <c r="C952" s="30"/>
    </row>
    <row r="953" spans="3:3" x14ac:dyDescent="0.25">
      <c r="C953" s="30"/>
    </row>
    <row r="954" spans="3:3" x14ac:dyDescent="0.25">
      <c r="C954" s="30"/>
    </row>
    <row r="955" spans="3:3" x14ac:dyDescent="0.25">
      <c r="C955" s="30"/>
    </row>
    <row r="956" spans="3:3" x14ac:dyDescent="0.25">
      <c r="C956" s="30"/>
    </row>
    <row r="957" spans="3:3" x14ac:dyDescent="0.25">
      <c r="C957" s="30"/>
    </row>
    <row r="958" spans="3:3" x14ac:dyDescent="0.25">
      <c r="C958" s="30"/>
    </row>
    <row r="959" spans="3:3" x14ac:dyDescent="0.25">
      <c r="C959" s="30"/>
    </row>
    <row r="960" spans="3:3" x14ac:dyDescent="0.25">
      <c r="C960" s="30"/>
    </row>
    <row r="961" spans="3:3" x14ac:dyDescent="0.25">
      <c r="C961" s="30"/>
    </row>
    <row r="962" spans="3:3" x14ac:dyDescent="0.25">
      <c r="C962" s="30"/>
    </row>
    <row r="963" spans="3:3" x14ac:dyDescent="0.25">
      <c r="C963" s="30"/>
    </row>
    <row r="964" spans="3:3" x14ac:dyDescent="0.25">
      <c r="C964" s="30"/>
    </row>
    <row r="965" spans="3:3" x14ac:dyDescent="0.25">
      <c r="C965" s="30"/>
    </row>
    <row r="966" spans="3:3" x14ac:dyDescent="0.25">
      <c r="C966" s="30"/>
    </row>
    <row r="967" spans="3:3" x14ac:dyDescent="0.25">
      <c r="C967" s="30"/>
    </row>
    <row r="968" spans="3:3" x14ac:dyDescent="0.25">
      <c r="C968" s="30"/>
    </row>
    <row r="969" spans="3:3" x14ac:dyDescent="0.25">
      <c r="C969" s="30"/>
    </row>
    <row r="970" spans="3:3" x14ac:dyDescent="0.25">
      <c r="C970" s="30"/>
    </row>
    <row r="971" spans="3:3" x14ac:dyDescent="0.25">
      <c r="C971" s="30"/>
    </row>
    <row r="972" spans="3:3" x14ac:dyDescent="0.25">
      <c r="C972" s="30"/>
    </row>
    <row r="973" spans="3:3" x14ac:dyDescent="0.25">
      <c r="C973" s="30"/>
    </row>
    <row r="974" spans="3:3" x14ac:dyDescent="0.25">
      <c r="C974" s="30"/>
    </row>
    <row r="975" spans="3:3" x14ac:dyDescent="0.25">
      <c r="C975" s="30"/>
    </row>
    <row r="976" spans="3:3" x14ac:dyDescent="0.25">
      <c r="C976" s="30"/>
    </row>
    <row r="977" spans="3:3" x14ac:dyDescent="0.25">
      <c r="C977" s="30"/>
    </row>
    <row r="978" spans="3:3" x14ac:dyDescent="0.25">
      <c r="C978" s="30"/>
    </row>
    <row r="979" spans="3:3" x14ac:dyDescent="0.25">
      <c r="C979" s="30"/>
    </row>
    <row r="980" spans="3:3" x14ac:dyDescent="0.25">
      <c r="C980" s="30"/>
    </row>
    <row r="981" spans="3:3" x14ac:dyDescent="0.25">
      <c r="C981" s="30"/>
    </row>
    <row r="982" spans="3:3" x14ac:dyDescent="0.25">
      <c r="C982" s="30"/>
    </row>
    <row r="983" spans="3:3" x14ac:dyDescent="0.25">
      <c r="C983" s="30"/>
    </row>
    <row r="984" spans="3:3" x14ac:dyDescent="0.25">
      <c r="C984" s="30"/>
    </row>
    <row r="985" spans="3:3" x14ac:dyDescent="0.25">
      <c r="C985" s="30"/>
    </row>
    <row r="986" spans="3:3" x14ac:dyDescent="0.25">
      <c r="C986" s="30"/>
    </row>
    <row r="987" spans="3:3" x14ac:dyDescent="0.25">
      <c r="C987" s="30"/>
    </row>
    <row r="988" spans="3:3" x14ac:dyDescent="0.25">
      <c r="C988" s="30"/>
    </row>
    <row r="989" spans="3:3" x14ac:dyDescent="0.25">
      <c r="C989" s="30"/>
    </row>
    <row r="990" spans="3:3" x14ac:dyDescent="0.25">
      <c r="C990" s="30"/>
    </row>
    <row r="991" spans="3:3" x14ac:dyDescent="0.25">
      <c r="C991" s="30"/>
    </row>
    <row r="992" spans="3:3" x14ac:dyDescent="0.25">
      <c r="C992" s="30"/>
    </row>
    <row r="993" spans="3:3" x14ac:dyDescent="0.25">
      <c r="C993" s="30"/>
    </row>
    <row r="994" spans="3:3" x14ac:dyDescent="0.25">
      <c r="C994" s="30"/>
    </row>
    <row r="995" spans="3:3" x14ac:dyDescent="0.25">
      <c r="C995" s="30"/>
    </row>
    <row r="996" spans="3:3" x14ac:dyDescent="0.25">
      <c r="C996" s="30"/>
    </row>
    <row r="997" spans="3:3" x14ac:dyDescent="0.25">
      <c r="C997" s="30"/>
    </row>
    <row r="998" spans="3:3" x14ac:dyDescent="0.25">
      <c r="C998" s="30"/>
    </row>
    <row r="999" spans="3:3" x14ac:dyDescent="0.25">
      <c r="C999" s="30"/>
    </row>
    <row r="1000" spans="3:3" x14ac:dyDescent="0.25">
      <c r="C1000" s="30"/>
    </row>
    <row r="1001" spans="3:3" x14ac:dyDescent="0.25">
      <c r="C1001" s="30"/>
    </row>
    <row r="1002" spans="3:3" x14ac:dyDescent="0.25">
      <c r="C1002" s="30"/>
    </row>
    <row r="1003" spans="3:3" x14ac:dyDescent="0.25">
      <c r="C1003" s="30"/>
    </row>
    <row r="1004" spans="3:3" x14ac:dyDescent="0.25">
      <c r="C1004" s="30"/>
    </row>
    <row r="1005" spans="3:3" x14ac:dyDescent="0.25">
      <c r="C1005" s="30"/>
    </row>
    <row r="1006" spans="3:3" x14ac:dyDescent="0.25">
      <c r="C1006" s="30"/>
    </row>
    <row r="1007" spans="3:3" x14ac:dyDescent="0.25">
      <c r="C1007" s="30"/>
    </row>
    <row r="1008" spans="3:3" x14ac:dyDescent="0.25">
      <c r="C1008" s="30"/>
    </row>
    <row r="1009" spans="3:3" x14ac:dyDescent="0.25">
      <c r="C1009" s="30"/>
    </row>
    <row r="1010" spans="3:3" x14ac:dyDescent="0.25">
      <c r="C1010" s="30"/>
    </row>
    <row r="1011" spans="3:3" x14ac:dyDescent="0.25">
      <c r="C1011" s="30"/>
    </row>
    <row r="1012" spans="3:3" x14ac:dyDescent="0.25">
      <c r="C1012" s="30"/>
    </row>
    <row r="1013" spans="3:3" x14ac:dyDescent="0.25">
      <c r="C1013" s="30"/>
    </row>
    <row r="1014" spans="3:3" x14ac:dyDescent="0.25">
      <c r="C1014" s="30"/>
    </row>
    <row r="1015" spans="3:3" x14ac:dyDescent="0.25">
      <c r="C1015" s="30"/>
    </row>
    <row r="1016" spans="3:3" x14ac:dyDescent="0.25">
      <c r="C1016" s="30"/>
    </row>
    <row r="1017" spans="3:3" x14ac:dyDescent="0.25">
      <c r="C1017" s="30"/>
    </row>
    <row r="1018" spans="3:3" x14ac:dyDescent="0.25">
      <c r="C1018" s="30"/>
    </row>
    <row r="1019" spans="3:3" x14ac:dyDescent="0.25">
      <c r="C1019" s="30"/>
    </row>
    <row r="1020" spans="3:3" x14ac:dyDescent="0.25">
      <c r="C1020" s="30"/>
    </row>
    <row r="1021" spans="3:3" x14ac:dyDescent="0.25">
      <c r="C1021" s="30"/>
    </row>
    <row r="1022" spans="3:3" x14ac:dyDescent="0.25">
      <c r="C1022" s="30"/>
    </row>
    <row r="1023" spans="3:3" x14ac:dyDescent="0.25">
      <c r="C1023" s="30"/>
    </row>
    <row r="1024" spans="3:3" x14ac:dyDescent="0.25">
      <c r="C1024" s="30"/>
    </row>
    <row r="1025" spans="3:3" x14ac:dyDescent="0.25">
      <c r="C1025" s="30"/>
    </row>
    <row r="1026" spans="3:3" x14ac:dyDescent="0.25">
      <c r="C1026" s="30"/>
    </row>
    <row r="1027" spans="3:3" x14ac:dyDescent="0.25">
      <c r="C1027" s="30"/>
    </row>
    <row r="1028" spans="3:3" x14ac:dyDescent="0.25">
      <c r="C1028" s="30"/>
    </row>
    <row r="1029" spans="3:3" x14ac:dyDescent="0.25">
      <c r="C1029" s="30"/>
    </row>
    <row r="1030" spans="3:3" x14ac:dyDescent="0.25">
      <c r="C1030" s="30"/>
    </row>
    <row r="1031" spans="3:3" x14ac:dyDescent="0.25">
      <c r="C1031" s="30"/>
    </row>
    <row r="1032" spans="3:3" x14ac:dyDescent="0.25">
      <c r="C1032" s="30"/>
    </row>
    <row r="1033" spans="3:3" x14ac:dyDescent="0.25">
      <c r="C1033" s="30"/>
    </row>
    <row r="1034" spans="3:3" x14ac:dyDescent="0.25">
      <c r="C1034" s="30"/>
    </row>
    <row r="1035" spans="3:3" x14ac:dyDescent="0.25">
      <c r="C1035" s="30"/>
    </row>
    <row r="1036" spans="3:3" x14ac:dyDescent="0.25">
      <c r="C1036" s="30"/>
    </row>
    <row r="1037" spans="3:3" x14ac:dyDescent="0.25">
      <c r="C1037" s="30"/>
    </row>
    <row r="1038" spans="3:3" x14ac:dyDescent="0.25">
      <c r="C1038" s="30"/>
    </row>
    <row r="1039" spans="3:3" x14ac:dyDescent="0.25">
      <c r="C1039" s="30"/>
    </row>
    <row r="1040" spans="3:3" x14ac:dyDescent="0.25">
      <c r="C1040" s="30"/>
    </row>
    <row r="1041" spans="3:3" x14ac:dyDescent="0.25">
      <c r="C1041" s="30"/>
    </row>
    <row r="1042" spans="3:3" x14ac:dyDescent="0.25">
      <c r="C1042" s="30"/>
    </row>
  </sheetData>
  <sortState ref="B2:D393">
    <sortCondition ref="B2"/>
  </sortState>
  <pageMargins left="0.7" right="0.7" top="0.75" bottom="0.75" header="0.3" footer="0.3"/>
  <pageSetup paperSize="9" orientation="portrait" horizontalDpi="180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2" tint="-0.499984740745262"/>
  </sheetPr>
  <dimension ref="A1:S24"/>
  <sheetViews>
    <sheetView zoomScale="87" zoomScaleNormal="87" zoomScaleSheetLayoutView="96" workbookViewId="0">
      <selection activeCell="A3" sqref="A3"/>
    </sheetView>
  </sheetViews>
  <sheetFormatPr baseColWidth="10" defaultRowHeight="15" x14ac:dyDescent="0.25"/>
  <cols>
    <col min="1" max="1" width="4.140625" style="4" customWidth="1"/>
    <col min="2" max="2" width="34.42578125" style="4" customWidth="1"/>
    <col min="3" max="3" width="8.5703125" style="4" customWidth="1"/>
    <col min="4" max="4" width="14.140625" style="4" bestFit="1" customWidth="1"/>
    <col min="5" max="5" width="15.42578125" style="4" bestFit="1" customWidth="1"/>
    <col min="6" max="8" width="15.42578125" style="8" customWidth="1"/>
    <col min="9" max="9" width="15.85546875" customWidth="1"/>
    <col min="10" max="10" width="6.42578125" customWidth="1"/>
    <col min="11" max="11" width="4.7109375" customWidth="1"/>
    <col min="12" max="12" width="7.7109375" bestFit="1" customWidth="1"/>
    <col min="13" max="13" width="7.28515625" bestFit="1" customWidth="1"/>
    <col min="14" max="15" width="7.28515625" customWidth="1"/>
    <col min="16" max="16" width="8.42578125" bestFit="1" customWidth="1"/>
    <col min="17" max="17" width="13.140625" bestFit="1" customWidth="1"/>
    <col min="18" max="18" width="10.7109375" customWidth="1"/>
    <col min="19" max="19" width="10.28515625" customWidth="1"/>
    <col min="20" max="20" width="10.28515625" bestFit="1" customWidth="1"/>
    <col min="21" max="21" width="4.85546875" bestFit="1" customWidth="1"/>
    <col min="22" max="22" width="4.7109375" bestFit="1" customWidth="1"/>
    <col min="23" max="23" width="10.28515625" bestFit="1" customWidth="1"/>
    <col min="24" max="24" width="6.85546875" bestFit="1" customWidth="1"/>
    <col min="25" max="25" width="7.5703125" bestFit="1" customWidth="1"/>
    <col min="27" max="27" width="21.85546875" bestFit="1" customWidth="1"/>
    <col min="28" max="28" width="14.7109375" bestFit="1" customWidth="1"/>
    <col min="29" max="29" width="6.28515625" bestFit="1" customWidth="1"/>
  </cols>
  <sheetData>
    <row r="1" spans="1:19" s="8" customFormat="1" ht="15" customHeight="1" thickBot="1" x14ac:dyDescent="0.3">
      <c r="A1" s="52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</row>
    <row r="2" spans="1:19" s="8" customFormat="1" ht="15" customHeight="1" x14ac:dyDescent="0.25">
      <c r="A2" s="52"/>
      <c r="B2" s="60"/>
      <c r="C2" s="61"/>
      <c r="D2" s="99">
        <v>41682</v>
      </c>
      <c r="E2" s="99"/>
      <c r="F2" s="99"/>
      <c r="G2" s="61">
        <v>1</v>
      </c>
      <c r="H2" s="95"/>
      <c r="I2" s="96"/>
      <c r="J2"/>
      <c r="K2"/>
      <c r="L2"/>
      <c r="M2"/>
      <c r="N2"/>
      <c r="O2"/>
      <c r="P2" s="46"/>
      <c r="Q2" s="47"/>
      <c r="R2" s="52"/>
      <c r="S2" s="52"/>
    </row>
    <row r="3" spans="1:19" s="8" customFormat="1" ht="15" customHeight="1" x14ac:dyDescent="0.25">
      <c r="A3" s="52"/>
      <c r="B3" s="62"/>
      <c r="C3" s="63"/>
      <c r="D3" s="100"/>
      <c r="E3" s="100"/>
      <c r="F3" s="100"/>
      <c r="G3" s="63"/>
      <c r="H3" s="97"/>
      <c r="I3" s="98"/>
      <c r="J3"/>
      <c r="K3"/>
      <c r="L3"/>
      <c r="M3"/>
      <c r="N3"/>
      <c r="O3"/>
      <c r="P3" s="48"/>
      <c r="Q3" s="49"/>
      <c r="R3" s="52"/>
      <c r="S3" s="52"/>
    </row>
    <row r="4" spans="1:19" ht="15" customHeight="1" x14ac:dyDescent="0.25">
      <c r="A4" s="52"/>
      <c r="B4" s="40"/>
      <c r="C4" s="33"/>
      <c r="D4" s="34"/>
      <c r="E4" s="33"/>
      <c r="F4" s="33"/>
      <c r="G4" s="33"/>
      <c r="H4" s="33"/>
      <c r="I4" s="39"/>
      <c r="P4" s="48"/>
      <c r="Q4" s="49"/>
      <c r="R4" s="54"/>
      <c r="S4" s="52"/>
    </row>
    <row r="5" spans="1:19" s="8" customFormat="1" ht="15" customHeight="1" x14ac:dyDescent="0.25">
      <c r="A5" s="52"/>
      <c r="B5" s="40"/>
      <c r="C5" s="33"/>
      <c r="D5" s="34"/>
      <c r="E5" s="33"/>
      <c r="F5" s="33"/>
      <c r="G5" s="33"/>
      <c r="H5" s="33"/>
      <c r="I5" s="39"/>
      <c r="J5"/>
      <c r="K5"/>
      <c r="L5"/>
      <c r="M5"/>
      <c r="N5"/>
      <c r="O5"/>
      <c r="P5" s="48"/>
      <c r="Q5" s="49"/>
      <c r="R5" s="54"/>
      <c r="S5" s="52"/>
    </row>
    <row r="6" spans="1:19" x14ac:dyDescent="0.25">
      <c r="A6" s="52"/>
      <c r="B6" s="41"/>
      <c r="C6" s="35"/>
      <c r="D6" s="35"/>
      <c r="E6" s="38"/>
      <c r="F6" s="38"/>
      <c r="G6" s="38"/>
      <c r="H6" s="38"/>
      <c r="I6" s="39"/>
      <c r="P6" s="48"/>
      <c r="Q6" s="49"/>
      <c r="R6" s="52"/>
      <c r="S6" s="52"/>
    </row>
    <row r="7" spans="1:19" ht="19.5" customHeight="1" x14ac:dyDescent="0.25">
      <c r="A7" s="52"/>
      <c r="B7" s="36" t="s">
        <v>31</v>
      </c>
      <c r="C7" s="36" t="s">
        <v>40</v>
      </c>
      <c r="D7" s="36" t="s">
        <v>509</v>
      </c>
      <c r="E7" s="36" t="s">
        <v>1</v>
      </c>
      <c r="F7" s="36" t="s">
        <v>506</v>
      </c>
      <c r="G7" s="36" t="s">
        <v>507</v>
      </c>
      <c r="H7" s="36" t="s">
        <v>508</v>
      </c>
      <c r="I7" s="79" t="s">
        <v>475</v>
      </c>
      <c r="P7" s="48"/>
      <c r="Q7" s="49"/>
      <c r="R7" s="52"/>
      <c r="S7" s="52"/>
    </row>
    <row r="8" spans="1:19" ht="34.5" customHeight="1" thickBot="1" x14ac:dyDescent="0.3">
      <c r="A8" s="52"/>
      <c r="B8" s="59"/>
      <c r="C8" s="57"/>
      <c r="D8" s="31" t="str">
        <f>IF(B8&gt;"",VLOOKUP(B8,Service!$B$2:$D$394,2),"")</f>
        <v/>
      </c>
      <c r="E8" s="32" t="str">
        <f>IF(B8="","",SUM(C8*D8))</f>
        <v/>
      </c>
      <c r="F8" s="32"/>
      <c r="G8" s="32"/>
      <c r="H8" s="32"/>
      <c r="I8" s="58" t="str">
        <f>IF(B8="","",SUM(E8-H8))</f>
        <v/>
      </c>
      <c r="P8" s="50"/>
      <c r="Q8" s="51"/>
      <c r="R8" s="52"/>
      <c r="S8" s="52"/>
    </row>
    <row r="9" spans="1:19" ht="15.75" x14ac:dyDescent="0.25">
      <c r="A9" s="52"/>
      <c r="B9" s="37"/>
      <c r="C9" s="38"/>
      <c r="D9" s="38"/>
      <c r="E9" s="38"/>
      <c r="F9" s="38"/>
      <c r="G9" s="38"/>
      <c r="H9" s="38"/>
      <c r="I9" s="42"/>
      <c r="P9" s="55"/>
      <c r="Q9" s="56"/>
      <c r="R9" s="52"/>
      <c r="S9" s="52"/>
    </row>
    <row r="10" spans="1:19" ht="15" customHeight="1" x14ac:dyDescent="0.25">
      <c r="A10" s="52"/>
      <c r="B10" s="37"/>
      <c r="C10" s="38"/>
      <c r="D10" s="38"/>
      <c r="E10" s="38"/>
      <c r="F10" s="38"/>
      <c r="G10" s="38"/>
      <c r="H10" s="38"/>
      <c r="I10" s="39"/>
      <c r="P10" s="55"/>
      <c r="Q10" s="56"/>
      <c r="R10" s="52"/>
      <c r="S10" s="52"/>
    </row>
    <row r="11" spans="1:19" ht="15" customHeight="1" x14ac:dyDescent="0.25">
      <c r="A11" s="52"/>
      <c r="B11" s="37"/>
      <c r="C11" s="38"/>
      <c r="D11" s="38"/>
      <c r="E11" s="38"/>
      <c r="F11" s="38"/>
      <c r="G11" s="38"/>
      <c r="H11" s="38"/>
      <c r="I11" s="39"/>
      <c r="P11" s="54"/>
      <c r="Q11" s="54"/>
      <c r="R11" s="52"/>
      <c r="S11" s="52"/>
    </row>
    <row r="12" spans="1:19" ht="15" customHeight="1" thickBot="1" x14ac:dyDescent="0.3">
      <c r="A12" s="52"/>
      <c r="B12" s="43"/>
      <c r="C12" s="44"/>
      <c r="D12" s="44"/>
      <c r="E12" s="44"/>
      <c r="F12" s="44"/>
      <c r="G12" s="44"/>
      <c r="H12" s="44"/>
      <c r="I12" s="45"/>
      <c r="P12" s="54"/>
      <c r="Q12" s="54"/>
      <c r="R12" s="52"/>
      <c r="S12" s="52"/>
    </row>
    <row r="13" spans="1:19" x14ac:dyDescent="0.25">
      <c r="A13" s="52"/>
      <c r="B13" s="52"/>
      <c r="C13" s="52"/>
      <c r="D13" s="52"/>
      <c r="E13" s="52"/>
      <c r="F13" s="52"/>
      <c r="G13" s="52"/>
      <c r="H13" s="52"/>
      <c r="I13" s="53"/>
      <c r="P13" s="52"/>
      <c r="Q13" s="52"/>
      <c r="R13" s="52"/>
      <c r="S13" s="52"/>
    </row>
    <row r="14" spans="1:19" x14ac:dyDescent="0.25">
      <c r="A14" s="8"/>
      <c r="B14" s="8"/>
      <c r="C14" s="8"/>
      <c r="D14" s="8"/>
      <c r="E14" s="8"/>
      <c r="I14" s="1"/>
    </row>
    <row r="15" spans="1:19" x14ac:dyDescent="0.25">
      <c r="A15" s="5"/>
      <c r="B15" s="8"/>
      <c r="C15" s="8"/>
      <c r="D15" s="8"/>
      <c r="E15" s="9"/>
      <c r="F15" s="9"/>
      <c r="G15" s="9"/>
      <c r="H15" s="9"/>
      <c r="I15" s="1"/>
    </row>
    <row r="16" spans="1:19" ht="15" customHeight="1" x14ac:dyDescent="0.25">
      <c r="A16" s="6"/>
      <c r="B16" s="6"/>
      <c r="C16" s="6"/>
      <c r="D16" s="6"/>
      <c r="E16" s="6"/>
      <c r="F16" s="6"/>
      <c r="G16" s="6"/>
      <c r="H16" s="6"/>
      <c r="I16" s="2"/>
    </row>
    <row r="17" spans="1:9" ht="15" customHeight="1" x14ac:dyDescent="0.25">
      <c r="A17" s="6"/>
      <c r="B17" s="6"/>
      <c r="C17" s="6"/>
      <c r="D17" s="6"/>
      <c r="E17" s="6"/>
      <c r="F17" s="6"/>
      <c r="G17" s="6"/>
      <c r="H17" s="6"/>
      <c r="I17" s="2"/>
    </row>
    <row r="18" spans="1:9" ht="15" customHeight="1" x14ac:dyDescent="0.25">
      <c r="A18" s="7"/>
      <c r="D18" s="6"/>
      <c r="E18" s="6"/>
      <c r="F18" s="6"/>
      <c r="G18" s="6"/>
      <c r="H18" s="6"/>
      <c r="I18" s="2"/>
    </row>
    <row r="19" spans="1:9" x14ac:dyDescent="0.25">
      <c r="A19" s="7"/>
      <c r="C19" s="5"/>
      <c r="D19" s="5"/>
      <c r="E19" s="5"/>
      <c r="F19" s="5"/>
      <c r="G19" s="5"/>
      <c r="H19" s="5"/>
      <c r="I19" s="1"/>
    </row>
    <row r="20" spans="1:9" x14ac:dyDescent="0.25">
      <c r="A20" s="5"/>
      <c r="B20" s="5"/>
      <c r="C20" s="3"/>
      <c r="D20" s="5"/>
      <c r="E20" s="5"/>
      <c r="F20" s="5"/>
      <c r="G20" s="5"/>
      <c r="H20" s="5"/>
      <c r="I20" s="1"/>
    </row>
    <row r="21" spans="1:9" x14ac:dyDescent="0.25">
      <c r="A21" s="5"/>
      <c r="B21" s="5"/>
      <c r="C21" s="5"/>
      <c r="D21" s="5"/>
      <c r="E21" s="5"/>
      <c r="F21" s="5"/>
      <c r="G21" s="5"/>
      <c r="H21" s="5"/>
      <c r="I21" s="1"/>
    </row>
    <row r="24" spans="1:9" x14ac:dyDescent="0.25">
      <c r="C24" s="8"/>
    </row>
  </sheetData>
  <mergeCells count="2">
    <mergeCell ref="H2:I3"/>
    <mergeCell ref="D2:F3"/>
  </mergeCells>
  <pageMargins left="0.39370078740157483" right="0.39370078740157483" top="0.19685039370078741" bottom="0.19685039370078741" header="0.31496062992125984" footer="0.31496062992125984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75" r:id="rId4" name="Valider">
          <controlPr defaultSize="0" disabled="1" autoLine="0" r:id="rId5">
            <anchor moveWithCells="1">
              <from>
                <xdr:col>11</xdr:col>
                <xdr:colOff>133350</xdr:colOff>
                <xdr:row>5</xdr:row>
                <xdr:rowOff>133350</xdr:rowOff>
              </from>
              <to>
                <xdr:col>14</xdr:col>
                <xdr:colOff>180975</xdr:colOff>
                <xdr:row>7</xdr:row>
                <xdr:rowOff>47625</xdr:rowOff>
              </to>
            </anchor>
          </controlPr>
        </control>
      </mc:Choice>
      <mc:Fallback>
        <control shapeId="1075" r:id="rId4" name="Valider"/>
      </mc:Fallback>
    </mc:AlternateContent>
    <mc:AlternateContent xmlns:mc="http://schemas.openxmlformats.org/markup-compatibility/2006">
      <mc:Choice Requires="x14">
        <control shapeId="1076" r:id="rId6" name="Annuler">
          <controlPr defaultSize="0" disabled="1" autoLine="0" r:id="rId7">
            <anchor moveWithCells="1">
              <from>
                <xdr:col>14</xdr:col>
                <xdr:colOff>190500</xdr:colOff>
                <xdr:row>5</xdr:row>
                <xdr:rowOff>123825</xdr:rowOff>
              </from>
              <to>
                <xdr:col>16</xdr:col>
                <xdr:colOff>676275</xdr:colOff>
                <xdr:row>7</xdr:row>
                <xdr:rowOff>38100</xdr:rowOff>
              </to>
            </anchor>
          </controlPr>
        </control>
      </mc:Choice>
      <mc:Fallback>
        <control shapeId="1076" r:id="rId6" name="Annuler"/>
      </mc:Fallback>
    </mc:AlternateContent>
    <mc:AlternateContent xmlns:mc="http://schemas.openxmlformats.org/markup-compatibility/2006">
      <mc:Choice Requires="x14">
        <control shapeId="1077" r:id="rId8" name="EtablirFacture">
          <controlPr locked="0" defaultSize="0" autoLine="0" r:id="rId9">
            <anchor moveWithCells="1">
              <from>
                <xdr:col>11</xdr:col>
                <xdr:colOff>133350</xdr:colOff>
                <xdr:row>3</xdr:row>
                <xdr:rowOff>0</xdr:rowOff>
              </from>
              <to>
                <xdr:col>16</xdr:col>
                <xdr:colOff>676275</xdr:colOff>
                <xdr:row>5</xdr:row>
                <xdr:rowOff>19050</xdr:rowOff>
              </to>
            </anchor>
          </controlPr>
        </control>
      </mc:Choice>
      <mc:Fallback>
        <control shapeId="1077" r:id="rId8" name="EtablirFactur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Service!$B$2:$B$497</xm:f>
          </x14:formula1>
          <xm:sqref>B8</xm:sqref>
        </x14:dataValidation>
        <x14:dataValidation type="list" allowBlank="1" showInputMessage="1" showErrorMessage="1">
          <x14:formula1>
            <xm:f>Base!$B$2:$B$17</xm:f>
          </x14:formula1>
          <xm:sqref>F8</xm:sqref>
        </x14:dataValidation>
        <x14:dataValidation type="list" allowBlank="1" showInputMessage="1" showErrorMessage="1">
          <x14:formula1>
            <xm:f>Base!$D$2:$D$366</xm:f>
          </x14:formula1>
          <xm:sqref>D2:F3</xm:sqref>
        </x14:dataValidation>
        <x14:dataValidation type="list" allowBlank="1" showInputMessage="1" showErrorMessage="1">
          <x14:formula1>
            <xm:f>IF(F8="comptoir",Base!$F$2,Base!$F$2:$F$5)</xm:f>
          </x14:formula1>
          <xm:sqref>G8</xm:sqref>
        </x14:dataValidation>
        <x14:dataValidation type="list" allowBlank="1" showInputMessage="1" showErrorMessage="1">
          <x14:formula1>
            <xm:f>Base!$E$2:$E$366</xm:f>
          </x14:formula1>
          <xm:sqref>C8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O86"/>
  <sheetViews>
    <sheetView zoomScale="84" zoomScaleNormal="84" workbookViewId="0">
      <selection activeCell="L24" sqref="L24"/>
    </sheetView>
  </sheetViews>
  <sheetFormatPr baseColWidth="10" defaultRowHeight="15" x14ac:dyDescent="0.25"/>
  <cols>
    <col min="1" max="1" width="12.42578125" bestFit="1" customWidth="1"/>
    <col min="2" max="2" width="31.42578125" customWidth="1"/>
    <col min="3" max="3" width="13.5703125" bestFit="1" customWidth="1"/>
    <col min="5" max="6" width="12" style="8" bestFit="1" customWidth="1"/>
    <col min="7" max="7" width="5.5703125" customWidth="1"/>
    <col min="8" max="8" width="5.5703125" style="8" customWidth="1"/>
    <col min="9" max="9" width="5.5703125" customWidth="1"/>
  </cols>
  <sheetData>
    <row r="1" spans="1:15" ht="16.5" thickBot="1" x14ac:dyDescent="0.3">
      <c r="A1" s="78" t="s">
        <v>37</v>
      </c>
      <c r="B1" s="78" t="s">
        <v>38</v>
      </c>
      <c r="C1" s="78" t="s">
        <v>39</v>
      </c>
      <c r="D1" s="78" t="s">
        <v>470</v>
      </c>
      <c r="E1" s="78" t="s">
        <v>484</v>
      </c>
      <c r="F1" s="78" t="s">
        <v>119</v>
      </c>
      <c r="G1" s="83" t="s">
        <v>0</v>
      </c>
      <c r="J1" s="78" t="s">
        <v>37</v>
      </c>
      <c r="K1" s="78" t="s">
        <v>38</v>
      </c>
      <c r="L1" s="78" t="s">
        <v>39</v>
      </c>
      <c r="M1" s="78" t="s">
        <v>470</v>
      </c>
      <c r="N1" s="78" t="s">
        <v>484</v>
      </c>
      <c r="O1" s="78" t="s">
        <v>119</v>
      </c>
    </row>
    <row r="2" spans="1:15" x14ac:dyDescent="0.25">
      <c r="A2" s="86">
        <v>41641</v>
      </c>
      <c r="B2" s="87" t="s">
        <v>57</v>
      </c>
      <c r="C2" s="85">
        <v>2500</v>
      </c>
      <c r="D2" s="87" t="s">
        <v>472</v>
      </c>
      <c r="E2" s="84">
        <v>2500</v>
      </c>
      <c r="F2" s="84">
        <v>0</v>
      </c>
      <c r="G2" s="82">
        <v>1</v>
      </c>
      <c r="H2" s="82"/>
      <c r="J2" s="86">
        <v>41641</v>
      </c>
      <c r="K2" s="87" t="s">
        <v>486</v>
      </c>
      <c r="L2" s="85">
        <v>16800</v>
      </c>
      <c r="M2" s="87" t="s">
        <v>473</v>
      </c>
      <c r="N2" s="84">
        <v>7600</v>
      </c>
      <c r="O2" s="84">
        <v>9200</v>
      </c>
    </row>
    <row r="3" spans="1:15" x14ac:dyDescent="0.25">
      <c r="A3" s="86">
        <v>41641</v>
      </c>
      <c r="B3" s="87" t="s">
        <v>486</v>
      </c>
      <c r="C3" s="85">
        <v>6800</v>
      </c>
      <c r="D3" s="87" t="s">
        <v>473</v>
      </c>
      <c r="E3" s="84">
        <v>4800</v>
      </c>
      <c r="F3" s="84">
        <v>2000</v>
      </c>
      <c r="G3" s="91">
        <v>2</v>
      </c>
      <c r="H3" s="82"/>
      <c r="J3" s="86">
        <v>41641</v>
      </c>
      <c r="K3" s="87" t="s">
        <v>488</v>
      </c>
      <c r="L3" s="85">
        <v>30400</v>
      </c>
      <c r="M3" s="87" t="s">
        <v>473</v>
      </c>
      <c r="N3" s="84">
        <v>400</v>
      </c>
      <c r="O3" s="84">
        <v>30000</v>
      </c>
    </row>
    <row r="4" spans="1:15" x14ac:dyDescent="0.25">
      <c r="A4" s="86">
        <v>41641</v>
      </c>
      <c r="B4" s="87" t="s">
        <v>488</v>
      </c>
      <c r="C4" s="85">
        <v>30400</v>
      </c>
      <c r="D4" s="87" t="s">
        <v>473</v>
      </c>
      <c r="E4" s="84">
        <v>400</v>
      </c>
      <c r="F4" s="84">
        <v>30000</v>
      </c>
      <c r="G4" s="91">
        <v>3</v>
      </c>
      <c r="H4" s="91"/>
      <c r="J4" s="86">
        <v>41641</v>
      </c>
      <c r="K4" s="87" t="s">
        <v>57</v>
      </c>
      <c r="L4" s="85">
        <v>27850</v>
      </c>
      <c r="M4" s="87" t="s">
        <v>472</v>
      </c>
      <c r="N4" s="84">
        <v>27850</v>
      </c>
      <c r="O4" s="84">
        <v>0</v>
      </c>
    </row>
    <row r="5" spans="1:15" x14ac:dyDescent="0.25">
      <c r="A5" s="86">
        <v>41641</v>
      </c>
      <c r="B5" s="87" t="s">
        <v>57</v>
      </c>
      <c r="C5" s="85">
        <v>1200</v>
      </c>
      <c r="D5" s="87" t="s">
        <v>472</v>
      </c>
      <c r="E5" s="84">
        <v>1200</v>
      </c>
      <c r="F5" s="84">
        <v>0</v>
      </c>
      <c r="G5" s="91">
        <v>4</v>
      </c>
      <c r="H5" s="91"/>
      <c r="J5" s="86">
        <v>41641</v>
      </c>
      <c r="K5" s="101" t="s">
        <v>491</v>
      </c>
      <c r="L5" s="85">
        <v>2400</v>
      </c>
      <c r="M5" s="87" t="s">
        <v>473</v>
      </c>
      <c r="N5" s="84">
        <v>2400</v>
      </c>
      <c r="O5" s="84">
        <v>0</v>
      </c>
    </row>
    <row r="6" spans="1:15" x14ac:dyDescent="0.25">
      <c r="A6" s="86">
        <v>41641</v>
      </c>
      <c r="B6" s="87" t="s">
        <v>486</v>
      </c>
      <c r="C6" s="85">
        <v>2800</v>
      </c>
      <c r="D6" s="87" t="s">
        <v>473</v>
      </c>
      <c r="E6" s="84">
        <v>2800</v>
      </c>
      <c r="F6" s="84">
        <v>0</v>
      </c>
      <c r="G6" s="91">
        <v>5</v>
      </c>
      <c r="H6" s="82"/>
      <c r="J6" s="86">
        <v>41642</v>
      </c>
      <c r="K6" s="101" t="s">
        <v>486</v>
      </c>
      <c r="L6" s="85">
        <v>14000</v>
      </c>
      <c r="M6" s="87" t="s">
        <v>473</v>
      </c>
      <c r="N6" s="84">
        <v>4800</v>
      </c>
      <c r="O6" s="84">
        <v>9200</v>
      </c>
    </row>
    <row r="7" spans="1:15" x14ac:dyDescent="0.25">
      <c r="A7" s="86">
        <v>41641</v>
      </c>
      <c r="B7" s="87" t="s">
        <v>57</v>
      </c>
      <c r="C7" s="85">
        <v>8450</v>
      </c>
      <c r="D7" s="87" t="s">
        <v>472</v>
      </c>
      <c r="E7" s="84">
        <v>8450</v>
      </c>
      <c r="F7" s="84">
        <v>0</v>
      </c>
      <c r="G7" s="91">
        <v>6</v>
      </c>
      <c r="H7" s="82"/>
      <c r="J7" s="86">
        <v>41642</v>
      </c>
      <c r="K7" s="87" t="s">
        <v>488</v>
      </c>
      <c r="L7" s="85">
        <v>30400</v>
      </c>
      <c r="M7" s="87" t="s">
        <v>473</v>
      </c>
      <c r="N7" s="84">
        <v>400</v>
      </c>
      <c r="O7" s="84">
        <v>30000</v>
      </c>
    </row>
    <row r="8" spans="1:15" x14ac:dyDescent="0.25">
      <c r="A8" s="86">
        <v>41641</v>
      </c>
      <c r="B8" s="87" t="s">
        <v>57</v>
      </c>
      <c r="C8" s="85">
        <v>14600</v>
      </c>
      <c r="D8" s="87" t="s">
        <v>472</v>
      </c>
      <c r="E8" s="84">
        <v>14600</v>
      </c>
      <c r="F8" s="84">
        <v>0</v>
      </c>
      <c r="G8" s="91">
        <v>7</v>
      </c>
      <c r="H8" s="82"/>
      <c r="J8" s="86">
        <v>41642</v>
      </c>
      <c r="K8" s="87" t="s">
        <v>57</v>
      </c>
      <c r="L8" s="85">
        <v>18200</v>
      </c>
      <c r="M8" s="87" t="s">
        <v>472</v>
      </c>
      <c r="N8" s="84">
        <v>18200</v>
      </c>
      <c r="O8" s="84">
        <v>0</v>
      </c>
    </row>
    <row r="9" spans="1:15" x14ac:dyDescent="0.25">
      <c r="A9" s="86">
        <v>41642</v>
      </c>
      <c r="B9" s="87" t="s">
        <v>491</v>
      </c>
      <c r="C9" s="85">
        <v>2400</v>
      </c>
      <c r="D9" s="87" t="s">
        <v>473</v>
      </c>
      <c r="E9" s="84">
        <v>2400</v>
      </c>
      <c r="F9" s="84">
        <v>0</v>
      </c>
      <c r="G9" s="91">
        <v>8</v>
      </c>
      <c r="H9" s="82"/>
      <c r="J9" s="86">
        <v>41642</v>
      </c>
      <c r="K9" s="87" t="s">
        <v>491</v>
      </c>
      <c r="L9" s="85">
        <v>2400</v>
      </c>
      <c r="M9" s="87" t="s">
        <v>473</v>
      </c>
      <c r="N9" s="84">
        <v>2400</v>
      </c>
      <c r="O9" s="84">
        <v>0</v>
      </c>
    </row>
    <row r="10" spans="1:15" x14ac:dyDescent="0.25">
      <c r="A10" s="86">
        <v>41641</v>
      </c>
      <c r="B10" s="87" t="s">
        <v>57</v>
      </c>
      <c r="C10" s="85">
        <v>1100</v>
      </c>
      <c r="D10" s="87" t="s">
        <v>472</v>
      </c>
      <c r="E10" s="84">
        <v>1100</v>
      </c>
      <c r="F10" s="84">
        <v>0</v>
      </c>
      <c r="G10" s="91">
        <v>9</v>
      </c>
      <c r="H10" s="82"/>
      <c r="J10" s="86">
        <v>41682</v>
      </c>
      <c r="K10" s="101" t="s">
        <v>57</v>
      </c>
      <c r="L10" s="85">
        <v>3360</v>
      </c>
      <c r="M10" s="87" t="s">
        <v>472</v>
      </c>
      <c r="N10" s="84">
        <v>3000</v>
      </c>
      <c r="O10" s="84">
        <v>360</v>
      </c>
    </row>
    <row r="11" spans="1:15" x14ac:dyDescent="0.25">
      <c r="A11" s="86">
        <v>41642</v>
      </c>
      <c r="B11" s="101" t="s">
        <v>486</v>
      </c>
      <c r="C11" s="85">
        <v>7200</v>
      </c>
      <c r="D11" s="87" t="s">
        <v>473</v>
      </c>
      <c r="E11" s="84"/>
      <c r="F11" s="84">
        <v>7200</v>
      </c>
      <c r="G11" s="91">
        <v>10</v>
      </c>
      <c r="H11" s="82"/>
      <c r="J11" s="86"/>
      <c r="K11" s="101"/>
      <c r="L11" s="85"/>
      <c r="M11" s="87"/>
      <c r="N11" s="84"/>
      <c r="O11" s="84"/>
    </row>
    <row r="12" spans="1:15" ht="15.75" x14ac:dyDescent="0.25">
      <c r="A12" s="86">
        <v>41641</v>
      </c>
      <c r="B12" s="87" t="s">
        <v>486</v>
      </c>
      <c r="C12" s="85">
        <v>7200</v>
      </c>
      <c r="D12" s="87" t="s">
        <v>473</v>
      </c>
      <c r="E12" s="84"/>
      <c r="F12" s="84">
        <v>7200</v>
      </c>
      <c r="G12" s="91">
        <v>11</v>
      </c>
      <c r="I12" s="94"/>
    </row>
    <row r="13" spans="1:15" x14ac:dyDescent="0.25">
      <c r="A13" s="86">
        <v>41642</v>
      </c>
      <c r="B13" s="87" t="s">
        <v>57</v>
      </c>
      <c r="C13" s="85">
        <v>2500</v>
      </c>
      <c r="D13" s="87" t="s">
        <v>472</v>
      </c>
      <c r="E13" s="84">
        <v>2500</v>
      </c>
      <c r="F13" s="84">
        <v>0</v>
      </c>
      <c r="G13" s="91">
        <v>12</v>
      </c>
      <c r="H13" s="82"/>
    </row>
    <row r="14" spans="1:15" x14ac:dyDescent="0.25">
      <c r="A14" s="86">
        <v>41642</v>
      </c>
      <c r="B14" s="87" t="s">
        <v>57</v>
      </c>
      <c r="C14" s="85">
        <v>14600</v>
      </c>
      <c r="D14" s="87" t="s">
        <v>472</v>
      </c>
      <c r="E14" s="84">
        <v>14600</v>
      </c>
      <c r="F14" s="84">
        <v>0</v>
      </c>
      <c r="G14" s="91">
        <v>13</v>
      </c>
      <c r="H14" s="82"/>
    </row>
    <row r="15" spans="1:15" x14ac:dyDescent="0.25">
      <c r="A15" s="86">
        <v>41642</v>
      </c>
      <c r="B15" s="87" t="s">
        <v>486</v>
      </c>
      <c r="C15" s="85">
        <v>6800</v>
      </c>
      <c r="D15" s="87" t="s">
        <v>473</v>
      </c>
      <c r="E15" s="84">
        <v>4800</v>
      </c>
      <c r="F15" s="84">
        <v>2000</v>
      </c>
      <c r="G15" s="91">
        <v>14</v>
      </c>
      <c r="H15" s="82"/>
    </row>
    <row r="16" spans="1:15" x14ac:dyDescent="0.25">
      <c r="A16" s="86">
        <v>41642</v>
      </c>
      <c r="B16" s="87" t="s">
        <v>488</v>
      </c>
      <c r="C16" s="85">
        <v>30400</v>
      </c>
      <c r="D16" s="87" t="s">
        <v>473</v>
      </c>
      <c r="E16" s="84">
        <v>400</v>
      </c>
      <c r="F16" s="84">
        <v>30000</v>
      </c>
      <c r="G16" s="91">
        <v>15</v>
      </c>
      <c r="H16" s="82"/>
    </row>
    <row r="17" spans="1:8" x14ac:dyDescent="0.25">
      <c r="A17" s="86">
        <v>41642</v>
      </c>
      <c r="B17" s="87" t="s">
        <v>57</v>
      </c>
      <c r="C17" s="85">
        <v>1100</v>
      </c>
      <c r="D17" s="87" t="s">
        <v>472</v>
      </c>
      <c r="E17" s="84">
        <v>1100</v>
      </c>
      <c r="F17" s="84">
        <v>0</v>
      </c>
      <c r="G17" s="91">
        <v>16</v>
      </c>
      <c r="H17" s="82"/>
    </row>
    <row r="18" spans="1:8" x14ac:dyDescent="0.25">
      <c r="A18" s="86">
        <v>41641</v>
      </c>
      <c r="B18" s="101" t="s">
        <v>491</v>
      </c>
      <c r="C18" s="85">
        <v>2400</v>
      </c>
      <c r="D18" s="87" t="s">
        <v>473</v>
      </c>
      <c r="E18" s="84">
        <v>2400</v>
      </c>
      <c r="F18" s="84">
        <v>0</v>
      </c>
      <c r="G18" s="91">
        <v>17</v>
      </c>
      <c r="H18" s="82"/>
    </row>
    <row r="19" spans="1:8" x14ac:dyDescent="0.25">
      <c r="A19" s="86">
        <v>41682</v>
      </c>
      <c r="B19" s="101" t="s">
        <v>57</v>
      </c>
      <c r="C19" s="85">
        <v>3360</v>
      </c>
      <c r="D19" s="87" t="s">
        <v>472</v>
      </c>
      <c r="E19" s="84">
        <v>3000</v>
      </c>
      <c r="F19" s="84">
        <v>360</v>
      </c>
      <c r="G19" s="91">
        <v>18</v>
      </c>
      <c r="H19" s="82"/>
    </row>
    <row r="20" spans="1:8" x14ac:dyDescent="0.25">
      <c r="A20" s="86">
        <v>41682</v>
      </c>
      <c r="B20" s="101" t="s">
        <v>498</v>
      </c>
      <c r="C20" s="85">
        <v>1300</v>
      </c>
      <c r="D20" s="87" t="s">
        <v>473</v>
      </c>
      <c r="E20" s="84">
        <v>1300</v>
      </c>
      <c r="F20" s="84">
        <v>0</v>
      </c>
      <c r="G20" s="91">
        <v>19</v>
      </c>
      <c r="H20" s="82"/>
    </row>
    <row r="21" spans="1:8" x14ac:dyDescent="0.25">
      <c r="A21" s="86">
        <v>41682</v>
      </c>
      <c r="B21" s="87" t="s">
        <v>498</v>
      </c>
      <c r="C21" s="102">
        <v>1300</v>
      </c>
      <c r="D21" s="87" t="s">
        <v>473</v>
      </c>
      <c r="E21" s="103">
        <v>1300</v>
      </c>
      <c r="F21" s="103">
        <v>0</v>
      </c>
      <c r="G21" s="91">
        <v>20</v>
      </c>
      <c r="H21" s="82"/>
    </row>
    <row r="22" spans="1:8" x14ac:dyDescent="0.25">
      <c r="A22" s="92"/>
      <c r="B22" s="88"/>
      <c r="C22" s="89"/>
      <c r="D22" s="88"/>
      <c r="E22" s="90"/>
      <c r="F22" s="90"/>
      <c r="G22" s="91"/>
      <c r="H22" s="82"/>
    </row>
    <row r="23" spans="1:8" x14ac:dyDescent="0.25">
      <c r="A23" s="92"/>
      <c r="B23" s="88"/>
      <c r="C23" s="89"/>
      <c r="D23" s="88"/>
      <c r="E23" s="90"/>
      <c r="F23" s="90"/>
      <c r="G23" s="91"/>
      <c r="H23" s="82"/>
    </row>
    <row r="24" spans="1:8" x14ac:dyDescent="0.25">
      <c r="A24" s="92"/>
      <c r="B24" s="88"/>
      <c r="C24" s="89"/>
      <c r="D24" s="88"/>
      <c r="E24" s="90"/>
      <c r="F24" s="90"/>
      <c r="G24" s="82"/>
      <c r="H24" s="82"/>
    </row>
    <row r="25" spans="1:8" x14ac:dyDescent="0.25">
      <c r="A25" s="92"/>
      <c r="B25" s="88"/>
      <c r="C25" s="89"/>
      <c r="D25" s="88"/>
      <c r="E25" s="90"/>
      <c r="F25" s="90"/>
      <c r="G25" s="82"/>
      <c r="H25" s="82"/>
    </row>
    <row r="26" spans="1:8" x14ac:dyDescent="0.25">
      <c r="A26" s="92"/>
      <c r="B26" s="88"/>
      <c r="C26" s="89"/>
      <c r="D26" s="88"/>
      <c r="E26" s="90"/>
      <c r="F26" s="90"/>
      <c r="G26" s="82"/>
      <c r="H26" s="82"/>
    </row>
    <row r="27" spans="1:8" x14ac:dyDescent="0.25">
      <c r="A27" s="92"/>
      <c r="B27" s="93"/>
      <c r="C27" s="89"/>
      <c r="D27" s="88"/>
      <c r="E27" s="90"/>
      <c r="F27" s="90"/>
      <c r="G27" s="82"/>
      <c r="H27" s="82"/>
    </row>
    <row r="28" spans="1:8" x14ac:dyDescent="0.25">
      <c r="A28" s="92"/>
      <c r="B28" s="93"/>
      <c r="C28" s="89"/>
      <c r="D28" s="88"/>
      <c r="E28" s="90"/>
      <c r="F28" s="90"/>
      <c r="G28" s="82"/>
      <c r="H28" s="82"/>
    </row>
    <row r="29" spans="1:8" x14ac:dyDescent="0.25">
      <c r="A29" s="92"/>
      <c r="B29" s="93"/>
      <c r="C29" s="89"/>
      <c r="D29" s="88"/>
      <c r="E29" s="90"/>
      <c r="F29" s="90"/>
    </row>
    <row r="30" spans="1:8" x14ac:dyDescent="0.25">
      <c r="A30" s="92"/>
      <c r="B30" s="93"/>
      <c r="C30" s="89"/>
      <c r="D30" s="88"/>
      <c r="E30" s="90"/>
      <c r="F30" s="90"/>
    </row>
    <row r="31" spans="1:8" x14ac:dyDescent="0.25">
      <c r="A31" s="26"/>
      <c r="B31" s="25"/>
      <c r="C31" s="29"/>
      <c r="D31" s="27"/>
      <c r="E31" s="81"/>
      <c r="F31" s="80" t="str">
        <f t="shared" ref="F31:F64" si="0">IF(C31="","",SUM(C31-E31))</f>
        <v/>
      </c>
    </row>
    <row r="32" spans="1:8" x14ac:dyDescent="0.25">
      <c r="A32" s="26"/>
      <c r="B32" s="25"/>
      <c r="C32" s="29"/>
      <c r="D32" s="27"/>
      <c r="E32" s="81"/>
      <c r="F32" s="80" t="str">
        <f t="shared" si="0"/>
        <v/>
      </c>
    </row>
    <row r="33" spans="1:6" x14ac:dyDescent="0.25">
      <c r="A33" s="26"/>
      <c r="B33" s="25"/>
      <c r="C33" s="29"/>
      <c r="D33" s="27"/>
      <c r="E33" s="81"/>
      <c r="F33" s="80" t="str">
        <f t="shared" si="0"/>
        <v/>
      </c>
    </row>
    <row r="34" spans="1:6" x14ac:dyDescent="0.25">
      <c r="A34" s="26"/>
      <c r="B34" s="25"/>
      <c r="C34" s="29"/>
      <c r="D34" s="27"/>
      <c r="E34" s="81"/>
      <c r="F34" s="80" t="str">
        <f t="shared" si="0"/>
        <v/>
      </c>
    </row>
    <row r="35" spans="1:6" x14ac:dyDescent="0.25">
      <c r="A35" s="26"/>
      <c r="B35" s="25"/>
      <c r="C35" s="29"/>
      <c r="D35" s="27"/>
      <c r="E35" s="81"/>
      <c r="F35" s="80" t="str">
        <f t="shared" si="0"/>
        <v/>
      </c>
    </row>
    <row r="36" spans="1:6" x14ac:dyDescent="0.25">
      <c r="A36" s="26"/>
      <c r="B36" s="25"/>
      <c r="C36" s="29"/>
      <c r="D36" s="27"/>
      <c r="E36" s="81"/>
      <c r="F36" s="80" t="str">
        <f t="shared" si="0"/>
        <v/>
      </c>
    </row>
    <row r="37" spans="1:6" x14ac:dyDescent="0.25">
      <c r="A37" s="26"/>
      <c r="B37" s="25"/>
      <c r="C37" s="29"/>
      <c r="D37" s="27"/>
      <c r="E37" s="81"/>
      <c r="F37" s="80" t="str">
        <f t="shared" si="0"/>
        <v/>
      </c>
    </row>
    <row r="38" spans="1:6" x14ac:dyDescent="0.25">
      <c r="A38" s="26"/>
      <c r="B38" s="25"/>
      <c r="C38" s="29"/>
      <c r="D38" s="27"/>
      <c r="E38" s="81"/>
      <c r="F38" s="80" t="str">
        <f t="shared" si="0"/>
        <v/>
      </c>
    </row>
    <row r="39" spans="1:6" x14ac:dyDescent="0.25">
      <c r="A39" s="26"/>
      <c r="B39" s="25"/>
      <c r="C39" s="29"/>
      <c r="D39" s="27"/>
      <c r="E39" s="81"/>
      <c r="F39" s="80" t="str">
        <f t="shared" si="0"/>
        <v/>
      </c>
    </row>
    <row r="40" spans="1:6" x14ac:dyDescent="0.25">
      <c r="A40" s="26"/>
      <c r="B40" s="25"/>
      <c r="C40" s="29"/>
      <c r="D40" s="27"/>
      <c r="E40" s="81"/>
      <c r="F40" s="80" t="str">
        <f t="shared" si="0"/>
        <v/>
      </c>
    </row>
    <row r="41" spans="1:6" x14ac:dyDescent="0.25">
      <c r="A41" s="26"/>
      <c r="B41" s="25"/>
      <c r="C41" s="29"/>
      <c r="D41" s="27"/>
      <c r="E41" s="81"/>
      <c r="F41" s="80" t="str">
        <f t="shared" si="0"/>
        <v/>
      </c>
    </row>
    <row r="42" spans="1:6" x14ac:dyDescent="0.25">
      <c r="A42" s="26"/>
      <c r="B42" s="25"/>
      <c r="C42" s="29"/>
      <c r="D42" s="27"/>
      <c r="E42" s="81"/>
      <c r="F42" s="80" t="str">
        <f t="shared" si="0"/>
        <v/>
      </c>
    </row>
    <row r="43" spans="1:6" x14ac:dyDescent="0.25">
      <c r="A43" s="26"/>
      <c r="B43" s="25"/>
      <c r="C43" s="29"/>
      <c r="D43" s="27"/>
      <c r="E43" s="81"/>
      <c r="F43" s="80" t="str">
        <f t="shared" si="0"/>
        <v/>
      </c>
    </row>
    <row r="44" spans="1:6" x14ac:dyDescent="0.25">
      <c r="A44" s="26"/>
      <c r="B44" s="25"/>
      <c r="C44" s="29"/>
      <c r="D44" s="27"/>
      <c r="E44" s="81"/>
      <c r="F44" s="80" t="str">
        <f t="shared" si="0"/>
        <v/>
      </c>
    </row>
    <row r="45" spans="1:6" x14ac:dyDescent="0.25">
      <c r="A45" s="26"/>
      <c r="B45" s="25"/>
      <c r="C45" s="29"/>
      <c r="D45" s="27"/>
      <c r="E45" s="81"/>
      <c r="F45" s="80" t="str">
        <f t="shared" si="0"/>
        <v/>
      </c>
    </row>
    <row r="46" spans="1:6" x14ac:dyDescent="0.25">
      <c r="A46" s="26"/>
      <c r="B46" s="25"/>
      <c r="C46" s="29"/>
      <c r="D46" s="27"/>
      <c r="E46" s="81"/>
      <c r="F46" s="80" t="str">
        <f t="shared" si="0"/>
        <v/>
      </c>
    </row>
    <row r="47" spans="1:6" x14ac:dyDescent="0.25">
      <c r="A47" s="26"/>
      <c r="B47" s="25"/>
      <c r="C47" s="29"/>
      <c r="D47" s="27"/>
      <c r="E47" s="81"/>
      <c r="F47" s="80" t="str">
        <f t="shared" si="0"/>
        <v/>
      </c>
    </row>
    <row r="48" spans="1:6" x14ac:dyDescent="0.25">
      <c r="A48" s="26"/>
      <c r="B48" s="25"/>
      <c r="C48" s="29"/>
      <c r="D48" s="27"/>
      <c r="E48" s="81"/>
      <c r="F48" s="80" t="str">
        <f t="shared" si="0"/>
        <v/>
      </c>
    </row>
    <row r="49" spans="1:6" x14ac:dyDescent="0.25">
      <c r="A49" s="26"/>
      <c r="B49" s="25"/>
      <c r="C49" s="29"/>
      <c r="D49" s="27"/>
      <c r="E49" s="81"/>
      <c r="F49" s="80" t="str">
        <f t="shared" si="0"/>
        <v/>
      </c>
    </row>
    <row r="50" spans="1:6" x14ac:dyDescent="0.25">
      <c r="A50" s="26"/>
      <c r="B50" s="25"/>
      <c r="C50" s="29"/>
      <c r="D50" s="27"/>
      <c r="E50" s="81"/>
      <c r="F50" s="80" t="str">
        <f t="shared" si="0"/>
        <v/>
      </c>
    </row>
    <row r="51" spans="1:6" x14ac:dyDescent="0.25">
      <c r="A51" s="26"/>
      <c r="B51" s="25"/>
      <c r="C51" s="29"/>
      <c r="D51" s="27"/>
      <c r="E51" s="81"/>
      <c r="F51" s="80" t="str">
        <f t="shared" si="0"/>
        <v/>
      </c>
    </row>
    <row r="52" spans="1:6" x14ac:dyDescent="0.25">
      <c r="A52" s="26"/>
      <c r="B52" s="25"/>
      <c r="C52" s="29"/>
      <c r="D52" s="27"/>
      <c r="E52" s="81"/>
      <c r="F52" s="80" t="str">
        <f t="shared" si="0"/>
        <v/>
      </c>
    </row>
    <row r="53" spans="1:6" x14ac:dyDescent="0.25">
      <c r="A53" s="26"/>
      <c r="B53" s="25"/>
      <c r="C53" s="29"/>
      <c r="D53" s="27"/>
      <c r="E53" s="81"/>
      <c r="F53" s="80" t="str">
        <f t="shared" si="0"/>
        <v/>
      </c>
    </row>
    <row r="54" spans="1:6" x14ac:dyDescent="0.25">
      <c r="A54" s="26"/>
      <c r="B54" s="25"/>
      <c r="C54" s="29"/>
      <c r="D54" s="27"/>
      <c r="E54" s="81"/>
      <c r="F54" s="80" t="str">
        <f t="shared" si="0"/>
        <v/>
      </c>
    </row>
    <row r="55" spans="1:6" x14ac:dyDescent="0.25">
      <c r="A55" s="26"/>
      <c r="B55" s="25"/>
      <c r="C55" s="29"/>
      <c r="D55" s="27"/>
      <c r="E55" s="81"/>
      <c r="F55" s="80" t="str">
        <f t="shared" si="0"/>
        <v/>
      </c>
    </row>
    <row r="56" spans="1:6" x14ac:dyDescent="0.25">
      <c r="A56" s="26"/>
      <c r="B56" s="25"/>
      <c r="C56" s="29"/>
      <c r="D56" s="27"/>
      <c r="E56" s="81"/>
      <c r="F56" s="80" t="str">
        <f t="shared" si="0"/>
        <v/>
      </c>
    </row>
    <row r="57" spans="1:6" x14ac:dyDescent="0.25">
      <c r="A57" s="26"/>
      <c r="B57" s="25"/>
      <c r="C57" s="29"/>
      <c r="D57" s="27"/>
      <c r="E57" s="81"/>
      <c r="F57" s="80" t="str">
        <f t="shared" si="0"/>
        <v/>
      </c>
    </row>
    <row r="58" spans="1:6" x14ac:dyDescent="0.25">
      <c r="A58" s="26"/>
      <c r="B58" s="25"/>
      <c r="C58" s="29"/>
      <c r="D58" s="27"/>
      <c r="E58" s="81"/>
      <c r="F58" s="80" t="str">
        <f t="shared" si="0"/>
        <v/>
      </c>
    </row>
    <row r="59" spans="1:6" x14ac:dyDescent="0.25">
      <c r="A59" s="26"/>
      <c r="B59" s="25"/>
      <c r="C59" s="29"/>
      <c r="D59" s="27"/>
      <c r="E59" s="81"/>
      <c r="F59" s="80" t="str">
        <f t="shared" si="0"/>
        <v/>
      </c>
    </row>
    <row r="60" spans="1:6" x14ac:dyDescent="0.25">
      <c r="A60" s="26"/>
      <c r="B60" s="25"/>
      <c r="C60" s="29"/>
      <c r="D60" s="27"/>
      <c r="E60" s="81"/>
      <c r="F60" s="80" t="str">
        <f t="shared" si="0"/>
        <v/>
      </c>
    </row>
    <row r="61" spans="1:6" x14ac:dyDescent="0.25">
      <c r="A61" s="26"/>
      <c r="B61" s="25"/>
      <c r="C61" s="29"/>
      <c r="D61" s="27"/>
      <c r="E61" s="81"/>
      <c r="F61" s="80" t="str">
        <f t="shared" si="0"/>
        <v/>
      </c>
    </row>
    <row r="62" spans="1:6" x14ac:dyDescent="0.25">
      <c r="A62" s="26"/>
      <c r="B62" s="25"/>
      <c r="C62" s="29"/>
      <c r="D62" s="27"/>
      <c r="E62" s="81"/>
      <c r="F62" s="80" t="str">
        <f t="shared" si="0"/>
        <v/>
      </c>
    </row>
    <row r="63" spans="1:6" x14ac:dyDescent="0.25">
      <c r="A63" s="26"/>
      <c r="B63" s="25"/>
      <c r="C63" s="29"/>
      <c r="D63" s="27"/>
      <c r="E63" s="81"/>
      <c r="F63" s="80" t="str">
        <f t="shared" si="0"/>
        <v/>
      </c>
    </row>
    <row r="64" spans="1:6" x14ac:dyDescent="0.25">
      <c r="A64" s="26"/>
      <c r="B64" s="25"/>
      <c r="C64" s="29"/>
      <c r="D64" s="27"/>
      <c r="E64" s="81"/>
      <c r="F64" s="80" t="str">
        <f t="shared" si="0"/>
        <v/>
      </c>
    </row>
    <row r="65" spans="1:6" x14ac:dyDescent="0.25">
      <c r="A65" s="26"/>
      <c r="B65" s="25"/>
      <c r="C65" s="29"/>
      <c r="D65" s="27"/>
      <c r="E65" s="81"/>
      <c r="F65" s="80" t="str">
        <f t="shared" ref="F65:F85" si="1">IF(C65="","",SUM(C65-E65))</f>
        <v/>
      </c>
    </row>
    <row r="66" spans="1:6" x14ac:dyDescent="0.25">
      <c r="A66" s="26"/>
      <c r="B66" s="25"/>
      <c r="C66" s="29"/>
      <c r="D66" s="27"/>
      <c r="E66" s="81"/>
      <c r="F66" s="80" t="str">
        <f t="shared" si="1"/>
        <v/>
      </c>
    </row>
    <row r="67" spans="1:6" x14ac:dyDescent="0.25">
      <c r="A67" s="26"/>
      <c r="B67" s="25"/>
      <c r="C67" s="29"/>
      <c r="D67" s="27"/>
      <c r="E67" s="81"/>
      <c r="F67" s="80" t="str">
        <f t="shared" si="1"/>
        <v/>
      </c>
    </row>
    <row r="68" spans="1:6" x14ac:dyDescent="0.25">
      <c r="A68" s="26"/>
      <c r="B68" s="25"/>
      <c r="C68" s="29"/>
      <c r="D68" s="27"/>
      <c r="E68" s="81"/>
      <c r="F68" s="80" t="str">
        <f t="shared" si="1"/>
        <v/>
      </c>
    </row>
    <row r="69" spans="1:6" x14ac:dyDescent="0.25">
      <c r="A69" s="26"/>
      <c r="B69" s="25"/>
      <c r="C69" s="29"/>
      <c r="D69" s="27"/>
      <c r="E69" s="81"/>
      <c r="F69" s="80" t="str">
        <f t="shared" si="1"/>
        <v/>
      </c>
    </row>
    <row r="70" spans="1:6" x14ac:dyDescent="0.25">
      <c r="A70" s="26"/>
      <c r="B70" s="25"/>
      <c r="C70" s="29"/>
      <c r="D70" s="27"/>
      <c r="E70" s="81"/>
      <c r="F70" s="80" t="str">
        <f t="shared" si="1"/>
        <v/>
      </c>
    </row>
    <row r="71" spans="1:6" x14ac:dyDescent="0.25">
      <c r="A71" s="26"/>
      <c r="B71" s="25"/>
      <c r="C71" s="29"/>
      <c r="D71" s="27"/>
      <c r="E71" s="81"/>
      <c r="F71" s="80" t="str">
        <f t="shared" si="1"/>
        <v/>
      </c>
    </row>
    <row r="72" spans="1:6" x14ac:dyDescent="0.25">
      <c r="A72" s="26"/>
      <c r="B72" s="25"/>
      <c r="C72" s="29"/>
      <c r="D72" s="27"/>
      <c r="E72" s="81"/>
      <c r="F72" s="80" t="str">
        <f t="shared" si="1"/>
        <v/>
      </c>
    </row>
    <row r="73" spans="1:6" x14ac:dyDescent="0.25">
      <c r="A73" s="26"/>
      <c r="B73" s="25"/>
      <c r="C73" s="29"/>
      <c r="D73" s="27"/>
      <c r="E73" s="81"/>
      <c r="F73" s="80" t="str">
        <f t="shared" si="1"/>
        <v/>
      </c>
    </row>
    <row r="74" spans="1:6" x14ac:dyDescent="0.25">
      <c r="A74" s="26"/>
      <c r="B74" s="25"/>
      <c r="C74" s="29"/>
      <c r="D74" s="27"/>
      <c r="E74" s="81"/>
      <c r="F74" s="80" t="str">
        <f t="shared" si="1"/>
        <v/>
      </c>
    </row>
    <row r="75" spans="1:6" x14ac:dyDescent="0.25">
      <c r="A75" s="26"/>
      <c r="B75" s="25"/>
      <c r="C75" s="29"/>
      <c r="D75" s="27"/>
      <c r="E75" s="81"/>
      <c r="F75" s="80" t="str">
        <f t="shared" si="1"/>
        <v/>
      </c>
    </row>
    <row r="76" spans="1:6" x14ac:dyDescent="0.25">
      <c r="A76" s="26"/>
      <c r="B76" s="25"/>
      <c r="C76" s="29"/>
      <c r="D76" s="27"/>
      <c r="E76" s="81"/>
      <c r="F76" s="80" t="str">
        <f t="shared" si="1"/>
        <v/>
      </c>
    </row>
    <row r="77" spans="1:6" x14ac:dyDescent="0.25">
      <c r="A77" s="26"/>
      <c r="B77" s="25"/>
      <c r="C77" s="29"/>
      <c r="D77" s="27"/>
      <c r="E77" s="81"/>
      <c r="F77" s="80" t="str">
        <f t="shared" si="1"/>
        <v/>
      </c>
    </row>
    <row r="78" spans="1:6" x14ac:dyDescent="0.25">
      <c r="A78" s="26"/>
      <c r="B78" s="25"/>
      <c r="C78" s="29"/>
      <c r="D78" s="27"/>
      <c r="E78" s="81"/>
      <c r="F78" s="80" t="str">
        <f t="shared" si="1"/>
        <v/>
      </c>
    </row>
    <row r="79" spans="1:6" x14ac:dyDescent="0.25">
      <c r="A79" s="26"/>
      <c r="B79" s="25"/>
      <c r="C79" s="29"/>
      <c r="D79" s="27"/>
      <c r="E79" s="81"/>
      <c r="F79" s="80" t="str">
        <f t="shared" si="1"/>
        <v/>
      </c>
    </row>
    <row r="80" spans="1:6" x14ac:dyDescent="0.25">
      <c r="A80" s="26"/>
      <c r="B80" s="25"/>
      <c r="C80" s="29"/>
      <c r="D80" s="27"/>
      <c r="E80" s="81"/>
      <c r="F80" s="80" t="str">
        <f t="shared" si="1"/>
        <v/>
      </c>
    </row>
    <row r="81" spans="1:6" x14ac:dyDescent="0.25">
      <c r="A81" s="26"/>
      <c r="B81" s="25"/>
      <c r="C81" s="29"/>
      <c r="D81" s="27"/>
      <c r="E81" s="81"/>
      <c r="F81" s="80" t="str">
        <f t="shared" si="1"/>
        <v/>
      </c>
    </row>
    <row r="82" spans="1:6" x14ac:dyDescent="0.25">
      <c r="A82" s="26"/>
      <c r="B82" s="25"/>
      <c r="C82" s="29"/>
      <c r="D82" s="27"/>
      <c r="E82" s="81"/>
      <c r="F82" s="80" t="str">
        <f t="shared" si="1"/>
        <v/>
      </c>
    </row>
    <row r="83" spans="1:6" x14ac:dyDescent="0.25">
      <c r="A83" s="26"/>
      <c r="B83" s="25"/>
      <c r="C83" s="29"/>
      <c r="D83" s="27"/>
      <c r="E83" s="81"/>
      <c r="F83" s="80" t="str">
        <f t="shared" si="1"/>
        <v/>
      </c>
    </row>
    <row r="84" spans="1:6" x14ac:dyDescent="0.25">
      <c r="A84" s="26"/>
      <c r="B84" s="25"/>
      <c r="C84" s="29"/>
      <c r="D84" s="27"/>
      <c r="E84" s="81"/>
      <c r="F84" s="80" t="str">
        <f t="shared" si="1"/>
        <v/>
      </c>
    </row>
    <row r="85" spans="1:6" x14ac:dyDescent="0.25">
      <c r="A85" s="26"/>
      <c r="B85" s="25"/>
      <c r="C85" s="29"/>
      <c r="D85" s="27"/>
      <c r="E85" s="81"/>
      <c r="F85" s="80" t="str">
        <f t="shared" si="1"/>
        <v/>
      </c>
    </row>
    <row r="86" spans="1:6" x14ac:dyDescent="0.25">
      <c r="C86" s="21"/>
    </row>
  </sheetData>
  <sortState ref="A2:G21">
    <sortCondition ref="G5"/>
  </sortState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Service</vt:lpstr>
      <vt:lpstr>Facture</vt:lpstr>
      <vt:lpstr>Recap</vt:lpstr>
      <vt:lpstr>Facture!Extraire</vt:lpstr>
      <vt:lpstr>Facture!Zone_d_impression</vt:lpstr>
    </vt:vector>
  </TitlesOfParts>
  <Company>Edition ULTRA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Guy Blancher</cp:lastModifiedBy>
  <cp:lastPrinted>2014-02-04T10:31:57Z</cp:lastPrinted>
  <dcterms:created xsi:type="dcterms:W3CDTF">2013-12-20T19:06:56Z</dcterms:created>
  <dcterms:modified xsi:type="dcterms:W3CDTF">2014-02-14T14:33:19Z</dcterms:modified>
</cp:coreProperties>
</file>