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7040" windowHeight="10515"/>
  </bookViews>
  <sheets>
    <sheet name="Accueil" sheetId="1" r:id="rId1"/>
    <sheet name="base" sheetId="6" r:id="rId2"/>
    <sheet name="TCN" sheetId="7" r:id="rId3"/>
    <sheet name="FCN" sheetId="8" r:id="rId4"/>
  </sheets>
  <definedNames>
    <definedName name="_xlnm._FilterDatabase" localSheetId="1" hidden="1">base!$A$1:$G$1</definedName>
    <definedName name="_xlnm._FilterDatabase" localSheetId="3" hidden="1">FCN!$A$1:$AD$17</definedName>
    <definedName name="_xlnm._FilterDatabase" localSheetId="2" hidden="1">TCN!$A$1:$AD$17</definedName>
    <definedName name="_xlnm.Print_Area" localSheetId="0">Accueil!$A$1:$C$6</definedName>
  </definedNames>
  <calcPr calcId="152511"/>
</workbook>
</file>

<file path=xl/calcChain.xml><?xml version="1.0" encoding="utf-8"?>
<calcChain xmlns="http://schemas.openxmlformats.org/spreadsheetml/2006/main">
  <c r="AD18" i="8" l="1"/>
  <c r="H18" i="8"/>
  <c r="AD18" i="7"/>
  <c r="H18" i="7"/>
  <c r="H18" i="6" s="1"/>
  <c r="I18" i="6" s="1"/>
  <c r="AD2" i="8"/>
  <c r="H2" i="8"/>
  <c r="AD2" i="7"/>
  <c r="H2" i="7"/>
  <c r="H2" i="6" s="1"/>
  <c r="I2" i="6" s="1"/>
  <c r="AD9" i="8"/>
  <c r="H9" i="8"/>
  <c r="AD9" i="7"/>
  <c r="H9" i="7"/>
  <c r="H9" i="6" l="1"/>
  <c r="I9" i="6" s="1"/>
  <c r="AD12" i="7"/>
  <c r="AD16" i="8" l="1"/>
  <c r="H16" i="8"/>
  <c r="AD16" i="7"/>
  <c r="H16" i="7"/>
  <c r="H16" i="6" s="1"/>
  <c r="I16" i="6" s="1"/>
  <c r="AD17" i="8" l="1"/>
  <c r="H17" i="8"/>
  <c r="AD17" i="7"/>
  <c r="H17" i="7"/>
  <c r="H17" i="6" s="1"/>
  <c r="I17" i="6" s="1"/>
  <c r="H15" i="8"/>
  <c r="H15" i="7"/>
  <c r="AD14" i="8"/>
  <c r="H14" i="8"/>
  <c r="AD14" i="7"/>
  <c r="H14" i="7"/>
  <c r="H14" i="6" s="1"/>
  <c r="I14" i="6" s="1"/>
  <c r="AD13" i="8"/>
  <c r="H13" i="8"/>
  <c r="AD13" i="7"/>
  <c r="H13" i="7"/>
  <c r="H13" i="6" s="1"/>
  <c r="I13" i="6" s="1"/>
  <c r="AD12" i="8"/>
  <c r="H12" i="8"/>
  <c r="H12" i="7"/>
  <c r="AD10" i="8"/>
  <c r="H10" i="8"/>
  <c r="AD10" i="7"/>
  <c r="H10" i="7"/>
  <c r="H10" i="6" s="1"/>
  <c r="I10" i="6" s="1"/>
  <c r="AD11" i="8"/>
  <c r="H11" i="8"/>
  <c r="AD11" i="7"/>
  <c r="H11" i="7"/>
  <c r="H12" i="6" l="1"/>
  <c r="I12" i="6" s="1"/>
  <c r="H11" i="6"/>
  <c r="I11" i="6" s="1"/>
  <c r="H15" i="6"/>
  <c r="I15" i="6" s="1"/>
  <c r="AD8" i="8" l="1"/>
  <c r="H8" i="8"/>
  <c r="AD7" i="8"/>
  <c r="H7" i="8"/>
  <c r="AD6" i="8"/>
  <c r="H6" i="8"/>
  <c r="AD5" i="8"/>
  <c r="H5" i="8"/>
  <c r="AD4" i="8"/>
  <c r="H4" i="8"/>
  <c r="AD8" i="7"/>
  <c r="H8" i="7"/>
  <c r="H8" i="6" s="1"/>
  <c r="I8" i="6" s="1"/>
  <c r="AD7" i="7"/>
  <c r="H7" i="7"/>
  <c r="H7" i="6" s="1"/>
  <c r="I7" i="6" s="1"/>
  <c r="AD6" i="7"/>
  <c r="H6" i="7"/>
  <c r="H6" i="6" s="1"/>
  <c r="I6" i="6" s="1"/>
  <c r="AD5" i="7"/>
  <c r="H5" i="7"/>
  <c r="H5" i="6" s="1"/>
  <c r="I5" i="6" s="1"/>
  <c r="AD4" i="7"/>
  <c r="H4" i="7"/>
  <c r="H4" i="6" s="1"/>
  <c r="I4" i="6" s="1"/>
  <c r="AD3" i="8" l="1"/>
  <c r="H3" i="8"/>
  <c r="AD3" i="7"/>
  <c r="H3" i="7"/>
  <c r="H3" i="6" s="1"/>
  <c r="I3" i="6" s="1"/>
</calcChain>
</file>

<file path=xl/sharedStrings.xml><?xml version="1.0" encoding="utf-8"?>
<sst xmlns="http://schemas.openxmlformats.org/spreadsheetml/2006/main" count="275" uniqueCount="64">
  <si>
    <t>Reference</t>
  </si>
  <si>
    <t>OF</t>
  </si>
  <si>
    <t>Désignation</t>
  </si>
  <si>
    <t>Commande</t>
  </si>
  <si>
    <t>CLient</t>
  </si>
  <si>
    <t>Délai</t>
  </si>
  <si>
    <t>Temps unitaire</t>
  </si>
  <si>
    <t>OP 20</t>
  </si>
  <si>
    <t>OP 30</t>
  </si>
  <si>
    <t>OP 40</t>
  </si>
  <si>
    <t>OP 50</t>
  </si>
  <si>
    <t>OP 60</t>
  </si>
  <si>
    <t>OP 70</t>
  </si>
  <si>
    <t>OP 80</t>
  </si>
  <si>
    <t>OP 90</t>
  </si>
  <si>
    <t>OP 100</t>
  </si>
  <si>
    <t>OP 110</t>
  </si>
  <si>
    <t>OP 120</t>
  </si>
  <si>
    <t>OP 130</t>
  </si>
  <si>
    <t>OP 140</t>
  </si>
  <si>
    <t>OP 150</t>
  </si>
  <si>
    <t>OP 160</t>
  </si>
  <si>
    <t>OP 170</t>
  </si>
  <si>
    <t>OP 180</t>
  </si>
  <si>
    <t>OP 190</t>
  </si>
  <si>
    <t>OP 200</t>
  </si>
  <si>
    <t>Réglage</t>
  </si>
  <si>
    <t>Ajustage</t>
  </si>
  <si>
    <t>Quantité</t>
  </si>
  <si>
    <t>Temps Temps série</t>
  </si>
  <si>
    <t>Temps coupeaux</t>
  </si>
  <si>
    <t>Messier</t>
  </si>
  <si>
    <t>A42414</t>
  </si>
  <si>
    <t>TG01-166</t>
  </si>
  <si>
    <t>Arbre canelé</t>
  </si>
  <si>
    <t>TG01-167</t>
  </si>
  <si>
    <t>A89583</t>
  </si>
  <si>
    <t>MBK02-07</t>
  </si>
  <si>
    <t>Bague</t>
  </si>
  <si>
    <t>MBK02-08</t>
  </si>
  <si>
    <t>MBK02-09</t>
  </si>
  <si>
    <t>MBK02-10</t>
  </si>
  <si>
    <t>MBK02-11</t>
  </si>
  <si>
    <t>TG01-122</t>
  </si>
  <si>
    <t>C72258-1</t>
  </si>
  <si>
    <t>MBD12-12</t>
  </si>
  <si>
    <t>Chemise</t>
  </si>
  <si>
    <t>MBD12-13</t>
  </si>
  <si>
    <t>TG01-200</t>
  </si>
  <si>
    <t>MBD12-15</t>
  </si>
  <si>
    <t>C73319-3</t>
  </si>
  <si>
    <t>MBC733193-32</t>
  </si>
  <si>
    <t>Corps de pompe</t>
  </si>
  <si>
    <t>MBD12-23</t>
  </si>
  <si>
    <t>Dassault</t>
  </si>
  <si>
    <t>C73320-3</t>
  </si>
  <si>
    <t>MBC733203-34</t>
  </si>
  <si>
    <t>MBD12-35</t>
  </si>
  <si>
    <t>Chesmise</t>
  </si>
  <si>
    <t>TG01-150</t>
  </si>
  <si>
    <t>Arbre cannelé</t>
  </si>
  <si>
    <t>mesier</t>
  </si>
  <si>
    <t xml:space="preserve">*/ un code qui renvoie le nombre des op pour TCN </t>
  </si>
  <si>
    <t xml:space="preserve">*/ un code qui renvoie le nombre des op pour FCN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</si>
</sst>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Calisto MT"/>
      <family val="1"/>
    </font>
    <font>
      <sz val="10"/>
      <name val="Arial"/>
      <family val="2"/>
    </font>
    <font>
      <b/>
      <sz val="11"/>
      <color rgb="FF0000F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50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1" fillId="2" borderId="1" xfId="1" applyFont="1" applyFill="1" applyBorder="1"/>
    <xf numFmtId="0" fontId="4" fillId="2" borderId="1" xfId="1" applyFont="1" applyFill="1" applyBorder="1" applyAlignment="1">
      <alignment horizontal="left"/>
    </xf>
    <xf numFmtId="0" fontId="4" fillId="2" borderId="1" xfId="1" applyFont="1" applyFill="1" applyBorder="1"/>
    <xf numFmtId="14" fontId="4" fillId="2" borderId="1" xfId="1" applyNumberFormat="1" applyFont="1" applyFill="1" applyBorder="1"/>
    <xf numFmtId="0" fontId="1" fillId="2" borderId="1" xfId="1" applyFont="1" applyFill="1" applyBorder="1" applyAlignment="1">
      <alignment horizontal="left"/>
    </xf>
    <xf numFmtId="14" fontId="4" fillId="2" borderId="1" xfId="1" applyNumberFormat="1" applyFont="1" applyFill="1" applyBorder="1" applyAlignment="1">
      <alignment horizontal="right"/>
    </xf>
    <xf numFmtId="14" fontId="1" fillId="2" borderId="1" xfId="1" applyNumberFormat="1" applyFont="1" applyFill="1" applyBorder="1" applyAlignment="1">
      <alignment horizontal="right"/>
    </xf>
    <xf numFmtId="14" fontId="1" fillId="2" borderId="1" xfId="1" applyNumberFormat="1" applyFont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1" xfId="0" applyNumberFormat="1" applyFill="1" applyBorder="1" applyAlignment="1">
      <alignment horizontal="center"/>
    </xf>
    <xf numFmtId="2" fontId="0" fillId="2" borderId="1" xfId="0" applyNumberFormat="1" applyFill="1" applyBorder="1" applyAlignment="1">
      <alignment horizontal="center" vertical="center"/>
    </xf>
    <xf numFmtId="0" fontId="0" fillId="2" borderId="0" xfId="0" applyFill="1" applyBorder="1" applyAlignment="1">
      <alignment horizontal="left"/>
    </xf>
    <xf numFmtId="0" fontId="2" fillId="0" borderId="1" xfId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0" fontId="1" fillId="0" borderId="1" xfId="1" applyFont="1" applyFill="1" applyBorder="1" applyAlignment="1">
      <alignment horizontal="left"/>
    </xf>
    <xf numFmtId="0" fontId="1" fillId="0" borderId="1" xfId="1" applyFont="1" applyFill="1" applyBorder="1"/>
    <xf numFmtId="0" fontId="3" fillId="0" borderId="1" xfId="0" applyFont="1" applyFill="1" applyBorder="1" applyAlignment="1">
      <alignment horizontal="left"/>
    </xf>
    <xf numFmtId="14" fontId="1" fillId="0" borderId="1" xfId="1" applyNumberFormat="1" applyFont="1" applyFill="1" applyBorder="1"/>
    <xf numFmtId="0" fontId="0" fillId="0" borderId="1" xfId="0" applyFill="1" applyBorder="1" applyAlignment="1">
      <alignment horizontal="center"/>
    </xf>
    <xf numFmtId="0" fontId="4" fillId="0" borderId="1" xfId="1" applyFont="1" applyFill="1" applyBorder="1"/>
    <xf numFmtId="0" fontId="4" fillId="0" borderId="1" xfId="1" applyFont="1" applyFill="1" applyBorder="1" applyAlignment="1">
      <alignment horizontal="left"/>
    </xf>
    <xf numFmtId="0" fontId="0" fillId="0" borderId="1" xfId="0" applyFill="1" applyBorder="1"/>
    <xf numFmtId="0" fontId="1" fillId="3" borderId="1" xfId="1" applyFont="1" applyFill="1" applyBorder="1" applyAlignment="1">
      <alignment horizontal="left"/>
    </xf>
    <xf numFmtId="0" fontId="1" fillId="3" borderId="1" xfId="1" applyFont="1" applyFill="1" applyBorder="1"/>
    <xf numFmtId="0" fontId="3" fillId="3" borderId="1" xfId="0" applyFont="1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0" xfId="0" applyFill="1"/>
    <xf numFmtId="0" fontId="0" fillId="3" borderId="1" xfId="0" applyFill="1" applyBorder="1"/>
    <xf numFmtId="14" fontId="0" fillId="3" borderId="1" xfId="0" applyNumberFormat="1" applyFill="1" applyBorder="1"/>
    <xf numFmtId="0" fontId="0" fillId="3" borderId="1" xfId="0" applyFill="1" applyBorder="1" applyAlignment="1">
      <alignment horizontal="center" vertical="center"/>
    </xf>
    <xf numFmtId="14" fontId="1" fillId="3" borderId="1" xfId="1" applyNumberFormat="1" applyFont="1" applyFill="1" applyBorder="1"/>
    <xf numFmtId="14" fontId="0" fillId="2" borderId="1" xfId="0" applyNumberFormat="1" applyFill="1" applyBorder="1"/>
    <xf numFmtId="164" fontId="0" fillId="2" borderId="0" xfId="0" applyNumberFormat="1" applyFill="1"/>
    <xf numFmtId="0" fontId="4" fillId="3" borderId="1" xfId="1" applyFont="1" applyFill="1" applyBorder="1" applyAlignment="1">
      <alignment horizontal="left"/>
    </xf>
    <xf numFmtId="0" fontId="4" fillId="3" borderId="1" xfId="1" applyFont="1" applyFill="1" applyBorder="1"/>
    <xf numFmtId="14" fontId="4" fillId="3" borderId="1" xfId="1" applyNumberFormat="1" applyFont="1" applyFill="1" applyBorder="1"/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6" fillId="2" borderId="2" xfId="2" applyFill="1" applyBorder="1" applyAlignment="1">
      <alignment horizontal="left"/>
    </xf>
    <xf numFmtId="0" fontId="5" fillId="2" borderId="0" xfId="0" applyFont="1" applyFill="1" applyBorder="1" applyAlignment="1">
      <alignment horizontal="left" vertical="top"/>
    </xf>
    <xf numFmtId="0" fontId="7" fillId="2" borderId="0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 vertical="top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9999FF"/>
      <color rgb="FFB0E8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1</xdr:row>
      <xdr:rowOff>165100</xdr:rowOff>
    </xdr:from>
    <xdr:to>
      <xdr:col>3</xdr:col>
      <xdr:colOff>0</xdr:colOff>
      <xdr:row>5</xdr:row>
      <xdr:rowOff>38100</xdr:rowOff>
    </xdr:to>
    <xdr:sp macro="[0]!Menu" textlink="">
      <xdr:nvSpPr>
        <xdr:cNvPr id="2" name="ZoneTexte 1"/>
        <xdr:cNvSpPr txBox="1"/>
      </xdr:nvSpPr>
      <xdr:spPr>
        <a:xfrm>
          <a:off x="1638300" y="736600"/>
          <a:ext cx="1562100" cy="6350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>
              <a:solidFill>
                <a:srgbClr val="0000FF"/>
              </a:solidFill>
            </a:rPr>
            <a:t>Menu</a:t>
          </a:r>
        </a:p>
      </xdr:txBody>
    </xdr:sp>
    <xdr:clientData/>
  </xdr:twoCellAnchor>
  <xdr:twoCellAnchor editAs="oneCell">
    <xdr:from>
      <xdr:col>4</xdr:col>
      <xdr:colOff>421822</xdr:colOff>
      <xdr:row>0</xdr:row>
      <xdr:rowOff>52388</xdr:rowOff>
    </xdr:from>
    <xdr:to>
      <xdr:col>15</xdr:col>
      <xdr:colOff>0</xdr:colOff>
      <xdr:row>31</xdr:row>
      <xdr:rowOff>62593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92286" y="52388"/>
          <a:ext cx="7960178" cy="597013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4</xdr:col>
      <xdr:colOff>381000</xdr:colOff>
      <xdr:row>31</xdr:row>
      <xdr:rowOff>149678</xdr:rowOff>
    </xdr:from>
    <xdr:to>
      <xdr:col>15</xdr:col>
      <xdr:colOff>13607</xdr:colOff>
      <xdr:row>63</xdr:row>
      <xdr:rowOff>10205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551464" y="6055178"/>
          <a:ext cx="8014607" cy="601095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7</xdr:col>
      <xdr:colOff>625929</xdr:colOff>
      <xdr:row>28</xdr:row>
      <xdr:rowOff>163286</xdr:rowOff>
    </xdr:from>
    <xdr:to>
      <xdr:col>8</xdr:col>
      <xdr:colOff>204107</xdr:colOff>
      <xdr:row>30</xdr:row>
      <xdr:rowOff>54428</xdr:rowOff>
    </xdr:to>
    <xdr:sp macro="" textlink="">
      <xdr:nvSpPr>
        <xdr:cNvPr id="22" name="ZoneTexte 21"/>
        <xdr:cNvSpPr txBox="1"/>
      </xdr:nvSpPr>
      <xdr:spPr>
        <a:xfrm>
          <a:off x="6082393" y="5497286"/>
          <a:ext cx="340178" cy="27214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4</a:t>
          </a:r>
        </a:p>
      </xdr:txBody>
    </xdr:sp>
    <xdr:clientData/>
  </xdr:twoCellAnchor>
  <xdr:twoCellAnchor>
    <xdr:from>
      <xdr:col>7</xdr:col>
      <xdr:colOff>489857</xdr:colOff>
      <xdr:row>60</xdr:row>
      <xdr:rowOff>108856</xdr:rowOff>
    </xdr:from>
    <xdr:to>
      <xdr:col>8</xdr:col>
      <xdr:colOff>68035</xdr:colOff>
      <xdr:row>61</xdr:row>
      <xdr:rowOff>190498</xdr:rowOff>
    </xdr:to>
    <xdr:sp macro="" textlink="">
      <xdr:nvSpPr>
        <xdr:cNvPr id="24" name="ZoneTexte 23"/>
        <xdr:cNvSpPr txBox="1"/>
      </xdr:nvSpPr>
      <xdr:spPr>
        <a:xfrm>
          <a:off x="5946321" y="11538856"/>
          <a:ext cx="340178" cy="272142"/>
        </a:xfrm>
        <a:prstGeom prst="rect">
          <a:avLst/>
        </a:prstGeom>
        <a:noFill/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2</a:t>
          </a:r>
        </a:p>
      </xdr:txBody>
    </xdr:sp>
    <xdr:clientData/>
  </xdr:twoCellAnchor>
  <xdr:twoCellAnchor>
    <xdr:from>
      <xdr:col>7</xdr:col>
      <xdr:colOff>639536</xdr:colOff>
      <xdr:row>41</xdr:row>
      <xdr:rowOff>13607</xdr:rowOff>
    </xdr:from>
    <xdr:to>
      <xdr:col>8</xdr:col>
      <xdr:colOff>721179</xdr:colOff>
      <xdr:row>44</xdr:row>
      <xdr:rowOff>0</xdr:rowOff>
    </xdr:to>
    <xdr:sp macro="" textlink="">
      <xdr:nvSpPr>
        <xdr:cNvPr id="25" name="Rectangle 24"/>
        <xdr:cNvSpPr/>
      </xdr:nvSpPr>
      <xdr:spPr>
        <a:xfrm>
          <a:off x="6096000" y="7824107"/>
          <a:ext cx="843643" cy="557893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659946</xdr:colOff>
      <xdr:row>44</xdr:row>
      <xdr:rowOff>40821</xdr:rowOff>
    </xdr:from>
    <xdr:to>
      <xdr:col>8</xdr:col>
      <xdr:colOff>381000</xdr:colOff>
      <xdr:row>60</xdr:row>
      <xdr:rowOff>108856</xdr:rowOff>
    </xdr:to>
    <xdr:cxnSp macro="">
      <xdr:nvCxnSpPr>
        <xdr:cNvPr id="27" name="Connecteur droit avec flèche 26"/>
        <xdr:cNvCxnSpPr>
          <a:stCxn id="24" idx="0"/>
        </xdr:cNvCxnSpPr>
      </xdr:nvCxnSpPr>
      <xdr:spPr>
        <a:xfrm flipV="1">
          <a:off x="6116410" y="8422821"/>
          <a:ext cx="483054" cy="311603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625929</xdr:colOff>
      <xdr:row>4</xdr:row>
      <xdr:rowOff>106817</xdr:rowOff>
    </xdr:from>
    <xdr:to>
      <xdr:col>8</xdr:col>
      <xdr:colOff>707572</xdr:colOff>
      <xdr:row>9</xdr:row>
      <xdr:rowOff>68036</xdr:rowOff>
    </xdr:to>
    <xdr:sp macro="" textlink="">
      <xdr:nvSpPr>
        <xdr:cNvPr id="28" name="Rectangle 27"/>
        <xdr:cNvSpPr/>
      </xdr:nvSpPr>
      <xdr:spPr>
        <a:xfrm>
          <a:off x="6082393" y="868817"/>
          <a:ext cx="843643" cy="913719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81644</xdr:colOff>
      <xdr:row>9</xdr:row>
      <xdr:rowOff>136071</xdr:rowOff>
    </xdr:from>
    <xdr:to>
      <xdr:col>8</xdr:col>
      <xdr:colOff>408215</xdr:colOff>
      <xdr:row>28</xdr:row>
      <xdr:rowOff>161245</xdr:rowOff>
    </xdr:to>
    <xdr:cxnSp macro="">
      <xdr:nvCxnSpPr>
        <xdr:cNvPr id="29" name="Connecteur droit avec flèche 28"/>
        <xdr:cNvCxnSpPr/>
      </xdr:nvCxnSpPr>
      <xdr:spPr>
        <a:xfrm flipV="1">
          <a:off x="6300108" y="1850571"/>
          <a:ext cx="326571" cy="36446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639536</xdr:colOff>
      <xdr:row>26</xdr:row>
      <xdr:rowOff>81643</xdr:rowOff>
    </xdr:from>
    <xdr:to>
      <xdr:col>7</xdr:col>
      <xdr:colOff>544286</xdr:colOff>
      <xdr:row>28</xdr:row>
      <xdr:rowOff>176892</xdr:rowOff>
    </xdr:to>
    <xdr:cxnSp macro="">
      <xdr:nvCxnSpPr>
        <xdr:cNvPr id="32" name="Connecteur droit avec flèche 31"/>
        <xdr:cNvCxnSpPr/>
      </xdr:nvCxnSpPr>
      <xdr:spPr>
        <a:xfrm>
          <a:off x="3810000" y="5034643"/>
          <a:ext cx="3306536" cy="53067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612322</xdr:colOff>
      <xdr:row>60</xdr:row>
      <xdr:rowOff>176892</xdr:rowOff>
    </xdr:from>
    <xdr:to>
      <xdr:col>7</xdr:col>
      <xdr:colOff>394607</xdr:colOff>
      <xdr:row>62</xdr:row>
      <xdr:rowOff>40821</xdr:rowOff>
    </xdr:to>
    <xdr:cxnSp macro="">
      <xdr:nvCxnSpPr>
        <xdr:cNvPr id="33" name="Connecteur droit avec flèche 32"/>
        <xdr:cNvCxnSpPr/>
      </xdr:nvCxnSpPr>
      <xdr:spPr>
        <a:xfrm flipV="1">
          <a:off x="3782786" y="11661321"/>
          <a:ext cx="3184071" cy="24492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40821</xdr:colOff>
      <xdr:row>40</xdr:row>
      <xdr:rowOff>122465</xdr:rowOff>
    </xdr:from>
    <xdr:to>
      <xdr:col>14</xdr:col>
      <xdr:colOff>258536</xdr:colOff>
      <xdr:row>46</xdr:row>
      <xdr:rowOff>81643</xdr:rowOff>
    </xdr:to>
    <xdr:sp macro="" textlink="">
      <xdr:nvSpPr>
        <xdr:cNvPr id="36" name="ZoneTexte 35"/>
        <xdr:cNvSpPr txBox="1"/>
      </xdr:nvSpPr>
      <xdr:spPr>
        <a:xfrm>
          <a:off x="8899071" y="7796894"/>
          <a:ext cx="3265715" cy="11021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 baseline="0"/>
            <a:t>le code VBA renvoie le nombre des op qui disposent des temps  , dans notre cas on 2 op</a:t>
          </a:r>
        </a:p>
      </xdr:txBody>
    </xdr:sp>
    <xdr:clientData/>
  </xdr:twoCellAnchor>
  <xdr:twoCellAnchor>
    <xdr:from>
      <xdr:col>10</xdr:col>
      <xdr:colOff>136071</xdr:colOff>
      <xdr:row>12</xdr:row>
      <xdr:rowOff>25174</xdr:rowOff>
    </xdr:from>
    <xdr:to>
      <xdr:col>14</xdr:col>
      <xdr:colOff>353786</xdr:colOff>
      <xdr:row>17</xdr:row>
      <xdr:rowOff>174852</xdr:rowOff>
    </xdr:to>
    <xdr:sp macro="" textlink="">
      <xdr:nvSpPr>
        <xdr:cNvPr id="37" name="ZoneTexte 36"/>
        <xdr:cNvSpPr txBox="1"/>
      </xdr:nvSpPr>
      <xdr:spPr>
        <a:xfrm>
          <a:off x="8994321" y="2311174"/>
          <a:ext cx="3265715" cy="11021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 baseline="0"/>
            <a:t>le code VBA renvoie le nombre des op qui disposent des temps  , dans notre cas on 4 op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63"/>
  <sheetViews>
    <sheetView tabSelected="1" zoomScale="85" zoomScaleNormal="85" workbookViewId="0">
      <selection activeCell="B10" sqref="B10"/>
    </sheetView>
  </sheetViews>
  <sheetFormatPr baseColWidth="10" defaultRowHeight="15"/>
  <cols>
    <col min="1" max="1" width="11.42578125" style="18" customWidth="1"/>
    <col min="2" max="2" width="19.42578125" style="18" customWidth="1"/>
    <col min="3" max="4" width="16.7109375" style="18" customWidth="1"/>
    <col min="5" max="16384" width="11.42578125" style="18"/>
  </cols>
  <sheetData>
    <row r="1" spans="1:5">
      <c r="A1" s="46"/>
      <c r="B1" s="44"/>
      <c r="C1" s="44"/>
      <c r="D1" s="44"/>
      <c r="E1" s="44"/>
    </row>
    <row r="2" spans="1:5">
      <c r="A2" s="45"/>
      <c r="B2" s="49"/>
      <c r="C2" s="49"/>
      <c r="D2" s="47"/>
    </row>
    <row r="3" spans="1:5">
      <c r="A3" s="45"/>
    </row>
    <row r="4" spans="1:5">
      <c r="A4" s="45"/>
    </row>
    <row r="5" spans="1:5">
      <c r="A5" s="45"/>
    </row>
    <row r="6" spans="1:5">
      <c r="A6" s="45"/>
    </row>
    <row r="27" spans="1:1" ht="18.75">
      <c r="A27" s="48" t="s">
        <v>62</v>
      </c>
    </row>
    <row r="63" spans="1:1" ht="18.75">
      <c r="A63" s="48" t="s">
        <v>63</v>
      </c>
    </row>
  </sheetData>
  <sheetProtection selectLockedCells="1" selectUnlockedCells="1"/>
  <mergeCells count="1">
    <mergeCell ref="B2:C2"/>
  </mergeCells>
  <printOptions horizontalCentered="1" verticalCentered="1"/>
  <pageMargins left="0" right="0" top="0" bottom="0" header="0" footer="0"/>
  <pageSetup paperSize="9" scale="60" orientation="landscape" horizontalDpi="4294967293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65"/>
  <sheetViews>
    <sheetView workbookViewId="0">
      <pane xSplit="7" ySplit="1" topLeftCell="H2" activePane="bottomRight" state="frozenSplit"/>
      <selection activeCell="H1" sqref="H1:I1048576"/>
      <selection pane="topRight" activeCell="H1" sqref="H1:I1048576"/>
      <selection pane="bottomLeft" activeCell="H1" sqref="H1:I1048576"/>
      <selection pane="bottomRight" sqref="A1:B1"/>
    </sheetView>
  </sheetViews>
  <sheetFormatPr baseColWidth="10" defaultRowHeight="15"/>
  <cols>
    <col min="1" max="1" width="11.42578125" style="29"/>
    <col min="2" max="2" width="15.85546875" style="29" customWidth="1"/>
    <col min="3" max="3" width="14" style="29" bestFit="1" customWidth="1"/>
    <col min="4" max="4" width="11.7109375" style="29" customWidth="1"/>
    <col min="5" max="5" width="11.42578125" style="29"/>
    <col min="6" max="6" width="11.42578125" style="25"/>
    <col min="7" max="9" width="14.5703125" style="29" bestFit="1" customWidth="1"/>
    <col min="10" max="16384" width="11.42578125" style="21"/>
  </cols>
  <sheetData>
    <row r="1" spans="1:9" ht="30" customHeight="1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20" t="s">
        <v>28</v>
      </c>
      <c r="H1" s="20" t="s">
        <v>6</v>
      </c>
      <c r="I1" s="20" t="s">
        <v>29</v>
      </c>
    </row>
    <row r="2" spans="1:9">
      <c r="A2" s="22" t="s">
        <v>32</v>
      </c>
      <c r="B2" s="28" t="s">
        <v>33</v>
      </c>
      <c r="C2" s="23" t="s">
        <v>34</v>
      </c>
      <c r="D2" s="27">
        <v>5000</v>
      </c>
      <c r="E2" s="24" t="s">
        <v>31</v>
      </c>
      <c r="F2" s="25">
        <v>41255</v>
      </c>
      <c r="G2" s="26">
        <v>200</v>
      </c>
      <c r="H2" s="26">
        <f>TCN!H2+FCN!H2</f>
        <v>23.43</v>
      </c>
      <c r="I2" s="26">
        <f>G2*H2</f>
        <v>4686</v>
      </c>
    </row>
    <row r="3" spans="1:9">
      <c r="A3" s="23" t="s">
        <v>32</v>
      </c>
      <c r="B3" s="28" t="s">
        <v>35</v>
      </c>
      <c r="C3" s="23" t="s">
        <v>34</v>
      </c>
      <c r="D3" s="27">
        <v>4000</v>
      </c>
      <c r="E3" s="24" t="s">
        <v>31</v>
      </c>
      <c r="F3" s="25">
        <v>41652</v>
      </c>
      <c r="G3" s="26">
        <v>150</v>
      </c>
      <c r="H3" s="26">
        <f>TCN!H3+FCN!H3</f>
        <v>34.700000000000003</v>
      </c>
      <c r="I3" s="26">
        <f t="shared" ref="I3:I8" si="0">G3*H3</f>
        <v>5205</v>
      </c>
    </row>
    <row r="4" spans="1:9">
      <c r="A4" s="22" t="s">
        <v>36</v>
      </c>
      <c r="B4" s="22" t="s">
        <v>37</v>
      </c>
      <c r="C4" s="23" t="s">
        <v>38</v>
      </c>
      <c r="D4" s="23">
        <v>51271</v>
      </c>
      <c r="E4" s="24" t="s">
        <v>31</v>
      </c>
      <c r="F4" s="25">
        <v>41695</v>
      </c>
      <c r="G4" s="26">
        <v>200</v>
      </c>
      <c r="H4" s="26">
        <f>TCN!H4+FCN!H4</f>
        <v>11.5</v>
      </c>
      <c r="I4" s="26">
        <f t="shared" si="0"/>
        <v>2300</v>
      </c>
    </row>
    <row r="5" spans="1:9">
      <c r="A5" s="22" t="s">
        <v>36</v>
      </c>
      <c r="B5" s="22" t="s">
        <v>39</v>
      </c>
      <c r="C5" s="23" t="s">
        <v>38</v>
      </c>
      <c r="D5" s="23">
        <v>51000</v>
      </c>
      <c r="E5" s="24" t="s">
        <v>31</v>
      </c>
      <c r="F5" s="25">
        <v>41985</v>
      </c>
      <c r="G5" s="26">
        <v>250</v>
      </c>
      <c r="H5" s="26">
        <f>TCN!H5+FCN!H5</f>
        <v>9.3800000000000008</v>
      </c>
      <c r="I5" s="26">
        <f t="shared" si="0"/>
        <v>2345</v>
      </c>
    </row>
    <row r="6" spans="1:9">
      <c r="A6" s="22" t="s">
        <v>36</v>
      </c>
      <c r="B6" s="22" t="s">
        <v>40</v>
      </c>
      <c r="C6" s="23" t="s">
        <v>38</v>
      </c>
      <c r="D6" s="23">
        <v>52000</v>
      </c>
      <c r="E6" s="24" t="s">
        <v>31</v>
      </c>
      <c r="F6" s="25">
        <v>41795</v>
      </c>
      <c r="G6" s="26">
        <v>400</v>
      </c>
      <c r="H6" s="26">
        <f>TCN!H6+FCN!H6</f>
        <v>13.375</v>
      </c>
      <c r="I6" s="26">
        <f t="shared" si="0"/>
        <v>5350</v>
      </c>
    </row>
    <row r="7" spans="1:9">
      <c r="A7" s="22" t="s">
        <v>36</v>
      </c>
      <c r="B7" s="22" t="s">
        <v>41</v>
      </c>
      <c r="C7" s="23" t="s">
        <v>38</v>
      </c>
      <c r="D7" s="23">
        <v>52000</v>
      </c>
      <c r="E7" s="24" t="s">
        <v>31</v>
      </c>
      <c r="F7" s="25">
        <v>41784</v>
      </c>
      <c r="G7" s="26">
        <v>650</v>
      </c>
      <c r="H7" s="33">
        <f>TCN!H7+FCN!H7</f>
        <v>0</v>
      </c>
      <c r="I7" s="33">
        <f t="shared" si="0"/>
        <v>0</v>
      </c>
    </row>
    <row r="8" spans="1:9">
      <c r="A8" s="22" t="s">
        <v>36</v>
      </c>
      <c r="B8" s="22" t="s">
        <v>42</v>
      </c>
      <c r="C8" s="23" t="s">
        <v>38</v>
      </c>
      <c r="D8" s="23">
        <v>53000</v>
      </c>
      <c r="E8" s="24" t="s">
        <v>31</v>
      </c>
      <c r="F8" s="25">
        <v>41255</v>
      </c>
      <c r="G8" s="26">
        <v>500</v>
      </c>
      <c r="H8" s="26">
        <f>TCN!H8+FCN!H8</f>
        <v>3.72</v>
      </c>
      <c r="I8" s="26">
        <f t="shared" si="0"/>
        <v>1860</v>
      </c>
    </row>
    <row r="9" spans="1:9">
      <c r="A9" s="28" t="s">
        <v>32</v>
      </c>
      <c r="B9" s="28" t="s">
        <v>43</v>
      </c>
      <c r="C9" s="23" t="s">
        <v>34</v>
      </c>
      <c r="D9" s="27">
        <v>51000</v>
      </c>
      <c r="E9" s="24" t="s">
        <v>31</v>
      </c>
      <c r="F9" s="25">
        <v>41255</v>
      </c>
      <c r="G9" s="26">
        <v>100</v>
      </c>
      <c r="H9" s="26">
        <f>TCN!H9+FCN!H9</f>
        <v>18.100000000000001</v>
      </c>
      <c r="I9" s="26">
        <f>G9*H9</f>
        <v>1810.0000000000002</v>
      </c>
    </row>
    <row r="10" spans="1:9">
      <c r="A10" s="28" t="s">
        <v>44</v>
      </c>
      <c r="B10" s="28" t="s">
        <v>45</v>
      </c>
      <c r="C10" s="23" t="s">
        <v>46</v>
      </c>
      <c r="D10" s="27">
        <v>52000</v>
      </c>
      <c r="E10" s="24" t="s">
        <v>31</v>
      </c>
      <c r="F10" s="25">
        <v>41255</v>
      </c>
      <c r="G10" s="26">
        <v>120</v>
      </c>
      <c r="H10" s="26">
        <f>TCN!H10+FCN!H10</f>
        <v>55.166666666666671</v>
      </c>
      <c r="I10" s="26">
        <f t="shared" ref="I10:I17" si="1">G10*H10</f>
        <v>6620.0000000000009</v>
      </c>
    </row>
    <row r="11" spans="1:9">
      <c r="A11" s="28" t="s">
        <v>44</v>
      </c>
      <c r="B11" s="28" t="s">
        <v>47</v>
      </c>
      <c r="C11" s="23" t="s">
        <v>46</v>
      </c>
      <c r="D11" s="27">
        <v>52000</v>
      </c>
      <c r="E11" s="24" t="s">
        <v>31</v>
      </c>
      <c r="F11" s="25">
        <v>41255</v>
      </c>
      <c r="G11" s="26">
        <v>160</v>
      </c>
      <c r="H11" s="26">
        <f>TCN!H11+FCN!H11</f>
        <v>46.65625</v>
      </c>
      <c r="I11" s="26">
        <f t="shared" si="1"/>
        <v>7465</v>
      </c>
    </row>
    <row r="12" spans="1:9" s="34" customFormat="1">
      <c r="A12" s="41" t="s">
        <v>32</v>
      </c>
      <c r="B12" s="41" t="s">
        <v>48</v>
      </c>
      <c r="C12" s="31" t="s">
        <v>34</v>
      </c>
      <c r="D12" s="42">
        <v>42000</v>
      </c>
      <c r="E12" s="32" t="s">
        <v>31</v>
      </c>
      <c r="F12" s="38">
        <v>41255</v>
      </c>
      <c r="G12" s="33">
        <v>256</v>
      </c>
      <c r="H12" s="33">
        <f>TCN!H12+FCN!H12</f>
        <v>0</v>
      </c>
      <c r="I12" s="33">
        <f t="shared" si="1"/>
        <v>0</v>
      </c>
    </row>
    <row r="13" spans="1:9" s="34" customFormat="1">
      <c r="A13" s="30" t="s">
        <v>44</v>
      </c>
      <c r="B13" s="30" t="s">
        <v>49</v>
      </c>
      <c r="C13" s="31" t="s">
        <v>46</v>
      </c>
      <c r="D13" s="42">
        <v>46000</v>
      </c>
      <c r="E13" s="32" t="s">
        <v>31</v>
      </c>
      <c r="F13" s="38">
        <v>41194</v>
      </c>
      <c r="G13" s="33">
        <v>158</v>
      </c>
      <c r="H13" s="33">
        <f>TCN!H13+FCN!H13</f>
        <v>0</v>
      </c>
      <c r="I13" s="33">
        <f t="shared" si="1"/>
        <v>0</v>
      </c>
    </row>
    <row r="14" spans="1:9" s="34" customFormat="1">
      <c r="A14" s="30" t="s">
        <v>44</v>
      </c>
      <c r="B14" s="30" t="s">
        <v>53</v>
      </c>
      <c r="C14" s="31" t="s">
        <v>46</v>
      </c>
      <c r="D14" s="42">
        <v>52000</v>
      </c>
      <c r="E14" s="32" t="s">
        <v>31</v>
      </c>
      <c r="F14" s="38">
        <v>41985</v>
      </c>
      <c r="G14" s="33">
        <v>45</v>
      </c>
      <c r="H14" s="33">
        <f>TCN!H14+FCN!H14</f>
        <v>0</v>
      </c>
      <c r="I14" s="33">
        <f t="shared" si="1"/>
        <v>0</v>
      </c>
    </row>
    <row r="15" spans="1:9" s="34" customFormat="1">
      <c r="A15" s="30" t="s">
        <v>50</v>
      </c>
      <c r="B15" s="30" t="s">
        <v>51</v>
      </c>
      <c r="C15" s="31" t="s">
        <v>52</v>
      </c>
      <c r="D15" s="42">
        <v>46000</v>
      </c>
      <c r="E15" s="32" t="s">
        <v>54</v>
      </c>
      <c r="F15" s="38">
        <v>41764</v>
      </c>
      <c r="G15" s="33">
        <v>145</v>
      </c>
      <c r="H15" s="33">
        <f>TCN!H15+FCN!H15</f>
        <v>0</v>
      </c>
      <c r="I15" s="33">
        <f t="shared" si="1"/>
        <v>0</v>
      </c>
    </row>
    <row r="16" spans="1:9">
      <c r="A16" s="22" t="s">
        <v>55</v>
      </c>
      <c r="B16" s="22" t="s">
        <v>56</v>
      </c>
      <c r="C16" s="23" t="s">
        <v>52</v>
      </c>
      <c r="D16" s="27">
        <v>6000</v>
      </c>
      <c r="E16" s="24" t="s">
        <v>31</v>
      </c>
      <c r="F16" s="25">
        <v>41946</v>
      </c>
      <c r="G16" s="26">
        <v>55</v>
      </c>
      <c r="H16" s="26">
        <f>TCN!H16+FCN!H16</f>
        <v>294.18181818181819</v>
      </c>
      <c r="I16" s="26">
        <f>G16*H16</f>
        <v>16180</v>
      </c>
    </row>
    <row r="17" spans="1:9" s="34" customFormat="1">
      <c r="A17" s="30" t="s">
        <v>44</v>
      </c>
      <c r="B17" s="30" t="s">
        <v>57</v>
      </c>
      <c r="C17" s="31" t="s">
        <v>46</v>
      </c>
      <c r="D17" s="42">
        <v>65000</v>
      </c>
      <c r="E17" s="32" t="s">
        <v>31</v>
      </c>
      <c r="F17" s="38">
        <v>41887</v>
      </c>
      <c r="G17" s="33">
        <v>128</v>
      </c>
      <c r="H17" s="33">
        <f>TCN!H17+FCN!H17</f>
        <v>0</v>
      </c>
      <c r="I17" s="33">
        <f t="shared" si="1"/>
        <v>0</v>
      </c>
    </row>
    <row r="18" spans="1:9">
      <c r="A18" s="22" t="s">
        <v>32</v>
      </c>
      <c r="B18" s="22" t="s">
        <v>59</v>
      </c>
      <c r="C18" s="23" t="s">
        <v>60</v>
      </c>
      <c r="D18" s="27">
        <v>555</v>
      </c>
      <c r="E18" s="24" t="s">
        <v>61</v>
      </c>
      <c r="F18" s="25">
        <v>41255</v>
      </c>
      <c r="G18" s="26">
        <v>150</v>
      </c>
      <c r="H18" s="26">
        <f>TCN!H18+FCN!H18</f>
        <v>5.2966666666666669</v>
      </c>
      <c r="I18" s="26">
        <f>G18*H18</f>
        <v>794.5</v>
      </c>
    </row>
    <row r="19" spans="1:9">
      <c r="A19" s="22"/>
      <c r="B19" s="22"/>
      <c r="C19" s="23"/>
      <c r="D19" s="27"/>
      <c r="E19" s="24"/>
      <c r="G19" s="26"/>
      <c r="H19" s="26"/>
      <c r="I19" s="26"/>
    </row>
    <row r="20" spans="1:9">
      <c r="A20" s="22"/>
      <c r="B20" s="22"/>
      <c r="C20" s="23"/>
      <c r="D20" s="27"/>
      <c r="E20" s="24"/>
      <c r="G20" s="26"/>
      <c r="H20" s="26"/>
      <c r="I20" s="26"/>
    </row>
    <row r="21" spans="1:9">
      <c r="A21" s="22"/>
      <c r="B21" s="22"/>
      <c r="C21" s="23"/>
      <c r="D21" s="27"/>
      <c r="E21" s="24"/>
      <c r="G21" s="26"/>
      <c r="H21" s="26"/>
      <c r="I21" s="26"/>
    </row>
    <row r="22" spans="1:9">
      <c r="A22" s="22"/>
      <c r="B22" s="22"/>
      <c r="C22" s="23"/>
      <c r="D22" s="27"/>
      <c r="E22" s="24"/>
      <c r="G22" s="26"/>
      <c r="H22" s="26"/>
      <c r="I22" s="26"/>
    </row>
    <row r="23" spans="1:9">
      <c r="A23" s="22"/>
      <c r="B23" s="22"/>
      <c r="C23" s="23"/>
      <c r="D23" s="27"/>
      <c r="E23" s="24"/>
      <c r="G23" s="26"/>
      <c r="H23" s="26"/>
      <c r="I23" s="26"/>
    </row>
    <row r="24" spans="1:9">
      <c r="A24" s="22"/>
      <c r="B24" s="22"/>
      <c r="C24" s="23"/>
      <c r="D24" s="27"/>
      <c r="E24" s="24"/>
      <c r="G24" s="26"/>
      <c r="H24" s="26"/>
      <c r="I24" s="26"/>
    </row>
    <row r="25" spans="1:9">
      <c r="A25" s="22"/>
      <c r="B25" s="22"/>
      <c r="C25" s="23"/>
      <c r="D25" s="27"/>
      <c r="E25" s="24"/>
      <c r="G25" s="26"/>
      <c r="H25" s="26"/>
      <c r="I25" s="26"/>
    </row>
    <row r="26" spans="1:9">
      <c r="A26" s="22"/>
      <c r="B26" s="22"/>
      <c r="C26" s="23"/>
      <c r="D26" s="27"/>
      <c r="E26" s="24"/>
      <c r="G26" s="26"/>
      <c r="H26" s="26"/>
      <c r="I26" s="26"/>
    </row>
    <row r="27" spans="1:9">
      <c r="A27" s="22"/>
      <c r="B27" s="22"/>
      <c r="C27" s="23"/>
      <c r="D27" s="27"/>
      <c r="E27" s="24"/>
      <c r="G27" s="26"/>
      <c r="H27" s="26"/>
      <c r="I27" s="26"/>
    </row>
    <row r="28" spans="1:9">
      <c r="A28" s="22"/>
      <c r="B28" s="22"/>
      <c r="C28" s="23"/>
      <c r="D28" s="27"/>
      <c r="E28" s="24"/>
      <c r="G28" s="26"/>
      <c r="H28" s="26"/>
      <c r="I28" s="26"/>
    </row>
    <row r="29" spans="1:9">
      <c r="A29" s="22"/>
      <c r="B29" s="22"/>
      <c r="C29" s="23"/>
      <c r="D29" s="27"/>
      <c r="E29" s="24"/>
      <c r="G29" s="26"/>
      <c r="H29" s="26"/>
      <c r="I29" s="26"/>
    </row>
    <row r="30" spans="1:9">
      <c r="A30" s="22"/>
      <c r="B30" s="22"/>
      <c r="C30" s="23"/>
      <c r="D30" s="27"/>
      <c r="E30" s="24"/>
      <c r="G30" s="26"/>
      <c r="H30" s="26"/>
      <c r="I30" s="26"/>
    </row>
    <row r="31" spans="1:9">
      <c r="A31" s="22"/>
      <c r="B31" s="22"/>
      <c r="C31" s="23"/>
      <c r="D31" s="27"/>
      <c r="E31" s="24"/>
      <c r="G31" s="26"/>
      <c r="H31" s="26"/>
      <c r="I31" s="26"/>
    </row>
    <row r="32" spans="1:9">
      <c r="A32" s="22"/>
      <c r="B32" s="28"/>
      <c r="C32" s="23"/>
      <c r="D32" s="27"/>
      <c r="E32" s="24"/>
      <c r="G32" s="26"/>
      <c r="H32" s="26"/>
      <c r="I32" s="26"/>
    </row>
    <row r="33" spans="1:9">
      <c r="A33" s="22"/>
      <c r="B33" s="28"/>
      <c r="C33" s="23"/>
      <c r="D33" s="27"/>
      <c r="E33" s="24"/>
      <c r="G33" s="26"/>
      <c r="H33" s="26"/>
      <c r="I33" s="26"/>
    </row>
    <row r="34" spans="1:9">
      <c r="A34" s="22"/>
      <c r="B34" s="28"/>
      <c r="C34" s="23"/>
      <c r="D34" s="27"/>
      <c r="E34" s="24"/>
      <c r="G34" s="26"/>
      <c r="H34" s="26"/>
      <c r="I34" s="26"/>
    </row>
    <row r="35" spans="1:9">
      <c r="A35" s="22"/>
      <c r="B35" s="28"/>
      <c r="C35" s="23"/>
      <c r="D35" s="27"/>
      <c r="E35" s="24"/>
      <c r="G35" s="26"/>
      <c r="H35" s="26"/>
      <c r="I35" s="26"/>
    </row>
    <row r="36" spans="1:9">
      <c r="A36" s="22"/>
      <c r="B36" s="22"/>
      <c r="C36" s="23"/>
      <c r="D36" s="27"/>
      <c r="E36" s="24"/>
      <c r="G36" s="26"/>
      <c r="H36" s="26"/>
      <c r="I36" s="26"/>
    </row>
    <row r="37" spans="1:9">
      <c r="A37" s="22"/>
      <c r="B37" s="22"/>
      <c r="C37" s="23"/>
      <c r="D37" s="27"/>
      <c r="E37" s="24"/>
      <c r="G37" s="26"/>
      <c r="H37" s="26"/>
      <c r="I37" s="26"/>
    </row>
    <row r="38" spans="1:9">
      <c r="A38" s="22"/>
      <c r="B38" s="22"/>
      <c r="C38" s="23"/>
      <c r="D38" s="27"/>
      <c r="E38" s="24"/>
      <c r="G38" s="26"/>
      <c r="H38" s="26"/>
      <c r="I38" s="26"/>
    </row>
    <row r="39" spans="1:9">
      <c r="A39" s="22"/>
      <c r="B39" s="22"/>
      <c r="C39" s="23"/>
      <c r="D39" s="27"/>
      <c r="E39" s="24"/>
      <c r="G39" s="26"/>
      <c r="H39" s="26"/>
      <c r="I39" s="26"/>
    </row>
    <row r="40" spans="1:9">
      <c r="A40" s="22"/>
      <c r="B40" s="22"/>
      <c r="C40" s="23"/>
      <c r="D40" s="27"/>
      <c r="E40" s="24"/>
      <c r="G40" s="26"/>
      <c r="H40" s="26"/>
      <c r="I40" s="26"/>
    </row>
    <row r="41" spans="1:9">
      <c r="A41" s="22"/>
      <c r="B41" s="22"/>
      <c r="C41" s="23"/>
      <c r="D41" s="27"/>
      <c r="E41" s="24"/>
      <c r="G41" s="26"/>
      <c r="H41" s="26"/>
      <c r="I41" s="26"/>
    </row>
    <row r="42" spans="1:9">
      <c r="A42" s="22"/>
      <c r="B42" s="22"/>
      <c r="C42" s="23"/>
      <c r="D42" s="27"/>
      <c r="E42" s="24"/>
      <c r="G42" s="26"/>
      <c r="H42" s="26"/>
      <c r="I42" s="26"/>
    </row>
    <row r="43" spans="1:9">
      <c r="A43" s="22"/>
      <c r="B43" s="22"/>
      <c r="C43" s="23"/>
      <c r="D43" s="27"/>
      <c r="E43" s="24"/>
      <c r="G43" s="26"/>
      <c r="H43" s="26"/>
      <c r="I43" s="26"/>
    </row>
    <row r="44" spans="1:9">
      <c r="A44" s="22"/>
      <c r="B44" s="22"/>
      <c r="C44" s="23"/>
      <c r="D44" s="27"/>
      <c r="E44" s="24"/>
      <c r="G44" s="26"/>
      <c r="H44" s="26"/>
      <c r="I44" s="26"/>
    </row>
    <row r="45" spans="1:9">
      <c r="A45" s="22"/>
      <c r="B45" s="22"/>
      <c r="C45" s="23"/>
      <c r="D45" s="27"/>
      <c r="E45" s="24"/>
      <c r="G45" s="26"/>
      <c r="H45" s="26"/>
      <c r="I45" s="26"/>
    </row>
    <row r="46" spans="1:9">
      <c r="A46" s="22"/>
      <c r="B46" s="22"/>
      <c r="C46" s="23"/>
      <c r="D46" s="27"/>
      <c r="E46" s="24"/>
      <c r="G46" s="26"/>
      <c r="H46" s="26"/>
      <c r="I46" s="26"/>
    </row>
    <row r="47" spans="1:9">
      <c r="A47" s="22"/>
      <c r="B47" s="28"/>
      <c r="C47" s="23"/>
      <c r="D47" s="27"/>
      <c r="E47" s="24"/>
      <c r="G47" s="26"/>
      <c r="H47" s="26"/>
      <c r="I47" s="26"/>
    </row>
    <row r="48" spans="1:9">
      <c r="A48" s="22"/>
      <c r="B48" s="28"/>
      <c r="C48" s="23"/>
      <c r="D48" s="27"/>
      <c r="E48" s="24"/>
      <c r="G48" s="26"/>
      <c r="H48" s="26"/>
      <c r="I48" s="26"/>
    </row>
    <row r="49" spans="1:9">
      <c r="A49" s="22"/>
      <c r="B49" s="28"/>
      <c r="C49" s="23"/>
      <c r="D49" s="27"/>
      <c r="E49" s="24"/>
      <c r="G49" s="26"/>
      <c r="H49" s="26"/>
      <c r="I49" s="26"/>
    </row>
    <row r="50" spans="1:9">
      <c r="A50" s="22"/>
      <c r="B50" s="28"/>
      <c r="C50" s="23"/>
      <c r="D50" s="27"/>
      <c r="E50" s="24"/>
      <c r="G50" s="26"/>
      <c r="H50" s="26"/>
      <c r="I50" s="26"/>
    </row>
    <row r="51" spans="1:9">
      <c r="A51" s="22"/>
      <c r="B51" s="28"/>
      <c r="C51" s="23"/>
      <c r="D51" s="27"/>
      <c r="E51" s="24"/>
      <c r="G51" s="26"/>
      <c r="H51" s="26"/>
      <c r="I51" s="26"/>
    </row>
    <row r="52" spans="1:9">
      <c r="A52" s="22"/>
      <c r="B52" s="28"/>
      <c r="C52" s="23"/>
      <c r="D52" s="27"/>
      <c r="E52" s="24"/>
      <c r="G52" s="26"/>
      <c r="H52" s="26"/>
      <c r="I52" s="26"/>
    </row>
    <row r="53" spans="1:9">
      <c r="A53" s="22"/>
      <c r="B53" s="28"/>
      <c r="C53" s="23"/>
      <c r="D53" s="27"/>
      <c r="E53" s="24"/>
      <c r="G53" s="26"/>
      <c r="H53" s="26"/>
      <c r="I53" s="26"/>
    </row>
    <row r="54" spans="1:9">
      <c r="A54" s="22"/>
      <c r="B54" s="28"/>
      <c r="C54" s="23"/>
      <c r="D54" s="27"/>
      <c r="E54" s="24"/>
      <c r="G54" s="26"/>
      <c r="H54" s="26"/>
      <c r="I54" s="26"/>
    </row>
    <row r="55" spans="1:9">
      <c r="A55" s="22"/>
      <c r="B55" s="28"/>
      <c r="C55" s="23"/>
      <c r="D55" s="27"/>
      <c r="E55" s="24"/>
      <c r="G55" s="26"/>
      <c r="H55" s="26"/>
      <c r="I55" s="26"/>
    </row>
    <row r="56" spans="1:9">
      <c r="A56" s="22"/>
      <c r="B56" s="28"/>
      <c r="C56" s="23"/>
      <c r="D56" s="27"/>
      <c r="E56" s="24"/>
      <c r="G56" s="26"/>
      <c r="H56" s="26"/>
      <c r="I56" s="26"/>
    </row>
    <row r="57" spans="1:9">
      <c r="A57" s="22"/>
      <c r="B57" s="28"/>
      <c r="C57" s="23"/>
      <c r="D57" s="27"/>
      <c r="E57" s="24"/>
      <c r="G57" s="26"/>
      <c r="H57" s="26"/>
      <c r="I57" s="26"/>
    </row>
    <row r="58" spans="1:9">
      <c r="A58" s="22"/>
      <c r="B58" s="28"/>
      <c r="C58" s="23"/>
      <c r="D58" s="27"/>
      <c r="E58" s="24"/>
      <c r="G58" s="26"/>
      <c r="H58" s="26"/>
      <c r="I58" s="26"/>
    </row>
    <row r="59" spans="1:9">
      <c r="A59" s="22"/>
      <c r="B59" s="28"/>
      <c r="C59" s="23"/>
      <c r="D59" s="27"/>
      <c r="E59" s="24"/>
      <c r="G59" s="26"/>
      <c r="H59" s="26"/>
      <c r="I59" s="26"/>
    </row>
    <row r="60" spans="1:9">
      <c r="A60" s="22"/>
      <c r="B60" s="22"/>
      <c r="C60" s="23"/>
      <c r="D60" s="27"/>
      <c r="E60" s="24"/>
      <c r="G60" s="26"/>
      <c r="H60" s="26"/>
      <c r="I60" s="26"/>
    </row>
    <row r="61" spans="1:9">
      <c r="A61" s="22"/>
      <c r="B61" s="28"/>
      <c r="C61" s="23"/>
      <c r="D61" s="27"/>
      <c r="E61" s="24"/>
      <c r="G61" s="26"/>
      <c r="H61" s="26"/>
      <c r="I61" s="26"/>
    </row>
    <row r="62" spans="1:9">
      <c r="A62" s="22"/>
      <c r="B62" s="28"/>
      <c r="C62" s="23"/>
      <c r="D62" s="27"/>
      <c r="E62" s="24"/>
      <c r="G62" s="26"/>
      <c r="H62" s="26"/>
      <c r="I62" s="26"/>
    </row>
    <row r="63" spans="1:9">
      <c r="A63" s="22"/>
      <c r="B63" s="28"/>
      <c r="C63" s="23"/>
      <c r="D63" s="27"/>
      <c r="E63" s="24"/>
      <c r="G63" s="26"/>
      <c r="H63" s="26"/>
      <c r="I63" s="26"/>
    </row>
    <row r="64" spans="1:9">
      <c r="A64" s="22"/>
      <c r="B64" s="28"/>
      <c r="C64" s="23"/>
      <c r="D64" s="27"/>
      <c r="E64" s="24"/>
      <c r="G64" s="26"/>
      <c r="H64" s="26"/>
      <c r="I64" s="26"/>
    </row>
    <row r="65" spans="1:9">
      <c r="A65" s="22"/>
      <c r="B65" s="28"/>
      <c r="C65" s="23"/>
      <c r="D65" s="27"/>
      <c r="E65" s="24"/>
      <c r="G65" s="26"/>
      <c r="H65" s="26"/>
      <c r="I65" s="26"/>
    </row>
  </sheetData>
  <pageMargins left="0.7" right="0.7" top="0.75" bottom="0.75" header="0.3" footer="0.3"/>
  <pageSetup paperSize="9" orientation="portrait" horizontalDpi="4294967293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 filterMode="1"/>
  <dimension ref="A1:AG18"/>
  <sheetViews>
    <sheetView zoomScale="70" zoomScaleNormal="70" workbookViewId="0">
      <pane xSplit="9" ySplit="1" topLeftCell="J2" activePane="bottomRight" state="frozenSplit"/>
      <selection activeCell="C37" sqref="C37"/>
      <selection pane="topRight" activeCell="C37" sqref="C37"/>
      <selection pane="bottomLeft" activeCell="C37" sqref="C37"/>
      <selection pane="bottomRight" activeCell="L2" sqref="L2:L9"/>
    </sheetView>
  </sheetViews>
  <sheetFormatPr baseColWidth="10" defaultRowHeight="15"/>
  <cols>
    <col min="1" max="2" width="11.42578125" style="13"/>
    <col min="3" max="3" width="14" style="13" bestFit="1" customWidth="1"/>
    <col min="4" max="4" width="11.7109375" style="13" customWidth="1"/>
    <col min="5" max="6" width="11.42578125" style="13"/>
    <col min="7" max="30" width="14.5703125" style="2" bestFit="1" customWidth="1"/>
    <col min="31" max="16384" width="11.42578125" style="3"/>
  </cols>
  <sheetData>
    <row r="1" spans="1:33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3">
      <c r="A2" s="13" t="s">
        <v>32</v>
      </c>
      <c r="B2" s="13" t="s">
        <v>33</v>
      </c>
      <c r="C2" s="13" t="s">
        <v>34</v>
      </c>
      <c r="D2" s="13">
        <v>5000</v>
      </c>
      <c r="E2" s="13" t="s">
        <v>31</v>
      </c>
      <c r="F2" s="39">
        <v>41255</v>
      </c>
      <c r="G2" s="2">
        <v>200</v>
      </c>
      <c r="H2" s="2">
        <f>SUM(I2:AC2)</f>
        <v>14.25</v>
      </c>
      <c r="I2" s="2">
        <v>0.5</v>
      </c>
      <c r="J2" s="2">
        <v>5</v>
      </c>
      <c r="K2" s="2">
        <v>4</v>
      </c>
      <c r="L2" s="2">
        <v>3</v>
      </c>
      <c r="AB2" s="16">
        <v>1.25</v>
      </c>
      <c r="AC2" s="16">
        <v>0.5</v>
      </c>
      <c r="AD2" s="2">
        <f>SUM(I2:AA2)</f>
        <v>12.5</v>
      </c>
    </row>
    <row r="3" spans="1:33">
      <c r="A3" s="13" t="s">
        <v>32</v>
      </c>
      <c r="B3" s="13" t="s">
        <v>35</v>
      </c>
      <c r="C3" s="13" t="s">
        <v>34</v>
      </c>
      <c r="D3" s="13">
        <v>4000</v>
      </c>
      <c r="E3" s="13" t="s">
        <v>31</v>
      </c>
      <c r="F3" s="39">
        <v>41652</v>
      </c>
      <c r="G3" s="2">
        <v>150</v>
      </c>
      <c r="H3" s="2">
        <f>SUM(I3:AC3)</f>
        <v>20.2</v>
      </c>
      <c r="I3" s="2">
        <v>4</v>
      </c>
      <c r="J3" s="2">
        <v>6</v>
      </c>
      <c r="K3" s="2">
        <v>2</v>
      </c>
      <c r="L3" s="2">
        <v>6</v>
      </c>
      <c r="AB3" s="16">
        <v>1.2</v>
      </c>
      <c r="AC3" s="16">
        <v>1</v>
      </c>
      <c r="AD3" s="2">
        <f>SUM(I3:AA3)</f>
        <v>18</v>
      </c>
    </row>
    <row r="4" spans="1:33" hidden="1">
      <c r="A4" s="9" t="s">
        <v>36</v>
      </c>
      <c r="B4" s="9" t="s">
        <v>37</v>
      </c>
      <c r="C4" s="5" t="s">
        <v>38</v>
      </c>
      <c r="D4" s="5">
        <v>51271</v>
      </c>
      <c r="E4" s="4" t="s">
        <v>31</v>
      </c>
      <c r="F4" s="11">
        <v>41695</v>
      </c>
      <c r="G4" s="2">
        <v>200</v>
      </c>
      <c r="H4" s="16">
        <f t="shared" ref="H4:H7" si="0">SUM(I4:AC4)</f>
        <v>8.1999999999999993</v>
      </c>
      <c r="I4" s="16">
        <v>5</v>
      </c>
      <c r="J4" s="16">
        <v>1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>
        <v>1.2</v>
      </c>
      <c r="AC4" s="16">
        <v>1</v>
      </c>
      <c r="AD4" s="16">
        <f t="shared" ref="AD4:AD7" si="1">SUM(I4:AA4)</f>
        <v>6</v>
      </c>
      <c r="AE4" s="40"/>
      <c r="AF4" s="40"/>
      <c r="AG4" s="40"/>
    </row>
    <row r="5" spans="1:33" hidden="1">
      <c r="A5" s="13" t="s">
        <v>36</v>
      </c>
      <c r="B5" s="13" t="s">
        <v>39</v>
      </c>
      <c r="C5" s="13" t="s">
        <v>38</v>
      </c>
      <c r="D5" s="13">
        <v>51000</v>
      </c>
      <c r="E5" s="13" t="s">
        <v>31</v>
      </c>
      <c r="F5" s="39">
        <v>41985</v>
      </c>
      <c r="G5" s="2">
        <v>250</v>
      </c>
      <c r="H5" s="2">
        <f t="shared" si="0"/>
        <v>6.28</v>
      </c>
      <c r="I5" s="2">
        <v>5</v>
      </c>
      <c r="J5" s="2">
        <v>0.5</v>
      </c>
      <c r="AB5" s="2">
        <v>0.28000000000000003</v>
      </c>
      <c r="AC5" s="2">
        <v>0.5</v>
      </c>
      <c r="AD5" s="2">
        <f t="shared" si="1"/>
        <v>5.5</v>
      </c>
    </row>
    <row r="6" spans="1:33" hidden="1">
      <c r="A6" s="13" t="s">
        <v>36</v>
      </c>
      <c r="B6" s="13" t="s">
        <v>40</v>
      </c>
      <c r="C6" s="13" t="s">
        <v>38</v>
      </c>
      <c r="D6" s="13">
        <v>52000</v>
      </c>
      <c r="E6" s="13" t="s">
        <v>31</v>
      </c>
      <c r="F6" s="39">
        <v>41795</v>
      </c>
      <c r="G6" s="2">
        <v>400</v>
      </c>
      <c r="H6" s="2">
        <f t="shared" si="0"/>
        <v>8.1999999999999993</v>
      </c>
      <c r="I6" s="2">
        <v>4</v>
      </c>
      <c r="J6" s="2">
        <v>2.25</v>
      </c>
      <c r="AB6" s="2">
        <v>0.55000000000000004</v>
      </c>
      <c r="AC6" s="16">
        <v>1.4</v>
      </c>
      <c r="AD6" s="2">
        <f t="shared" si="1"/>
        <v>6.25</v>
      </c>
    </row>
    <row r="7" spans="1:33" hidden="1">
      <c r="A7" s="13" t="s">
        <v>36</v>
      </c>
      <c r="B7" s="13" t="s">
        <v>41</v>
      </c>
      <c r="C7" s="13" t="s">
        <v>38</v>
      </c>
      <c r="D7" s="13">
        <v>52000</v>
      </c>
      <c r="E7" s="13" t="s">
        <v>31</v>
      </c>
      <c r="F7" s="39">
        <v>41784</v>
      </c>
      <c r="G7" s="2">
        <v>650</v>
      </c>
      <c r="H7" s="2">
        <f t="shared" si="0"/>
        <v>0</v>
      </c>
      <c r="AB7" s="16">
        <v>0</v>
      </c>
      <c r="AC7" s="16">
        <v>0</v>
      </c>
      <c r="AD7" s="2">
        <f t="shared" si="1"/>
        <v>0</v>
      </c>
    </row>
    <row r="8" spans="1:33" hidden="1">
      <c r="A8" s="13" t="s">
        <v>36</v>
      </c>
      <c r="B8" s="13" t="s">
        <v>42</v>
      </c>
      <c r="C8" s="13" t="s">
        <v>38</v>
      </c>
      <c r="D8" s="13">
        <v>53000</v>
      </c>
      <c r="E8" s="13" t="s">
        <v>31</v>
      </c>
      <c r="F8" s="39">
        <v>41255</v>
      </c>
      <c r="G8" s="2">
        <v>500</v>
      </c>
      <c r="H8" s="2">
        <f t="shared" ref="H8:H17" si="2">SUM(I8:AC8)</f>
        <v>2.37</v>
      </c>
      <c r="I8" s="2">
        <v>2</v>
      </c>
      <c r="J8" s="2">
        <v>0.25</v>
      </c>
      <c r="AB8" s="16">
        <v>0.02</v>
      </c>
      <c r="AC8" s="16">
        <v>0.1</v>
      </c>
      <c r="AD8" s="2">
        <f t="shared" ref="AD8:AD14" si="3">SUM(I8:AA8)</f>
        <v>2.25</v>
      </c>
    </row>
    <row r="9" spans="1:33">
      <c r="A9" s="13" t="s">
        <v>32</v>
      </c>
      <c r="B9" s="13" t="s">
        <v>43</v>
      </c>
      <c r="C9" s="13" t="s">
        <v>34</v>
      </c>
      <c r="D9" s="13">
        <v>51000</v>
      </c>
      <c r="E9" s="13" t="s">
        <v>31</v>
      </c>
      <c r="F9" s="39">
        <v>41255</v>
      </c>
      <c r="G9" s="2">
        <v>100</v>
      </c>
      <c r="H9" s="2">
        <f>SUM(I9:AC9)</f>
        <v>9.5</v>
      </c>
      <c r="I9" s="2">
        <v>3</v>
      </c>
      <c r="J9" s="2">
        <v>4</v>
      </c>
      <c r="K9" s="2">
        <v>1</v>
      </c>
      <c r="L9" s="2">
        <v>0.5</v>
      </c>
      <c r="AB9" s="2">
        <v>1</v>
      </c>
      <c r="AD9" s="2">
        <f>SUM(I9:AA9)</f>
        <v>8.5</v>
      </c>
    </row>
    <row r="10" spans="1:33" hidden="1">
      <c r="A10" s="13" t="s">
        <v>44</v>
      </c>
      <c r="B10" s="13" t="s">
        <v>45</v>
      </c>
      <c r="C10" s="13" t="s">
        <v>46</v>
      </c>
      <c r="D10" s="13">
        <v>52000</v>
      </c>
      <c r="E10" s="13" t="s">
        <v>31</v>
      </c>
      <c r="F10" s="39">
        <v>41255</v>
      </c>
      <c r="G10" s="2">
        <v>120</v>
      </c>
      <c r="H10" s="2">
        <f t="shared" si="2"/>
        <v>45</v>
      </c>
      <c r="I10" s="2">
        <v>4</v>
      </c>
      <c r="J10" s="2">
        <v>5</v>
      </c>
      <c r="K10" s="2">
        <v>2</v>
      </c>
      <c r="L10" s="2">
        <v>3</v>
      </c>
      <c r="AA10" s="2">
        <v>0</v>
      </c>
      <c r="AB10" s="2">
        <v>2</v>
      </c>
      <c r="AC10" s="2">
        <v>29</v>
      </c>
      <c r="AD10" s="2">
        <f t="shared" si="3"/>
        <v>14</v>
      </c>
    </row>
    <row r="11" spans="1:33" hidden="1">
      <c r="A11" s="13" t="s">
        <v>44</v>
      </c>
      <c r="B11" s="13" t="s">
        <v>47</v>
      </c>
      <c r="C11" s="13" t="s">
        <v>46</v>
      </c>
      <c r="D11" s="13">
        <v>52000</v>
      </c>
      <c r="E11" s="13" t="s">
        <v>31</v>
      </c>
      <c r="F11" s="39">
        <v>41255</v>
      </c>
      <c r="G11" s="2">
        <v>160</v>
      </c>
      <c r="H11" s="2">
        <f t="shared" si="2"/>
        <v>37.28125</v>
      </c>
      <c r="I11" s="2">
        <v>5</v>
      </c>
      <c r="J11" s="2">
        <v>2</v>
      </c>
      <c r="K11" s="2">
        <v>6</v>
      </c>
      <c r="L11" s="2">
        <v>4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0</v>
      </c>
      <c r="Z11" s="2">
        <v>0</v>
      </c>
      <c r="AA11" s="2">
        <v>0</v>
      </c>
      <c r="AB11" s="2">
        <v>0.28125</v>
      </c>
      <c r="AC11" s="2">
        <v>20</v>
      </c>
      <c r="AD11" s="2">
        <f t="shared" si="3"/>
        <v>17</v>
      </c>
    </row>
    <row r="12" spans="1:33" s="34" customFormat="1">
      <c r="A12" s="35" t="s">
        <v>32</v>
      </c>
      <c r="B12" s="35" t="s">
        <v>48</v>
      </c>
      <c r="C12" s="35" t="s">
        <v>34</v>
      </c>
      <c r="D12" s="35">
        <v>42000</v>
      </c>
      <c r="E12" s="35" t="s">
        <v>31</v>
      </c>
      <c r="F12" s="36">
        <v>41255</v>
      </c>
      <c r="G12" s="33">
        <v>256</v>
      </c>
      <c r="H12" s="33">
        <f t="shared" si="2"/>
        <v>0</v>
      </c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>
        <f t="shared" si="3"/>
        <v>0</v>
      </c>
    </row>
    <row r="13" spans="1:33" s="34" customFormat="1" hidden="1">
      <c r="A13" s="35" t="s">
        <v>44</v>
      </c>
      <c r="B13" s="35" t="s">
        <v>49</v>
      </c>
      <c r="C13" s="35" t="s">
        <v>46</v>
      </c>
      <c r="D13" s="35">
        <v>46000</v>
      </c>
      <c r="E13" s="35" t="s">
        <v>31</v>
      </c>
      <c r="F13" s="36">
        <v>41194</v>
      </c>
      <c r="G13" s="33">
        <v>158</v>
      </c>
      <c r="H13" s="33">
        <f t="shared" si="2"/>
        <v>0</v>
      </c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>
        <f t="shared" si="3"/>
        <v>0</v>
      </c>
    </row>
    <row r="14" spans="1:33" s="34" customFormat="1" hidden="1">
      <c r="A14" s="35" t="s">
        <v>44</v>
      </c>
      <c r="B14" s="35" t="s">
        <v>53</v>
      </c>
      <c r="C14" s="35" t="s">
        <v>46</v>
      </c>
      <c r="D14" s="35">
        <v>52000</v>
      </c>
      <c r="E14" s="35" t="s">
        <v>31</v>
      </c>
      <c r="F14" s="36">
        <v>41985</v>
      </c>
      <c r="G14" s="33">
        <v>45</v>
      </c>
      <c r="H14" s="33">
        <f t="shared" si="2"/>
        <v>0</v>
      </c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>
        <f t="shared" si="3"/>
        <v>0</v>
      </c>
    </row>
    <row r="15" spans="1:33" s="34" customFormat="1" hidden="1">
      <c r="A15" s="35" t="s">
        <v>50</v>
      </c>
      <c r="B15" s="35" t="s">
        <v>51</v>
      </c>
      <c r="C15" s="35" t="s">
        <v>52</v>
      </c>
      <c r="D15" s="35">
        <v>46000</v>
      </c>
      <c r="E15" s="35" t="s">
        <v>54</v>
      </c>
      <c r="F15" s="36">
        <v>41764</v>
      </c>
      <c r="G15" s="33">
        <v>145</v>
      </c>
      <c r="H15" s="33">
        <f t="shared" si="2"/>
        <v>0</v>
      </c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3" hidden="1">
      <c r="A16" s="13" t="s">
        <v>55</v>
      </c>
      <c r="B16" s="13" t="s">
        <v>56</v>
      </c>
      <c r="C16" s="13" t="s">
        <v>52</v>
      </c>
      <c r="D16" s="13">
        <v>6000</v>
      </c>
      <c r="E16" s="13" t="s">
        <v>31</v>
      </c>
      <c r="F16" s="39">
        <v>41946</v>
      </c>
      <c r="G16" s="2">
        <v>55</v>
      </c>
      <c r="H16" s="2">
        <f>SUM(I16:AC16)</f>
        <v>128.54545454545456</v>
      </c>
      <c r="I16" s="2">
        <v>10</v>
      </c>
      <c r="J16" s="2">
        <v>5</v>
      </c>
      <c r="K16" s="2">
        <v>11</v>
      </c>
      <c r="L16" s="2">
        <v>56</v>
      </c>
      <c r="Q16" s="2">
        <v>35</v>
      </c>
      <c r="AB16" s="2">
        <v>6.5454545454545459</v>
      </c>
      <c r="AC16" s="2">
        <v>5</v>
      </c>
      <c r="AD16" s="2">
        <f>SUM(I16:AA16)</f>
        <v>117</v>
      </c>
    </row>
    <row r="17" spans="1:30" s="34" customFormat="1" hidden="1">
      <c r="A17" s="35" t="s">
        <v>44</v>
      </c>
      <c r="B17" s="35" t="s">
        <v>57</v>
      </c>
      <c r="C17" s="35" t="s">
        <v>58</v>
      </c>
      <c r="D17" s="35">
        <v>65000</v>
      </c>
      <c r="E17" s="35" t="s">
        <v>31</v>
      </c>
      <c r="F17" s="36">
        <v>41887</v>
      </c>
      <c r="G17" s="33">
        <v>128</v>
      </c>
      <c r="H17" s="33">
        <f t="shared" si="2"/>
        <v>0</v>
      </c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>
        <f>SUM(I17:AA17)</f>
        <v>0</v>
      </c>
    </row>
    <row r="18" spans="1:30">
      <c r="A18" s="13" t="s">
        <v>32</v>
      </c>
      <c r="B18" s="13" t="s">
        <v>59</v>
      </c>
      <c r="C18" s="13" t="s">
        <v>60</v>
      </c>
      <c r="D18" s="13">
        <v>555</v>
      </c>
      <c r="E18" s="13" t="s">
        <v>61</v>
      </c>
      <c r="F18" s="39">
        <v>41255</v>
      </c>
      <c r="G18" s="2">
        <v>150</v>
      </c>
      <c r="H18" s="2">
        <f>SUM(I18:AC18)</f>
        <v>4</v>
      </c>
      <c r="I18" s="2">
        <v>1</v>
      </c>
      <c r="J18" s="2">
        <v>1</v>
      </c>
      <c r="K18" s="2">
        <v>1</v>
      </c>
      <c r="L18" s="2">
        <v>1</v>
      </c>
      <c r="AB18" s="2">
        <v>0</v>
      </c>
      <c r="AD18" s="2">
        <f>SUM(I18:AA18)</f>
        <v>4</v>
      </c>
    </row>
  </sheetData>
  <autoFilter ref="A1:AD17">
    <filterColumn colId="0">
      <filters>
        <filter val="A42414"/>
      </filters>
    </filterColumn>
  </autoFilter>
  <pageMargins left="0.7" right="0.7" top="0.75" bottom="0.75" header="0.3" footer="0.3"/>
  <pageSetup paperSize="9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 filterMode="1"/>
  <dimension ref="A1:AD66"/>
  <sheetViews>
    <sheetView zoomScale="71" zoomScaleNormal="71" workbookViewId="0">
      <pane xSplit="9" ySplit="1" topLeftCell="J2" activePane="bottomRight" state="frozenSplit"/>
      <selection activeCell="C37" sqref="C37"/>
      <selection pane="topRight" activeCell="C37" sqref="C37"/>
      <selection pane="bottomLeft" activeCell="C37" sqref="C37"/>
      <selection pane="bottomRight" activeCell="K29" sqref="K29"/>
    </sheetView>
  </sheetViews>
  <sheetFormatPr baseColWidth="10" defaultRowHeight="15"/>
  <cols>
    <col min="1" max="2" width="11.42578125" style="13"/>
    <col min="3" max="3" width="14" style="13" bestFit="1" customWidth="1"/>
    <col min="4" max="4" width="11.7109375" style="13" customWidth="1"/>
    <col min="5" max="6" width="11.42578125" style="13"/>
    <col min="7" max="30" width="11.42578125" style="14"/>
    <col min="31" max="16384" width="11.42578125" style="3"/>
  </cols>
  <sheetData>
    <row r="1" spans="1:30" s="15" customFormat="1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28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30</v>
      </c>
    </row>
    <row r="2" spans="1:30">
      <c r="A2" s="9" t="s">
        <v>32</v>
      </c>
      <c r="B2" s="6" t="s">
        <v>33</v>
      </c>
      <c r="C2" s="5" t="s">
        <v>34</v>
      </c>
      <c r="D2" s="7">
        <v>5000</v>
      </c>
      <c r="E2" s="4" t="s">
        <v>31</v>
      </c>
      <c r="F2" s="8">
        <v>41255</v>
      </c>
      <c r="G2" s="14">
        <v>200</v>
      </c>
      <c r="H2" s="14">
        <f>SUM(I2:AC2)</f>
        <v>9.18</v>
      </c>
      <c r="M2" s="14">
        <v>4</v>
      </c>
      <c r="N2" s="14">
        <v>3</v>
      </c>
      <c r="AB2" s="17">
        <v>0.18</v>
      </c>
      <c r="AC2" s="17">
        <v>2</v>
      </c>
      <c r="AD2" s="14">
        <f>SUM(I2:AA2)</f>
        <v>7</v>
      </c>
    </row>
    <row r="3" spans="1:30">
      <c r="A3" s="5" t="s">
        <v>32</v>
      </c>
      <c r="B3" s="6" t="s">
        <v>35</v>
      </c>
      <c r="C3" s="5" t="s">
        <v>34</v>
      </c>
      <c r="D3" s="7">
        <v>4000</v>
      </c>
      <c r="E3" s="4" t="s">
        <v>31</v>
      </c>
      <c r="F3" s="8">
        <v>41652</v>
      </c>
      <c r="G3" s="14">
        <v>150</v>
      </c>
      <c r="H3" s="14">
        <f>SUM(I3:AC3)</f>
        <v>14.5</v>
      </c>
      <c r="M3" s="14">
        <v>5</v>
      </c>
      <c r="N3" s="14">
        <v>8</v>
      </c>
      <c r="AB3" s="17">
        <v>0.3</v>
      </c>
      <c r="AC3" s="17">
        <v>1.2</v>
      </c>
      <c r="AD3" s="14">
        <f>SUM(I3:AA3)</f>
        <v>13</v>
      </c>
    </row>
    <row r="4" spans="1:30" hidden="1">
      <c r="A4" s="9" t="s">
        <v>36</v>
      </c>
      <c r="B4" s="9" t="s">
        <v>37</v>
      </c>
      <c r="C4" s="5" t="s">
        <v>38</v>
      </c>
      <c r="D4" s="5">
        <v>51271</v>
      </c>
      <c r="E4" s="4" t="s">
        <v>31</v>
      </c>
      <c r="F4" s="11">
        <v>41695</v>
      </c>
      <c r="G4" s="14">
        <v>200</v>
      </c>
      <c r="H4" s="14">
        <f t="shared" ref="H4:H7" si="0">SUM(I4:AC4)</f>
        <v>3.3</v>
      </c>
      <c r="K4" s="14">
        <v>1</v>
      </c>
      <c r="AB4" s="14">
        <v>0.3</v>
      </c>
      <c r="AC4" s="14">
        <v>2</v>
      </c>
      <c r="AD4" s="14">
        <f t="shared" ref="AD4:AD7" si="1">SUM(I4:AA4)</f>
        <v>1</v>
      </c>
    </row>
    <row r="5" spans="1:30" hidden="1">
      <c r="A5" s="9" t="s">
        <v>36</v>
      </c>
      <c r="B5" s="9" t="s">
        <v>39</v>
      </c>
      <c r="C5" s="5" t="s">
        <v>38</v>
      </c>
      <c r="D5" s="5">
        <v>51000</v>
      </c>
      <c r="E5" s="4" t="s">
        <v>31</v>
      </c>
      <c r="F5" s="12">
        <v>41985</v>
      </c>
      <c r="G5" s="14">
        <v>250</v>
      </c>
      <c r="H5" s="14">
        <f t="shared" si="0"/>
        <v>3.1</v>
      </c>
      <c r="K5" s="14">
        <v>2</v>
      </c>
      <c r="AB5" s="14">
        <v>0.2</v>
      </c>
      <c r="AC5" s="14">
        <v>0.9</v>
      </c>
      <c r="AD5" s="14">
        <f t="shared" si="1"/>
        <v>2</v>
      </c>
    </row>
    <row r="6" spans="1:30" hidden="1">
      <c r="A6" s="9" t="s">
        <v>36</v>
      </c>
      <c r="B6" s="9" t="s">
        <v>40</v>
      </c>
      <c r="C6" s="5" t="s">
        <v>38</v>
      </c>
      <c r="D6" s="5">
        <v>52000</v>
      </c>
      <c r="E6" s="4" t="s">
        <v>31</v>
      </c>
      <c r="F6" s="12">
        <v>41795</v>
      </c>
      <c r="G6" s="14">
        <v>400</v>
      </c>
      <c r="H6" s="14">
        <f t="shared" si="0"/>
        <v>5.1749999999999998</v>
      </c>
      <c r="K6" s="14">
        <v>2</v>
      </c>
      <c r="AB6" s="14">
        <v>0.17499999999999999</v>
      </c>
      <c r="AC6" s="14">
        <v>3</v>
      </c>
      <c r="AD6" s="14">
        <f t="shared" si="1"/>
        <v>2</v>
      </c>
    </row>
    <row r="7" spans="1:30" hidden="1">
      <c r="A7" s="9" t="s">
        <v>36</v>
      </c>
      <c r="B7" s="9" t="s">
        <v>41</v>
      </c>
      <c r="C7" s="5" t="s">
        <v>38</v>
      </c>
      <c r="D7" s="5">
        <v>52000</v>
      </c>
      <c r="E7" s="4" t="s">
        <v>31</v>
      </c>
      <c r="F7" s="12">
        <v>41784</v>
      </c>
      <c r="G7" s="14">
        <v>650</v>
      </c>
      <c r="H7" s="14">
        <f t="shared" si="0"/>
        <v>0</v>
      </c>
      <c r="AB7" s="17">
        <v>0</v>
      </c>
      <c r="AC7" s="17">
        <v>0</v>
      </c>
      <c r="AD7" s="14">
        <f t="shared" si="1"/>
        <v>0</v>
      </c>
    </row>
    <row r="8" spans="1:30" hidden="1">
      <c r="A8" s="9" t="s">
        <v>36</v>
      </c>
      <c r="B8" s="9" t="s">
        <v>42</v>
      </c>
      <c r="C8" s="5" t="s">
        <v>38</v>
      </c>
      <c r="D8" s="5">
        <v>53000</v>
      </c>
      <c r="E8" s="4" t="s">
        <v>31</v>
      </c>
      <c r="F8" s="12">
        <v>41255</v>
      </c>
      <c r="G8" s="14">
        <v>500</v>
      </c>
      <c r="H8" s="14">
        <f t="shared" ref="H8:H17" si="2">SUM(I8:AC8)</f>
        <v>1.35</v>
      </c>
      <c r="K8" s="14">
        <v>0.3</v>
      </c>
      <c r="AB8" s="17">
        <v>0.05</v>
      </c>
      <c r="AC8" s="17">
        <v>1</v>
      </c>
      <c r="AD8" s="14">
        <f t="shared" ref="AD8:AD14" si="3">SUM(I8:AA8)</f>
        <v>0.3</v>
      </c>
    </row>
    <row r="9" spans="1:30">
      <c r="A9" s="6" t="s">
        <v>32</v>
      </c>
      <c r="B9" s="6" t="s">
        <v>43</v>
      </c>
      <c r="C9" s="5" t="s">
        <v>34</v>
      </c>
      <c r="D9" s="7">
        <v>51000</v>
      </c>
      <c r="E9" s="4" t="s">
        <v>31</v>
      </c>
      <c r="F9" s="8">
        <v>41255</v>
      </c>
      <c r="G9" s="14">
        <v>100</v>
      </c>
      <c r="H9" s="14">
        <f>SUM(I9:AC9)</f>
        <v>8.6</v>
      </c>
      <c r="M9" s="14">
        <v>1</v>
      </c>
      <c r="N9" s="14">
        <v>7</v>
      </c>
      <c r="AB9" s="14">
        <v>0.6</v>
      </c>
      <c r="AC9" s="17">
        <v>0</v>
      </c>
      <c r="AD9" s="14">
        <f>SUM(I9:AA9)</f>
        <v>8</v>
      </c>
    </row>
    <row r="10" spans="1:30" hidden="1">
      <c r="A10" s="6" t="s">
        <v>44</v>
      </c>
      <c r="B10" s="6" t="s">
        <v>45</v>
      </c>
      <c r="C10" s="5" t="s">
        <v>46</v>
      </c>
      <c r="D10" s="7">
        <v>52000</v>
      </c>
      <c r="E10" s="4" t="s">
        <v>31</v>
      </c>
      <c r="F10" s="8">
        <v>41255</v>
      </c>
      <c r="G10" s="14">
        <v>120</v>
      </c>
      <c r="H10" s="14">
        <f t="shared" si="2"/>
        <v>10.166666666666668</v>
      </c>
      <c r="M10" s="14">
        <v>5</v>
      </c>
      <c r="N10" s="14">
        <v>2</v>
      </c>
      <c r="AB10" s="14">
        <v>0.16666666666666666</v>
      </c>
      <c r="AC10" s="14">
        <v>3</v>
      </c>
      <c r="AD10" s="14">
        <f t="shared" si="3"/>
        <v>7</v>
      </c>
    </row>
    <row r="11" spans="1:30" hidden="1">
      <c r="A11" s="6" t="s">
        <v>44</v>
      </c>
      <c r="B11" s="6" t="s">
        <v>47</v>
      </c>
      <c r="C11" s="5" t="s">
        <v>46</v>
      </c>
      <c r="D11" s="7">
        <v>52000</v>
      </c>
      <c r="E11" s="4" t="s">
        <v>31</v>
      </c>
      <c r="F11" s="8">
        <v>41255</v>
      </c>
      <c r="G11" s="14">
        <v>160</v>
      </c>
      <c r="H11" s="14">
        <f t="shared" si="2"/>
        <v>9.375</v>
      </c>
      <c r="M11" s="14">
        <v>6</v>
      </c>
      <c r="N11" s="14">
        <v>1</v>
      </c>
      <c r="AB11" s="14">
        <v>0.375</v>
      </c>
      <c r="AC11" s="14">
        <v>2</v>
      </c>
      <c r="AD11" s="14">
        <f t="shared" si="3"/>
        <v>7</v>
      </c>
    </row>
    <row r="12" spans="1:30" s="34" customFormat="1">
      <c r="A12" s="41" t="s">
        <v>32</v>
      </c>
      <c r="B12" s="41" t="s">
        <v>48</v>
      </c>
      <c r="C12" s="31" t="s">
        <v>34</v>
      </c>
      <c r="D12" s="42">
        <v>42000</v>
      </c>
      <c r="E12" s="32" t="s">
        <v>31</v>
      </c>
      <c r="F12" s="43">
        <v>41255</v>
      </c>
      <c r="G12" s="37">
        <v>256</v>
      </c>
      <c r="H12" s="37">
        <f t="shared" si="2"/>
        <v>0</v>
      </c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>
        <f t="shared" si="3"/>
        <v>0</v>
      </c>
    </row>
    <row r="13" spans="1:30" s="34" customFormat="1" hidden="1">
      <c r="A13" s="41" t="s">
        <v>44</v>
      </c>
      <c r="B13" s="41" t="s">
        <v>49</v>
      </c>
      <c r="C13" s="31" t="s">
        <v>46</v>
      </c>
      <c r="D13" s="42">
        <v>46000</v>
      </c>
      <c r="E13" s="32" t="s">
        <v>31</v>
      </c>
      <c r="F13" s="43">
        <v>41194</v>
      </c>
      <c r="G13" s="37">
        <v>158</v>
      </c>
      <c r="H13" s="37">
        <f t="shared" si="2"/>
        <v>0</v>
      </c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>
        <f t="shared" si="3"/>
        <v>0</v>
      </c>
    </row>
    <row r="14" spans="1:30" s="34" customFormat="1" hidden="1">
      <c r="A14" s="30" t="s">
        <v>44</v>
      </c>
      <c r="B14" s="30" t="s">
        <v>53</v>
      </c>
      <c r="C14" s="31" t="s">
        <v>46</v>
      </c>
      <c r="D14" s="42">
        <v>52000</v>
      </c>
      <c r="E14" s="32" t="s">
        <v>31</v>
      </c>
      <c r="F14" s="43">
        <v>41985</v>
      </c>
      <c r="G14" s="37">
        <v>45</v>
      </c>
      <c r="H14" s="37">
        <f t="shared" si="2"/>
        <v>0</v>
      </c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>
        <f t="shared" si="3"/>
        <v>0</v>
      </c>
    </row>
    <row r="15" spans="1:30" s="34" customFormat="1" hidden="1">
      <c r="A15" s="30" t="s">
        <v>50</v>
      </c>
      <c r="B15" s="30" t="s">
        <v>51</v>
      </c>
      <c r="C15" s="31" t="s">
        <v>52</v>
      </c>
      <c r="D15" s="42">
        <v>46000</v>
      </c>
      <c r="E15" s="32" t="s">
        <v>54</v>
      </c>
      <c r="F15" s="43">
        <v>41764</v>
      </c>
      <c r="G15" s="37">
        <v>145</v>
      </c>
      <c r="H15" s="37">
        <f t="shared" si="2"/>
        <v>0</v>
      </c>
      <c r="I15" s="33"/>
      <c r="J15" s="33"/>
      <c r="K15" s="33"/>
      <c r="L15" s="33"/>
      <c r="M15" s="33"/>
      <c r="N15" s="33"/>
      <c r="O15" s="33"/>
      <c r="P15" s="33"/>
      <c r="Q15" s="33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3"/>
    </row>
    <row r="16" spans="1:30" hidden="1">
      <c r="A16" s="9" t="s">
        <v>55</v>
      </c>
      <c r="B16" s="9" t="s">
        <v>56</v>
      </c>
      <c r="C16" s="5" t="s">
        <v>52</v>
      </c>
      <c r="D16" s="7">
        <v>6000</v>
      </c>
      <c r="E16" s="4" t="s">
        <v>31</v>
      </c>
      <c r="F16" s="8">
        <v>41946</v>
      </c>
      <c r="G16" s="14">
        <v>55</v>
      </c>
      <c r="H16" s="14">
        <f>SUM(I16:AC16)</f>
        <v>165.63636363636363</v>
      </c>
      <c r="M16" s="14">
        <v>64</v>
      </c>
      <c r="N16" s="14">
        <v>23</v>
      </c>
      <c r="O16" s="14">
        <v>12</v>
      </c>
      <c r="P16" s="14">
        <v>55</v>
      </c>
      <c r="AB16" s="14">
        <v>7.6363636363636367</v>
      </c>
      <c r="AC16" s="14">
        <v>4</v>
      </c>
      <c r="AD16" s="14">
        <f>SUM(I16:AA16)</f>
        <v>154</v>
      </c>
    </row>
    <row r="17" spans="1:30" s="34" customFormat="1" hidden="1">
      <c r="A17" s="30" t="s">
        <v>44</v>
      </c>
      <c r="B17" s="30" t="s">
        <v>57</v>
      </c>
      <c r="C17" s="31" t="s">
        <v>58</v>
      </c>
      <c r="D17" s="42">
        <v>65000</v>
      </c>
      <c r="E17" s="32" t="s">
        <v>31</v>
      </c>
      <c r="F17" s="43">
        <v>41887</v>
      </c>
      <c r="G17" s="37">
        <v>128</v>
      </c>
      <c r="H17" s="37">
        <f t="shared" si="2"/>
        <v>0</v>
      </c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>
        <f>SUM(I17:AA17)</f>
        <v>0</v>
      </c>
    </row>
    <row r="18" spans="1:30">
      <c r="A18" s="9" t="s">
        <v>32</v>
      </c>
      <c r="B18" s="9" t="s">
        <v>59</v>
      </c>
      <c r="C18" s="5" t="s">
        <v>60</v>
      </c>
      <c r="D18" s="7">
        <v>555</v>
      </c>
      <c r="E18" s="4" t="s">
        <v>61</v>
      </c>
      <c r="F18" s="11">
        <v>41255</v>
      </c>
      <c r="G18" s="14">
        <v>150</v>
      </c>
      <c r="H18" s="14">
        <f>SUM(I18:AC18)</f>
        <v>1.2966666666666666</v>
      </c>
      <c r="M18" s="14">
        <v>0.5</v>
      </c>
      <c r="N18" s="14">
        <v>0.5</v>
      </c>
      <c r="AB18" s="14">
        <v>6.6666666666666666E-2</v>
      </c>
      <c r="AC18" s="14">
        <v>0.23</v>
      </c>
      <c r="AD18" s="14">
        <f>SUM(I18:AA18)</f>
        <v>1</v>
      </c>
    </row>
    <row r="19" spans="1:30">
      <c r="A19" s="9"/>
      <c r="B19" s="9"/>
      <c r="C19" s="5"/>
      <c r="D19" s="7"/>
      <c r="E19" s="4"/>
      <c r="F19" s="11"/>
    </row>
    <row r="20" spans="1:30">
      <c r="A20" s="9"/>
      <c r="B20" s="9"/>
      <c r="C20" s="5"/>
      <c r="D20" s="7"/>
      <c r="E20" s="4"/>
      <c r="F20" s="11"/>
    </row>
    <row r="21" spans="1:30">
      <c r="A21" s="9"/>
      <c r="B21" s="9"/>
      <c r="C21" s="5"/>
      <c r="D21" s="7"/>
      <c r="E21" s="4"/>
      <c r="F21" s="8"/>
    </row>
    <row r="22" spans="1:30">
      <c r="A22" s="9"/>
      <c r="B22" s="9"/>
      <c r="C22" s="5"/>
      <c r="D22" s="7"/>
      <c r="E22" s="4"/>
      <c r="F22" s="8"/>
    </row>
    <row r="23" spans="1:30">
      <c r="A23" s="9"/>
      <c r="B23" s="9"/>
      <c r="C23" s="5"/>
      <c r="D23" s="7"/>
      <c r="E23" s="4"/>
      <c r="F23" s="8"/>
    </row>
    <row r="24" spans="1:30">
      <c r="A24" s="9"/>
      <c r="B24" s="9"/>
      <c r="C24" s="5"/>
      <c r="D24" s="7"/>
      <c r="E24" s="4"/>
      <c r="F24" s="8"/>
    </row>
    <row r="25" spans="1:30">
      <c r="A25" s="9"/>
      <c r="B25" s="9"/>
      <c r="C25" s="5"/>
      <c r="D25" s="7"/>
      <c r="E25" s="4"/>
      <c r="F25" s="8"/>
    </row>
    <row r="26" spans="1:30">
      <c r="A26" s="9"/>
      <c r="B26" s="9"/>
      <c r="C26" s="5"/>
      <c r="D26" s="7"/>
      <c r="E26" s="4"/>
      <c r="F26" s="8"/>
    </row>
    <row r="27" spans="1:30">
      <c r="A27" s="9"/>
      <c r="B27" s="9"/>
      <c r="C27" s="5"/>
      <c r="D27" s="7"/>
      <c r="E27" s="4"/>
      <c r="F27" s="8"/>
    </row>
    <row r="28" spans="1:30">
      <c r="A28" s="9"/>
      <c r="B28" s="9"/>
      <c r="C28" s="5"/>
      <c r="D28" s="7"/>
      <c r="E28" s="4"/>
      <c r="F28" s="11"/>
    </row>
    <row r="29" spans="1:30">
      <c r="A29" s="9"/>
      <c r="B29" s="9"/>
      <c r="C29" s="5"/>
      <c r="D29" s="7"/>
      <c r="E29" s="4"/>
      <c r="F29" s="11"/>
    </row>
    <row r="30" spans="1:30">
      <c r="A30" s="9"/>
      <c r="B30" s="9"/>
      <c r="C30" s="5"/>
      <c r="D30" s="7"/>
      <c r="E30" s="4"/>
      <c r="F30" s="8"/>
    </row>
    <row r="31" spans="1:30">
      <c r="A31" s="9"/>
      <c r="B31" s="9"/>
      <c r="C31" s="5"/>
      <c r="D31" s="7"/>
      <c r="E31" s="4"/>
      <c r="F31" s="8"/>
    </row>
    <row r="32" spans="1:30">
      <c r="A32" s="9"/>
      <c r="B32" s="9"/>
      <c r="C32" s="5"/>
      <c r="D32" s="7"/>
      <c r="E32" s="4"/>
      <c r="F32" s="8"/>
    </row>
    <row r="33" spans="1:6">
      <c r="A33" s="9"/>
      <c r="B33" s="6"/>
      <c r="C33" s="5"/>
      <c r="D33" s="7"/>
      <c r="E33" s="4"/>
      <c r="F33" s="8"/>
    </row>
    <row r="34" spans="1:6">
      <c r="A34" s="9"/>
      <c r="B34" s="6"/>
      <c r="C34" s="5"/>
      <c r="D34" s="7"/>
      <c r="E34" s="4"/>
      <c r="F34" s="8"/>
    </row>
    <row r="35" spans="1:6">
      <c r="A35" s="9"/>
      <c r="B35" s="6"/>
      <c r="C35" s="5"/>
      <c r="D35" s="7"/>
      <c r="E35" s="4"/>
      <c r="F35" s="8"/>
    </row>
    <row r="36" spans="1:6">
      <c r="A36" s="9"/>
      <c r="B36" s="6"/>
      <c r="C36" s="5"/>
      <c r="D36" s="7"/>
      <c r="E36" s="4"/>
      <c r="F36" s="8"/>
    </row>
    <row r="37" spans="1:6">
      <c r="A37" s="9"/>
      <c r="B37" s="9"/>
      <c r="C37" s="5"/>
      <c r="D37" s="7"/>
      <c r="E37" s="4"/>
      <c r="F37" s="8"/>
    </row>
    <row r="38" spans="1:6">
      <c r="A38" s="9"/>
      <c r="B38" s="9"/>
      <c r="C38" s="5"/>
      <c r="D38" s="7"/>
      <c r="E38" s="4"/>
      <c r="F38" s="8"/>
    </row>
    <row r="39" spans="1:6">
      <c r="A39" s="9"/>
      <c r="B39" s="9"/>
      <c r="C39" s="5"/>
      <c r="D39" s="7"/>
      <c r="E39" s="4"/>
      <c r="F39" s="8"/>
    </row>
    <row r="40" spans="1:6">
      <c r="A40" s="9"/>
      <c r="B40" s="9"/>
      <c r="C40" s="5"/>
      <c r="D40" s="7"/>
      <c r="E40" s="4"/>
      <c r="F40" s="8"/>
    </row>
    <row r="41" spans="1:6">
      <c r="A41" s="9"/>
      <c r="B41" s="9"/>
      <c r="C41" s="5"/>
      <c r="D41" s="7"/>
      <c r="E41" s="4"/>
      <c r="F41" s="10"/>
    </row>
    <row r="42" spans="1:6">
      <c r="A42" s="9"/>
      <c r="B42" s="9"/>
      <c r="C42" s="5"/>
      <c r="D42" s="7"/>
      <c r="E42" s="4"/>
      <c r="F42" s="11"/>
    </row>
    <row r="43" spans="1:6">
      <c r="A43" s="9"/>
      <c r="B43" s="9"/>
      <c r="C43" s="5"/>
      <c r="D43" s="7"/>
      <c r="E43" s="4"/>
      <c r="F43" s="11"/>
    </row>
    <row r="44" spans="1:6">
      <c r="A44" s="9"/>
      <c r="B44" s="9"/>
      <c r="C44" s="5"/>
      <c r="D44" s="7"/>
      <c r="E44" s="4"/>
      <c r="F44" s="11"/>
    </row>
    <row r="45" spans="1:6">
      <c r="A45" s="9"/>
      <c r="B45" s="9"/>
      <c r="C45" s="5"/>
      <c r="D45" s="7"/>
      <c r="E45" s="4"/>
      <c r="F45" s="8"/>
    </row>
    <row r="46" spans="1:6">
      <c r="A46" s="9"/>
      <c r="B46" s="9"/>
      <c r="C46" s="5"/>
      <c r="D46" s="7"/>
      <c r="E46" s="4"/>
      <c r="F46" s="8"/>
    </row>
    <row r="47" spans="1:6">
      <c r="A47" s="9"/>
      <c r="B47" s="9"/>
      <c r="C47" s="5"/>
      <c r="D47" s="7"/>
      <c r="E47" s="4"/>
      <c r="F47" s="8"/>
    </row>
    <row r="48" spans="1:6">
      <c r="A48" s="9"/>
      <c r="B48" s="6"/>
      <c r="C48" s="5"/>
      <c r="D48" s="7"/>
      <c r="E48" s="4"/>
      <c r="F48" s="10"/>
    </row>
    <row r="49" spans="1:6">
      <c r="A49" s="9"/>
      <c r="B49" s="6"/>
      <c r="C49" s="5"/>
      <c r="D49" s="7"/>
      <c r="E49" s="4"/>
      <c r="F49" s="10"/>
    </row>
    <row r="50" spans="1:6">
      <c r="A50" s="9"/>
      <c r="B50" s="6"/>
      <c r="C50" s="5"/>
      <c r="D50" s="7"/>
      <c r="E50" s="4"/>
      <c r="F50" s="8"/>
    </row>
    <row r="51" spans="1:6">
      <c r="A51" s="9"/>
      <c r="B51" s="6"/>
      <c r="C51" s="5"/>
      <c r="D51" s="7"/>
      <c r="E51" s="4"/>
      <c r="F51" s="10"/>
    </row>
    <row r="52" spans="1:6">
      <c r="A52" s="9"/>
      <c r="B52" s="6"/>
      <c r="C52" s="5"/>
      <c r="D52" s="7"/>
      <c r="E52" s="4"/>
      <c r="F52" s="8"/>
    </row>
    <row r="53" spans="1:6">
      <c r="A53" s="9"/>
      <c r="B53" s="6"/>
      <c r="C53" s="5"/>
      <c r="D53" s="7"/>
      <c r="E53" s="4"/>
      <c r="F53" s="8"/>
    </row>
    <row r="54" spans="1:6">
      <c r="A54" s="9"/>
      <c r="B54" s="6"/>
      <c r="C54" s="5"/>
      <c r="D54" s="7"/>
      <c r="E54" s="4"/>
      <c r="F54" s="8"/>
    </row>
    <row r="55" spans="1:6">
      <c r="A55" s="9"/>
      <c r="B55" s="6"/>
      <c r="C55" s="5"/>
      <c r="D55" s="7"/>
      <c r="E55" s="4"/>
      <c r="F55" s="10"/>
    </row>
    <row r="56" spans="1:6">
      <c r="A56" s="9"/>
      <c r="B56" s="6"/>
      <c r="C56" s="5"/>
      <c r="D56" s="7"/>
      <c r="E56" s="4"/>
      <c r="F56" s="10"/>
    </row>
    <row r="57" spans="1:6">
      <c r="A57" s="9"/>
      <c r="B57" s="6"/>
      <c r="C57" s="5"/>
      <c r="D57" s="7"/>
      <c r="E57" s="4"/>
      <c r="F57" s="10"/>
    </row>
    <row r="58" spans="1:6">
      <c r="A58" s="9"/>
      <c r="B58" s="6"/>
      <c r="C58" s="5"/>
      <c r="D58" s="7"/>
      <c r="E58" s="4"/>
      <c r="F58" s="8"/>
    </row>
    <row r="59" spans="1:6">
      <c r="A59" s="9"/>
      <c r="B59" s="6"/>
      <c r="C59" s="5"/>
      <c r="D59" s="7"/>
      <c r="E59" s="4"/>
      <c r="F59" s="8"/>
    </row>
    <row r="60" spans="1:6">
      <c r="A60" s="9"/>
      <c r="B60" s="6"/>
      <c r="C60" s="5"/>
      <c r="D60" s="7"/>
      <c r="E60" s="4"/>
      <c r="F60" s="8"/>
    </row>
    <row r="61" spans="1:6">
      <c r="A61" s="9"/>
      <c r="B61" s="9"/>
      <c r="C61" s="5"/>
      <c r="D61" s="7"/>
      <c r="E61" s="4"/>
      <c r="F61" s="8"/>
    </row>
    <row r="62" spans="1:6">
      <c r="A62" s="9"/>
      <c r="B62" s="6"/>
      <c r="C62" s="5"/>
      <c r="D62" s="7"/>
      <c r="E62" s="4"/>
      <c r="F62" s="8"/>
    </row>
    <row r="63" spans="1:6">
      <c r="A63" s="9"/>
      <c r="B63" s="6"/>
      <c r="C63" s="5"/>
      <c r="D63" s="7"/>
      <c r="E63" s="4"/>
      <c r="F63" s="11"/>
    </row>
    <row r="64" spans="1:6">
      <c r="A64" s="9"/>
      <c r="B64" s="6"/>
      <c r="C64" s="5"/>
      <c r="D64" s="7"/>
      <c r="E64" s="4"/>
      <c r="F64" s="12"/>
    </row>
    <row r="65" spans="1:6">
      <c r="A65" s="9"/>
      <c r="B65" s="6"/>
      <c r="C65" s="5"/>
      <c r="D65" s="7"/>
      <c r="E65" s="4"/>
      <c r="F65" s="8"/>
    </row>
    <row r="66" spans="1:6">
      <c r="A66" s="9"/>
      <c r="B66" s="6"/>
      <c r="C66" s="5"/>
      <c r="D66" s="7"/>
      <c r="E66" s="4"/>
      <c r="F66" s="8"/>
    </row>
  </sheetData>
  <autoFilter ref="A1:AD17">
    <filterColumn colId="0">
      <filters>
        <filter val="A42414"/>
      </filters>
    </filterColumn>
  </autoFilter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</vt:lpstr>
      <vt:lpstr>base</vt:lpstr>
      <vt:lpstr>TCN</vt:lpstr>
      <vt:lpstr>FCN</vt:lpstr>
      <vt:lpstr>Accueil!Zone_d_impression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2014-04-22T19:23:52Z</dcterms:modified>
</cp:coreProperties>
</file>