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55" windowHeight="8460"/>
  </bookViews>
  <sheets>
    <sheet name="TOTAL" sheetId="1" r:id="rId1"/>
  </sheets>
  <externalReferences>
    <externalReference r:id="rId2"/>
  </externalReferences>
  <definedNames>
    <definedName name="_xlnm.Print_Area" localSheetId="0">TOTAL!$A$1:$O$20</definedName>
  </definedNames>
  <calcPr calcId="162913"/>
</workbook>
</file>

<file path=xl/calcChain.xml><?xml version="1.0" encoding="utf-8"?>
<calcChain xmlns="http://schemas.openxmlformats.org/spreadsheetml/2006/main">
  <c r="H15" i="1" l="1"/>
  <c r="B15" i="1"/>
  <c r="M10" i="1"/>
  <c r="L10" i="1"/>
  <c r="K10" i="1"/>
  <c r="J10" i="1"/>
  <c r="I10" i="1"/>
  <c r="H10" i="1"/>
  <c r="G10" i="1"/>
  <c r="F10" i="1"/>
  <c r="E10" i="1"/>
  <c r="D10" i="1"/>
  <c r="C10" i="1"/>
  <c r="B10" i="1"/>
  <c r="M9" i="1"/>
  <c r="L9" i="1"/>
  <c r="K9" i="1"/>
  <c r="J9" i="1"/>
  <c r="H9" i="1"/>
  <c r="G9" i="1"/>
  <c r="F9" i="1"/>
  <c r="E9" i="1"/>
  <c r="D9" i="1"/>
  <c r="C9" i="1"/>
  <c r="B9" i="1"/>
  <c r="M8" i="1"/>
  <c r="L8" i="1"/>
  <c r="K8" i="1"/>
  <c r="J8" i="1"/>
  <c r="I8" i="1"/>
  <c r="H8" i="1"/>
  <c r="G8" i="1"/>
  <c r="F8" i="1"/>
  <c r="E8" i="1"/>
  <c r="D8" i="1"/>
  <c r="C8" i="1"/>
  <c r="B8" i="1"/>
  <c r="M7" i="1"/>
  <c r="M11" i="1" s="1"/>
  <c r="M14" i="1" s="1"/>
  <c r="L7" i="1"/>
  <c r="K7" i="1"/>
  <c r="K11" i="1" s="1"/>
  <c r="K14" i="1" s="1"/>
  <c r="J7" i="1"/>
  <c r="I7" i="1"/>
  <c r="I11" i="1" s="1"/>
  <c r="I14" i="1" s="1"/>
  <c r="H7" i="1"/>
  <c r="G7" i="1"/>
  <c r="G11" i="1" s="1"/>
  <c r="G14" i="1" s="1"/>
  <c r="F7" i="1"/>
  <c r="E7" i="1"/>
  <c r="E11" i="1" s="1"/>
  <c r="E14" i="1" s="1"/>
  <c r="D7" i="1"/>
  <c r="C7" i="1"/>
  <c r="C11" i="1" s="1"/>
  <c r="C14" i="1" s="1"/>
  <c r="B7" i="1"/>
  <c r="B11" i="1" l="1"/>
  <c r="B14" i="1" s="1"/>
  <c r="D11" i="1"/>
  <c r="D14" i="1" s="1"/>
  <c r="F11" i="1"/>
  <c r="F14" i="1" s="1"/>
  <c r="H11" i="1"/>
  <c r="H14" i="1" s="1"/>
  <c r="J11" i="1"/>
  <c r="J14" i="1" s="1"/>
  <c r="L11" i="1"/>
  <c r="L14" i="1" s="1"/>
  <c r="N15" i="1"/>
</calcChain>
</file>

<file path=xl/sharedStrings.xml><?xml version="1.0" encoding="utf-8"?>
<sst xmlns="http://schemas.openxmlformats.org/spreadsheetml/2006/main" count="21" uniqueCount="21">
  <si>
    <t>Coûts de Qualité</t>
  </si>
  <si>
    <t>Critéres Sources</t>
  </si>
  <si>
    <t xml:space="preserve">Coûts NQ Janvier </t>
  </si>
  <si>
    <t>Coûts NQ Février</t>
  </si>
  <si>
    <t>Coûts NQ Mars</t>
  </si>
  <si>
    <t>Coûts NQ Avril</t>
  </si>
  <si>
    <t>Coûts NQ Mai</t>
  </si>
  <si>
    <t>Coûts NQ Juin</t>
  </si>
  <si>
    <t>Coûts NQ Juillet</t>
  </si>
  <si>
    <t>Coûts NQ Août</t>
  </si>
  <si>
    <t xml:space="preserve">Coûts NQ Septembre </t>
  </si>
  <si>
    <t>Coûts NQ Octobre</t>
  </si>
  <si>
    <t>Coûts NQ Novembre</t>
  </si>
  <si>
    <t xml:space="preserve">Coûts NQ Décembre </t>
  </si>
  <si>
    <r>
      <t>Coûts des défaillances internes (</t>
    </r>
    <r>
      <rPr>
        <b/>
        <sz val="12"/>
        <color theme="1"/>
        <rFont val="Calibri"/>
        <family val="2"/>
      </rPr>
      <t>€)</t>
    </r>
  </si>
  <si>
    <r>
      <t>Coûts des défaillances externes (</t>
    </r>
    <r>
      <rPr>
        <b/>
        <sz val="12"/>
        <rFont val="Calibri"/>
        <family val="2"/>
      </rPr>
      <t>€)</t>
    </r>
  </si>
  <si>
    <r>
      <t>Coûts de détection (</t>
    </r>
    <r>
      <rPr>
        <b/>
        <sz val="12"/>
        <rFont val="Calibri"/>
        <family val="2"/>
      </rPr>
      <t>€)</t>
    </r>
  </si>
  <si>
    <r>
      <t>Coût de prévention (</t>
    </r>
    <r>
      <rPr>
        <b/>
        <sz val="12"/>
        <rFont val="Calibri"/>
        <family val="2"/>
      </rPr>
      <t>€</t>
    </r>
    <r>
      <rPr>
        <b/>
        <sz val="12"/>
        <rFont val="Calibri"/>
        <family val="2"/>
        <scheme val="minor"/>
      </rPr>
      <t>)</t>
    </r>
  </si>
  <si>
    <t>Total</t>
  </si>
  <si>
    <r>
      <t xml:space="preserve">CA </t>
    </r>
    <r>
      <rPr>
        <b/>
        <sz val="12"/>
        <color theme="1"/>
        <rFont val="Calibri"/>
        <family val="2"/>
      </rPr>
      <t>€</t>
    </r>
  </si>
  <si>
    <t>% CNQ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</si>
</sst>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Verdana"/>
      <family val="2"/>
    </font>
    <font>
      <b/>
      <sz val="16"/>
      <name val="Verdana"/>
      <family val="2"/>
    </font>
    <font>
      <sz val="26"/>
      <name val="Times New Roman"/>
      <family val="1"/>
    </font>
    <font>
      <sz val="1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b/>
      <sz val="12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48">
    <xf numFmtId="0" fontId="0" fillId="0" borderId="0" xfId="0"/>
    <xf numFmtId="0" fontId="7" fillId="0" borderId="4" xfId="2" applyFont="1" applyBorder="1"/>
    <xf numFmtId="0" fontId="4" fillId="0" borderId="4" xfId="2" applyFont="1" applyBorder="1"/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3" fillId="0" borderId="0" xfId="0" applyFont="1"/>
    <xf numFmtId="10" fontId="3" fillId="0" borderId="0" xfId="1" applyNumberFormat="1" applyFont="1"/>
    <xf numFmtId="0" fontId="13" fillId="0" borderId="4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12" xfId="0" applyNumberFormat="1" applyFont="1" applyFill="1" applyBorder="1" applyAlignment="1">
      <alignment horizontal="center" vertical="center" wrapText="1"/>
    </xf>
    <xf numFmtId="164" fontId="0" fillId="0" borderId="13" xfId="0" applyNumberFormat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1" fontId="0" fillId="0" borderId="12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4" fontId="8" fillId="0" borderId="19" xfId="0" applyNumberFormat="1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2" fontId="2" fillId="3" borderId="19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4" fillId="0" borderId="1" xfId="2" applyFont="1" applyBorder="1" applyAlignment="1">
      <alignment horizontal="left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oshiba\Desktop\dev\Cout%20de%20la%20non%20qualit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Coûts de prévention"/>
      <sheetName val="Coûts de détection"/>
      <sheetName val="Coûts des défaillances externes"/>
      <sheetName val="Coûts des défaillances internes"/>
      <sheetName val="cout opérateur machines"/>
    </sheetNames>
    <sheetDataSet>
      <sheetData sheetId="0"/>
      <sheetData sheetId="1">
        <row r="19">
          <cell r="C19">
            <v>474.82400000000001</v>
          </cell>
          <cell r="W19">
            <v>0</v>
          </cell>
          <cell r="Y19">
            <v>0</v>
          </cell>
        </row>
      </sheetData>
      <sheetData sheetId="2">
        <row r="8">
          <cell r="C8">
            <v>1.7399999999999998</v>
          </cell>
          <cell r="G8">
            <v>0</v>
          </cell>
          <cell r="I8">
            <v>0</v>
          </cell>
          <cell r="K8">
            <v>0</v>
          </cell>
          <cell r="M8">
            <v>0</v>
          </cell>
          <cell r="O8">
            <v>0</v>
          </cell>
          <cell r="S8">
            <v>0</v>
          </cell>
          <cell r="U8">
            <v>0</v>
          </cell>
          <cell r="W8">
            <v>0</v>
          </cell>
          <cell r="Y8">
            <v>0</v>
          </cell>
        </row>
      </sheetData>
      <sheetData sheetId="3">
        <row r="13">
          <cell r="C13">
            <v>5.2189655172413794</v>
          </cell>
          <cell r="E13">
            <v>0</v>
          </cell>
          <cell r="G13">
            <v>0</v>
          </cell>
          <cell r="I13">
            <v>0</v>
          </cell>
          <cell r="K13">
            <v>0</v>
          </cell>
          <cell r="M13">
            <v>0</v>
          </cell>
          <cell r="O13">
            <v>0</v>
          </cell>
          <cell r="S13">
            <v>0</v>
          </cell>
          <cell r="U13">
            <v>0</v>
          </cell>
          <cell r="W13">
            <v>0</v>
          </cell>
          <cell r="Y13">
            <v>0</v>
          </cell>
        </row>
      </sheetData>
      <sheetData sheetId="4">
        <row r="24">
          <cell r="C24">
            <v>8.0499999999999989</v>
          </cell>
          <cell r="E24">
            <v>4.8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  <cell r="Q24">
            <v>0</v>
          </cell>
          <cell r="S24">
            <v>0</v>
          </cell>
          <cell r="U24">
            <v>0</v>
          </cell>
          <cell r="W24">
            <v>0</v>
          </cell>
          <cell r="Y24">
            <v>0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55"/>
  <sheetViews>
    <sheetView tabSelected="1" topLeftCell="A8" zoomScaleNormal="100" zoomScaleSheetLayoutView="100" workbookViewId="0">
      <selection activeCell="C14" sqref="C14"/>
    </sheetView>
  </sheetViews>
  <sheetFormatPr baseColWidth="10" defaultRowHeight="15" x14ac:dyDescent="0.25"/>
  <cols>
    <col min="1" max="1" width="18.5703125" customWidth="1"/>
    <col min="2" max="9" width="12.28515625" customWidth="1"/>
    <col min="10" max="10" width="13.7109375" customWidth="1"/>
    <col min="11" max="11" width="12.28515625" customWidth="1"/>
    <col min="12" max="13" width="12.85546875" customWidth="1"/>
    <col min="14" max="14" width="8.5703125" customWidth="1"/>
    <col min="15" max="15" width="5.7109375" customWidth="1"/>
  </cols>
  <sheetData>
    <row r="1" spans="1:15" x14ac:dyDescent="0.25">
      <c r="A1" s="40"/>
      <c r="B1" s="40"/>
      <c r="C1" s="41" t="s">
        <v>0</v>
      </c>
      <c r="D1" s="41"/>
      <c r="E1" s="41"/>
      <c r="F1" s="41"/>
      <c r="G1" s="41"/>
      <c r="H1" s="41"/>
      <c r="I1" s="41"/>
      <c r="J1" s="41"/>
      <c r="K1" s="41"/>
      <c r="L1" s="42"/>
      <c r="M1" s="1"/>
      <c r="N1" s="47"/>
      <c r="O1" s="47"/>
    </row>
    <row r="2" spans="1:15" x14ac:dyDescent="0.25">
      <c r="A2" s="40"/>
      <c r="B2" s="40"/>
      <c r="C2" s="43"/>
      <c r="D2" s="43"/>
      <c r="E2" s="43"/>
      <c r="F2" s="43"/>
      <c r="G2" s="43"/>
      <c r="H2" s="43"/>
      <c r="I2" s="43"/>
      <c r="J2" s="43"/>
      <c r="K2" s="43"/>
      <c r="L2" s="44"/>
      <c r="M2" s="2"/>
      <c r="N2" s="47"/>
      <c r="O2" s="47"/>
    </row>
    <row r="3" spans="1:15" x14ac:dyDescent="0.25">
      <c r="A3" s="40"/>
      <c r="B3" s="40"/>
      <c r="C3" s="43"/>
      <c r="D3" s="43"/>
      <c r="E3" s="43"/>
      <c r="F3" s="43"/>
      <c r="G3" s="43"/>
      <c r="H3" s="43"/>
      <c r="I3" s="43"/>
      <c r="J3" s="43"/>
      <c r="K3" s="43"/>
      <c r="L3" s="44"/>
      <c r="M3" s="2"/>
      <c r="N3" s="47"/>
      <c r="O3" s="47"/>
    </row>
    <row r="4" spans="1:15" x14ac:dyDescent="0.25">
      <c r="A4" s="40"/>
      <c r="B4" s="40"/>
      <c r="C4" s="45"/>
      <c r="D4" s="45"/>
      <c r="E4" s="45"/>
      <c r="F4" s="45"/>
      <c r="G4" s="45"/>
      <c r="H4" s="45"/>
      <c r="I4" s="45"/>
      <c r="J4" s="45"/>
      <c r="K4" s="45"/>
      <c r="L4" s="46"/>
      <c r="M4" s="2"/>
      <c r="N4" s="47"/>
      <c r="O4" s="47"/>
    </row>
    <row r="5" spans="1:15" ht="15.75" thickBot="1" x14ac:dyDescent="0.3"/>
    <row r="6" spans="1:15" ht="58.5" customHeight="1" x14ac:dyDescent="0.25">
      <c r="A6" s="3" t="s">
        <v>1</v>
      </c>
      <c r="B6" s="4" t="s">
        <v>2</v>
      </c>
      <c r="C6" s="5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  <c r="L6" s="4" t="s">
        <v>12</v>
      </c>
      <c r="M6" s="4" t="s">
        <v>13</v>
      </c>
    </row>
    <row r="7" spans="1:15" ht="79.5" customHeight="1" x14ac:dyDescent="0.25">
      <c r="A7" s="6" t="s">
        <v>14</v>
      </c>
      <c r="B7" s="16">
        <f>'[1]Coûts des défaillances internes'!C24</f>
        <v>8.0499999999999989</v>
      </c>
      <c r="C7" s="17">
        <f>'[1]Coûts des défaillances internes'!E24</f>
        <v>4.8</v>
      </c>
      <c r="D7" s="16">
        <f>'[1]Coûts des défaillances internes'!G24</f>
        <v>0</v>
      </c>
      <c r="E7" s="18">
        <f>'[1]Coûts des défaillances internes'!I24</f>
        <v>0</v>
      </c>
      <c r="F7" s="18">
        <f>+'[1]Coûts des défaillances internes'!K24</f>
        <v>0</v>
      </c>
      <c r="G7" s="16">
        <f>'[1]Coûts des défaillances internes'!M24</f>
        <v>0</v>
      </c>
      <c r="H7" s="16">
        <f>'[1]Coûts des défaillances internes'!O24</f>
        <v>0</v>
      </c>
      <c r="I7" s="16">
        <f>'[1]Coûts des défaillances internes'!Q24</f>
        <v>0</v>
      </c>
      <c r="J7" s="16">
        <f>'[1]Coûts des défaillances internes'!S24</f>
        <v>0</v>
      </c>
      <c r="K7" s="18">
        <f>'[1]Coûts des défaillances internes'!U24</f>
        <v>0</v>
      </c>
      <c r="L7" s="18">
        <f>'[1]Coûts des défaillances internes'!W24</f>
        <v>0</v>
      </c>
      <c r="M7" s="18">
        <f>'[1]Coûts des défaillances internes'!Y24</f>
        <v>0</v>
      </c>
    </row>
    <row r="8" spans="1:15" ht="90.75" customHeight="1" x14ac:dyDescent="0.25">
      <c r="A8" s="7" t="s">
        <v>15</v>
      </c>
      <c r="B8" s="19">
        <f>+'[1]Coûts des défaillances externes'!C13</f>
        <v>5.2189655172413794</v>
      </c>
      <c r="C8" s="20">
        <f>+'[1]Coûts des défaillances externes'!E13</f>
        <v>0</v>
      </c>
      <c r="D8" s="21">
        <f>+'[1]Coûts des défaillances externes'!G13</f>
        <v>0</v>
      </c>
      <c r="E8" s="21">
        <f>+'[1]Coûts des défaillances externes'!I13</f>
        <v>0</v>
      </c>
      <c r="F8" s="22">
        <f>+'[1]Coûts des défaillances externes'!K13</f>
        <v>0</v>
      </c>
      <c r="G8" s="22">
        <f>'[1]Coûts des défaillances externes'!M13</f>
        <v>0</v>
      </c>
      <c r="H8" s="19">
        <f>'[1]Coûts des défaillances externes'!O13</f>
        <v>0</v>
      </c>
      <c r="I8" s="21">
        <f>'[1]Coûts des défaillances externes'!S13</f>
        <v>0</v>
      </c>
      <c r="J8" s="21">
        <f>'[1]Coûts des défaillances externes'!S13</f>
        <v>0</v>
      </c>
      <c r="K8" s="21">
        <f>'[1]Coûts des défaillances externes'!U13</f>
        <v>0</v>
      </c>
      <c r="L8" s="22">
        <f>'[1]Coûts des défaillances externes'!W13</f>
        <v>0</v>
      </c>
      <c r="M8" s="22">
        <f>'[1]Coûts des défaillances externes'!Y13</f>
        <v>0</v>
      </c>
    </row>
    <row r="9" spans="1:15" ht="70.5" customHeight="1" x14ac:dyDescent="0.25">
      <c r="A9" s="7" t="s">
        <v>16</v>
      </c>
      <c r="B9" s="23">
        <f>+'[1]Coûts de détection'!C8</f>
        <v>1.7399999999999998</v>
      </c>
      <c r="C9" s="24">
        <f>'[1]Coûts de détection'!E7</f>
        <v>0</v>
      </c>
      <c r="D9" s="25">
        <f>'[1]Coûts de détection'!G8</f>
        <v>0</v>
      </c>
      <c r="E9" s="23">
        <f>'[1]Coûts de détection'!I8</f>
        <v>0</v>
      </c>
      <c r="F9" s="25">
        <f>'[1]Coûts de détection'!K8</f>
        <v>0</v>
      </c>
      <c r="G9" s="25">
        <f>'[1]Coûts de détection'!M8</f>
        <v>0</v>
      </c>
      <c r="H9" s="23">
        <f>'[1]Coûts de détection'!O8</f>
        <v>0</v>
      </c>
      <c r="I9" s="23">
        <v>0</v>
      </c>
      <c r="J9" s="25">
        <f>'[1]Coûts de détection'!S8</f>
        <v>0</v>
      </c>
      <c r="K9" s="23">
        <f>'[1]Coûts de détection'!U8</f>
        <v>0</v>
      </c>
      <c r="L9" s="25">
        <f>'[1]Coûts de détection'!W8</f>
        <v>0</v>
      </c>
      <c r="M9" s="25">
        <f>'[1]Coûts de détection'!Y8</f>
        <v>0</v>
      </c>
    </row>
    <row r="10" spans="1:15" ht="70.5" customHeight="1" thickBot="1" x14ac:dyDescent="0.3">
      <c r="A10" s="8" t="s">
        <v>17</v>
      </c>
      <c r="B10" s="26">
        <f>'[1]Coûts de prévention'!C19</f>
        <v>474.82400000000001</v>
      </c>
      <c r="C10" s="26">
        <f>'[1]Coûts de prévention'!E19</f>
        <v>0</v>
      </c>
      <c r="D10" s="26">
        <f>'[1]Coûts de prévention'!G19</f>
        <v>0</v>
      </c>
      <c r="E10" s="26">
        <f>'[1]Coûts de prévention'!I19</f>
        <v>0</v>
      </c>
      <c r="F10" s="26">
        <f>'[1]Coûts de prévention'!K19</f>
        <v>0</v>
      </c>
      <c r="G10" s="26">
        <f>'[1]Coûts de prévention'!I19</f>
        <v>0</v>
      </c>
      <c r="H10" s="26">
        <f>'[1]Coûts de prévention'!M19</f>
        <v>0</v>
      </c>
      <c r="I10" s="26">
        <f>'[1]Coûts de prévention'!O19</f>
        <v>0</v>
      </c>
      <c r="J10" s="26">
        <f>'[1]Coûts de prévention'!Q19</f>
        <v>0</v>
      </c>
      <c r="K10" s="27">
        <f>'[1]Coûts de prévention'!U19</f>
        <v>0</v>
      </c>
      <c r="L10" s="28">
        <f>'[1]Coûts de prévention'!W19</f>
        <v>0</v>
      </c>
      <c r="M10" s="28">
        <f>'[1]Coûts de prévention'!Y19</f>
        <v>0</v>
      </c>
    </row>
    <row r="11" spans="1:15" ht="34.5" customHeight="1" thickBot="1" x14ac:dyDescent="0.3">
      <c r="A11" s="9" t="s">
        <v>18</v>
      </c>
      <c r="B11" s="29">
        <f>SUM(B7:B10)</f>
        <v>489.8329655172414</v>
      </c>
      <c r="C11" s="29">
        <f t="shared" ref="C11:M11" si="0">SUM(C7:C10)</f>
        <v>4.8</v>
      </c>
      <c r="D11" s="29">
        <f t="shared" si="0"/>
        <v>0</v>
      </c>
      <c r="E11" s="29">
        <f t="shared" si="0"/>
        <v>0</v>
      </c>
      <c r="F11" s="29">
        <f t="shared" si="0"/>
        <v>0</v>
      </c>
      <c r="G11" s="29">
        <f t="shared" si="0"/>
        <v>0</v>
      </c>
      <c r="H11" s="29">
        <f t="shared" si="0"/>
        <v>0</v>
      </c>
      <c r="I11" s="29">
        <f t="shared" si="0"/>
        <v>0</v>
      </c>
      <c r="J11" s="29">
        <f t="shared" si="0"/>
        <v>0</v>
      </c>
      <c r="K11" s="29">
        <f t="shared" si="0"/>
        <v>0</v>
      </c>
      <c r="L11" s="29">
        <f t="shared" si="0"/>
        <v>0</v>
      </c>
      <c r="M11" s="29">
        <f t="shared" si="0"/>
        <v>0</v>
      </c>
    </row>
    <row r="12" spans="1:15" ht="15.75" thickBot="1" x14ac:dyDescent="0.3"/>
    <row r="13" spans="1:15" ht="29.25" customHeight="1" thickBot="1" x14ac:dyDescent="0.3">
      <c r="A13" s="10" t="s">
        <v>19</v>
      </c>
      <c r="B13" s="10">
        <v>29399.81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5" ht="28.5" customHeight="1" thickBot="1" x14ac:dyDescent="0.3">
      <c r="A14" s="30" t="s">
        <v>20</v>
      </c>
      <c r="B14" s="31">
        <f>IFERROR((B11/B13)*100,"")</f>
        <v>1.6661092895404472</v>
      </c>
      <c r="C14" s="31" t="str">
        <f t="shared" ref="C14:M14" si="1">IFERROR((C11/C13)*100,"")</f>
        <v/>
      </c>
      <c r="D14" s="31" t="str">
        <f t="shared" si="1"/>
        <v/>
      </c>
      <c r="E14" s="31" t="str">
        <f t="shared" si="1"/>
        <v/>
      </c>
      <c r="F14" s="31" t="str">
        <f t="shared" si="1"/>
        <v/>
      </c>
      <c r="G14" s="31" t="str">
        <f t="shared" si="1"/>
        <v/>
      </c>
      <c r="H14" s="31" t="str">
        <f t="shared" si="1"/>
        <v/>
      </c>
      <c r="I14" s="31" t="str">
        <f t="shared" si="1"/>
        <v/>
      </c>
      <c r="J14" s="31" t="str">
        <f t="shared" si="1"/>
        <v/>
      </c>
      <c r="K14" s="31" t="str">
        <f t="shared" si="1"/>
        <v/>
      </c>
      <c r="L14" s="31" t="str">
        <f t="shared" si="1"/>
        <v/>
      </c>
      <c r="M14" s="31" t="str">
        <f t="shared" si="1"/>
        <v/>
      </c>
    </row>
    <row r="15" spans="1:15" x14ac:dyDescent="0.25">
      <c r="B15" s="11">
        <f>SUM(B13:G13)</f>
        <v>29399.81</v>
      </c>
      <c r="C15" s="11"/>
      <c r="D15" s="11"/>
      <c r="E15" s="11"/>
      <c r="F15" s="11"/>
      <c r="G15" s="11"/>
      <c r="H15" s="11">
        <f>SUM(H13:M13)</f>
        <v>0</v>
      </c>
      <c r="I15" s="11"/>
      <c r="J15" s="11"/>
      <c r="K15" s="11"/>
      <c r="L15" s="11"/>
      <c r="M15" s="11"/>
      <c r="N15" s="12">
        <f>H15/B15</f>
        <v>0</v>
      </c>
    </row>
    <row r="17" spans="1:15" x14ac:dyDescent="0.25">
      <c r="A17" s="13"/>
      <c r="B17" s="14"/>
      <c r="C17" s="14"/>
      <c r="D17" s="14"/>
      <c r="E17" s="14"/>
      <c r="F17" s="14"/>
      <c r="G17" s="14"/>
      <c r="H17" s="14"/>
      <c r="I17" s="32"/>
      <c r="J17" s="33"/>
      <c r="K17" s="33"/>
      <c r="L17" s="33"/>
      <c r="M17" s="33"/>
      <c r="N17" s="33"/>
      <c r="O17" s="34"/>
    </row>
    <row r="18" spans="1:15" x14ac:dyDescent="0.25">
      <c r="A18" s="13"/>
      <c r="B18" s="14"/>
      <c r="C18" s="14"/>
      <c r="D18" s="14"/>
      <c r="E18" s="14"/>
      <c r="F18" s="14"/>
      <c r="G18" s="14"/>
      <c r="H18" s="14"/>
      <c r="I18" s="35"/>
      <c r="J18" s="36"/>
      <c r="K18" s="36"/>
      <c r="L18" s="36"/>
      <c r="M18" s="36"/>
      <c r="N18" s="36"/>
      <c r="O18" s="37"/>
    </row>
    <row r="19" spans="1:15" x14ac:dyDescent="0.25">
      <c r="A19" s="15"/>
      <c r="B19" s="14"/>
      <c r="C19" s="14"/>
      <c r="D19" s="14"/>
      <c r="E19" s="14"/>
      <c r="F19" s="14"/>
      <c r="G19" s="14"/>
      <c r="H19" s="14"/>
      <c r="I19" s="38"/>
      <c r="J19" s="39"/>
      <c r="K19" s="39"/>
      <c r="L19" s="39"/>
      <c r="M19" s="39"/>
      <c r="N19" s="39"/>
      <c r="O19" s="39"/>
    </row>
    <row r="255" spans="1:1" x14ac:dyDescent="0.25">
      <c r="A255">
        <v>119</v>
      </c>
    </row>
  </sheetData>
  <mergeCells count="9">
    <mergeCell ref="I17:O17"/>
    <mergeCell ref="I18:O18"/>
    <mergeCell ref="I19:O19"/>
    <mergeCell ref="A1:B4"/>
    <mergeCell ref="C1:L4"/>
    <mergeCell ref="N1:O1"/>
    <mergeCell ref="N2:O2"/>
    <mergeCell ref="N3:O3"/>
    <mergeCell ref="N4:O4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TOTAL</vt:lpstr>
      <vt:lpstr>TOTAL!Zone_d_impression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Guy Blancher</cp:lastModifiedBy>
  <dcterms:created xsi:type="dcterms:W3CDTF">2020-04-03T11:09:43Z</dcterms:created>
  <dcterms:modified xsi:type="dcterms:W3CDTF">2020-04-04T16:46:27Z</dcterms:modified>
</cp:coreProperties>
</file>