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4.xml" ContentType="application/vnd.openxmlformats-officedocument.drawing+xml"/>
  <Override PartName="/xl/printerSettings/printerSettings2.bin" ContentType="application/vnd.openxmlformats-officedocument.spreadsheetml.printerSettings"/>
  <Override PartName="/xl/drawings/drawing5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65" windowHeight="9045"/>
  </bookViews>
  <sheets>
    <sheet name="MENU" sheetId="3" r:id="rId1"/>
    <sheet name="BASE_FULL" sheetId="1" r:id="rId2"/>
    <sheet name="ETATS" sheetId="4" r:id="rId3"/>
    <sheet name="Feuil2" sheetId="6" r:id="rId4"/>
    <sheet name="DONNEES2" sheetId="2" r:id="rId5"/>
    <sheet name="ETATS (2)" sheetId="5" r:id="rId6"/>
  </sheets>
  <definedNames>
    <definedName name="_xlnm._FilterDatabase" localSheetId="1" hidden="1">BASE_FULL!$A$3:$HG$66</definedName>
    <definedName name="anneesref">DONNEES2!$A$1:$A$11</definedName>
    <definedName name="enfantmc">DONNEES2!$Q$1:$Q$36</definedName>
    <definedName name="_xlnm.Print_Area" localSheetId="2">ETATS!$A:$Q</definedName>
    <definedName name="_xlnm.Print_Area" localSheetId="5">'ETATS (2)'!$A:$Q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N2" i="1" l="1"/>
  <c r="P9" i="5"/>
  <c r="M9" i="5"/>
  <c r="Q9" i="5" s="1"/>
  <c r="Q7" i="5"/>
  <c r="J7" i="5"/>
  <c r="Q6" i="5"/>
  <c r="J6" i="5"/>
  <c r="HE44" i="1" l="1"/>
  <c r="HD44" i="1"/>
  <c r="HB44" i="1"/>
  <c r="GZ44" i="1"/>
  <c r="GY44" i="1"/>
  <c r="GW44" i="1"/>
  <c r="GU44" i="1"/>
  <c r="GT44" i="1"/>
  <c r="GS44" i="1"/>
  <c r="GR44" i="1"/>
  <c r="GQ44" i="1"/>
  <c r="GP44" i="1"/>
  <c r="GN44" i="1"/>
  <c r="GM44" i="1"/>
  <c r="GK44" i="1"/>
  <c r="GI44" i="1"/>
  <c r="GH44" i="1"/>
  <c r="GF44" i="1"/>
  <c r="GD44" i="1"/>
  <c r="GC44" i="1"/>
  <c r="GB44" i="1"/>
  <c r="GA44" i="1"/>
  <c r="FZ44" i="1"/>
  <c r="FY44" i="1"/>
  <c r="FW44" i="1"/>
  <c r="FV44" i="1"/>
  <c r="FT44" i="1"/>
  <c r="FR44" i="1"/>
  <c r="FQ44" i="1"/>
  <c r="FO44" i="1"/>
  <c r="FM44" i="1"/>
  <c r="FL44" i="1"/>
  <c r="FK44" i="1"/>
  <c r="FJ44" i="1"/>
  <c r="FI44" i="1"/>
  <c r="FH44" i="1"/>
  <c r="FF44" i="1"/>
  <c r="FE44" i="1"/>
  <c r="FC44" i="1"/>
  <c r="FA44" i="1"/>
  <c r="EZ44" i="1"/>
  <c r="EX44" i="1"/>
  <c r="EV44" i="1"/>
  <c r="EU44" i="1"/>
  <c r="ET44" i="1"/>
  <c r="ES44" i="1"/>
  <c r="ER44" i="1"/>
  <c r="EO44" i="1"/>
  <c r="EN44" i="1"/>
  <c r="EL44" i="1"/>
  <c r="EJ44" i="1"/>
  <c r="EI44" i="1"/>
  <c r="EG44" i="1"/>
  <c r="EE44" i="1"/>
  <c r="ED44" i="1"/>
  <c r="EC44" i="1"/>
  <c r="EB44" i="1"/>
  <c r="EA44" i="1"/>
  <c r="DX44" i="1"/>
  <c r="DW44" i="1"/>
  <c r="DU44" i="1"/>
  <c r="DS44" i="1"/>
  <c r="DR44" i="1"/>
  <c r="DP44" i="1"/>
  <c r="DN44" i="1"/>
  <c r="DM44" i="1"/>
  <c r="DL44" i="1"/>
  <c r="DK44" i="1"/>
  <c r="DJ44" i="1"/>
  <c r="DG44" i="1"/>
  <c r="DF44" i="1"/>
  <c r="DD44" i="1"/>
  <c r="DB44" i="1"/>
  <c r="DA44" i="1"/>
  <c r="CY44" i="1"/>
  <c r="CW44" i="1"/>
  <c r="CV44" i="1"/>
  <c r="CU44" i="1"/>
  <c r="CT44" i="1"/>
  <c r="CS44" i="1"/>
  <c r="CP44" i="1"/>
  <c r="CO44" i="1"/>
  <c r="CM44" i="1"/>
  <c r="CK44" i="1"/>
  <c r="CJ44" i="1"/>
  <c r="CH44" i="1"/>
  <c r="CF44" i="1"/>
  <c r="CE44" i="1"/>
  <c r="CD44" i="1"/>
  <c r="CC44" i="1"/>
  <c r="CB44" i="1"/>
  <c r="BY44" i="1"/>
  <c r="BX44" i="1"/>
  <c r="BV44" i="1"/>
  <c r="BT44" i="1"/>
  <c r="BS44" i="1"/>
  <c r="BQ44" i="1"/>
  <c r="BO44" i="1"/>
  <c r="BN44" i="1"/>
  <c r="BM44" i="1"/>
  <c r="BL44" i="1"/>
  <c r="BK44" i="1"/>
  <c r="BH44" i="1"/>
  <c r="BG44" i="1"/>
  <c r="BE44" i="1"/>
  <c r="BC44" i="1"/>
  <c r="BB44" i="1"/>
  <c r="AZ44" i="1"/>
  <c r="AX44" i="1"/>
  <c r="AW44" i="1"/>
  <c r="AV44" i="1"/>
  <c r="AU44" i="1"/>
  <c r="AT44" i="1"/>
  <c r="AQ44" i="1"/>
  <c r="AP44" i="1"/>
  <c r="AN44" i="1"/>
  <c r="AL44" i="1"/>
  <c r="AK44" i="1"/>
  <c r="AI44" i="1"/>
  <c r="AG44" i="1"/>
  <c r="AF44" i="1"/>
  <c r="AE44" i="1"/>
  <c r="AD44" i="1"/>
  <c r="AC44" i="1"/>
  <c r="Z44" i="1"/>
  <c r="Y44" i="1"/>
  <c r="W44" i="1"/>
  <c r="U44" i="1"/>
  <c r="T44" i="1"/>
  <c r="R44" i="1"/>
  <c r="P44" i="1"/>
  <c r="O44" i="1"/>
  <c r="N44" i="1"/>
  <c r="M44" i="1"/>
  <c r="L44" i="1"/>
  <c r="K44" i="1"/>
  <c r="HE23" i="1"/>
  <c r="HD23" i="1"/>
  <c r="HB23" i="1"/>
  <c r="GZ23" i="1"/>
  <c r="GY23" i="1"/>
  <c r="GW23" i="1"/>
  <c r="GU23" i="1"/>
  <c r="GT23" i="1"/>
  <c r="GS23" i="1"/>
  <c r="GR23" i="1"/>
  <c r="GQ23" i="1"/>
  <c r="GP23" i="1"/>
  <c r="GN23" i="1"/>
  <c r="GM23" i="1"/>
  <c r="GK23" i="1"/>
  <c r="GI23" i="1"/>
  <c r="GH23" i="1"/>
  <c r="GF23" i="1"/>
  <c r="GD23" i="1"/>
  <c r="GC23" i="1"/>
  <c r="GB23" i="1"/>
  <c r="GA23" i="1"/>
  <c r="FZ23" i="1"/>
  <c r="FY23" i="1"/>
  <c r="FW23" i="1"/>
  <c r="FV23" i="1"/>
  <c r="FT23" i="1"/>
  <c r="FR23" i="1"/>
  <c r="FQ23" i="1"/>
  <c r="FO23" i="1"/>
  <c r="FM23" i="1"/>
  <c r="FL23" i="1"/>
  <c r="FK23" i="1"/>
  <c r="FJ23" i="1"/>
  <c r="FI23" i="1"/>
  <c r="FH23" i="1"/>
  <c r="FF23" i="1"/>
  <c r="FE23" i="1"/>
  <c r="FC23" i="1"/>
  <c r="FA23" i="1"/>
  <c r="EZ23" i="1"/>
  <c r="EX23" i="1"/>
  <c r="EV23" i="1"/>
  <c r="EU23" i="1"/>
  <c r="ET23" i="1"/>
  <c r="ES23" i="1"/>
  <c r="ER23" i="1"/>
  <c r="EQ23" i="1"/>
  <c r="EN23" i="1"/>
  <c r="EL23" i="1"/>
  <c r="EJ23" i="1"/>
  <c r="EI23" i="1"/>
  <c r="EG23" i="1"/>
  <c r="EE23" i="1"/>
  <c r="ED23" i="1"/>
  <c r="EC23" i="1"/>
  <c r="EB23" i="1"/>
  <c r="EA23" i="1"/>
  <c r="DU23" i="1"/>
  <c r="DS23" i="1"/>
  <c r="DP23" i="1"/>
  <c r="DN23" i="1"/>
  <c r="DL23" i="1"/>
  <c r="DK23" i="1"/>
  <c r="DJ23" i="1"/>
  <c r="DI23" i="1"/>
  <c r="DD23" i="1"/>
  <c r="DB23" i="1"/>
  <c r="CY23" i="1"/>
  <c r="CW23" i="1"/>
  <c r="CU23" i="1"/>
  <c r="CT23" i="1"/>
  <c r="CS23" i="1"/>
  <c r="CR23" i="1"/>
  <c r="CK23" i="1"/>
  <c r="CF23" i="1"/>
  <c r="CD23" i="1"/>
  <c r="CC23" i="1"/>
  <c r="CB23" i="1"/>
  <c r="CA23" i="1"/>
  <c r="BT23" i="1"/>
  <c r="BQ23" i="1"/>
  <c r="BO23" i="1"/>
  <c r="BM23" i="1"/>
  <c r="BL23" i="1"/>
  <c r="BK23" i="1"/>
  <c r="BJ23" i="1"/>
  <c r="BE23" i="1"/>
  <c r="BC23" i="1"/>
  <c r="AZ23" i="1"/>
  <c r="AX23" i="1"/>
  <c r="AV23" i="1"/>
  <c r="AU23" i="1"/>
  <c r="AT23" i="1"/>
  <c r="AS23" i="1"/>
  <c r="AL23" i="1"/>
  <c r="AG23" i="1"/>
  <c r="AE23" i="1"/>
  <c r="AD23" i="1"/>
  <c r="AC23" i="1"/>
  <c r="AB23" i="1"/>
  <c r="U23" i="1"/>
  <c r="P23" i="1"/>
  <c r="N23" i="1"/>
  <c r="M23" i="1"/>
  <c r="L23" i="1"/>
  <c r="K23" i="1"/>
  <c r="DR20" i="1"/>
  <c r="DM20" i="1"/>
  <c r="DA20" i="1"/>
  <c r="CV20" i="1"/>
  <c r="CO20" i="1"/>
  <c r="CH20" i="1"/>
  <c r="CJ20" i="1" s="1"/>
  <c r="CE20" i="1"/>
  <c r="BV20" i="1"/>
  <c r="BX20" i="1" s="1"/>
  <c r="BS20" i="1"/>
  <c r="BN20" i="1"/>
  <c r="BY20" i="1" s="1"/>
  <c r="BG20" i="1"/>
  <c r="BB20" i="1"/>
  <c r="AW20" i="1"/>
  <c r="BH20" i="1" s="1"/>
  <c r="AN20" i="1"/>
  <c r="AP20" i="1" s="1"/>
  <c r="AI20" i="1"/>
  <c r="AK20" i="1" s="1"/>
  <c r="AF20" i="1"/>
  <c r="W20" i="1"/>
  <c r="Y20" i="1" s="1"/>
  <c r="T20" i="1"/>
  <c r="EO19" i="1"/>
  <c r="EO18" i="1"/>
  <c r="DM18" i="1"/>
  <c r="DA18" i="1"/>
  <c r="CV18" i="1"/>
  <c r="DG18" i="1" s="1"/>
  <c r="CO18" i="1"/>
  <c r="CH18" i="1"/>
  <c r="CJ18" i="1" s="1"/>
  <c r="CE18" i="1"/>
  <c r="BX18" i="1"/>
  <c r="BV18" i="1"/>
  <c r="BS18" i="1"/>
  <c r="BN18" i="1"/>
  <c r="BY18" i="1" s="1"/>
  <c r="BH18" i="1"/>
  <c r="BG18" i="1"/>
  <c r="BB18" i="1"/>
  <c r="AW18" i="1"/>
  <c r="AN18" i="1"/>
  <c r="AP18" i="1" s="1"/>
  <c r="AI18" i="1"/>
  <c r="AK18" i="1" s="1"/>
  <c r="AF18" i="1"/>
  <c r="W18" i="1"/>
  <c r="Y18" i="1" s="1"/>
  <c r="R18" i="1"/>
  <c r="T18" i="1" s="1"/>
  <c r="EO17" i="1"/>
  <c r="DX17" i="1"/>
  <c r="DW17" i="1"/>
  <c r="DR17" i="1"/>
  <c r="DM17" i="1"/>
  <c r="DG17" i="1"/>
  <c r="DF17" i="1"/>
  <c r="DA17" i="1"/>
  <c r="CV17" i="1"/>
  <c r="CO17" i="1"/>
  <c r="CH17" i="1"/>
  <c r="CJ17" i="1" s="1"/>
  <c r="CE17" i="1"/>
  <c r="BV17" i="1"/>
  <c r="BX17" i="1" s="1"/>
  <c r="BS17" i="1"/>
  <c r="BN17" i="1"/>
  <c r="BY17" i="1" s="1"/>
  <c r="BG17" i="1"/>
  <c r="BB17" i="1"/>
  <c r="AW17" i="1"/>
  <c r="BH17" i="1" s="1"/>
  <c r="AN17" i="1"/>
  <c r="AP17" i="1" s="1"/>
  <c r="AI17" i="1"/>
  <c r="AK17" i="1" s="1"/>
  <c r="AF17" i="1"/>
  <c r="W17" i="1"/>
  <c r="Y17" i="1" s="1"/>
  <c r="R17" i="1"/>
  <c r="T17" i="1" s="1"/>
  <c r="DR16" i="1"/>
  <c r="DM16" i="1"/>
  <c r="DA16" i="1"/>
  <c r="CV16" i="1"/>
  <c r="DG16" i="1" s="1"/>
  <c r="CO16" i="1"/>
  <c r="CH16" i="1"/>
  <c r="CJ16" i="1" s="1"/>
  <c r="CE16" i="1"/>
  <c r="BV16" i="1"/>
  <c r="BX16" i="1" s="1"/>
  <c r="BS16" i="1"/>
  <c r="BN16" i="1"/>
  <c r="BY16" i="1" s="1"/>
  <c r="BG16" i="1"/>
  <c r="BB16" i="1"/>
  <c r="AW16" i="1"/>
  <c r="BH16" i="1" s="1"/>
  <c r="AN16" i="1"/>
  <c r="AP16" i="1" s="1"/>
  <c r="AI16" i="1"/>
  <c r="AK16" i="1" s="1"/>
  <c r="AF16" i="1"/>
  <c r="W16" i="1"/>
  <c r="Y16" i="1" s="1"/>
  <c r="T16" i="1"/>
  <c r="DR15" i="1"/>
  <c r="DM15" i="1"/>
  <c r="DA15" i="1"/>
  <c r="CV15" i="1"/>
  <c r="DG15" i="1" s="1"/>
  <c r="CO15" i="1"/>
  <c r="CH15" i="1"/>
  <c r="CJ15" i="1" s="1"/>
  <c r="CE15" i="1"/>
  <c r="BV15" i="1"/>
  <c r="BX15" i="1" s="1"/>
  <c r="BS15" i="1"/>
  <c r="BN15" i="1"/>
  <c r="BY15" i="1" s="1"/>
  <c r="BG15" i="1"/>
  <c r="BB15" i="1"/>
  <c r="AW15" i="1"/>
  <c r="BH15" i="1" s="1"/>
  <c r="AP15" i="1"/>
  <c r="AN15" i="1"/>
  <c r="AK15" i="1"/>
  <c r="AI15" i="1"/>
  <c r="AF15" i="1"/>
  <c r="AQ15" i="1" s="1"/>
  <c r="W15" i="1"/>
  <c r="Z15" i="1" s="1"/>
  <c r="T15" i="1"/>
  <c r="DW14" i="1"/>
  <c r="DR14" i="1"/>
  <c r="DM14" i="1"/>
  <c r="DX14" i="1" s="1"/>
  <c r="DF14" i="1"/>
  <c r="DA14" i="1"/>
  <c r="CV14" i="1"/>
  <c r="DG14" i="1" s="1"/>
  <c r="CO14" i="1"/>
  <c r="CH14" i="1"/>
  <c r="CJ14" i="1" s="1"/>
  <c r="CE14" i="1"/>
  <c r="BX14" i="1"/>
  <c r="BS14" i="1"/>
  <c r="BN14" i="1"/>
  <c r="BY14" i="1" s="1"/>
  <c r="BG14" i="1"/>
  <c r="BB14" i="1"/>
  <c r="AW14" i="1"/>
  <c r="BH14" i="1" s="1"/>
  <c r="AN14" i="1"/>
  <c r="AP14" i="1" s="1"/>
  <c r="AI14" i="1"/>
  <c r="AK14" i="1" s="1"/>
  <c r="AF14" i="1"/>
  <c r="W14" i="1"/>
  <c r="Y14" i="1" s="1"/>
  <c r="R14" i="1"/>
  <c r="T14" i="1" s="1"/>
  <c r="DW13" i="1"/>
  <c r="DR13" i="1"/>
  <c r="DM13" i="1"/>
  <c r="DX13" i="1" s="1"/>
  <c r="DF13" i="1"/>
  <c r="DA13" i="1"/>
  <c r="CV13" i="1"/>
  <c r="DG13" i="1" s="1"/>
  <c r="CO13" i="1"/>
  <c r="CH13" i="1"/>
  <c r="CJ13" i="1" s="1"/>
  <c r="CE13" i="1"/>
  <c r="BX13" i="1"/>
  <c r="BS13" i="1"/>
  <c r="BN13" i="1"/>
  <c r="BY13" i="1" s="1"/>
  <c r="BG13" i="1"/>
  <c r="BB13" i="1"/>
  <c r="AW13" i="1"/>
  <c r="BH13" i="1" s="1"/>
  <c r="AN13" i="1"/>
  <c r="AP13" i="1" s="1"/>
  <c r="AI13" i="1"/>
  <c r="AK13" i="1" s="1"/>
  <c r="AF13" i="1"/>
  <c r="W13" i="1"/>
  <c r="Y13" i="1" s="1"/>
  <c r="R13" i="1"/>
  <c r="T13" i="1" s="1"/>
  <c r="DW12" i="1"/>
  <c r="DR12" i="1"/>
  <c r="DM12" i="1"/>
  <c r="DX12" i="1" s="1"/>
  <c r="DF12" i="1"/>
  <c r="DA12" i="1"/>
  <c r="CV12" i="1"/>
  <c r="DG12" i="1" s="1"/>
  <c r="CO12" i="1"/>
  <c r="CJ12" i="1"/>
  <c r="CE12" i="1"/>
  <c r="CP12" i="1" s="1"/>
  <c r="BV12" i="1"/>
  <c r="BX12" i="1" s="1"/>
  <c r="BS12" i="1"/>
  <c r="BN12" i="1"/>
  <c r="BY12" i="1" s="1"/>
  <c r="BG12" i="1"/>
  <c r="BB12" i="1"/>
  <c r="AW12" i="1"/>
  <c r="BH12" i="1" s="1"/>
  <c r="AN12" i="1"/>
  <c r="AP12" i="1" s="1"/>
  <c r="AI12" i="1"/>
  <c r="AK12" i="1" s="1"/>
  <c r="AF12" i="1"/>
  <c r="W12" i="1"/>
  <c r="Y12" i="1" s="1"/>
  <c r="R12" i="1"/>
  <c r="T12" i="1" s="1"/>
  <c r="DM11" i="1"/>
  <c r="DF11" i="1"/>
  <c r="DA11" i="1"/>
  <c r="CV11" i="1"/>
  <c r="DG11" i="1" s="1"/>
  <c r="CM11" i="1"/>
  <c r="CO11" i="1" s="1"/>
  <c r="CH11" i="1"/>
  <c r="CJ11" i="1" s="1"/>
  <c r="CE11" i="1"/>
  <c r="BY11" i="1"/>
  <c r="BV11" i="1"/>
  <c r="BX11" i="1" s="1"/>
  <c r="BS11" i="1"/>
  <c r="BN11" i="1"/>
  <c r="BG11" i="1"/>
  <c r="BB11" i="1"/>
  <c r="AW11" i="1"/>
  <c r="BH11" i="1" s="1"/>
  <c r="AN11" i="1"/>
  <c r="AP11" i="1" s="1"/>
  <c r="AI11" i="1"/>
  <c r="AK11" i="1" s="1"/>
  <c r="AF11" i="1"/>
  <c r="Y11" i="1"/>
  <c r="W11" i="1"/>
  <c r="T11" i="1"/>
  <c r="R11" i="1"/>
  <c r="Z11" i="1" s="1"/>
  <c r="DR10" i="1"/>
  <c r="DM10" i="1"/>
  <c r="DX10" i="1" s="1"/>
  <c r="DF10" i="1"/>
  <c r="DA10" i="1"/>
  <c r="CV10" i="1"/>
  <c r="DG10" i="1" s="1"/>
  <c r="CO10" i="1"/>
  <c r="CJ10" i="1"/>
  <c r="CE10" i="1"/>
  <c r="CP10" i="1" s="1"/>
  <c r="BX10" i="1"/>
  <c r="BV10" i="1"/>
  <c r="BS10" i="1"/>
  <c r="BN10" i="1"/>
  <c r="BY10" i="1" s="1"/>
  <c r="BH10" i="1"/>
  <c r="BG10" i="1"/>
  <c r="BB10" i="1"/>
  <c r="AW10" i="1"/>
  <c r="AN10" i="1"/>
  <c r="AP10" i="1" s="1"/>
  <c r="AI10" i="1"/>
  <c r="AK10" i="1" s="1"/>
  <c r="AF10" i="1"/>
  <c r="W10" i="1"/>
  <c r="Y10" i="1" s="1"/>
  <c r="R10" i="1"/>
  <c r="T10" i="1" s="1"/>
  <c r="EO9" i="1"/>
  <c r="DX9" i="1"/>
  <c r="DW9" i="1"/>
  <c r="DR9" i="1"/>
  <c r="DM9" i="1"/>
  <c r="DA9" i="1"/>
  <c r="CV9" i="1"/>
  <c r="CP9" i="1"/>
  <c r="CO9" i="1"/>
  <c r="CJ9" i="1"/>
  <c r="CE9" i="1"/>
  <c r="BY9" i="1"/>
  <c r="BX9" i="1"/>
  <c r="BS9" i="1"/>
  <c r="BN9" i="1"/>
  <c r="BH9" i="1"/>
  <c r="BG9" i="1"/>
  <c r="BB9" i="1"/>
  <c r="AW9" i="1"/>
  <c r="AN9" i="1"/>
  <c r="AP9" i="1" s="1"/>
  <c r="AI9" i="1"/>
  <c r="AK9" i="1" s="1"/>
  <c r="AF9" i="1"/>
  <c r="W9" i="1"/>
  <c r="Y9" i="1" s="1"/>
  <c r="R9" i="1"/>
  <c r="T9" i="1" s="1"/>
  <c r="DM8" i="1"/>
  <c r="DF8" i="1"/>
  <c r="DA8" i="1"/>
  <c r="CV8" i="1"/>
  <c r="DG8" i="1" s="1"/>
  <c r="CO8" i="1"/>
  <c r="CJ8" i="1"/>
  <c r="CE8" i="1"/>
  <c r="CP8" i="1" s="1"/>
  <c r="BX8" i="1"/>
  <c r="BV8" i="1"/>
  <c r="BS8" i="1"/>
  <c r="BN8" i="1"/>
  <c r="BY8" i="1" s="1"/>
  <c r="BH8" i="1"/>
  <c r="BG8" i="1"/>
  <c r="BB8" i="1"/>
  <c r="AW8" i="1"/>
  <c r="AN8" i="1"/>
  <c r="AP8" i="1" s="1"/>
  <c r="AI8" i="1"/>
  <c r="AK8" i="1" s="1"/>
  <c r="AF8" i="1"/>
  <c r="W8" i="1"/>
  <c r="Y8" i="1" s="1"/>
  <c r="DM7" i="1"/>
  <c r="DF7" i="1"/>
  <c r="DA7" i="1"/>
  <c r="CV7" i="1"/>
  <c r="DG7" i="1" s="1"/>
  <c r="CO7" i="1"/>
  <c r="CJ7" i="1"/>
  <c r="CE7" i="1"/>
  <c r="CP7" i="1" s="1"/>
  <c r="BV7" i="1"/>
  <c r="BX7" i="1" s="1"/>
  <c r="BS7" i="1"/>
  <c r="BN7" i="1"/>
  <c r="BY7" i="1" s="1"/>
  <c r="BG7" i="1"/>
  <c r="BB7" i="1"/>
  <c r="AW7" i="1"/>
  <c r="BH7" i="1" s="1"/>
  <c r="AN7" i="1"/>
  <c r="AP7" i="1" s="1"/>
  <c r="AI7" i="1"/>
  <c r="AK7" i="1" s="1"/>
  <c r="AF7" i="1"/>
  <c r="Y7" i="1"/>
  <c r="R7" i="1"/>
  <c r="T7" i="1" s="1"/>
  <c r="O7" i="1"/>
  <c r="EO6" i="1"/>
  <c r="DW6" i="1"/>
  <c r="DR6" i="1"/>
  <c r="DM6" i="1"/>
  <c r="DX6" i="1" s="1"/>
  <c r="DF6" i="1"/>
  <c r="DA6" i="1"/>
  <c r="CV6" i="1"/>
  <c r="DG6" i="1" s="1"/>
  <c r="CO6" i="1"/>
  <c r="CJ6" i="1"/>
  <c r="CE6" i="1"/>
  <c r="CP6" i="1" s="1"/>
  <c r="BV6" i="1"/>
  <c r="BX6" i="1" s="1"/>
  <c r="BS6" i="1"/>
  <c r="BN6" i="1"/>
  <c r="BY6" i="1" s="1"/>
  <c r="BG6" i="1"/>
  <c r="BB6" i="1"/>
  <c r="AW6" i="1"/>
  <c r="AN6" i="1"/>
  <c r="AP6" i="1" s="1"/>
  <c r="AI6" i="1"/>
  <c r="AK6" i="1" s="1"/>
  <c r="AF6" i="1"/>
  <c r="W6" i="1"/>
  <c r="Z6" i="1" s="1"/>
  <c r="T6" i="1"/>
  <c r="EO5" i="1"/>
  <c r="DW5" i="1"/>
  <c r="DR5" i="1"/>
  <c r="DM5" i="1"/>
  <c r="DX5" i="1" s="1"/>
  <c r="DF5" i="1"/>
  <c r="DA5" i="1"/>
  <c r="CV5" i="1"/>
  <c r="DG5" i="1" s="1"/>
  <c r="CM5" i="1"/>
  <c r="CO5" i="1" s="1"/>
  <c r="CH5" i="1"/>
  <c r="CH23" i="1" s="1"/>
  <c r="CE5" i="1"/>
  <c r="BV5" i="1"/>
  <c r="BV23" i="1" s="1"/>
  <c r="BS5" i="1"/>
  <c r="BN5" i="1"/>
  <c r="BY5" i="1" s="1"/>
  <c r="BH5" i="1"/>
  <c r="BG5" i="1"/>
  <c r="BB5" i="1"/>
  <c r="AN5" i="1"/>
  <c r="AN23" i="1" s="1"/>
  <c r="AI5" i="1"/>
  <c r="AF5" i="1"/>
  <c r="W5" i="1"/>
  <c r="Y5" i="1" s="1"/>
  <c r="R5" i="1"/>
  <c r="T5" i="1" s="1"/>
  <c r="EO4" i="1"/>
  <c r="DX4" i="1"/>
  <c r="DW4" i="1"/>
  <c r="DR4" i="1"/>
  <c r="DM4" i="1"/>
  <c r="DG4" i="1"/>
  <c r="DF4" i="1"/>
  <c r="DA4" i="1"/>
  <c r="DA23" i="1" s="1"/>
  <c r="CV4" i="1"/>
  <c r="CP4" i="1"/>
  <c r="CO4" i="1"/>
  <c r="CJ4" i="1"/>
  <c r="CE4" i="1"/>
  <c r="BY4" i="1"/>
  <c r="BX4" i="1"/>
  <c r="BS4" i="1"/>
  <c r="BS23" i="1" s="1"/>
  <c r="BN4" i="1"/>
  <c r="BH4" i="1"/>
  <c r="BG4" i="1"/>
  <c r="BB4" i="1"/>
  <c r="AF4" i="1"/>
  <c r="Y4" i="1"/>
  <c r="R4" i="1"/>
  <c r="T4" i="1" s="1"/>
  <c r="O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4" i="1"/>
  <c r="DR23" i="1" l="1"/>
  <c r="AQ6" i="1"/>
  <c r="Z7" i="1"/>
  <c r="CP16" i="1"/>
  <c r="BB23" i="1"/>
  <c r="BY23" i="1"/>
  <c r="DG23" i="1"/>
  <c r="DX23" i="1"/>
  <c r="O23" i="1"/>
  <c r="DW23" i="1"/>
  <c r="AI23" i="1"/>
  <c r="Y6" i="1"/>
  <c r="Y23" i="1" s="1"/>
  <c r="AW23" i="1"/>
  <c r="AQ11" i="1"/>
  <c r="Y15" i="1"/>
  <c r="CP17" i="1"/>
  <c r="CP18" i="1"/>
  <c r="CP20" i="1"/>
  <c r="T23" i="1"/>
  <c r="Z4" i="1"/>
  <c r="Z5" i="1"/>
  <c r="AQ5" i="1"/>
  <c r="CP5" i="1"/>
  <c r="AQ7" i="1"/>
  <c r="AQ8" i="1"/>
  <c r="CP11" i="1"/>
  <c r="Z12" i="1"/>
  <c r="AQ12" i="1"/>
  <c r="Z13" i="1"/>
  <c r="AQ13" i="1"/>
  <c r="Z14" i="1"/>
  <c r="AQ14" i="1"/>
  <c r="Z18" i="1"/>
  <c r="AQ18" i="1"/>
  <c r="W23" i="1"/>
  <c r="CM23" i="1"/>
  <c r="R23" i="1"/>
  <c r="AF23" i="1"/>
  <c r="BG23" i="1"/>
  <c r="BN23" i="1"/>
  <c r="CE23" i="1"/>
  <c r="CO23" i="1"/>
  <c r="CV23" i="1"/>
  <c r="DF23" i="1"/>
  <c r="DM23" i="1"/>
  <c r="EO23" i="1"/>
  <c r="AK5" i="1"/>
  <c r="AK23" i="1" s="1"/>
  <c r="AP5" i="1"/>
  <c r="AP23" i="1" s="1"/>
  <c r="BX5" i="1"/>
  <c r="BX23" i="1" s="1"/>
  <c r="CJ5" i="1"/>
  <c r="CJ23" i="1" s="1"/>
  <c r="BH6" i="1"/>
  <c r="BH23" i="1" s="1"/>
  <c r="Z9" i="1"/>
  <c r="AQ9" i="1"/>
  <c r="Z10" i="1"/>
  <c r="AQ10" i="1"/>
  <c r="CP13" i="1"/>
  <c r="CP14" i="1"/>
  <c r="CP15" i="1"/>
  <c r="Z16" i="1"/>
  <c r="AQ16" i="1"/>
  <c r="Z17" i="1"/>
  <c r="AQ17" i="1"/>
  <c r="Z20" i="1"/>
  <c r="AQ20" i="1"/>
  <c r="CP23" i="1" l="1"/>
  <c r="AQ23" i="1"/>
  <c r="Z23" i="1"/>
</calcChain>
</file>

<file path=xl/comments1.xml><?xml version="1.0" encoding="utf-8"?>
<comments xmlns="http://schemas.openxmlformats.org/spreadsheetml/2006/main">
  <authors>
    <author>n.fontaine</author>
  </authors>
  <commentList>
    <comment ref="BF7" authorId="0" shapeId="0">
      <text>
        <r>
          <rPr>
            <b/>
            <sz val="8"/>
            <color indexed="81"/>
            <rFont val="Tahoma"/>
            <family val="2"/>
          </rPr>
          <t>n.fontaine:</t>
        </r>
        <r>
          <rPr>
            <sz val="8"/>
            <color indexed="81"/>
            <rFont val="Tahoma"/>
            <family val="2"/>
          </rPr>
          <t xml:space="preserve">
reste 202,00€ payé partiellement avec acompte
Payé 624,20 € / 826,20 €</t>
        </r>
      </text>
    </comment>
    <comment ref="BF8" authorId="0" shapeId="0">
      <text>
        <r>
          <rPr>
            <b/>
            <sz val="8"/>
            <color indexed="81"/>
            <rFont val="Tahoma"/>
            <family val="2"/>
          </rPr>
          <t>n.fontaine:</t>
        </r>
        <r>
          <rPr>
            <sz val="8"/>
            <color indexed="81"/>
            <rFont val="Tahoma"/>
            <family val="2"/>
          </rPr>
          <t xml:space="preserve">
reste 372,00€
payé partiellement avec acompte
payé 454,20 € / 826,20 €</t>
        </r>
      </text>
    </comment>
  </commentList>
</comments>
</file>

<file path=xl/sharedStrings.xml><?xml version="1.0" encoding="utf-8"?>
<sst xmlns="http://schemas.openxmlformats.org/spreadsheetml/2006/main" count="1093" uniqueCount="148">
  <si>
    <t>ANNEE</t>
  </si>
  <si>
    <t>Num</t>
  </si>
  <si>
    <t>Civ</t>
  </si>
  <si>
    <t>Nom</t>
  </si>
  <si>
    <t>Prénom</t>
  </si>
  <si>
    <t>Adresse</t>
  </si>
  <si>
    <t>CP</t>
  </si>
  <si>
    <t>Ville</t>
  </si>
  <si>
    <t>Enfants</t>
  </si>
  <si>
    <t>IDENTIFIANT</t>
  </si>
  <si>
    <t>Madame</t>
  </si>
  <si>
    <t>Monsieur</t>
  </si>
  <si>
    <t>TOTAL</t>
  </si>
  <si>
    <t>total</t>
  </si>
  <si>
    <t>NOMPARENT1</t>
  </si>
  <si>
    <t>NOMPARENT2</t>
  </si>
  <si>
    <t>NOMPARENT3</t>
  </si>
  <si>
    <t>NOMPARENT4</t>
  </si>
  <si>
    <t>NOMPARENT5</t>
  </si>
  <si>
    <t>NOMPARENT6</t>
  </si>
  <si>
    <t>NOMPARENT7</t>
  </si>
  <si>
    <t>NOMPARENT8</t>
  </si>
  <si>
    <t>NOMPARENT9</t>
  </si>
  <si>
    <t>NOMPARENT10</t>
  </si>
  <si>
    <t>NOMPARENT11</t>
  </si>
  <si>
    <t>NOMPARENT12</t>
  </si>
  <si>
    <t>NOMPARENT13</t>
  </si>
  <si>
    <t>NOMPARENT14</t>
  </si>
  <si>
    <t>NOMPARENT15</t>
  </si>
  <si>
    <t>NOMPARENT16</t>
  </si>
  <si>
    <t>NOMPARENT17</t>
  </si>
  <si>
    <t>NOMPARENT18</t>
  </si>
  <si>
    <t>NOMPARENT19</t>
  </si>
  <si>
    <t>PRENOMPARENT1</t>
  </si>
  <si>
    <t>PRENOMPARENT2</t>
  </si>
  <si>
    <t>PRENOMPARENT3</t>
  </si>
  <si>
    <t>PRENOMPARENT4</t>
  </si>
  <si>
    <t>PRENOMPARENT5</t>
  </si>
  <si>
    <t>PRENOMPARENT6</t>
  </si>
  <si>
    <t>PRENOMPARENT7</t>
  </si>
  <si>
    <t>PRENOMPARENT8</t>
  </si>
  <si>
    <t>PRENOMPARENT9</t>
  </si>
  <si>
    <t>PRENOMPARENT10</t>
  </si>
  <si>
    <t>PRENOMPARENT11</t>
  </si>
  <si>
    <t>PRENOMPARENT12</t>
  </si>
  <si>
    <t>PRENOMPARENT13</t>
  </si>
  <si>
    <t>PRENOMPARENT14</t>
  </si>
  <si>
    <t>PRENOMPARENT15</t>
  </si>
  <si>
    <t>PRENOMPARENT16</t>
  </si>
  <si>
    <t>PRENOMPARENT17</t>
  </si>
  <si>
    <t>PRENOMPARENT18</t>
  </si>
  <si>
    <t>PRENOMPARENT19</t>
  </si>
  <si>
    <t>ENFANT1</t>
  </si>
  <si>
    <t>ENFANT2</t>
  </si>
  <si>
    <t>ENFANT3</t>
  </si>
  <si>
    <t>ENFANT4</t>
  </si>
  <si>
    <t>ENFANT5</t>
  </si>
  <si>
    <t>ENFANT6</t>
  </si>
  <si>
    <t>ENFANT7</t>
  </si>
  <si>
    <t>ENFANT8</t>
  </si>
  <si>
    <t>ENFANT9</t>
  </si>
  <si>
    <t>ENFANT10</t>
  </si>
  <si>
    <t>ENFANT11</t>
  </si>
  <si>
    <t>ENFANT12</t>
  </si>
  <si>
    <t>ENFANT13</t>
  </si>
  <si>
    <t>ENFANT14</t>
  </si>
  <si>
    <t>ENFANT15</t>
  </si>
  <si>
    <t>ENFANT16</t>
  </si>
  <si>
    <t>ENFANT17</t>
  </si>
  <si>
    <t>ENFANT18</t>
  </si>
  <si>
    <t>ENFANT19</t>
  </si>
  <si>
    <t>NOMPARENT20</t>
  </si>
  <si>
    <t>PRENOMPARENT20</t>
  </si>
  <si>
    <t>ENFANT20</t>
  </si>
  <si>
    <t>NOMPARENT21</t>
  </si>
  <si>
    <t>PRENOMPARENT21</t>
  </si>
  <si>
    <t>ENFANT21</t>
  </si>
  <si>
    <t>Période</t>
  </si>
  <si>
    <t>N_Fact</t>
  </si>
  <si>
    <t>Acompte</t>
  </si>
  <si>
    <t>Solde</t>
  </si>
  <si>
    <t>Total_Période</t>
  </si>
  <si>
    <t>Date de paiement</t>
  </si>
  <si>
    <t>Somme Payé</t>
  </si>
  <si>
    <t>Reçu_Acpte</t>
  </si>
  <si>
    <t>RESTE A PAYER acpte</t>
  </si>
  <si>
    <t>Reçu_Solde</t>
  </si>
  <si>
    <t>RESTE A PAYER solde</t>
  </si>
  <si>
    <t>RESTE PÉRIODE</t>
  </si>
  <si>
    <t>Observations facture facture</t>
  </si>
  <si>
    <t>Observations facture</t>
  </si>
  <si>
    <t>Observations famille</t>
  </si>
  <si>
    <t>TR 45/2013 (200 €)</t>
  </si>
  <si>
    <t>TR 45/2013 (30 €)</t>
  </si>
  <si>
    <t>?</t>
  </si>
  <si>
    <t>TR 45/2013</t>
  </si>
  <si>
    <t xml:space="preserve">Lettre de rappel : 24/07/2012
 Réf. :  12005209/DG/CPJ/2012
</t>
  </si>
  <si>
    <t>TR 46/2013</t>
  </si>
  <si>
    <t>307881-307914</t>
  </si>
  <si>
    <t>06/0812</t>
  </si>
  <si>
    <t>Lettre de rappel : 24/07/2012 
Réf. : 12005207/DG/CPJ/2012</t>
  </si>
  <si>
    <t>307882-307913</t>
  </si>
  <si>
    <t>566,70 le 03/10/2012 R 3079978</t>
  </si>
  <si>
    <t>(Solde) 14/11/2012 - 60,9 - 429813</t>
  </si>
  <si>
    <t>(Solde) 12/01/2013 - 144,7 - 429838</t>
  </si>
  <si>
    <t>(Solde) 41312 - 572,8 - 429881</t>
  </si>
  <si>
    <t>(Solde) 41374 - 214 - 429933 §§ (Solde) 41374 - 214 - 429933</t>
  </si>
  <si>
    <t>Lettre de rappel : 24/07/2012
 Réf. : 12005207/DG/CPJ/2012</t>
  </si>
  <si>
    <t>307880-307905</t>
  </si>
  <si>
    <t>TR 43/2013</t>
  </si>
  <si>
    <t>86, 70</t>
  </si>
  <si>
    <t>307927-28</t>
  </si>
  <si>
    <t>(Solde) 08/04/2013 - 68,9 - 429925</t>
  </si>
  <si>
    <t>TR 42/2013</t>
  </si>
  <si>
    <t>(Solde) 20/11/12 - 162,3 - 429814</t>
  </si>
  <si>
    <t>(Solde) 02/01/13 - 3,80 - 429841</t>
  </si>
  <si>
    <t>T</t>
  </si>
  <si>
    <t>Appel du CCAS le 29/11/13 - Retard sur réception chèque marmaille pour octobre 2013. Le règlement sera effectué avec du retard.</t>
  </si>
  <si>
    <t>déc 2013</t>
  </si>
  <si>
    <t>(Solde) 41388 - 372,8 - 429948</t>
  </si>
  <si>
    <t>(Solde) 09/07/2013 - 350,9 - 212010</t>
  </si>
  <si>
    <t>solde payé 237,8€ en esp et 24€ en chq</t>
  </si>
  <si>
    <t>NA</t>
  </si>
  <si>
    <t>Facture soldée
Chèque marmailles 70€ &gt; Montant facture 54€</t>
  </si>
  <si>
    <t>Avril 2014 TR en cours</t>
  </si>
  <si>
    <t>(Solde) 04/03/2013 - 21,4 - 429898 + 08/04/13 - 424 - 429929</t>
  </si>
  <si>
    <t>(Solde) 04/04/2013 - 9 - 429919</t>
  </si>
  <si>
    <t>(Solde) 03/06/2013 - 22,8 - 429979 §§ (Solde) - Solde) 17/06/2013 - 698 - 429989</t>
  </si>
  <si>
    <t>payé 64€70 en cheque le 05/09/2013 r:212062, le reste 702€ en chq le 17/09/2013 r:212068</t>
  </si>
  <si>
    <t>201531-201530</t>
  </si>
  <si>
    <t>Fact201531 : 105,30 chq 22/07/13 R212021
Fact201530 : 108,00 esp 22/07/13 R212022
Fact201531 : 596,70 chq 14/08/13 R212044</t>
  </si>
  <si>
    <t>TR 35/2014 B7</t>
  </si>
  <si>
    <t xml:space="preserve">Avril 2014 TR </t>
  </si>
  <si>
    <t>201565-201566</t>
  </si>
  <si>
    <t>201570-201569</t>
  </si>
  <si>
    <t>TR 36/2014 B7</t>
  </si>
  <si>
    <t>Avril 2014 TR</t>
  </si>
  <si>
    <t>Mme GRONDIN est passée le 27/03/14. Elle dit recevoir les sommes impayées de 2013 avec la CAF sous 15j. Un dernier délai sup. lui a été accordé avant le 15/03/14 avant emission TR</t>
  </si>
  <si>
    <t>201567-201568</t>
  </si>
  <si>
    <t>TR 37/2014 B7</t>
  </si>
  <si>
    <t>(Solde) 24/11/2014 - 322,8 - 237289</t>
  </si>
  <si>
    <t>TR en cours</t>
  </si>
  <si>
    <t>Pas de facture</t>
  </si>
  <si>
    <t>nicaise03</t>
  </si>
  <si>
    <t>test</t>
  </si>
  <si>
    <t>http://forum.excel-pratique.com/post337329.html#p337329</t>
  </si>
  <si>
    <t>Totaux</t>
  </si>
  <si>
    <t>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</si>
</sst>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0" fontId="3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left"/>
    </xf>
    <xf numFmtId="14" fontId="4" fillId="3" borderId="1" xfId="1" applyNumberFormat="1" applyFont="1" applyFill="1" applyBorder="1" applyAlignment="1">
      <alignment horizontal="left"/>
    </xf>
    <xf numFmtId="0" fontId="4" fillId="4" borderId="1" xfId="1" applyFont="1" applyFill="1" applyBorder="1" applyAlignment="1">
      <alignment horizontal="left"/>
    </xf>
    <xf numFmtId="14" fontId="4" fillId="4" borderId="1" xfId="1" applyNumberFormat="1" applyFont="1" applyFill="1" applyBorder="1" applyAlignment="1">
      <alignment horizontal="left"/>
    </xf>
    <xf numFmtId="0" fontId="4" fillId="5" borderId="1" xfId="1" applyFont="1" applyFill="1" applyBorder="1" applyAlignment="1">
      <alignment horizontal="left"/>
    </xf>
    <xf numFmtId="0" fontId="4" fillId="6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/>
    </xf>
    <xf numFmtId="0" fontId="6" fillId="6" borderId="1" xfId="1" applyFont="1" applyFill="1" applyBorder="1" applyAlignment="1">
      <alignment horizontal="left" vertical="center"/>
    </xf>
    <xf numFmtId="164" fontId="4" fillId="3" borderId="1" xfId="1" applyNumberFormat="1" applyFont="1" applyFill="1" applyBorder="1" applyAlignment="1">
      <alignment horizontal="left"/>
    </xf>
    <xf numFmtId="164" fontId="4" fillId="4" borderId="1" xfId="1" applyNumberFormat="1" applyFont="1" applyFill="1" applyBorder="1" applyAlignment="1">
      <alignment horizontal="left"/>
    </xf>
    <xf numFmtId="17" fontId="7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165" fontId="1" fillId="3" borderId="1" xfId="1" applyNumberFormat="1" applyFill="1" applyBorder="1" applyAlignment="1">
      <alignment horizontal="center" vertical="center"/>
    </xf>
    <xf numFmtId="14" fontId="1" fillId="3" borderId="1" xfId="1" applyNumberForma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165" fontId="1" fillId="4" borderId="1" xfId="1" applyNumberFormat="1" applyFill="1" applyBorder="1" applyAlignment="1">
      <alignment horizontal="center" vertical="center"/>
    </xf>
    <xf numFmtId="14" fontId="1" fillId="4" borderId="1" xfId="1" applyNumberFormat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horizontal="center" vertical="center"/>
    </xf>
    <xf numFmtId="165" fontId="4" fillId="5" borderId="1" xfId="1" applyNumberFormat="1" applyFon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165" fontId="6" fillId="6" borderId="1" xfId="1" applyNumberFormat="1" applyFont="1" applyFill="1" applyBorder="1" applyAlignment="1">
      <alignment horizontal="left" vertical="center"/>
    </xf>
    <xf numFmtId="164" fontId="1" fillId="3" borderId="1" xfId="1" applyNumberFormat="1" applyFill="1" applyBorder="1" applyAlignment="1">
      <alignment horizontal="center" vertical="center"/>
    </xf>
    <xf numFmtId="164" fontId="1" fillId="4" borderId="1" xfId="1" applyNumberForma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left" vertical="center"/>
    </xf>
    <xf numFmtId="165" fontId="1" fillId="7" borderId="1" xfId="1" applyNumberFormat="1" applyFill="1" applyBorder="1" applyAlignment="1">
      <alignment horizontal="center" vertical="center"/>
    </xf>
    <xf numFmtId="14" fontId="1" fillId="7" borderId="1" xfId="1" applyNumberFormat="1" applyFill="1" applyBorder="1" applyAlignment="1">
      <alignment horizontal="center" vertical="center"/>
    </xf>
    <xf numFmtId="0" fontId="1" fillId="7" borderId="1" xfId="1" applyFill="1" applyBorder="1" applyAlignment="1">
      <alignment horizontal="center" vertical="center"/>
    </xf>
    <xf numFmtId="165" fontId="4" fillId="7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1" fillId="4" borderId="1" xfId="1" applyNumberForma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/>
    </xf>
    <xf numFmtId="14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165" fontId="1" fillId="8" borderId="1" xfId="1" applyNumberFormat="1" applyFill="1" applyBorder="1" applyAlignment="1">
      <alignment horizontal="center" vertical="center"/>
    </xf>
    <xf numFmtId="14" fontId="1" fillId="8" borderId="1" xfId="1" applyNumberFormat="1" applyFill="1" applyBorder="1" applyAlignment="1">
      <alignment horizontal="center" vertical="center"/>
    </xf>
    <xf numFmtId="0" fontId="1" fillId="8" borderId="1" xfId="1" applyFill="1" applyBorder="1" applyAlignment="1">
      <alignment horizontal="center" vertical="center"/>
    </xf>
    <xf numFmtId="165" fontId="4" fillId="8" borderId="1" xfId="1" applyNumberFormat="1" applyFont="1" applyFill="1" applyBorder="1" applyAlignment="1">
      <alignment horizontal="center" vertical="center"/>
    </xf>
    <xf numFmtId="0" fontId="7" fillId="9" borderId="1" xfId="1" applyFont="1" applyFill="1" applyBorder="1" applyAlignment="1">
      <alignment horizontal="center" vertical="center"/>
    </xf>
    <xf numFmtId="17" fontId="7" fillId="10" borderId="1" xfId="1" applyNumberFormat="1" applyFont="1" applyFill="1" applyBorder="1" applyAlignment="1">
      <alignment horizontal="center" vertical="center"/>
    </xf>
    <xf numFmtId="0" fontId="7" fillId="10" borderId="1" xfId="1" applyFont="1" applyFill="1" applyBorder="1" applyAlignment="1">
      <alignment horizontal="center" vertical="center"/>
    </xf>
    <xf numFmtId="165" fontId="7" fillId="10" borderId="1" xfId="1" applyNumberFormat="1" applyFont="1" applyFill="1" applyBorder="1" applyAlignment="1">
      <alignment horizontal="center" vertical="center"/>
    </xf>
    <xf numFmtId="165" fontId="3" fillId="10" borderId="1" xfId="1" applyNumberFormat="1" applyFont="1" applyFill="1" applyBorder="1" applyAlignment="1">
      <alignment horizontal="center" vertical="center"/>
    </xf>
    <xf numFmtId="165" fontId="1" fillId="10" borderId="1" xfId="1" applyNumberFormat="1" applyFill="1" applyBorder="1" applyAlignment="1">
      <alignment horizontal="center" vertical="center"/>
    </xf>
    <xf numFmtId="14" fontId="1" fillId="10" borderId="1" xfId="1" applyNumberFormat="1" applyFill="1" applyBorder="1" applyAlignment="1">
      <alignment horizontal="center" vertical="center"/>
    </xf>
    <xf numFmtId="0" fontId="1" fillId="10" borderId="1" xfId="1" applyFill="1" applyBorder="1" applyAlignment="1">
      <alignment horizontal="center" vertical="center"/>
    </xf>
    <xf numFmtId="165" fontId="4" fillId="10" borderId="1" xfId="1" applyNumberFormat="1" applyFont="1" applyFill="1" applyBorder="1" applyAlignment="1">
      <alignment horizontal="center" vertical="center"/>
    </xf>
    <xf numFmtId="165" fontId="6" fillId="10" borderId="1" xfId="1" applyNumberFormat="1" applyFont="1" applyFill="1" applyBorder="1" applyAlignment="1">
      <alignment horizontal="left" vertical="center"/>
    </xf>
    <xf numFmtId="164" fontId="1" fillId="10" borderId="1" xfId="1" applyNumberFormat="1" applyFill="1" applyBorder="1" applyAlignment="1">
      <alignment horizontal="center" vertical="center"/>
    </xf>
    <xf numFmtId="165" fontId="4" fillId="10" borderId="1" xfId="1" applyNumberFormat="1" applyFont="1" applyFill="1" applyBorder="1" applyAlignment="1">
      <alignment horizontal="left" vertical="center"/>
    </xf>
    <xf numFmtId="17" fontId="7" fillId="11" borderId="1" xfId="1" applyNumberFormat="1" applyFont="1" applyFill="1" applyBorder="1" applyAlignment="1">
      <alignment horizontal="center" vertical="center"/>
    </xf>
    <xf numFmtId="0" fontId="7" fillId="11" borderId="1" xfId="1" applyFont="1" applyFill="1" applyBorder="1" applyAlignment="1">
      <alignment horizontal="center" vertical="center"/>
    </xf>
    <xf numFmtId="165" fontId="7" fillId="11" borderId="1" xfId="1" applyNumberFormat="1" applyFont="1" applyFill="1" applyBorder="1" applyAlignment="1">
      <alignment horizontal="center" vertical="center"/>
    </xf>
    <xf numFmtId="165" fontId="3" fillId="11" borderId="1" xfId="1" applyNumberFormat="1" applyFont="1" applyFill="1" applyBorder="1" applyAlignment="1">
      <alignment horizontal="center" vertical="center"/>
    </xf>
    <xf numFmtId="165" fontId="1" fillId="11" borderId="1" xfId="1" applyNumberFormat="1" applyFill="1" applyBorder="1" applyAlignment="1">
      <alignment horizontal="center" vertical="center"/>
    </xf>
    <xf numFmtId="14" fontId="1" fillId="11" borderId="1" xfId="1" applyNumberFormat="1" applyFill="1" applyBorder="1" applyAlignment="1">
      <alignment horizontal="center" vertical="center"/>
    </xf>
    <xf numFmtId="0" fontId="1" fillId="11" borderId="1" xfId="1" applyFill="1" applyBorder="1" applyAlignment="1">
      <alignment horizontal="center" vertical="center"/>
    </xf>
    <xf numFmtId="165" fontId="4" fillId="11" borderId="1" xfId="1" applyNumberFormat="1" applyFont="1" applyFill="1" applyBorder="1" applyAlignment="1">
      <alignment horizontal="center" vertical="center"/>
    </xf>
    <xf numFmtId="0" fontId="1" fillId="3" borderId="1" xfId="1" applyNumberFormat="1" applyFill="1" applyBorder="1" applyAlignment="1">
      <alignment horizontal="center" vertical="center"/>
    </xf>
    <xf numFmtId="165" fontId="5" fillId="1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12" borderId="1" xfId="0" applyFill="1" applyBorder="1" applyAlignment="1">
      <alignment horizontal="center"/>
    </xf>
    <xf numFmtId="0" fontId="0" fillId="12" borderId="1" xfId="0" applyFill="1" applyBorder="1"/>
    <xf numFmtId="165" fontId="2" fillId="0" borderId="0" xfId="0" applyNumberFormat="1" applyFont="1"/>
    <xf numFmtId="0" fontId="2" fillId="12" borderId="1" xfId="0" applyFont="1" applyFill="1" applyBorder="1" applyAlignment="1">
      <alignment horizontal="center"/>
    </xf>
    <xf numFmtId="0" fontId="2" fillId="12" borderId="1" xfId="0" applyFont="1" applyFill="1" applyBorder="1"/>
    <xf numFmtId="17" fontId="7" fillId="12" borderId="1" xfId="1" applyNumberFormat="1" applyFont="1" applyFill="1" applyBorder="1" applyAlignment="1">
      <alignment horizontal="center" vertical="center"/>
    </xf>
    <xf numFmtId="0" fontId="7" fillId="12" borderId="1" xfId="1" applyFont="1" applyFill="1" applyBorder="1" applyAlignment="1">
      <alignment horizontal="center" vertical="center"/>
    </xf>
    <xf numFmtId="165" fontId="7" fillId="12" borderId="1" xfId="1" applyNumberFormat="1" applyFont="1" applyFill="1" applyBorder="1" applyAlignment="1">
      <alignment horizontal="center" vertical="center"/>
    </xf>
    <xf numFmtId="165" fontId="3" fillId="12" borderId="1" xfId="1" applyNumberFormat="1" applyFont="1" applyFill="1" applyBorder="1" applyAlignment="1">
      <alignment horizontal="center" vertical="center"/>
    </xf>
    <xf numFmtId="165" fontId="1" fillId="12" borderId="1" xfId="1" applyNumberFormat="1" applyFill="1" applyBorder="1" applyAlignment="1">
      <alignment horizontal="center" vertical="center"/>
    </xf>
    <xf numFmtId="14" fontId="1" fillId="12" borderId="1" xfId="1" applyNumberFormat="1" applyFill="1" applyBorder="1" applyAlignment="1">
      <alignment horizontal="center" vertical="center"/>
    </xf>
    <xf numFmtId="0" fontId="1" fillId="12" borderId="1" xfId="1" applyFill="1" applyBorder="1" applyAlignment="1">
      <alignment horizontal="center" vertical="center"/>
    </xf>
    <xf numFmtId="165" fontId="4" fillId="12" borderId="1" xfId="1" applyNumberFormat="1" applyFont="1" applyFill="1" applyBorder="1" applyAlignment="1">
      <alignment horizontal="center" vertical="center"/>
    </xf>
    <xf numFmtId="0" fontId="7" fillId="12" borderId="1" xfId="1" applyNumberFormat="1" applyFont="1" applyFill="1" applyBorder="1" applyAlignment="1">
      <alignment horizontal="center" vertical="center"/>
    </xf>
    <xf numFmtId="165" fontId="5" fillId="12" borderId="1" xfId="1" applyNumberFormat="1" applyFont="1" applyFill="1" applyBorder="1" applyAlignment="1">
      <alignment horizontal="center" vertical="center"/>
    </xf>
    <xf numFmtId="0" fontId="1" fillId="12" borderId="1" xfId="1" applyNumberFormat="1" applyFill="1" applyBorder="1" applyAlignment="1">
      <alignment horizontal="center" vertical="center"/>
    </xf>
    <xf numFmtId="0" fontId="4" fillId="12" borderId="1" xfId="1" applyNumberFormat="1" applyFont="1" applyFill="1" applyBorder="1" applyAlignment="1">
      <alignment horizontal="center" vertical="center"/>
    </xf>
    <xf numFmtId="165" fontId="6" fillId="12" borderId="1" xfId="1" applyNumberFormat="1" applyFont="1" applyFill="1" applyBorder="1" applyAlignment="1">
      <alignment horizontal="left" vertical="center"/>
    </xf>
    <xf numFmtId="164" fontId="1" fillId="12" borderId="1" xfId="1" applyNumberFormat="1" applyFill="1" applyBorder="1" applyAlignment="1">
      <alignment horizontal="center" vertical="center"/>
    </xf>
    <xf numFmtId="165" fontId="4" fillId="12" borderId="1" xfId="1" applyNumberFormat="1" applyFont="1" applyFill="1" applyBorder="1" applyAlignment="1">
      <alignment horizontal="left" vertical="center"/>
    </xf>
    <xf numFmtId="0" fontId="0" fillId="12" borderId="0" xfId="0" applyFill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2" fillId="0" borderId="1" xfId="0" applyFont="1" applyFill="1" applyBorder="1"/>
    <xf numFmtId="17" fontId="7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0" fillId="0" borderId="0" xfId="0" applyFill="1"/>
    <xf numFmtId="165" fontId="2" fillId="0" borderId="1" xfId="0" applyNumberFormat="1" applyFont="1" applyFill="1" applyBorder="1"/>
    <xf numFmtId="165" fontId="0" fillId="0" borderId="1" xfId="0" applyNumberFormat="1" applyFill="1" applyBorder="1"/>
    <xf numFmtId="165" fontId="2" fillId="0" borderId="1" xfId="0" applyNumberFormat="1" applyFont="1" applyBorder="1"/>
    <xf numFmtId="0" fontId="11" fillId="0" borderId="0" xfId="2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5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</xdr:row>
          <xdr:rowOff>180975</xdr:rowOff>
        </xdr:from>
        <xdr:to>
          <xdr:col>2</xdr:col>
          <xdr:colOff>9525</xdr:colOff>
          <xdr:row>3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695325</xdr:colOff>
      <xdr:row>13</xdr:row>
      <xdr:rowOff>152400</xdr:rowOff>
    </xdr:from>
    <xdr:to>
      <xdr:col>3</xdr:col>
      <xdr:colOff>323850</xdr:colOff>
      <xdr:row>22</xdr:row>
      <xdr:rowOff>114300</xdr:rowOff>
    </xdr:to>
    <xdr:sp macro="" textlink="">
      <xdr:nvSpPr>
        <xdr:cNvPr id="4" name="ZoneTexte 3"/>
        <xdr:cNvSpPr txBox="1"/>
      </xdr:nvSpPr>
      <xdr:spPr>
        <a:xfrm>
          <a:off x="695325" y="2628900"/>
          <a:ext cx="1914525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un apperçu jpeg</a:t>
          </a:r>
          <a:r>
            <a:rPr lang="fr-FR" sz="1100" baseline="0"/>
            <a:t> de l'userform permettant la saisie (prise en charge informatique) des factures, des familles, la saisie et le suivi des règlements, les encaissements et la production d'états et de justificatifs..</a:t>
          </a:r>
          <a:endParaRPr lang="fr-FR" sz="1100"/>
        </a:p>
      </xdr:txBody>
    </xdr:sp>
    <xdr:clientData/>
  </xdr:twoCellAnchor>
  <xdr:twoCellAnchor>
    <xdr:from>
      <xdr:col>3</xdr:col>
      <xdr:colOff>323850</xdr:colOff>
      <xdr:row>18</xdr:row>
      <xdr:rowOff>38100</xdr:rowOff>
    </xdr:from>
    <xdr:to>
      <xdr:col>3</xdr:col>
      <xdr:colOff>685800</xdr:colOff>
      <xdr:row>18</xdr:row>
      <xdr:rowOff>38100</xdr:rowOff>
    </xdr:to>
    <xdr:cxnSp macro="">
      <xdr:nvCxnSpPr>
        <xdr:cNvPr id="6" name="Connecteur droit avec flèche 5"/>
        <xdr:cNvCxnSpPr>
          <a:stCxn id="4" idx="3"/>
        </xdr:cNvCxnSpPr>
      </xdr:nvCxnSpPr>
      <xdr:spPr>
        <a:xfrm>
          <a:off x="2609850" y="3467100"/>
          <a:ext cx="361950" cy="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5</xdr:row>
      <xdr:rowOff>76199</xdr:rowOff>
    </xdr:from>
    <xdr:to>
      <xdr:col>2</xdr:col>
      <xdr:colOff>628650</xdr:colOff>
      <xdr:row>8</xdr:row>
      <xdr:rowOff>133350</xdr:rowOff>
    </xdr:to>
    <xdr:sp macro="" textlink="">
      <xdr:nvSpPr>
        <xdr:cNvPr id="9" name="ZoneTexte 8"/>
        <xdr:cNvSpPr txBox="1"/>
      </xdr:nvSpPr>
      <xdr:spPr>
        <a:xfrm>
          <a:off x="342900" y="1028699"/>
          <a:ext cx="1809750" cy="628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 ici pour affichez la partie l'userform nécessaire à la procédure voulue</a:t>
          </a:r>
        </a:p>
      </xdr:txBody>
    </xdr:sp>
    <xdr:clientData/>
  </xdr:twoCellAnchor>
  <xdr:twoCellAnchor>
    <xdr:from>
      <xdr:col>1</xdr:col>
      <xdr:colOff>295275</xdr:colOff>
      <xdr:row>3</xdr:row>
      <xdr:rowOff>180975</xdr:rowOff>
    </xdr:from>
    <xdr:to>
      <xdr:col>1</xdr:col>
      <xdr:colOff>304800</xdr:colOff>
      <xdr:row>5</xdr:row>
      <xdr:rowOff>76200</xdr:rowOff>
    </xdr:to>
    <xdr:cxnSp macro="">
      <xdr:nvCxnSpPr>
        <xdr:cNvPr id="11" name="Connecteur droit avec flèche 10"/>
        <xdr:cNvCxnSpPr/>
      </xdr:nvCxnSpPr>
      <xdr:spPr>
        <a:xfrm flipH="1" flipV="1">
          <a:off x="1057275" y="752475"/>
          <a:ext cx="9525" cy="276225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590550</xdr:colOff>
      <xdr:row>1</xdr:row>
      <xdr:rowOff>85725</xdr:rowOff>
    </xdr:from>
    <xdr:to>
      <xdr:col>18</xdr:col>
      <xdr:colOff>228600</xdr:colOff>
      <xdr:row>13</xdr:row>
      <xdr:rowOff>142875</xdr:rowOff>
    </xdr:to>
    <xdr:sp macro="" textlink="">
      <xdr:nvSpPr>
        <xdr:cNvPr id="12" name="ZoneTexte 11"/>
        <xdr:cNvSpPr txBox="1"/>
      </xdr:nvSpPr>
      <xdr:spPr>
        <a:xfrm>
          <a:off x="9734550" y="276225"/>
          <a:ext cx="4210050" cy="23431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ce n'est pas  trop te</a:t>
          </a:r>
          <a:r>
            <a:rPr lang="fr-FR" sz="1100" baseline="0"/>
            <a:t> demander.</a:t>
          </a:r>
        </a:p>
        <a:p>
          <a:endParaRPr lang="fr-FR" sz="1100" baseline="0"/>
        </a:p>
        <a:p>
          <a:r>
            <a:rPr lang="fr-FR" sz="1100" baseline="0"/>
            <a:t>Je dois régulièrement transmettre des états des règlements en cours d'année et je prends un temps fou à le faire sans vba.</a:t>
          </a:r>
        </a:p>
        <a:p>
          <a:endParaRPr lang="fr-FR" sz="1100" baseline="0"/>
        </a:p>
        <a:p>
          <a:r>
            <a:rPr lang="fr-FR" sz="1100" baseline="0"/>
            <a:t>Uniquement pour les familles qui ont un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RESTE PÉRIODE</a:t>
          </a:r>
          <a:r>
            <a:rPr lang="fr-FR"/>
            <a:t> (colonne Z, AQ...) positif</a:t>
          </a:r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</a:t>
          </a:r>
          <a:r>
            <a:rPr lang="fr-FR" sz="11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peux voir l'exemple de l'état sur la feuille "ETATS"</a:t>
          </a:r>
        </a:p>
        <a:p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 baseline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Si tu ne peux pas ou que cela te demande trop de temps, je comprendrais</a:t>
          </a:r>
          <a:endParaRPr lang="fr-FR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3</xdr:col>
      <xdr:colOff>647700</xdr:colOff>
      <xdr:row>0</xdr:row>
      <xdr:rowOff>57150</xdr:rowOff>
    </xdr:from>
    <xdr:to>
      <xdr:col>12</xdr:col>
      <xdr:colOff>361950</xdr:colOff>
      <xdr:row>38</xdr:row>
      <xdr:rowOff>142875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57150"/>
          <a:ext cx="6572250" cy="732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104776</xdr:rowOff>
    </xdr:from>
    <xdr:to>
      <xdr:col>9</xdr:col>
      <xdr:colOff>942975</xdr:colOff>
      <xdr:row>1</xdr:row>
      <xdr:rowOff>352426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142875" y="104776"/>
          <a:ext cx="6477000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41148" rIns="0" bIns="41148" anchor="ctr" upright="1"/>
        <a:lstStyle/>
        <a:p>
          <a:pPr algn="l" rtl="0">
            <a:defRPr sz="1000"/>
          </a:pPr>
          <a:r>
            <a:rPr lang="fr-FR" sz="1300" b="0" i="0" u="none" strike="noStrike" baseline="0">
              <a:solidFill>
                <a:srgbClr val="000000"/>
              </a:solidFill>
              <a:latin typeface="Arial Black"/>
            </a:rPr>
            <a:t>BASE DES PAIEMENTS DES FACTURES DE ...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304800</xdr:colOff>
      <xdr:row>0</xdr:row>
      <xdr:rowOff>133350</xdr:rowOff>
    </xdr:from>
    <xdr:to>
      <xdr:col>10</xdr:col>
      <xdr:colOff>409574</xdr:colOff>
      <xdr:row>3</xdr:row>
      <xdr:rowOff>0</xdr:rowOff>
    </xdr:to>
    <xdr:sp macro="" textlink="">
      <xdr:nvSpPr>
        <xdr:cNvPr id="3" name="Text Box 6"/>
        <xdr:cNvSpPr txBox="1">
          <a:spLocks noChangeArrowheads="1"/>
        </xdr:cNvSpPr>
      </xdr:nvSpPr>
      <xdr:spPr bwMode="auto">
        <a:xfrm>
          <a:off x="304800" y="133350"/>
          <a:ext cx="6534149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41148" rIns="0" bIns="41148" anchor="ctr" upright="1"/>
        <a:lstStyle/>
        <a:p>
          <a:pPr algn="l" rtl="0">
            <a:defRPr sz="1000"/>
          </a:pPr>
          <a:r>
            <a:rPr lang="fr-FR" sz="1300" b="0" i="0" u="none" strike="noStrike" baseline="0">
              <a:solidFill>
                <a:srgbClr val="000000"/>
              </a:solidFill>
              <a:latin typeface="Arial Black"/>
            </a:rPr>
            <a:t>ETAT DES PAIEMENTS DES FACTURES DE ... POUR 2014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133350</xdr:colOff>
          <xdr:row>1</xdr:row>
          <xdr:rowOff>171450</xdr:rowOff>
        </xdr:from>
        <xdr:to>
          <xdr:col>12</xdr:col>
          <xdr:colOff>771525</xdr:colOff>
          <xdr:row>3</xdr:row>
          <xdr:rowOff>76200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11</xdr:col>
      <xdr:colOff>19049</xdr:colOff>
      <xdr:row>0</xdr:row>
      <xdr:rowOff>38100</xdr:rowOff>
    </xdr:from>
    <xdr:to>
      <xdr:col>12</xdr:col>
      <xdr:colOff>904874</xdr:colOff>
      <xdr:row>1</xdr:row>
      <xdr:rowOff>133350</xdr:rowOff>
    </xdr:to>
    <xdr:sp macro="" textlink="">
      <xdr:nvSpPr>
        <xdr:cNvPr id="4" name="ZoneTexte 3"/>
        <xdr:cNvSpPr txBox="1"/>
      </xdr:nvSpPr>
      <xdr:spPr>
        <a:xfrm>
          <a:off x="6991349" y="38100"/>
          <a:ext cx="13620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Année de référence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123825</xdr:colOff>
          <xdr:row>1</xdr:row>
          <xdr:rowOff>66675</xdr:rowOff>
        </xdr:from>
        <xdr:to>
          <xdr:col>15</xdr:col>
          <xdr:colOff>9525</xdr:colOff>
          <xdr:row>2</xdr:row>
          <xdr:rowOff>152400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323850</xdr:colOff>
      <xdr:row>1</xdr:row>
      <xdr:rowOff>142875</xdr:rowOff>
    </xdr:from>
    <xdr:to>
      <xdr:col>15</xdr:col>
      <xdr:colOff>76200</xdr:colOff>
      <xdr:row>10</xdr:row>
      <xdr:rowOff>47625</xdr:rowOff>
    </xdr:to>
    <xdr:sp macro="" textlink="">
      <xdr:nvSpPr>
        <xdr:cNvPr id="2" name="ZoneTexte 1"/>
        <xdr:cNvSpPr txBox="1"/>
      </xdr:nvSpPr>
      <xdr:spPr>
        <a:xfrm>
          <a:off x="9467850" y="333375"/>
          <a:ext cx="203835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enfants</a:t>
          </a:r>
          <a:r>
            <a:rPr lang="fr-FR" sz="1100" baseline="0"/>
            <a:t> de la base en fonction de l'année de référence doivent apparaitre ici, triez alphabétiquement.</a:t>
          </a:r>
        </a:p>
        <a:p>
          <a:r>
            <a:rPr lang="fr-FR" sz="1100" baseline="0"/>
            <a:t>La plage Q1:Q36 = enfantmc</a:t>
          </a:r>
        </a:p>
        <a:p>
          <a:r>
            <a:rPr lang="fr-FR" sz="1100" baseline="0"/>
            <a:t>est en rowsource sur le combobox "enfmc" de l'userform</a:t>
          </a:r>
          <a:endParaRPr lang="fr-FR" sz="1100"/>
        </a:p>
      </xdr:txBody>
    </xdr:sp>
    <xdr:clientData/>
  </xdr:twoCellAnchor>
  <xdr:twoCellAnchor>
    <xdr:from>
      <xdr:col>15</xdr:col>
      <xdr:colOff>76200</xdr:colOff>
      <xdr:row>5</xdr:row>
      <xdr:rowOff>66676</xdr:rowOff>
    </xdr:from>
    <xdr:to>
      <xdr:col>15</xdr:col>
      <xdr:colOff>590550</xdr:colOff>
      <xdr:row>6</xdr:row>
      <xdr:rowOff>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V="1">
          <a:off x="11506200" y="1019176"/>
          <a:ext cx="514350" cy="123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504825</xdr:colOff>
      <xdr:row>1</xdr:row>
      <xdr:rowOff>0</xdr:rowOff>
    </xdr:from>
    <xdr:to>
      <xdr:col>11</xdr:col>
      <xdr:colOff>400050</xdr:colOff>
      <xdr:row>5</xdr:row>
      <xdr:rowOff>180975</xdr:rowOff>
    </xdr:to>
    <xdr:sp macro="" textlink="">
      <xdr:nvSpPr>
        <xdr:cNvPr id="3" name="ZoneTexte 2"/>
        <xdr:cNvSpPr txBox="1"/>
      </xdr:nvSpPr>
      <xdr:spPr>
        <a:xfrm>
          <a:off x="6600825" y="190500"/>
          <a:ext cx="2181225" cy="94297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Ce n'est pas terrible !</a:t>
          </a:r>
        </a:p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Si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tu ajoutes un enfant, il te faudra modifier la formule qui définit la plage</a:t>
          </a:r>
        </a:p>
      </xdr:txBody>
    </xdr:sp>
    <xdr:clientData/>
  </xdr:twoCellAnchor>
  <xdr:twoCellAnchor>
    <xdr:from>
      <xdr:col>11</xdr:col>
      <xdr:colOff>400050</xdr:colOff>
      <xdr:row>3</xdr:row>
      <xdr:rowOff>90488</xdr:rowOff>
    </xdr:from>
    <xdr:to>
      <xdr:col>12</xdr:col>
      <xdr:colOff>323850</xdr:colOff>
      <xdr:row>6</xdr:row>
      <xdr:rowOff>0</xdr:rowOff>
    </xdr:to>
    <xdr:cxnSp macro="">
      <xdr:nvCxnSpPr>
        <xdr:cNvPr id="6" name="Connecteur droit avec flèche 5"/>
        <xdr:cNvCxnSpPr>
          <a:stCxn id="2" idx="1"/>
          <a:endCxn id="3" idx="3"/>
        </xdr:cNvCxnSpPr>
      </xdr:nvCxnSpPr>
      <xdr:spPr>
        <a:xfrm flipH="1" flipV="1">
          <a:off x="8782050" y="661988"/>
          <a:ext cx="685800" cy="4810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304800</xdr:colOff>
      <xdr:row>0</xdr:row>
      <xdr:rowOff>133350</xdr:rowOff>
    </xdr:from>
    <xdr:to>
      <xdr:col>11</xdr:col>
      <xdr:colOff>28574</xdr:colOff>
      <xdr:row>3</xdr:row>
      <xdr:rowOff>0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304800" y="133350"/>
          <a:ext cx="7096124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41148" rIns="0" bIns="41148" anchor="ctr" upright="1"/>
        <a:lstStyle/>
        <a:p>
          <a:pPr algn="l" rtl="0">
            <a:defRPr sz="1000"/>
          </a:pPr>
          <a:r>
            <a:rPr lang="fr-FR" sz="1300" b="0" i="0" u="none" strike="noStrike" baseline="0">
              <a:solidFill>
                <a:srgbClr val="000000"/>
              </a:solidFill>
              <a:latin typeface="Arial Black"/>
            </a:rPr>
            <a:t>ETAT DES PAIEMENTS DES FACTURES DE ... POUR 2014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295275</xdr:colOff>
          <xdr:row>1</xdr:row>
          <xdr:rowOff>171450</xdr:rowOff>
        </xdr:from>
        <xdr:to>
          <xdr:col>12</xdr:col>
          <xdr:colOff>933450</xdr:colOff>
          <xdr:row>3</xdr:row>
          <xdr:rowOff>76200</xdr:rowOff>
        </xdr:to>
        <xdr:sp macro="" textlink="">
          <xdr:nvSpPr>
            <xdr:cNvPr id="8193" name="ComboBox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11</xdr:col>
      <xdr:colOff>180974</xdr:colOff>
      <xdr:row>0</xdr:row>
      <xdr:rowOff>38100</xdr:rowOff>
    </xdr:from>
    <xdr:to>
      <xdr:col>13</xdr:col>
      <xdr:colOff>19049</xdr:colOff>
      <xdr:row>1</xdr:row>
      <xdr:rowOff>133350</xdr:rowOff>
    </xdr:to>
    <xdr:sp macro="" textlink="">
      <xdr:nvSpPr>
        <xdr:cNvPr id="4" name="ZoneTexte 3"/>
        <xdr:cNvSpPr txBox="1"/>
      </xdr:nvSpPr>
      <xdr:spPr>
        <a:xfrm>
          <a:off x="7553324" y="38100"/>
          <a:ext cx="13620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Année de référence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285750</xdr:colOff>
          <xdr:row>1</xdr:row>
          <xdr:rowOff>66675</xdr:rowOff>
        </xdr:from>
        <xdr:to>
          <xdr:col>15</xdr:col>
          <xdr:colOff>419100</xdr:colOff>
          <xdr:row>2</xdr:row>
          <xdr:rowOff>152400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37329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6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"/>
  <sheetViews>
    <sheetView showGridLines="0" showRowColHeaders="0" tabSelected="1" workbookViewId="0">
      <selection activeCell="B11" sqref="B11"/>
    </sheetView>
  </sheetViews>
  <sheetFormatPr baseColWidth="10" defaultRowHeight="15" x14ac:dyDescent="0.25"/>
  <sheetData>
    <row r="1" spans="2:2" x14ac:dyDescent="0.25">
      <c r="B1" s="102" t="s">
        <v>145</v>
      </c>
    </row>
  </sheetData>
  <hyperlinks>
    <hyperlink ref="B1" r:id="rId1" location="p337329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390525</xdr:colOff>
                <xdr:row>1</xdr:row>
                <xdr:rowOff>180975</xdr:rowOff>
              </from>
              <to>
                <xdr:col>2</xdr:col>
                <xdr:colOff>9525</xdr:colOff>
                <xdr:row>3</xdr:row>
                <xdr:rowOff>152400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HG66"/>
  <sheetViews>
    <sheetView showGridLines="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38" sqref="F38"/>
    </sheetView>
  </sheetViews>
  <sheetFormatPr baseColWidth="10" defaultRowHeight="15" x14ac:dyDescent="0.25"/>
  <cols>
    <col min="1" max="1" width="7.140625" style="1" bestFit="1" customWidth="1"/>
    <col min="2" max="2" width="6.5703125" bestFit="1" customWidth="1"/>
    <col min="3" max="3" width="9.42578125" bestFit="1" customWidth="1"/>
    <col min="4" max="4" width="14.5703125" bestFit="1" customWidth="1"/>
    <col min="5" max="5" width="18" bestFit="1" customWidth="1"/>
    <col min="6" max="6" width="8.140625" bestFit="1" customWidth="1"/>
    <col min="7" max="7" width="6" bestFit="1" customWidth="1"/>
    <col min="8" max="8" width="5.140625" bestFit="1" customWidth="1"/>
    <col min="9" max="9" width="10.140625" bestFit="1" customWidth="1"/>
    <col min="10" max="10" width="19.85546875" bestFit="1" customWidth="1"/>
    <col min="11" max="11" width="8.140625" bestFit="1" customWidth="1"/>
    <col min="12" max="12" width="7.140625" bestFit="1" customWidth="1"/>
    <col min="13" max="13" width="9" bestFit="1" customWidth="1"/>
    <col min="14" max="14" width="9.7109375" bestFit="1" customWidth="1"/>
    <col min="15" max="15" width="13.7109375" bestFit="1" customWidth="1"/>
    <col min="16" max="16" width="9" bestFit="1" customWidth="1"/>
    <col min="17" max="17" width="17.28515625" bestFit="1" customWidth="1"/>
    <col min="18" max="18" width="13.140625" bestFit="1" customWidth="1"/>
    <col min="19" max="19" width="11.7109375" bestFit="1" customWidth="1"/>
    <col min="20" max="20" width="21.42578125" bestFit="1" customWidth="1"/>
    <col min="21" max="21" width="9.42578125" bestFit="1" customWidth="1"/>
    <col min="22" max="22" width="17.28515625" bestFit="1" customWidth="1"/>
    <col min="23" max="23" width="13.140625" bestFit="1" customWidth="1"/>
    <col min="24" max="24" width="11.85546875" bestFit="1" customWidth="1"/>
    <col min="25" max="25" width="21.28515625" bestFit="1" customWidth="1"/>
    <col min="26" max="26" width="15.7109375" bestFit="1" customWidth="1"/>
    <col min="27" max="27" width="53.140625" bestFit="1" customWidth="1"/>
    <col min="28" max="28" width="8.140625" bestFit="1" customWidth="1"/>
    <col min="29" max="29" width="7.140625" bestFit="1" customWidth="1"/>
    <col min="30" max="31" width="9.7109375" bestFit="1" customWidth="1"/>
    <col min="32" max="32" width="13.7109375" bestFit="1" customWidth="1"/>
    <col min="33" max="33" width="9.42578125" bestFit="1" customWidth="1"/>
    <col min="34" max="34" width="17.28515625" bestFit="1" customWidth="1"/>
    <col min="35" max="35" width="13.140625" bestFit="1" customWidth="1"/>
    <col min="36" max="36" width="11.7109375" bestFit="1" customWidth="1"/>
    <col min="37" max="37" width="21.42578125" bestFit="1" customWidth="1"/>
    <col min="38" max="38" width="9.42578125" bestFit="1" customWidth="1"/>
    <col min="39" max="39" width="17.28515625" bestFit="1" customWidth="1"/>
    <col min="40" max="40" width="13.140625" bestFit="1" customWidth="1"/>
    <col min="41" max="41" width="13.5703125" bestFit="1" customWidth="1"/>
    <col min="42" max="42" width="21.28515625" bestFit="1" customWidth="1"/>
    <col min="43" max="43" width="15.7109375" bestFit="1" customWidth="1"/>
    <col min="44" max="44" width="28" bestFit="1" customWidth="1"/>
    <col min="45" max="45" width="8.140625" bestFit="1" customWidth="1"/>
    <col min="46" max="46" width="7.140625" bestFit="1" customWidth="1"/>
    <col min="47" max="48" width="9.7109375" bestFit="1" customWidth="1"/>
    <col min="49" max="49" width="13.7109375" bestFit="1" customWidth="1"/>
    <col min="50" max="50" width="9.42578125" bestFit="1" customWidth="1"/>
    <col min="51" max="51" width="17.28515625" bestFit="1" customWidth="1"/>
    <col min="52" max="52" width="13.140625" bestFit="1" customWidth="1"/>
    <col min="53" max="53" width="11.7109375" bestFit="1" customWidth="1"/>
    <col min="54" max="54" width="21.42578125" bestFit="1" customWidth="1"/>
    <col min="55" max="55" width="9.42578125" bestFit="1" customWidth="1"/>
    <col min="56" max="56" width="17.28515625" bestFit="1" customWidth="1"/>
    <col min="57" max="57" width="13.140625" bestFit="1" customWidth="1"/>
    <col min="58" max="58" width="13.5703125" bestFit="1" customWidth="1"/>
    <col min="59" max="59" width="21.28515625" bestFit="1" customWidth="1"/>
    <col min="60" max="60" width="15.7109375" bestFit="1" customWidth="1"/>
    <col min="61" max="61" width="27.42578125" bestFit="1" customWidth="1"/>
    <col min="62" max="62" width="8.140625" bestFit="1" customWidth="1"/>
    <col min="63" max="63" width="7.140625" bestFit="1" customWidth="1"/>
    <col min="64" max="65" width="9.7109375" bestFit="1" customWidth="1"/>
    <col min="66" max="66" width="13.7109375" bestFit="1" customWidth="1"/>
    <col min="67" max="67" width="9.42578125" bestFit="1" customWidth="1"/>
    <col min="68" max="68" width="17.28515625" bestFit="1" customWidth="1"/>
    <col min="69" max="69" width="13.140625" bestFit="1" customWidth="1"/>
    <col min="70" max="70" width="11.7109375" bestFit="1" customWidth="1"/>
    <col min="71" max="71" width="21.42578125" bestFit="1" customWidth="1"/>
    <col min="72" max="72" width="9.42578125" bestFit="1" customWidth="1"/>
    <col min="73" max="73" width="17.28515625" bestFit="1" customWidth="1"/>
    <col min="74" max="74" width="13.140625" bestFit="1" customWidth="1"/>
    <col min="75" max="75" width="11.85546875" bestFit="1" customWidth="1"/>
    <col min="76" max="76" width="21.28515625" bestFit="1" customWidth="1"/>
    <col min="77" max="77" width="15.7109375" bestFit="1" customWidth="1"/>
    <col min="78" max="78" width="71" bestFit="1" customWidth="1"/>
    <col min="79" max="79" width="8.140625" bestFit="1" customWidth="1"/>
    <col min="80" max="80" width="7.140625" bestFit="1" customWidth="1"/>
    <col min="81" max="82" width="9.7109375" bestFit="1" customWidth="1"/>
    <col min="83" max="83" width="13.7109375" bestFit="1" customWidth="1"/>
    <col min="84" max="84" width="9.42578125" bestFit="1" customWidth="1"/>
    <col min="85" max="85" width="17.28515625" bestFit="1" customWidth="1"/>
    <col min="86" max="86" width="13.140625" bestFit="1" customWidth="1"/>
    <col min="87" max="87" width="11.7109375" bestFit="1" customWidth="1"/>
    <col min="88" max="88" width="21.42578125" bestFit="1" customWidth="1"/>
    <col min="89" max="89" width="9.42578125" bestFit="1" customWidth="1"/>
    <col min="90" max="90" width="17.28515625" bestFit="1" customWidth="1"/>
    <col min="91" max="91" width="13.140625" bestFit="1" customWidth="1"/>
    <col min="92" max="92" width="11.85546875" bestFit="1" customWidth="1"/>
    <col min="93" max="93" width="21.28515625" bestFit="1" customWidth="1"/>
    <col min="94" max="94" width="15.7109375" bestFit="1" customWidth="1"/>
    <col min="95" max="95" width="36.85546875" bestFit="1" customWidth="1"/>
    <col min="96" max="96" width="8.140625" bestFit="1" customWidth="1"/>
    <col min="97" max="97" width="13.5703125" bestFit="1" customWidth="1"/>
    <col min="98" max="99" width="9.7109375" bestFit="1" customWidth="1"/>
    <col min="100" max="100" width="13.7109375" bestFit="1" customWidth="1"/>
    <col min="101" max="101" width="9.42578125" bestFit="1" customWidth="1"/>
    <col min="102" max="102" width="17.28515625" bestFit="1" customWidth="1"/>
    <col min="103" max="103" width="13.140625" bestFit="1" customWidth="1"/>
    <col min="104" max="104" width="11.7109375" bestFit="1" customWidth="1"/>
    <col min="105" max="105" width="21.42578125" bestFit="1" customWidth="1"/>
    <col min="106" max="106" width="9.42578125" bestFit="1" customWidth="1"/>
    <col min="107" max="107" width="17.28515625" bestFit="1" customWidth="1"/>
    <col min="108" max="108" width="13.140625" bestFit="1" customWidth="1"/>
    <col min="109" max="109" width="11.85546875" bestFit="1" customWidth="1"/>
    <col min="110" max="110" width="21.28515625" bestFit="1" customWidth="1"/>
    <col min="111" max="111" width="15.7109375" bestFit="1" customWidth="1"/>
    <col min="112" max="112" width="116.28515625" bestFit="1" customWidth="1"/>
    <col min="113" max="113" width="8.140625" bestFit="1" customWidth="1"/>
    <col min="114" max="114" width="7.140625" bestFit="1" customWidth="1"/>
    <col min="115" max="116" width="9.7109375" bestFit="1" customWidth="1"/>
    <col min="117" max="117" width="13.7109375" bestFit="1" customWidth="1"/>
    <col min="118" max="118" width="9.42578125" bestFit="1" customWidth="1"/>
    <col min="119" max="119" width="17.28515625" bestFit="1" customWidth="1"/>
    <col min="120" max="120" width="13.140625" bestFit="1" customWidth="1"/>
    <col min="121" max="121" width="11.7109375" bestFit="1" customWidth="1"/>
    <col min="122" max="122" width="21.42578125" bestFit="1" customWidth="1"/>
    <col min="123" max="123" width="9.42578125" bestFit="1" customWidth="1"/>
    <col min="124" max="124" width="17.28515625" bestFit="1" customWidth="1"/>
    <col min="125" max="125" width="13.140625" bestFit="1" customWidth="1"/>
    <col min="126" max="126" width="11.85546875" bestFit="1" customWidth="1"/>
    <col min="127" max="127" width="21.28515625" bestFit="1" customWidth="1"/>
    <col min="128" max="128" width="15.7109375" bestFit="1" customWidth="1"/>
    <col min="129" max="129" width="81.85546875" bestFit="1" customWidth="1"/>
    <col min="130" max="130" width="8.140625" bestFit="1" customWidth="1"/>
    <col min="131" max="131" width="7.140625" bestFit="1" customWidth="1"/>
    <col min="132" max="132" width="9" bestFit="1" customWidth="1"/>
    <col min="133" max="133" width="8.140625" bestFit="1" customWidth="1"/>
    <col min="134" max="134" width="13.7109375" bestFit="1" customWidth="1"/>
    <col min="135" max="135" width="9" bestFit="1" customWidth="1"/>
    <col min="136" max="136" width="17.28515625" bestFit="1" customWidth="1"/>
    <col min="137" max="137" width="13.140625" bestFit="1" customWidth="1"/>
    <col min="138" max="138" width="11.7109375" bestFit="1" customWidth="1"/>
    <col min="139" max="139" width="21.42578125" bestFit="1" customWidth="1"/>
    <col min="140" max="140" width="8" bestFit="1" customWidth="1"/>
    <col min="141" max="141" width="17.28515625" bestFit="1" customWidth="1"/>
    <col min="142" max="142" width="13.140625" bestFit="1" customWidth="1"/>
    <col min="143" max="143" width="11.85546875" bestFit="1" customWidth="1"/>
    <col min="144" max="144" width="21.28515625" bestFit="1" customWidth="1"/>
    <col min="145" max="145" width="15.7109375" bestFit="1" customWidth="1"/>
    <col min="146" max="146" width="56.85546875" bestFit="1" customWidth="1"/>
    <col min="147" max="147" width="8.140625" bestFit="1" customWidth="1"/>
    <col min="148" max="148" width="13.5703125" bestFit="1" customWidth="1"/>
    <col min="149" max="150" width="9.7109375" bestFit="1" customWidth="1"/>
    <col min="151" max="151" width="13.7109375" bestFit="1" customWidth="1"/>
    <col min="152" max="152" width="9.42578125" bestFit="1" customWidth="1"/>
    <col min="153" max="153" width="17.28515625" bestFit="1" customWidth="1"/>
    <col min="154" max="154" width="13.140625" bestFit="1" customWidth="1"/>
    <col min="155" max="155" width="11.7109375" bestFit="1" customWidth="1"/>
    <col min="156" max="156" width="21.42578125" bestFit="1" customWidth="1"/>
    <col min="157" max="157" width="9.42578125" bestFit="1" customWidth="1"/>
    <col min="158" max="158" width="17.28515625" bestFit="1" customWidth="1"/>
    <col min="159" max="159" width="13.140625" bestFit="1" customWidth="1"/>
    <col min="160" max="160" width="13" bestFit="1" customWidth="1"/>
    <col min="161" max="161" width="21.28515625" bestFit="1" customWidth="1"/>
    <col min="162" max="162" width="15.7109375" bestFit="1" customWidth="1"/>
    <col min="163" max="163" width="26" bestFit="1" customWidth="1"/>
    <col min="164" max="164" width="8.140625" bestFit="1" customWidth="1"/>
    <col min="165" max="165" width="7.140625" bestFit="1" customWidth="1"/>
    <col min="166" max="167" width="9.7109375" bestFit="1" customWidth="1"/>
    <col min="168" max="168" width="13.7109375" bestFit="1" customWidth="1"/>
    <col min="169" max="169" width="9.42578125" bestFit="1" customWidth="1"/>
    <col min="170" max="170" width="17.28515625" bestFit="1" customWidth="1"/>
    <col min="171" max="171" width="13.140625" bestFit="1" customWidth="1"/>
    <col min="172" max="172" width="11.7109375" bestFit="1" customWidth="1"/>
    <col min="173" max="173" width="21.42578125" bestFit="1" customWidth="1"/>
    <col min="174" max="174" width="9.42578125" bestFit="1" customWidth="1"/>
    <col min="175" max="175" width="17.28515625" bestFit="1" customWidth="1"/>
    <col min="176" max="176" width="13.140625" bestFit="1" customWidth="1"/>
    <col min="177" max="177" width="13" bestFit="1" customWidth="1"/>
    <col min="178" max="178" width="21.28515625" bestFit="1" customWidth="1"/>
    <col min="179" max="179" width="15.7109375" bestFit="1" customWidth="1"/>
    <col min="180" max="180" width="105.28515625" bestFit="1" customWidth="1"/>
    <col min="181" max="181" width="8.140625" bestFit="1" customWidth="1"/>
    <col min="182" max="182" width="8.85546875" bestFit="1" customWidth="1"/>
    <col min="183" max="184" width="9.7109375" bestFit="1" customWidth="1"/>
    <col min="185" max="185" width="13.7109375" bestFit="1" customWidth="1"/>
    <col min="186" max="186" width="9.42578125" bestFit="1" customWidth="1"/>
    <col min="187" max="187" width="17.28515625" bestFit="1" customWidth="1"/>
    <col min="188" max="188" width="13.140625" bestFit="1" customWidth="1"/>
    <col min="189" max="189" width="11.7109375" bestFit="1" customWidth="1"/>
    <col min="190" max="190" width="21.42578125" bestFit="1" customWidth="1"/>
    <col min="191" max="191" width="9.42578125" bestFit="1" customWidth="1"/>
    <col min="192" max="192" width="17.28515625" bestFit="1" customWidth="1"/>
    <col min="193" max="193" width="13.140625" bestFit="1" customWidth="1"/>
    <col min="194" max="194" width="13" bestFit="1" customWidth="1"/>
    <col min="195" max="195" width="21.28515625" bestFit="1" customWidth="1"/>
    <col min="196" max="196" width="15.7109375" bestFit="1" customWidth="1"/>
    <col min="197" max="197" width="28.5703125" bestFit="1" customWidth="1"/>
    <col min="198" max="198" width="8.5703125" bestFit="1" customWidth="1"/>
    <col min="199" max="199" width="7.140625" bestFit="1" customWidth="1"/>
    <col min="200" max="200" width="9" bestFit="1" customWidth="1"/>
    <col min="201" max="201" width="9.7109375" bestFit="1" customWidth="1"/>
    <col min="202" max="202" width="13.7109375" bestFit="1" customWidth="1"/>
    <col min="203" max="203" width="9" bestFit="1" customWidth="1"/>
    <col min="204" max="204" width="17.28515625" bestFit="1" customWidth="1"/>
    <col min="205" max="205" width="13.140625" bestFit="1" customWidth="1"/>
    <col min="206" max="206" width="11.7109375" bestFit="1" customWidth="1"/>
    <col min="207" max="207" width="21.42578125" bestFit="1" customWidth="1"/>
    <col min="208" max="208" width="9.42578125" bestFit="1" customWidth="1"/>
    <col min="209" max="209" width="17.28515625" bestFit="1" customWidth="1"/>
    <col min="210" max="210" width="13.140625" bestFit="1" customWidth="1"/>
    <col min="211" max="211" width="13" bestFit="1" customWidth="1"/>
    <col min="212" max="212" width="21.28515625" bestFit="1" customWidth="1"/>
    <col min="213" max="213" width="15.7109375" bestFit="1" customWidth="1"/>
    <col min="214" max="214" width="54.140625" bestFit="1" customWidth="1"/>
    <col min="215" max="215" width="170" bestFit="1" customWidth="1"/>
  </cols>
  <sheetData>
    <row r="2" spans="1:215" ht="39" customHeight="1" x14ac:dyDescent="0.25">
      <c r="GN2">
        <f>COLUMN()</f>
        <v>196</v>
      </c>
    </row>
    <row r="3" spans="1:215" x14ac:dyDescent="0.25">
      <c r="A3" s="69" t="s">
        <v>0</v>
      </c>
      <c r="B3" s="68" t="s">
        <v>1</v>
      </c>
      <c r="C3" s="68" t="s">
        <v>2</v>
      </c>
      <c r="D3" s="68" t="s">
        <v>3</v>
      </c>
      <c r="E3" s="68" t="s">
        <v>4</v>
      </c>
      <c r="F3" s="68" t="s">
        <v>5</v>
      </c>
      <c r="G3" s="68" t="s">
        <v>6</v>
      </c>
      <c r="H3" s="68" t="s">
        <v>7</v>
      </c>
      <c r="I3" s="68" t="s">
        <v>8</v>
      </c>
      <c r="J3" s="68" t="s">
        <v>9</v>
      </c>
      <c r="K3" s="2" t="s">
        <v>77</v>
      </c>
      <c r="L3" s="2" t="s">
        <v>78</v>
      </c>
      <c r="M3" s="2" t="s">
        <v>79</v>
      </c>
      <c r="N3" s="2" t="s">
        <v>80</v>
      </c>
      <c r="O3" s="2" t="s">
        <v>81</v>
      </c>
      <c r="P3" s="3" t="s">
        <v>79</v>
      </c>
      <c r="Q3" s="4" t="s">
        <v>82</v>
      </c>
      <c r="R3" s="3" t="s">
        <v>83</v>
      </c>
      <c r="S3" s="3" t="s">
        <v>84</v>
      </c>
      <c r="T3" s="3" t="s">
        <v>85</v>
      </c>
      <c r="U3" s="5" t="s">
        <v>80</v>
      </c>
      <c r="V3" s="6" t="s">
        <v>82</v>
      </c>
      <c r="W3" s="5" t="s">
        <v>83</v>
      </c>
      <c r="X3" s="5" t="s">
        <v>86</v>
      </c>
      <c r="Y3" s="5" t="s">
        <v>87</v>
      </c>
      <c r="Z3" s="7" t="s">
        <v>88</v>
      </c>
      <c r="AA3" s="8" t="s">
        <v>89</v>
      </c>
      <c r="AB3" s="2" t="s">
        <v>77</v>
      </c>
      <c r="AC3" s="2" t="s">
        <v>78</v>
      </c>
      <c r="AD3" s="2" t="s">
        <v>79</v>
      </c>
      <c r="AE3" s="2" t="s">
        <v>80</v>
      </c>
      <c r="AF3" s="2" t="s">
        <v>81</v>
      </c>
      <c r="AG3" s="3" t="s">
        <v>79</v>
      </c>
      <c r="AH3" s="3" t="s">
        <v>82</v>
      </c>
      <c r="AI3" s="3" t="s">
        <v>83</v>
      </c>
      <c r="AJ3" s="3" t="s">
        <v>84</v>
      </c>
      <c r="AK3" s="3" t="s">
        <v>85</v>
      </c>
      <c r="AL3" s="5" t="s">
        <v>80</v>
      </c>
      <c r="AM3" s="5" t="s">
        <v>82</v>
      </c>
      <c r="AN3" s="5" t="s">
        <v>83</v>
      </c>
      <c r="AO3" s="5" t="s">
        <v>86</v>
      </c>
      <c r="AP3" s="5" t="s">
        <v>87</v>
      </c>
      <c r="AQ3" s="7" t="s">
        <v>88</v>
      </c>
      <c r="AR3" s="8" t="s">
        <v>90</v>
      </c>
      <c r="AS3" s="2" t="s">
        <v>77</v>
      </c>
      <c r="AT3" s="2" t="s">
        <v>78</v>
      </c>
      <c r="AU3" s="2" t="s">
        <v>79</v>
      </c>
      <c r="AV3" s="2" t="s">
        <v>80</v>
      </c>
      <c r="AW3" s="2" t="s">
        <v>81</v>
      </c>
      <c r="AX3" s="3" t="s">
        <v>79</v>
      </c>
      <c r="AY3" s="3" t="s">
        <v>82</v>
      </c>
      <c r="AZ3" s="3" t="s">
        <v>83</v>
      </c>
      <c r="BA3" s="3" t="s">
        <v>84</v>
      </c>
      <c r="BB3" s="3" t="s">
        <v>85</v>
      </c>
      <c r="BC3" s="5" t="s">
        <v>80</v>
      </c>
      <c r="BD3" s="5" t="s">
        <v>82</v>
      </c>
      <c r="BE3" s="5" t="s">
        <v>83</v>
      </c>
      <c r="BF3" s="5" t="s">
        <v>86</v>
      </c>
      <c r="BG3" s="5" t="s">
        <v>87</v>
      </c>
      <c r="BH3" s="7" t="s">
        <v>88</v>
      </c>
      <c r="BI3" s="8" t="s">
        <v>90</v>
      </c>
      <c r="BJ3" s="2" t="s">
        <v>77</v>
      </c>
      <c r="BK3" s="2" t="s">
        <v>78</v>
      </c>
      <c r="BL3" s="2" t="s">
        <v>79</v>
      </c>
      <c r="BM3" s="2" t="s">
        <v>80</v>
      </c>
      <c r="BN3" s="2" t="s">
        <v>81</v>
      </c>
      <c r="BO3" s="3" t="s">
        <v>79</v>
      </c>
      <c r="BP3" s="3" t="s">
        <v>82</v>
      </c>
      <c r="BQ3" s="3" t="s">
        <v>83</v>
      </c>
      <c r="BR3" s="3" t="s">
        <v>84</v>
      </c>
      <c r="BS3" s="3" t="s">
        <v>85</v>
      </c>
      <c r="BT3" s="5" t="s">
        <v>80</v>
      </c>
      <c r="BU3" s="5" t="s">
        <v>82</v>
      </c>
      <c r="BV3" s="5" t="s">
        <v>83</v>
      </c>
      <c r="BW3" s="5" t="s">
        <v>86</v>
      </c>
      <c r="BX3" s="5" t="s">
        <v>87</v>
      </c>
      <c r="BY3" s="7" t="s">
        <v>88</v>
      </c>
      <c r="BZ3" s="8" t="s">
        <v>90</v>
      </c>
      <c r="CA3" s="2" t="s">
        <v>77</v>
      </c>
      <c r="CB3" s="2" t="s">
        <v>78</v>
      </c>
      <c r="CC3" s="2" t="s">
        <v>79</v>
      </c>
      <c r="CD3" s="2" t="s">
        <v>80</v>
      </c>
      <c r="CE3" s="2" t="s">
        <v>81</v>
      </c>
      <c r="CF3" s="3" t="s">
        <v>79</v>
      </c>
      <c r="CG3" s="3" t="s">
        <v>82</v>
      </c>
      <c r="CH3" s="3" t="s">
        <v>83</v>
      </c>
      <c r="CI3" s="3" t="s">
        <v>84</v>
      </c>
      <c r="CJ3" s="3" t="s">
        <v>85</v>
      </c>
      <c r="CK3" s="5" t="s">
        <v>80</v>
      </c>
      <c r="CL3" s="5" t="s">
        <v>82</v>
      </c>
      <c r="CM3" s="5" t="s">
        <v>83</v>
      </c>
      <c r="CN3" s="5" t="s">
        <v>86</v>
      </c>
      <c r="CO3" s="5" t="s">
        <v>87</v>
      </c>
      <c r="CP3" s="7" t="s">
        <v>88</v>
      </c>
      <c r="CQ3" s="8" t="s">
        <v>90</v>
      </c>
      <c r="CR3" s="2" t="s">
        <v>77</v>
      </c>
      <c r="CS3" s="2" t="s">
        <v>78</v>
      </c>
      <c r="CT3" s="2" t="s">
        <v>79</v>
      </c>
      <c r="CU3" s="2" t="s">
        <v>80</v>
      </c>
      <c r="CV3" s="2" t="s">
        <v>81</v>
      </c>
      <c r="CW3" s="3" t="s">
        <v>79</v>
      </c>
      <c r="CX3" s="3" t="s">
        <v>82</v>
      </c>
      <c r="CY3" s="3" t="s">
        <v>83</v>
      </c>
      <c r="CZ3" s="3" t="s">
        <v>84</v>
      </c>
      <c r="DA3" s="3" t="s">
        <v>85</v>
      </c>
      <c r="DB3" s="5" t="s">
        <v>80</v>
      </c>
      <c r="DC3" s="5" t="s">
        <v>82</v>
      </c>
      <c r="DD3" s="5" t="s">
        <v>83</v>
      </c>
      <c r="DE3" s="5" t="s">
        <v>86</v>
      </c>
      <c r="DF3" s="5" t="s">
        <v>87</v>
      </c>
      <c r="DG3" s="7" t="s">
        <v>88</v>
      </c>
      <c r="DH3" s="8" t="s">
        <v>90</v>
      </c>
      <c r="DI3" s="2" t="s">
        <v>77</v>
      </c>
      <c r="DJ3" s="2" t="s">
        <v>78</v>
      </c>
      <c r="DK3" s="2" t="s">
        <v>79</v>
      </c>
      <c r="DL3" s="2" t="s">
        <v>80</v>
      </c>
      <c r="DM3" s="9" t="s">
        <v>81</v>
      </c>
      <c r="DN3" s="3" t="s">
        <v>79</v>
      </c>
      <c r="DO3" s="3" t="s">
        <v>82</v>
      </c>
      <c r="DP3" s="3" t="s">
        <v>83</v>
      </c>
      <c r="DQ3" s="3" t="s">
        <v>84</v>
      </c>
      <c r="DR3" s="3" t="s">
        <v>85</v>
      </c>
      <c r="DS3" s="5" t="s">
        <v>80</v>
      </c>
      <c r="DT3" s="5" t="s">
        <v>82</v>
      </c>
      <c r="DU3" s="5" t="s">
        <v>83</v>
      </c>
      <c r="DV3" s="5" t="s">
        <v>86</v>
      </c>
      <c r="DW3" s="5" t="s">
        <v>87</v>
      </c>
      <c r="DX3" s="7" t="s">
        <v>88</v>
      </c>
      <c r="DY3" s="8" t="s">
        <v>90</v>
      </c>
      <c r="DZ3" s="2" t="s">
        <v>77</v>
      </c>
      <c r="EA3" s="2" t="s">
        <v>78</v>
      </c>
      <c r="EB3" s="2" t="s">
        <v>79</v>
      </c>
      <c r="EC3" s="2" t="s">
        <v>80</v>
      </c>
      <c r="ED3" s="2" t="s">
        <v>81</v>
      </c>
      <c r="EE3" s="3" t="s">
        <v>79</v>
      </c>
      <c r="EF3" s="3" t="s">
        <v>82</v>
      </c>
      <c r="EG3" s="3" t="s">
        <v>83</v>
      </c>
      <c r="EH3" s="3" t="s">
        <v>84</v>
      </c>
      <c r="EI3" s="3" t="s">
        <v>85</v>
      </c>
      <c r="EJ3" s="5" t="s">
        <v>80</v>
      </c>
      <c r="EK3" s="5" t="s">
        <v>82</v>
      </c>
      <c r="EL3" s="5" t="s">
        <v>83</v>
      </c>
      <c r="EM3" s="5" t="s">
        <v>86</v>
      </c>
      <c r="EN3" s="5" t="s">
        <v>87</v>
      </c>
      <c r="EO3" s="7" t="s">
        <v>88</v>
      </c>
      <c r="EP3" s="8" t="s">
        <v>90</v>
      </c>
      <c r="EQ3" s="2" t="s">
        <v>77</v>
      </c>
      <c r="ER3" s="2" t="s">
        <v>78</v>
      </c>
      <c r="ES3" s="2" t="s">
        <v>79</v>
      </c>
      <c r="ET3" s="2" t="s">
        <v>80</v>
      </c>
      <c r="EU3" s="2" t="s">
        <v>81</v>
      </c>
      <c r="EV3" s="3" t="s">
        <v>79</v>
      </c>
      <c r="EW3" s="4" t="s">
        <v>82</v>
      </c>
      <c r="EX3" s="3" t="s">
        <v>83</v>
      </c>
      <c r="EY3" s="3" t="s">
        <v>84</v>
      </c>
      <c r="EZ3" s="3" t="s">
        <v>85</v>
      </c>
      <c r="FA3" s="5" t="s">
        <v>80</v>
      </c>
      <c r="FB3" s="6" t="s">
        <v>82</v>
      </c>
      <c r="FC3" s="5" t="s">
        <v>83</v>
      </c>
      <c r="FD3" s="5" t="s">
        <v>86</v>
      </c>
      <c r="FE3" s="5" t="s">
        <v>87</v>
      </c>
      <c r="FF3" s="7" t="s">
        <v>88</v>
      </c>
      <c r="FG3" s="10" t="s">
        <v>90</v>
      </c>
      <c r="FH3" s="2" t="s">
        <v>77</v>
      </c>
      <c r="FI3" s="2" t="s">
        <v>78</v>
      </c>
      <c r="FJ3" s="2" t="s">
        <v>79</v>
      </c>
      <c r="FK3" s="2" t="s">
        <v>80</v>
      </c>
      <c r="FL3" s="2" t="s">
        <v>81</v>
      </c>
      <c r="FM3" s="3" t="s">
        <v>79</v>
      </c>
      <c r="FN3" s="11" t="s">
        <v>82</v>
      </c>
      <c r="FO3" s="3" t="s">
        <v>83</v>
      </c>
      <c r="FP3" s="3" t="s">
        <v>84</v>
      </c>
      <c r="FQ3" s="3" t="s">
        <v>85</v>
      </c>
      <c r="FR3" s="5" t="s">
        <v>80</v>
      </c>
      <c r="FS3" s="12" t="s">
        <v>82</v>
      </c>
      <c r="FT3" s="5" t="s">
        <v>83</v>
      </c>
      <c r="FU3" s="5" t="s">
        <v>86</v>
      </c>
      <c r="FV3" s="5" t="s">
        <v>87</v>
      </c>
      <c r="FW3" s="7" t="s">
        <v>88</v>
      </c>
      <c r="FX3" s="10" t="s">
        <v>90</v>
      </c>
      <c r="FY3" s="2" t="s">
        <v>77</v>
      </c>
      <c r="FZ3" s="2" t="s">
        <v>78</v>
      </c>
      <c r="GA3" s="2" t="s">
        <v>79</v>
      </c>
      <c r="GB3" s="2" t="s">
        <v>80</v>
      </c>
      <c r="GC3" s="2" t="s">
        <v>81</v>
      </c>
      <c r="GD3" s="3" t="s">
        <v>79</v>
      </c>
      <c r="GE3" s="4" t="s">
        <v>82</v>
      </c>
      <c r="GF3" s="3" t="s">
        <v>83</v>
      </c>
      <c r="GG3" s="3" t="s">
        <v>84</v>
      </c>
      <c r="GH3" s="3" t="s">
        <v>85</v>
      </c>
      <c r="GI3" s="5" t="s">
        <v>80</v>
      </c>
      <c r="GJ3" s="5" t="s">
        <v>82</v>
      </c>
      <c r="GK3" s="5" t="s">
        <v>83</v>
      </c>
      <c r="GL3" s="5" t="s">
        <v>86</v>
      </c>
      <c r="GM3" s="5" t="s">
        <v>87</v>
      </c>
      <c r="GN3" s="7" t="s">
        <v>88</v>
      </c>
      <c r="GO3" s="8" t="s">
        <v>90</v>
      </c>
      <c r="GP3" s="2" t="s">
        <v>77</v>
      </c>
      <c r="GQ3" s="2" t="s">
        <v>78</v>
      </c>
      <c r="GR3" s="2" t="s">
        <v>79</v>
      </c>
      <c r="GS3" s="2" t="s">
        <v>80</v>
      </c>
      <c r="GT3" s="2" t="s">
        <v>81</v>
      </c>
      <c r="GU3" s="3" t="s">
        <v>79</v>
      </c>
      <c r="GV3" s="4" t="s">
        <v>82</v>
      </c>
      <c r="GW3" s="3" t="s">
        <v>83</v>
      </c>
      <c r="GX3" s="3" t="s">
        <v>84</v>
      </c>
      <c r="GY3" s="3" t="s">
        <v>85</v>
      </c>
      <c r="GZ3" s="5" t="s">
        <v>80</v>
      </c>
      <c r="HA3" s="6" t="s">
        <v>82</v>
      </c>
      <c r="HB3" s="5" t="s">
        <v>83</v>
      </c>
      <c r="HC3" s="5" t="s">
        <v>86</v>
      </c>
      <c r="HD3" s="5" t="s">
        <v>87</v>
      </c>
      <c r="HE3" s="7" t="s">
        <v>88</v>
      </c>
      <c r="HF3" s="8" t="s">
        <v>90</v>
      </c>
      <c r="HG3" s="8" t="s">
        <v>91</v>
      </c>
    </row>
    <row r="4" spans="1:215" x14ac:dyDescent="0.25">
      <c r="A4" s="70">
        <v>2012</v>
      </c>
      <c r="B4" s="68">
        <v>14</v>
      </c>
      <c r="C4" s="68" t="s">
        <v>10</v>
      </c>
      <c r="D4" s="68" t="s">
        <v>14</v>
      </c>
      <c r="E4" s="68" t="s">
        <v>33</v>
      </c>
      <c r="F4" s="68"/>
      <c r="G4" s="68">
        <v>97429</v>
      </c>
      <c r="H4" s="68"/>
      <c r="I4" s="71" t="s">
        <v>52</v>
      </c>
      <c r="J4" s="68" t="str">
        <f>A4&amp;" "&amp;I4&amp;" /"&amp; B4</f>
        <v>2012 ENFANT1 /14</v>
      </c>
      <c r="K4" s="13">
        <v>40909</v>
      </c>
      <c r="L4" s="14">
        <v>201277</v>
      </c>
      <c r="M4" s="15">
        <v>64.8</v>
      </c>
      <c r="N4" s="15">
        <v>367.2</v>
      </c>
      <c r="O4" s="16">
        <f>SUM(M4:N4)</f>
        <v>432</v>
      </c>
      <c r="P4" s="17">
        <v>64.8</v>
      </c>
      <c r="Q4" s="18">
        <v>40960</v>
      </c>
      <c r="R4" s="17">
        <f>IF(S4="","",P4)</f>
        <v>64.8</v>
      </c>
      <c r="S4" s="19">
        <v>434983</v>
      </c>
      <c r="T4" s="20">
        <f>P4-R4</f>
        <v>0</v>
      </c>
      <c r="U4" s="21">
        <v>367.2</v>
      </c>
      <c r="V4" s="22">
        <v>40960</v>
      </c>
      <c r="W4" s="21">
        <v>167.2</v>
      </c>
      <c r="X4" s="23">
        <v>434984</v>
      </c>
      <c r="Y4" s="24">
        <f t="shared" ref="Y4:Y18" si="0">U4-W4</f>
        <v>200</v>
      </c>
      <c r="Z4" s="25">
        <f>O4-R4-W4</f>
        <v>200</v>
      </c>
      <c r="AA4" s="26" t="s">
        <v>92</v>
      </c>
      <c r="AB4" s="13">
        <v>40940</v>
      </c>
      <c r="AC4" s="14">
        <v>201293</v>
      </c>
      <c r="AD4" s="15">
        <v>64.8</v>
      </c>
      <c r="AE4" s="15">
        <v>367.2</v>
      </c>
      <c r="AF4" s="16">
        <f t="shared" ref="AF4:AF18" si="1">SUM(AD4:AE4)</f>
        <v>432</v>
      </c>
      <c r="AG4" s="17">
        <v>64.8</v>
      </c>
      <c r="AH4" s="18">
        <v>41376</v>
      </c>
      <c r="AI4" s="17">
        <v>64.8</v>
      </c>
      <c r="AJ4" s="19">
        <v>429938</v>
      </c>
      <c r="AK4" s="20">
        <v>0</v>
      </c>
      <c r="AL4" s="21">
        <v>367.2</v>
      </c>
      <c r="AM4" s="21">
        <v>41376</v>
      </c>
      <c r="AN4" s="21">
        <v>337.2</v>
      </c>
      <c r="AO4" s="23">
        <v>429938</v>
      </c>
      <c r="AP4" s="24">
        <v>30</v>
      </c>
      <c r="AQ4" s="25">
        <v>30</v>
      </c>
      <c r="AR4" s="26" t="s">
        <v>93</v>
      </c>
      <c r="AS4" s="13">
        <v>40969</v>
      </c>
      <c r="AT4" s="14">
        <v>201309</v>
      </c>
      <c r="AU4" s="15">
        <v>64.8</v>
      </c>
      <c r="AV4" s="15">
        <v>367.2</v>
      </c>
      <c r="AW4" s="16">
        <v>432</v>
      </c>
      <c r="AX4" s="17">
        <v>64.8</v>
      </c>
      <c r="AY4" s="17" t="s">
        <v>94</v>
      </c>
      <c r="AZ4" s="17"/>
      <c r="BA4" s="17" t="s">
        <v>95</v>
      </c>
      <c r="BB4" s="24">
        <f t="shared" ref="BB4:BB18" si="2">AX4-AZ4</f>
        <v>64.8</v>
      </c>
      <c r="BC4" s="21">
        <v>367.2</v>
      </c>
      <c r="BD4" s="21" t="s">
        <v>94</v>
      </c>
      <c r="BE4" s="21"/>
      <c r="BF4" s="23" t="s">
        <v>95</v>
      </c>
      <c r="BG4" s="24">
        <f t="shared" ref="BG4:BG18" si="3">BC4-BE4</f>
        <v>367.2</v>
      </c>
      <c r="BH4" s="25">
        <f t="shared" ref="BH4:BH18" si="4">AW4-AZ4-BE4</f>
        <v>432</v>
      </c>
      <c r="BI4" s="26"/>
      <c r="BJ4" s="13">
        <v>41000</v>
      </c>
      <c r="BK4" s="14">
        <v>201325</v>
      </c>
      <c r="BL4" s="15">
        <v>22.8</v>
      </c>
      <c r="BM4" s="15">
        <v>129.19999999999999</v>
      </c>
      <c r="BN4" s="16">
        <f t="shared" ref="BN4:BN18" si="5">SUM(BL4:BM4)</f>
        <v>152</v>
      </c>
      <c r="BO4" s="17">
        <v>22.8</v>
      </c>
      <c r="BP4" s="17" t="s">
        <v>94</v>
      </c>
      <c r="BQ4" s="17"/>
      <c r="BR4" s="19" t="s">
        <v>95</v>
      </c>
      <c r="BS4" s="20">
        <f t="shared" ref="BS4:BS18" si="6">BO4-BQ4</f>
        <v>22.8</v>
      </c>
      <c r="BT4" s="21">
        <v>129.19999999999999</v>
      </c>
      <c r="BU4" s="21" t="s">
        <v>94</v>
      </c>
      <c r="BV4" s="21"/>
      <c r="BW4" s="23" t="s">
        <v>95</v>
      </c>
      <c r="BX4" s="24">
        <f t="shared" ref="BX4:BX18" si="7">BT4-BV4</f>
        <v>129.19999999999999</v>
      </c>
      <c r="BY4" s="25">
        <f t="shared" ref="BY4:BY18" si="8">BN4-BQ4-BV4</f>
        <v>152</v>
      </c>
      <c r="BZ4" s="26"/>
      <c r="CA4" s="13">
        <v>41030</v>
      </c>
      <c r="CB4" s="14">
        <v>201341</v>
      </c>
      <c r="CC4" s="15">
        <v>46.2</v>
      </c>
      <c r="CD4" s="15">
        <v>261.8</v>
      </c>
      <c r="CE4" s="16">
        <f t="shared" ref="CE4:CE18" si="9">SUM(CC4:CD4)</f>
        <v>308</v>
      </c>
      <c r="CF4" s="17">
        <v>46.2</v>
      </c>
      <c r="CG4" s="17" t="s">
        <v>94</v>
      </c>
      <c r="CH4" s="17"/>
      <c r="CI4" s="19" t="s">
        <v>95</v>
      </c>
      <c r="CJ4" s="20">
        <f t="shared" ref="CJ4:CJ18" si="10">CF4-CH4</f>
        <v>46.2</v>
      </c>
      <c r="CK4" s="21">
        <v>261.8</v>
      </c>
      <c r="CL4" s="22" t="s">
        <v>94</v>
      </c>
      <c r="CM4" s="21"/>
      <c r="CN4" s="23" t="s">
        <v>95</v>
      </c>
      <c r="CO4" s="24">
        <f t="shared" ref="CO4:CO18" si="11">CK4-CM4</f>
        <v>261.8</v>
      </c>
      <c r="CP4" s="25">
        <f t="shared" ref="CP4:CP18" si="12">CE4-CH4-CM4</f>
        <v>308</v>
      </c>
      <c r="CQ4" s="26"/>
      <c r="CR4" s="13">
        <v>41061</v>
      </c>
      <c r="CS4" s="14">
        <v>201357</v>
      </c>
      <c r="CT4" s="15">
        <v>62.4</v>
      </c>
      <c r="CU4" s="15">
        <v>353.6</v>
      </c>
      <c r="CV4" s="16">
        <f t="shared" ref="CV4:CV18" si="13">SUM(CT4:CU4)</f>
        <v>416</v>
      </c>
      <c r="CW4" s="17">
        <v>62.4</v>
      </c>
      <c r="CX4" s="18" t="s">
        <v>94</v>
      </c>
      <c r="CY4" s="17"/>
      <c r="CZ4" s="19" t="s">
        <v>95</v>
      </c>
      <c r="DA4" s="20">
        <f t="shared" ref="DA4:DA18" si="14">CW4-CY4</f>
        <v>62.4</v>
      </c>
      <c r="DB4" s="21">
        <v>353.6</v>
      </c>
      <c r="DC4" s="22" t="s">
        <v>94</v>
      </c>
      <c r="DD4" s="21"/>
      <c r="DE4" s="23" t="s">
        <v>95</v>
      </c>
      <c r="DF4" s="24">
        <f>DB4-DD4</f>
        <v>353.6</v>
      </c>
      <c r="DG4" s="25">
        <f>CV4-CY4-DD4</f>
        <v>416</v>
      </c>
      <c r="DH4" s="26"/>
      <c r="DI4" s="13">
        <v>41091</v>
      </c>
      <c r="DJ4" s="14">
        <v>201373</v>
      </c>
      <c r="DK4" s="15">
        <v>46.2</v>
      </c>
      <c r="DL4" s="15">
        <v>261.8</v>
      </c>
      <c r="DM4" s="27">
        <f t="shared" ref="DM4:DM18" si="15">SUM(DK4:DL4)</f>
        <v>308</v>
      </c>
      <c r="DN4" s="17">
        <v>46.2</v>
      </c>
      <c r="DO4" s="18"/>
      <c r="DP4" s="17"/>
      <c r="DQ4" s="19" t="s">
        <v>95</v>
      </c>
      <c r="DR4" s="20">
        <f>DN4-DP4</f>
        <v>46.2</v>
      </c>
      <c r="DS4" s="21">
        <v>261.8</v>
      </c>
      <c r="DT4" s="22"/>
      <c r="DU4" s="21"/>
      <c r="DV4" s="23" t="s">
        <v>95</v>
      </c>
      <c r="DW4" s="24">
        <f>DS4-DU4</f>
        <v>261.8</v>
      </c>
      <c r="DX4" s="25">
        <f>DM4-DP4-DU4</f>
        <v>308</v>
      </c>
      <c r="DY4" s="26"/>
      <c r="DZ4" s="13"/>
      <c r="EA4" s="14"/>
      <c r="EB4" s="15"/>
      <c r="EC4" s="15"/>
      <c r="ED4" s="16"/>
      <c r="EE4" s="17"/>
      <c r="EF4" s="18"/>
      <c r="EG4" s="17"/>
      <c r="EH4" s="19"/>
      <c r="EI4" s="20"/>
      <c r="EJ4" s="21"/>
      <c r="EK4" s="22"/>
      <c r="EL4" s="21"/>
      <c r="EM4" s="23"/>
      <c r="EN4" s="24"/>
      <c r="EO4" s="25">
        <f>ED4-EG4-EL4</f>
        <v>0</v>
      </c>
      <c r="EP4" s="26"/>
      <c r="EQ4" s="13"/>
      <c r="ER4" s="14"/>
      <c r="ES4" s="15"/>
      <c r="ET4" s="15"/>
      <c r="EU4" s="16"/>
      <c r="EV4" s="17"/>
      <c r="EW4" s="18"/>
      <c r="EX4" s="17"/>
      <c r="EY4" s="19"/>
      <c r="EZ4" s="20"/>
      <c r="FA4" s="21"/>
      <c r="FB4" s="22"/>
      <c r="FC4" s="21"/>
      <c r="FD4" s="23"/>
      <c r="FE4" s="24"/>
      <c r="FF4" s="25"/>
      <c r="FG4" s="28"/>
      <c r="FH4" s="13"/>
      <c r="FI4" s="14"/>
      <c r="FJ4" s="15"/>
      <c r="FK4" s="15"/>
      <c r="FL4" s="16"/>
      <c r="FM4" s="17"/>
      <c r="FN4" s="29"/>
      <c r="FO4" s="17"/>
      <c r="FP4" s="19"/>
      <c r="FQ4" s="20"/>
      <c r="FR4" s="21"/>
      <c r="FS4" s="30"/>
      <c r="FT4" s="21"/>
      <c r="FU4" s="23"/>
      <c r="FV4" s="24"/>
      <c r="FW4" s="25"/>
      <c r="FX4" s="28"/>
      <c r="FY4" s="13"/>
      <c r="FZ4" s="14"/>
      <c r="GA4" s="15"/>
      <c r="GB4" s="15"/>
      <c r="GC4" s="16"/>
      <c r="GD4" s="17"/>
      <c r="GE4" s="18"/>
      <c r="GF4" s="17"/>
      <c r="GG4" s="19"/>
      <c r="GH4" s="20"/>
      <c r="GI4" s="21"/>
      <c r="GJ4" s="21"/>
      <c r="GK4" s="21"/>
      <c r="GL4" s="23"/>
      <c r="GM4" s="24"/>
      <c r="GN4" s="25"/>
      <c r="GO4" s="31"/>
      <c r="GP4" s="13"/>
      <c r="GQ4" s="14"/>
      <c r="GR4" s="15"/>
      <c r="GS4" s="15"/>
      <c r="GT4" s="16"/>
      <c r="GU4" s="17"/>
      <c r="GV4" s="18"/>
      <c r="GW4" s="17"/>
      <c r="GX4" s="19"/>
      <c r="GY4" s="20"/>
      <c r="GZ4" s="21"/>
      <c r="HA4" s="22"/>
      <c r="HB4" s="21"/>
      <c r="HC4" s="23"/>
      <c r="HD4" s="24"/>
      <c r="HE4" s="25"/>
      <c r="HF4" s="31"/>
      <c r="HG4" s="31" t="s">
        <v>96</v>
      </c>
    </row>
    <row r="5" spans="1:215" x14ac:dyDescent="0.25">
      <c r="A5" s="70">
        <v>2012</v>
      </c>
      <c r="B5" s="68">
        <v>15</v>
      </c>
      <c r="C5" s="68" t="s">
        <v>10</v>
      </c>
      <c r="D5" s="68" t="s">
        <v>15</v>
      </c>
      <c r="E5" s="68" t="s">
        <v>34</v>
      </c>
      <c r="F5" s="68"/>
      <c r="G5" s="68">
        <v>97429</v>
      </c>
      <c r="H5" s="68"/>
      <c r="I5" s="71" t="s">
        <v>53</v>
      </c>
      <c r="J5" s="68" t="str">
        <f t="shared" ref="J5:J66" si="16">A5&amp;" "&amp;I5&amp;" /"&amp; B5</f>
        <v>2012 ENFANT2 /15</v>
      </c>
      <c r="K5" s="13">
        <v>40909</v>
      </c>
      <c r="L5" s="14">
        <v>201278</v>
      </c>
      <c r="M5" s="15">
        <v>32.4</v>
      </c>
      <c r="N5" s="15">
        <v>183.6</v>
      </c>
      <c r="O5" s="16">
        <v>216</v>
      </c>
      <c r="P5" s="17">
        <v>32.4</v>
      </c>
      <c r="Q5" s="18">
        <v>41004</v>
      </c>
      <c r="R5" s="17">
        <f>IF(S5="","",P5)</f>
        <v>32.4</v>
      </c>
      <c r="S5" s="19">
        <v>307814</v>
      </c>
      <c r="T5" s="20">
        <f>P5-R5</f>
        <v>0</v>
      </c>
      <c r="U5" s="21">
        <v>183.6</v>
      </c>
      <c r="V5" s="22">
        <v>41004</v>
      </c>
      <c r="W5" s="21">
        <f>IF(X5="","",U5)</f>
        <v>183.6</v>
      </c>
      <c r="X5" s="23">
        <v>307814</v>
      </c>
      <c r="Y5" s="24">
        <f t="shared" si="0"/>
        <v>0</v>
      </c>
      <c r="Z5" s="25">
        <f>O5-R5-W5</f>
        <v>0</v>
      </c>
      <c r="AA5" s="26"/>
      <c r="AB5" s="13">
        <v>40940</v>
      </c>
      <c r="AC5" s="14">
        <v>201294</v>
      </c>
      <c r="AD5" s="15">
        <v>64.8</v>
      </c>
      <c r="AE5" s="15">
        <v>367.2</v>
      </c>
      <c r="AF5" s="16">
        <f t="shared" si="1"/>
        <v>432</v>
      </c>
      <c r="AG5" s="17">
        <v>64.8</v>
      </c>
      <c r="AH5" s="18">
        <v>41004</v>
      </c>
      <c r="AI5" s="17">
        <f t="shared" ref="AI5:AI18" si="17">IF(AJ5="","",AG5)</f>
        <v>64.8</v>
      </c>
      <c r="AJ5" s="19">
        <v>307815</v>
      </c>
      <c r="AK5" s="20">
        <f t="shared" ref="AK5:AK18" si="18">AG5-AI5</f>
        <v>0</v>
      </c>
      <c r="AL5" s="21">
        <v>367.2</v>
      </c>
      <c r="AM5" s="22">
        <v>41004</v>
      </c>
      <c r="AN5" s="21">
        <f t="shared" ref="AN5:AN18" si="19">IF(AO5="","",AL5)</f>
        <v>367.2</v>
      </c>
      <c r="AO5" s="23">
        <v>307815</v>
      </c>
      <c r="AP5" s="24">
        <f t="shared" ref="AP5:AP18" si="20">AL5-AN5</f>
        <v>0</v>
      </c>
      <c r="AQ5" s="25">
        <f t="shared" ref="AQ5:AQ18" si="21">AF5-AI5-AN5</f>
        <v>0</v>
      </c>
      <c r="AR5" s="26"/>
      <c r="AS5" s="13">
        <v>40969</v>
      </c>
      <c r="AT5" s="14">
        <v>201310</v>
      </c>
      <c r="AU5" s="15">
        <v>64.8</v>
      </c>
      <c r="AV5" s="15">
        <v>367.2</v>
      </c>
      <c r="AW5" s="16">
        <v>432</v>
      </c>
      <c r="AX5" s="17">
        <v>64.8</v>
      </c>
      <c r="AY5" s="18">
        <v>41051</v>
      </c>
      <c r="AZ5" s="17">
        <v>64.8</v>
      </c>
      <c r="BA5" s="19">
        <v>307853</v>
      </c>
      <c r="BB5" s="20">
        <f t="shared" si="2"/>
        <v>0</v>
      </c>
      <c r="BC5" s="21">
        <v>367.2</v>
      </c>
      <c r="BD5" s="22">
        <v>41051</v>
      </c>
      <c r="BE5" s="21">
        <v>367.2</v>
      </c>
      <c r="BF5" s="23">
        <v>307853</v>
      </c>
      <c r="BG5" s="24">
        <f t="shared" si="3"/>
        <v>0</v>
      </c>
      <c r="BH5" s="25">
        <f t="shared" si="4"/>
        <v>0</v>
      </c>
      <c r="BI5" s="26"/>
      <c r="BJ5" s="13">
        <v>41000</v>
      </c>
      <c r="BK5" s="14">
        <v>201326</v>
      </c>
      <c r="BL5" s="15">
        <v>64.8</v>
      </c>
      <c r="BM5" s="15">
        <v>367.2</v>
      </c>
      <c r="BN5" s="16">
        <f t="shared" si="5"/>
        <v>432</v>
      </c>
      <c r="BO5" s="17">
        <v>64.8</v>
      </c>
      <c r="BP5" s="18">
        <v>41051</v>
      </c>
      <c r="BQ5" s="17">
        <v>64.8</v>
      </c>
      <c r="BR5" s="19">
        <v>307854</v>
      </c>
      <c r="BS5" s="20">
        <f t="shared" si="6"/>
        <v>0</v>
      </c>
      <c r="BT5" s="21">
        <v>367.2</v>
      </c>
      <c r="BU5" s="22">
        <v>41051</v>
      </c>
      <c r="BV5" s="21">
        <f>IF(BW5="","",BM5)</f>
        <v>367.2</v>
      </c>
      <c r="BW5" s="23">
        <v>307854</v>
      </c>
      <c r="BX5" s="24">
        <f t="shared" si="7"/>
        <v>0</v>
      </c>
      <c r="BY5" s="25">
        <f t="shared" si="8"/>
        <v>0</v>
      </c>
      <c r="BZ5" s="26"/>
      <c r="CA5" s="13">
        <v>41030</v>
      </c>
      <c r="CB5" s="14">
        <v>201342</v>
      </c>
      <c r="CC5" s="15">
        <v>48.6</v>
      </c>
      <c r="CD5" s="15">
        <v>275.39999999999998</v>
      </c>
      <c r="CE5" s="16">
        <f t="shared" si="9"/>
        <v>324</v>
      </c>
      <c r="CF5" s="17">
        <v>48.6</v>
      </c>
      <c r="CG5" s="18">
        <v>41092</v>
      </c>
      <c r="CH5" s="17">
        <f>IF(CI5="",0,CC5)</f>
        <v>48.6</v>
      </c>
      <c r="CI5" s="19">
        <v>307892</v>
      </c>
      <c r="CJ5" s="20">
        <f t="shared" si="10"/>
        <v>0</v>
      </c>
      <c r="CK5" s="21">
        <v>275.39999999999998</v>
      </c>
      <c r="CL5" s="22">
        <v>41092</v>
      </c>
      <c r="CM5" s="21">
        <f>IF(CN5="",0,CD5)</f>
        <v>275.39999999999998</v>
      </c>
      <c r="CN5" s="23">
        <v>307892</v>
      </c>
      <c r="CO5" s="24">
        <f t="shared" si="11"/>
        <v>0</v>
      </c>
      <c r="CP5" s="25">
        <f t="shared" si="12"/>
        <v>0</v>
      </c>
      <c r="CQ5" s="26"/>
      <c r="CR5" s="13">
        <v>41061</v>
      </c>
      <c r="CS5" s="14">
        <v>201358</v>
      </c>
      <c r="CT5" s="15">
        <v>12</v>
      </c>
      <c r="CU5" s="15">
        <v>0</v>
      </c>
      <c r="CV5" s="16">
        <f t="shared" si="13"/>
        <v>12</v>
      </c>
      <c r="CW5" s="17">
        <v>12</v>
      </c>
      <c r="CX5" s="18" t="s">
        <v>94</v>
      </c>
      <c r="CY5" s="17"/>
      <c r="CZ5" s="19" t="s">
        <v>97</v>
      </c>
      <c r="DA5" s="20">
        <f t="shared" si="14"/>
        <v>12</v>
      </c>
      <c r="DB5" s="21"/>
      <c r="DC5" s="22" t="s">
        <v>94</v>
      </c>
      <c r="DD5" s="21"/>
      <c r="DE5" s="23"/>
      <c r="DF5" s="24">
        <f>DB5-DD5</f>
        <v>0</v>
      </c>
      <c r="DG5" s="25">
        <f>CV5-CY5-DD5</f>
        <v>12</v>
      </c>
      <c r="DH5" s="26"/>
      <c r="DI5" s="13">
        <v>41091</v>
      </c>
      <c r="DJ5" s="14">
        <v>201374</v>
      </c>
      <c r="DK5" s="15">
        <v>38.1</v>
      </c>
      <c r="DL5" s="15">
        <v>215.9</v>
      </c>
      <c r="DM5" s="27">
        <f t="shared" si="15"/>
        <v>254</v>
      </c>
      <c r="DN5" s="17">
        <v>38.1</v>
      </c>
      <c r="DO5" s="18"/>
      <c r="DP5" s="17"/>
      <c r="DQ5" s="19" t="s">
        <v>97</v>
      </c>
      <c r="DR5" s="20">
        <f>DN5-DP5</f>
        <v>38.1</v>
      </c>
      <c r="DS5" s="21">
        <v>215.9</v>
      </c>
      <c r="DT5" s="22"/>
      <c r="DU5" s="21"/>
      <c r="DV5" s="23" t="s">
        <v>97</v>
      </c>
      <c r="DW5" s="24">
        <f>DS5-DU5</f>
        <v>215.9</v>
      </c>
      <c r="DX5" s="25">
        <f>DM5-DP5-DU5</f>
        <v>254</v>
      </c>
      <c r="DY5" s="26"/>
      <c r="DZ5" s="13"/>
      <c r="EA5" s="14"/>
      <c r="EB5" s="15"/>
      <c r="EC5" s="15"/>
      <c r="ED5" s="16"/>
      <c r="EE5" s="17"/>
      <c r="EF5" s="18"/>
      <c r="EG5" s="17"/>
      <c r="EH5" s="19"/>
      <c r="EI5" s="20"/>
      <c r="EJ5" s="21"/>
      <c r="EK5" s="22"/>
      <c r="EL5" s="21"/>
      <c r="EM5" s="23"/>
      <c r="EN5" s="24"/>
      <c r="EO5" s="25">
        <f>ED5-EG5-EL5</f>
        <v>0</v>
      </c>
      <c r="EP5" s="26"/>
      <c r="EQ5" s="13"/>
      <c r="ER5" s="14"/>
      <c r="ES5" s="15"/>
      <c r="ET5" s="15"/>
      <c r="EU5" s="16"/>
      <c r="EV5" s="17"/>
      <c r="EW5" s="18"/>
      <c r="EX5" s="17"/>
      <c r="EY5" s="19"/>
      <c r="EZ5" s="20"/>
      <c r="FA5" s="21"/>
      <c r="FB5" s="22"/>
      <c r="FC5" s="21"/>
      <c r="FD5" s="23"/>
      <c r="FE5" s="24"/>
      <c r="FF5" s="25"/>
      <c r="FG5" s="28"/>
      <c r="FH5" s="13"/>
      <c r="FI5" s="14"/>
      <c r="FJ5" s="15"/>
      <c r="FK5" s="15"/>
      <c r="FL5" s="16"/>
      <c r="FM5" s="17"/>
      <c r="FN5" s="29"/>
      <c r="FO5" s="17"/>
      <c r="FP5" s="19"/>
      <c r="FQ5" s="20"/>
      <c r="FR5" s="21"/>
      <c r="FS5" s="30"/>
      <c r="FT5" s="21"/>
      <c r="FU5" s="23"/>
      <c r="FV5" s="24"/>
      <c r="FW5" s="25"/>
      <c r="FX5" s="28"/>
      <c r="FY5" s="13"/>
      <c r="FZ5" s="14"/>
      <c r="GA5" s="15"/>
      <c r="GB5" s="15"/>
      <c r="GC5" s="16"/>
      <c r="GD5" s="17"/>
      <c r="GE5" s="18"/>
      <c r="GF5" s="17"/>
      <c r="GG5" s="19"/>
      <c r="GH5" s="20"/>
      <c r="GI5" s="21"/>
      <c r="GJ5" s="21"/>
      <c r="GK5" s="21"/>
      <c r="GL5" s="23"/>
      <c r="GM5" s="24"/>
      <c r="GN5" s="25"/>
      <c r="GO5" s="31"/>
      <c r="GP5" s="13"/>
      <c r="GQ5" s="14"/>
      <c r="GR5" s="15"/>
      <c r="GS5" s="15"/>
      <c r="GT5" s="16"/>
      <c r="GU5" s="17"/>
      <c r="GV5" s="18"/>
      <c r="GW5" s="17"/>
      <c r="GX5" s="19"/>
      <c r="GY5" s="20"/>
      <c r="GZ5" s="21"/>
      <c r="HA5" s="22"/>
      <c r="HB5" s="21"/>
      <c r="HC5" s="23"/>
      <c r="HD5" s="24"/>
      <c r="HE5" s="25"/>
      <c r="HF5" s="31"/>
      <c r="HG5" s="31"/>
    </row>
    <row r="6" spans="1:215" x14ac:dyDescent="0.25">
      <c r="A6" s="70">
        <v>2012</v>
      </c>
      <c r="B6" s="68">
        <v>2</v>
      </c>
      <c r="C6" s="68" t="s">
        <v>10</v>
      </c>
      <c r="D6" s="68" t="s">
        <v>16</v>
      </c>
      <c r="E6" s="68" t="s">
        <v>35</v>
      </c>
      <c r="F6" s="68"/>
      <c r="G6" s="68">
        <v>97429</v>
      </c>
      <c r="H6" s="68"/>
      <c r="I6" s="71" t="s">
        <v>54</v>
      </c>
      <c r="J6" s="68" t="str">
        <f t="shared" si="16"/>
        <v>2012 ENFANT3 /2</v>
      </c>
      <c r="K6" s="13">
        <v>40909</v>
      </c>
      <c r="L6" s="14">
        <v>201268</v>
      </c>
      <c r="M6" s="15">
        <v>0</v>
      </c>
      <c r="N6" s="15">
        <v>54</v>
      </c>
      <c r="O6" s="16">
        <v>54</v>
      </c>
      <c r="P6" s="32"/>
      <c r="Q6" s="33"/>
      <c r="R6" s="32"/>
      <c r="S6" s="34"/>
      <c r="T6" s="35">
        <f>P6-R6</f>
        <v>0</v>
      </c>
      <c r="U6" s="21">
        <v>54</v>
      </c>
      <c r="V6" s="22">
        <v>40974</v>
      </c>
      <c r="W6" s="21">
        <f>IF(X6="","",U6)</f>
        <v>54</v>
      </c>
      <c r="X6" s="23">
        <v>434990</v>
      </c>
      <c r="Y6" s="24">
        <f t="shared" si="0"/>
        <v>0</v>
      </c>
      <c r="Z6" s="25">
        <f>O6-R6-W6</f>
        <v>0</v>
      </c>
      <c r="AA6" s="26"/>
      <c r="AB6" s="13">
        <v>40940</v>
      </c>
      <c r="AC6" s="14">
        <v>201284</v>
      </c>
      <c r="AD6" s="15">
        <v>40.5</v>
      </c>
      <c r="AE6" s="15">
        <v>229.5</v>
      </c>
      <c r="AF6" s="16">
        <f t="shared" si="1"/>
        <v>270</v>
      </c>
      <c r="AG6" s="17">
        <v>40.5</v>
      </c>
      <c r="AH6" s="18">
        <v>40991</v>
      </c>
      <c r="AI6" s="17">
        <f t="shared" si="17"/>
        <v>40.5</v>
      </c>
      <c r="AJ6" s="19">
        <v>307805</v>
      </c>
      <c r="AK6" s="20">
        <f t="shared" si="18"/>
        <v>0</v>
      </c>
      <c r="AL6" s="21">
        <v>229.5</v>
      </c>
      <c r="AM6" s="21" t="s">
        <v>94</v>
      </c>
      <c r="AN6" s="21">
        <f t="shared" si="19"/>
        <v>229.5</v>
      </c>
      <c r="AO6" s="23">
        <v>307820</v>
      </c>
      <c r="AP6" s="24">
        <f t="shared" si="20"/>
        <v>0</v>
      </c>
      <c r="AQ6" s="25">
        <f t="shared" si="21"/>
        <v>0</v>
      </c>
      <c r="AR6" s="26"/>
      <c r="AS6" s="13">
        <v>40969</v>
      </c>
      <c r="AT6" s="14">
        <v>201300</v>
      </c>
      <c r="AU6" s="15">
        <v>16.2</v>
      </c>
      <c r="AV6" s="15">
        <v>91.8</v>
      </c>
      <c r="AW6" s="16">
        <f t="shared" ref="AW6:AW18" si="22">SUM(AU6:AV6)</f>
        <v>108</v>
      </c>
      <c r="AX6" s="17">
        <v>16.2</v>
      </c>
      <c r="AY6" s="18">
        <v>41053</v>
      </c>
      <c r="AZ6" s="17">
        <v>16.2</v>
      </c>
      <c r="BA6" s="19">
        <v>307861</v>
      </c>
      <c r="BB6" s="20">
        <f t="shared" si="2"/>
        <v>0</v>
      </c>
      <c r="BC6" s="21">
        <v>91.8</v>
      </c>
      <c r="BD6" s="22">
        <v>41053</v>
      </c>
      <c r="BE6" s="21">
        <v>91.8</v>
      </c>
      <c r="BF6" s="23">
        <v>307861</v>
      </c>
      <c r="BG6" s="24">
        <f t="shared" si="3"/>
        <v>0</v>
      </c>
      <c r="BH6" s="25">
        <f t="shared" si="4"/>
        <v>0</v>
      </c>
      <c r="BI6" s="26"/>
      <c r="BJ6" s="13">
        <v>41000</v>
      </c>
      <c r="BK6" s="14">
        <v>201316</v>
      </c>
      <c r="BL6" s="15">
        <v>32.4</v>
      </c>
      <c r="BM6" s="15">
        <v>183.6</v>
      </c>
      <c r="BN6" s="16">
        <f t="shared" si="5"/>
        <v>216</v>
      </c>
      <c r="BO6" s="17">
        <v>32.4</v>
      </c>
      <c r="BP6" s="18">
        <v>41053</v>
      </c>
      <c r="BQ6" s="17">
        <v>32.4</v>
      </c>
      <c r="BR6" s="19">
        <v>307862</v>
      </c>
      <c r="BS6" s="20">
        <f t="shared" si="6"/>
        <v>0</v>
      </c>
      <c r="BT6" s="21">
        <v>183.6</v>
      </c>
      <c r="BU6" s="22">
        <v>41053</v>
      </c>
      <c r="BV6" s="21">
        <f>IF(BW6="","",BM6)</f>
        <v>183.6</v>
      </c>
      <c r="BW6" s="23">
        <v>307862</v>
      </c>
      <c r="BX6" s="24">
        <f t="shared" si="7"/>
        <v>0</v>
      </c>
      <c r="BY6" s="25">
        <f t="shared" si="8"/>
        <v>0</v>
      </c>
      <c r="BZ6" s="26"/>
      <c r="CA6" s="13">
        <v>41030</v>
      </c>
      <c r="CB6" s="14">
        <v>201332</v>
      </c>
      <c r="CC6" s="15">
        <v>28.35</v>
      </c>
      <c r="CD6" s="15">
        <v>160.65</v>
      </c>
      <c r="CE6" s="16">
        <f t="shared" si="9"/>
        <v>189</v>
      </c>
      <c r="CF6" s="17">
        <v>28.35</v>
      </c>
      <c r="CG6" s="18">
        <v>41124</v>
      </c>
      <c r="CH6" s="17">
        <v>28.35</v>
      </c>
      <c r="CI6" s="19">
        <v>307917</v>
      </c>
      <c r="CJ6" s="20">
        <f t="shared" si="10"/>
        <v>0</v>
      </c>
      <c r="CK6" s="21">
        <v>160.65</v>
      </c>
      <c r="CL6" s="22">
        <v>41124</v>
      </c>
      <c r="CM6" s="21">
        <v>160.65</v>
      </c>
      <c r="CN6" s="23">
        <v>307917</v>
      </c>
      <c r="CO6" s="24">
        <f t="shared" si="11"/>
        <v>0</v>
      </c>
      <c r="CP6" s="25">
        <f t="shared" si="12"/>
        <v>0</v>
      </c>
      <c r="CQ6" s="26"/>
      <c r="CR6" s="13">
        <v>41061</v>
      </c>
      <c r="CS6" s="14">
        <v>201348</v>
      </c>
      <c r="CT6" s="15">
        <v>32.4</v>
      </c>
      <c r="CU6" s="15">
        <v>183.6</v>
      </c>
      <c r="CV6" s="16">
        <f t="shared" si="13"/>
        <v>216</v>
      </c>
      <c r="CW6" s="17">
        <v>32.4</v>
      </c>
      <c r="CX6" s="18">
        <v>41124</v>
      </c>
      <c r="CY6" s="17">
        <v>32.4</v>
      </c>
      <c r="CZ6" s="19">
        <v>307918</v>
      </c>
      <c r="DA6" s="20">
        <f t="shared" si="14"/>
        <v>0</v>
      </c>
      <c r="DB6" s="21">
        <v>183.6</v>
      </c>
      <c r="DC6" s="22">
        <v>41124</v>
      </c>
      <c r="DD6" s="21">
        <v>183.6</v>
      </c>
      <c r="DE6" s="23">
        <v>307918</v>
      </c>
      <c r="DF6" s="24">
        <f>DB6-DD6</f>
        <v>0</v>
      </c>
      <c r="DG6" s="25">
        <f>CV6-CY6-DD6</f>
        <v>0</v>
      </c>
      <c r="DH6" s="26"/>
      <c r="DI6" s="13">
        <v>41091</v>
      </c>
      <c r="DJ6" s="14">
        <v>201364</v>
      </c>
      <c r="DK6" s="15">
        <v>54</v>
      </c>
      <c r="DL6" s="15"/>
      <c r="DM6" s="27">
        <f t="shared" si="15"/>
        <v>54</v>
      </c>
      <c r="DN6" s="17">
        <v>54</v>
      </c>
      <c r="DO6" s="18">
        <v>74014</v>
      </c>
      <c r="DP6" s="17">
        <v>54</v>
      </c>
      <c r="DQ6" s="19">
        <v>307942</v>
      </c>
      <c r="DR6" s="20">
        <f>DN6-DP6</f>
        <v>0</v>
      </c>
      <c r="DS6" s="21"/>
      <c r="DT6" s="22"/>
      <c r="DU6" s="21"/>
      <c r="DV6" s="23"/>
      <c r="DW6" s="24">
        <f>DS6-DU6</f>
        <v>0</v>
      </c>
      <c r="DX6" s="25">
        <f>DM6-DP6-DU6</f>
        <v>0</v>
      </c>
      <c r="DY6" s="26"/>
      <c r="DZ6" s="13">
        <v>41122</v>
      </c>
      <c r="EA6" s="14">
        <v>201380</v>
      </c>
      <c r="EB6" s="36">
        <v>16.2</v>
      </c>
      <c r="EC6" s="36">
        <v>91.8</v>
      </c>
      <c r="ED6" s="16">
        <v>108</v>
      </c>
      <c r="EE6" s="17">
        <v>16.2</v>
      </c>
      <c r="EF6" s="18">
        <v>41192</v>
      </c>
      <c r="EG6" s="17">
        <v>16.2</v>
      </c>
      <c r="EH6" s="19">
        <v>307984</v>
      </c>
      <c r="EI6" s="37">
        <v>0</v>
      </c>
      <c r="EJ6" s="38">
        <v>91.8</v>
      </c>
      <c r="EK6" s="22">
        <v>41192</v>
      </c>
      <c r="EL6" s="21">
        <v>91.8</v>
      </c>
      <c r="EM6" s="23">
        <v>307984</v>
      </c>
      <c r="EN6" s="39">
        <v>0</v>
      </c>
      <c r="EO6" s="25">
        <f>ED6-EG6-EL6</f>
        <v>0</v>
      </c>
      <c r="EP6" s="26"/>
      <c r="EQ6" s="13">
        <v>41153</v>
      </c>
      <c r="ER6" s="14">
        <v>201394</v>
      </c>
      <c r="ES6" s="15">
        <v>32.4</v>
      </c>
      <c r="ET6" s="15">
        <v>183.6</v>
      </c>
      <c r="EU6" s="16">
        <v>216</v>
      </c>
      <c r="EV6" s="17">
        <v>32.4</v>
      </c>
      <c r="EW6" s="18">
        <v>41239</v>
      </c>
      <c r="EX6" s="17">
        <v>32.4</v>
      </c>
      <c r="EY6" s="19">
        <v>429824</v>
      </c>
      <c r="EZ6" s="20">
        <v>0</v>
      </c>
      <c r="FA6" s="21">
        <v>183.6</v>
      </c>
      <c r="FB6" s="22">
        <v>41239</v>
      </c>
      <c r="FC6" s="21">
        <v>183.6</v>
      </c>
      <c r="FD6" s="23">
        <v>429824</v>
      </c>
      <c r="FE6" s="24">
        <v>0</v>
      </c>
      <c r="FF6" s="25">
        <v>0</v>
      </c>
      <c r="FG6" s="28"/>
      <c r="FH6" s="13">
        <v>41183</v>
      </c>
      <c r="FI6" s="14">
        <v>201409</v>
      </c>
      <c r="FJ6" s="15">
        <v>24.3</v>
      </c>
      <c r="FK6" s="15">
        <v>137.69999999999999</v>
      </c>
      <c r="FL6" s="16">
        <v>162</v>
      </c>
      <c r="FM6" s="17">
        <v>24.3</v>
      </c>
      <c r="FN6" s="29">
        <v>41284</v>
      </c>
      <c r="FO6" s="17">
        <v>24.3</v>
      </c>
      <c r="FP6" s="19">
        <v>429847</v>
      </c>
      <c r="FQ6" s="20">
        <v>0</v>
      </c>
      <c r="FR6" s="21">
        <v>137.69999999999999</v>
      </c>
      <c r="FS6" s="30">
        <v>41284</v>
      </c>
      <c r="FT6" s="21">
        <v>137.69999999999999</v>
      </c>
      <c r="FU6" s="23">
        <v>429847</v>
      </c>
      <c r="FV6" s="24">
        <v>0</v>
      </c>
      <c r="FW6" s="25">
        <v>0</v>
      </c>
      <c r="FX6" s="28"/>
      <c r="FY6" s="13">
        <v>41214</v>
      </c>
      <c r="FZ6" s="14">
        <v>201424</v>
      </c>
      <c r="GA6" s="15">
        <v>32.4</v>
      </c>
      <c r="GB6" s="15">
        <v>183.6</v>
      </c>
      <c r="GC6" s="16">
        <v>216</v>
      </c>
      <c r="GD6" s="17">
        <v>32.4</v>
      </c>
      <c r="GE6" s="18">
        <v>41311</v>
      </c>
      <c r="GF6" s="17">
        <v>32.4</v>
      </c>
      <c r="GG6" s="19">
        <v>429873</v>
      </c>
      <c r="GH6" s="20">
        <v>0</v>
      </c>
      <c r="GI6" s="21">
        <v>183.6</v>
      </c>
      <c r="GJ6" s="21">
        <v>41311</v>
      </c>
      <c r="GK6" s="21">
        <v>183.6</v>
      </c>
      <c r="GL6" s="23">
        <v>429873</v>
      </c>
      <c r="GM6" s="24">
        <v>0</v>
      </c>
      <c r="GN6" s="25">
        <v>0</v>
      </c>
      <c r="GO6" s="31"/>
      <c r="GP6" s="13">
        <v>41244</v>
      </c>
      <c r="GQ6" s="14">
        <v>201439</v>
      </c>
      <c r="GR6" s="15">
        <v>24.3</v>
      </c>
      <c r="GS6" s="15">
        <v>137.69999999999999</v>
      </c>
      <c r="GT6" s="16">
        <v>162</v>
      </c>
      <c r="GU6" s="17">
        <v>24.3</v>
      </c>
      <c r="GV6" s="18">
        <v>41311</v>
      </c>
      <c r="GW6" s="17">
        <v>24.3</v>
      </c>
      <c r="GX6" s="19">
        <v>429874</v>
      </c>
      <c r="GY6" s="20">
        <v>0</v>
      </c>
      <c r="GZ6" s="21">
        <v>137.69999999999999</v>
      </c>
      <c r="HA6" s="22">
        <v>41311</v>
      </c>
      <c r="HB6" s="21">
        <v>137.69999999999999</v>
      </c>
      <c r="HC6" s="23">
        <v>429874</v>
      </c>
      <c r="HD6" s="24">
        <v>0</v>
      </c>
      <c r="HE6" s="25">
        <v>0</v>
      </c>
      <c r="HF6" s="31"/>
      <c r="HG6" s="31"/>
    </row>
    <row r="7" spans="1:215" x14ac:dyDescent="0.25">
      <c r="A7" s="70">
        <v>2012</v>
      </c>
      <c r="B7" s="68">
        <v>3</v>
      </c>
      <c r="C7" s="68" t="s">
        <v>10</v>
      </c>
      <c r="D7" s="68" t="s">
        <v>17</v>
      </c>
      <c r="E7" s="68" t="s">
        <v>36</v>
      </c>
      <c r="F7" s="68"/>
      <c r="G7" s="68">
        <v>97429</v>
      </c>
      <c r="H7" s="68"/>
      <c r="I7" s="71" t="s">
        <v>55</v>
      </c>
      <c r="J7" s="68" t="str">
        <f t="shared" si="16"/>
        <v>2012 ENFANT4 /3</v>
      </c>
      <c r="K7" s="13">
        <v>40909</v>
      </c>
      <c r="L7" s="14">
        <v>201269</v>
      </c>
      <c r="M7" s="15">
        <v>129.6</v>
      </c>
      <c r="N7" s="15">
        <v>734.4</v>
      </c>
      <c r="O7" s="16">
        <f>SUM(M7:N7)</f>
        <v>864</v>
      </c>
      <c r="P7" s="17">
        <v>129.6</v>
      </c>
      <c r="Q7" s="18">
        <v>40976</v>
      </c>
      <c r="R7" s="17">
        <f>IF(S7="","",P7)</f>
        <v>129.6</v>
      </c>
      <c r="S7" s="19">
        <v>434992</v>
      </c>
      <c r="T7" s="20">
        <f>P7-R7</f>
        <v>0</v>
      </c>
      <c r="U7" s="21">
        <v>734.4</v>
      </c>
      <c r="V7" s="40">
        <v>40976</v>
      </c>
      <c r="W7" s="21">
        <v>734.4</v>
      </c>
      <c r="X7" s="23">
        <v>434992</v>
      </c>
      <c r="Y7" s="24">
        <f t="shared" si="0"/>
        <v>0</v>
      </c>
      <c r="Z7" s="25">
        <f>O7-R7-W7</f>
        <v>0</v>
      </c>
      <c r="AA7" s="26"/>
      <c r="AB7" s="13">
        <v>40940</v>
      </c>
      <c r="AC7" s="14">
        <v>201285</v>
      </c>
      <c r="AD7" s="15">
        <v>129.6</v>
      </c>
      <c r="AE7" s="15">
        <v>734.4</v>
      </c>
      <c r="AF7" s="16">
        <f t="shared" si="1"/>
        <v>864</v>
      </c>
      <c r="AG7" s="17">
        <v>129.6</v>
      </c>
      <c r="AH7" s="18">
        <v>41031</v>
      </c>
      <c r="AI7" s="17">
        <f t="shared" si="17"/>
        <v>129.6</v>
      </c>
      <c r="AJ7" s="19">
        <v>307832</v>
      </c>
      <c r="AK7" s="20">
        <f t="shared" si="18"/>
        <v>0</v>
      </c>
      <c r="AL7" s="21">
        <v>734.4</v>
      </c>
      <c r="AM7" s="22">
        <v>41031</v>
      </c>
      <c r="AN7" s="21">
        <f t="shared" si="19"/>
        <v>734.4</v>
      </c>
      <c r="AO7" s="23">
        <v>307832</v>
      </c>
      <c r="AP7" s="24">
        <f t="shared" si="20"/>
        <v>0</v>
      </c>
      <c r="AQ7" s="25">
        <f t="shared" si="21"/>
        <v>0</v>
      </c>
      <c r="AR7" s="26"/>
      <c r="AS7" s="13">
        <v>40969</v>
      </c>
      <c r="AT7" s="14">
        <v>201301</v>
      </c>
      <c r="AU7" s="15">
        <v>145.80000000000001</v>
      </c>
      <c r="AV7" s="15">
        <v>826.2</v>
      </c>
      <c r="AW7" s="16">
        <f t="shared" si="22"/>
        <v>972</v>
      </c>
      <c r="AX7" s="17">
        <v>145.80000000000001</v>
      </c>
      <c r="AY7" s="18">
        <v>41080</v>
      </c>
      <c r="AZ7" s="17">
        <v>145.80000000000001</v>
      </c>
      <c r="BA7" s="19">
        <v>307881</v>
      </c>
      <c r="BB7" s="20">
        <f t="shared" si="2"/>
        <v>0</v>
      </c>
      <c r="BC7" s="21">
        <v>826.2</v>
      </c>
      <c r="BD7" s="22">
        <v>41120</v>
      </c>
      <c r="BE7" s="21">
        <v>826.2</v>
      </c>
      <c r="BF7" s="41" t="s">
        <v>98</v>
      </c>
      <c r="BG7" s="24">
        <f t="shared" si="3"/>
        <v>0</v>
      </c>
      <c r="BH7" s="25">
        <f t="shared" si="4"/>
        <v>0</v>
      </c>
      <c r="BI7" s="26"/>
      <c r="BJ7" s="13">
        <v>41000</v>
      </c>
      <c r="BK7" s="14">
        <v>201317</v>
      </c>
      <c r="BL7" s="15">
        <v>87.6</v>
      </c>
      <c r="BM7" s="15">
        <v>496.4</v>
      </c>
      <c r="BN7" s="16">
        <f t="shared" si="5"/>
        <v>584</v>
      </c>
      <c r="BO7" s="17">
        <v>87.6</v>
      </c>
      <c r="BP7" s="18">
        <v>41080</v>
      </c>
      <c r="BQ7" s="17">
        <v>87.6</v>
      </c>
      <c r="BR7" s="19">
        <v>307883</v>
      </c>
      <c r="BS7" s="20">
        <f t="shared" si="6"/>
        <v>0</v>
      </c>
      <c r="BT7" s="21">
        <v>496.4</v>
      </c>
      <c r="BU7" s="22">
        <v>41080</v>
      </c>
      <c r="BV7" s="21">
        <f>IF(BW7="","",BM7)</f>
        <v>496.4</v>
      </c>
      <c r="BW7" s="23">
        <v>307883</v>
      </c>
      <c r="BX7" s="24">
        <f t="shared" si="7"/>
        <v>0</v>
      </c>
      <c r="BY7" s="25">
        <f t="shared" si="8"/>
        <v>0</v>
      </c>
      <c r="BZ7" s="26"/>
      <c r="CA7" s="13">
        <v>41030</v>
      </c>
      <c r="CB7" s="14">
        <v>201333</v>
      </c>
      <c r="CC7" s="15">
        <v>94.8</v>
      </c>
      <c r="CD7" s="15">
        <v>537.20000000000005</v>
      </c>
      <c r="CE7" s="16">
        <f t="shared" si="9"/>
        <v>632</v>
      </c>
      <c r="CF7" s="17">
        <v>94.8</v>
      </c>
      <c r="CG7" s="18">
        <v>41120</v>
      </c>
      <c r="CH7" s="17">
        <v>94.8</v>
      </c>
      <c r="CI7" s="19">
        <v>307915</v>
      </c>
      <c r="CJ7" s="20">
        <f t="shared" si="10"/>
        <v>0</v>
      </c>
      <c r="CK7" s="21">
        <v>537.20000000000005</v>
      </c>
      <c r="CL7" s="40" t="s">
        <v>99</v>
      </c>
      <c r="CM7" s="21">
        <v>537.20000000000005</v>
      </c>
      <c r="CN7" s="23">
        <v>307919</v>
      </c>
      <c r="CO7" s="24">
        <f t="shared" si="11"/>
        <v>0</v>
      </c>
      <c r="CP7" s="25">
        <f t="shared" si="12"/>
        <v>0</v>
      </c>
      <c r="CQ7" s="26"/>
      <c r="CR7" s="13">
        <v>41061</v>
      </c>
      <c r="CS7" s="14">
        <v>201349</v>
      </c>
      <c r="CT7" s="15">
        <v>127.2</v>
      </c>
      <c r="CU7" s="15">
        <v>720.8</v>
      </c>
      <c r="CV7" s="16">
        <f t="shared" si="13"/>
        <v>848</v>
      </c>
      <c r="CW7" s="17">
        <v>127.2</v>
      </c>
      <c r="CX7" s="18">
        <v>41157</v>
      </c>
      <c r="CY7" s="17">
        <v>127.2</v>
      </c>
      <c r="CZ7" s="19">
        <v>307948</v>
      </c>
      <c r="DA7" s="20">
        <f t="shared" si="14"/>
        <v>0</v>
      </c>
      <c r="DB7" s="21">
        <v>720.8</v>
      </c>
      <c r="DC7" s="22">
        <v>41157</v>
      </c>
      <c r="DD7" s="21">
        <v>720.8</v>
      </c>
      <c r="DE7" s="23">
        <v>307948</v>
      </c>
      <c r="DF7" s="24">
        <f>DB7-DD7</f>
        <v>0</v>
      </c>
      <c r="DG7" s="25">
        <f>CV7-CY7-DD7</f>
        <v>0</v>
      </c>
      <c r="DH7" s="26"/>
      <c r="DI7" s="13">
        <v>41091</v>
      </c>
      <c r="DJ7" s="14">
        <v>201365</v>
      </c>
      <c r="DK7" s="15">
        <v>135.30000000000001</v>
      </c>
      <c r="DL7" s="15">
        <v>766.7</v>
      </c>
      <c r="DM7" s="27">
        <f t="shared" si="15"/>
        <v>902</v>
      </c>
      <c r="DN7" s="17">
        <v>135.30000000000001</v>
      </c>
      <c r="DO7" s="18">
        <v>41185</v>
      </c>
      <c r="DP7" s="17">
        <v>135.30000000000001</v>
      </c>
      <c r="DQ7" s="19">
        <v>307977</v>
      </c>
      <c r="DR7" s="20">
        <v>0</v>
      </c>
      <c r="DS7" s="21">
        <v>766.7</v>
      </c>
      <c r="DT7" s="22">
        <v>41185</v>
      </c>
      <c r="DU7" s="21">
        <v>766.7</v>
      </c>
      <c r="DV7" s="23">
        <v>307977</v>
      </c>
      <c r="DW7" s="24">
        <v>0</v>
      </c>
      <c r="DX7" s="25">
        <v>0</v>
      </c>
      <c r="DY7" s="26"/>
      <c r="DZ7" s="13">
        <v>41122</v>
      </c>
      <c r="EA7" s="14">
        <v>201381</v>
      </c>
      <c r="EB7" s="36">
        <v>21.9</v>
      </c>
      <c r="EC7" s="36">
        <v>124.1</v>
      </c>
      <c r="ED7" s="16">
        <v>146</v>
      </c>
      <c r="EE7" s="17">
        <v>21.9</v>
      </c>
      <c r="EF7" s="18">
        <v>41206</v>
      </c>
      <c r="EG7" s="17">
        <v>21.9</v>
      </c>
      <c r="EH7" s="19">
        <v>307994</v>
      </c>
      <c r="EI7" s="37">
        <v>0</v>
      </c>
      <c r="EJ7" s="38">
        <v>124.1</v>
      </c>
      <c r="EK7" s="22">
        <v>41227</v>
      </c>
      <c r="EL7" s="21">
        <v>124.1</v>
      </c>
      <c r="EM7" s="23">
        <v>429810</v>
      </c>
      <c r="EN7" s="39">
        <v>0</v>
      </c>
      <c r="EO7" s="25">
        <v>0</v>
      </c>
      <c r="EP7" s="26"/>
      <c r="EQ7" s="13">
        <v>41153</v>
      </c>
      <c r="ER7" s="14">
        <v>201395</v>
      </c>
      <c r="ES7" s="15">
        <v>21.9</v>
      </c>
      <c r="ET7" s="15">
        <v>124.1</v>
      </c>
      <c r="EU7" s="16">
        <v>146</v>
      </c>
      <c r="EV7" s="17">
        <v>21.9</v>
      </c>
      <c r="EW7" s="18">
        <v>41227</v>
      </c>
      <c r="EX7" s="17">
        <v>21.9</v>
      </c>
      <c r="EY7" s="19">
        <v>429812</v>
      </c>
      <c r="EZ7" s="20">
        <v>0</v>
      </c>
      <c r="FA7" s="21">
        <v>124.1</v>
      </c>
      <c r="FB7" s="22">
        <v>41227</v>
      </c>
      <c r="FC7" s="21">
        <v>124.1</v>
      </c>
      <c r="FD7" s="23">
        <v>429812</v>
      </c>
      <c r="FE7" s="24">
        <v>0</v>
      </c>
      <c r="FF7" s="25">
        <v>0</v>
      </c>
      <c r="FG7" s="28"/>
      <c r="FH7" s="13">
        <v>41183</v>
      </c>
      <c r="FI7" s="14">
        <v>201410</v>
      </c>
      <c r="FJ7" s="15">
        <v>21.9</v>
      </c>
      <c r="FK7" s="15">
        <v>124.1</v>
      </c>
      <c r="FL7" s="16">
        <v>146</v>
      </c>
      <c r="FM7" s="17">
        <v>21.9</v>
      </c>
      <c r="FN7" s="29">
        <v>41276</v>
      </c>
      <c r="FO7" s="17">
        <v>21.9</v>
      </c>
      <c r="FP7" s="19">
        <v>429837</v>
      </c>
      <c r="FQ7" s="20">
        <v>0</v>
      </c>
      <c r="FR7" s="21">
        <v>124.1</v>
      </c>
      <c r="FS7" s="30">
        <v>41276</v>
      </c>
      <c r="FT7" s="21">
        <v>124.1</v>
      </c>
      <c r="FU7" s="23">
        <v>429837</v>
      </c>
      <c r="FV7" s="24">
        <v>0</v>
      </c>
      <c r="FW7" s="25">
        <v>0</v>
      </c>
      <c r="FX7" s="28"/>
      <c r="FY7" s="13">
        <v>41214</v>
      </c>
      <c r="FZ7" s="14">
        <v>201425</v>
      </c>
      <c r="GA7" s="15">
        <v>21.9</v>
      </c>
      <c r="GB7" s="15">
        <v>124.1</v>
      </c>
      <c r="GC7" s="16">
        <v>146</v>
      </c>
      <c r="GD7" s="17">
        <v>21.9</v>
      </c>
      <c r="GE7" s="18">
        <v>41325</v>
      </c>
      <c r="GF7" s="17">
        <v>21.9</v>
      </c>
      <c r="GG7" s="19">
        <v>429893</v>
      </c>
      <c r="GH7" s="20">
        <v>0</v>
      </c>
      <c r="GI7" s="21">
        <v>124.1</v>
      </c>
      <c r="GJ7" s="21">
        <v>41325</v>
      </c>
      <c r="GK7" s="21">
        <v>124.1</v>
      </c>
      <c r="GL7" s="23">
        <v>429893</v>
      </c>
      <c r="GM7" s="24">
        <v>0</v>
      </c>
      <c r="GN7" s="25">
        <v>0</v>
      </c>
      <c r="GO7" s="31"/>
      <c r="GP7" s="13">
        <v>41244</v>
      </c>
      <c r="GQ7" s="14">
        <v>201440</v>
      </c>
      <c r="GR7" s="15">
        <v>5.7</v>
      </c>
      <c r="GS7" s="15">
        <v>32.299999999999997</v>
      </c>
      <c r="GT7" s="16">
        <v>38</v>
      </c>
      <c r="GU7" s="17">
        <v>5.7</v>
      </c>
      <c r="GV7" s="18">
        <v>41325</v>
      </c>
      <c r="GW7" s="17">
        <v>5.7</v>
      </c>
      <c r="GX7" s="19">
        <v>429895</v>
      </c>
      <c r="GY7" s="20">
        <v>0</v>
      </c>
      <c r="GZ7" s="21">
        <v>32.299999999999997</v>
      </c>
      <c r="HA7" s="22">
        <v>41325</v>
      </c>
      <c r="HB7" s="21">
        <v>32.299999999999997</v>
      </c>
      <c r="HC7" s="23">
        <v>429895</v>
      </c>
      <c r="HD7" s="24">
        <v>0</v>
      </c>
      <c r="HE7" s="25">
        <v>0</v>
      </c>
      <c r="HF7" s="31"/>
      <c r="HG7" s="31" t="s">
        <v>100</v>
      </c>
    </row>
    <row r="8" spans="1:215" x14ac:dyDescent="0.25">
      <c r="A8" s="70">
        <v>2012</v>
      </c>
      <c r="B8" s="68">
        <v>20</v>
      </c>
      <c r="C8" s="68" t="s">
        <v>10</v>
      </c>
      <c r="D8" s="68" t="s">
        <v>18</v>
      </c>
      <c r="E8" s="68" t="s">
        <v>37</v>
      </c>
      <c r="F8" s="68"/>
      <c r="G8" s="68">
        <v>97429</v>
      </c>
      <c r="H8" s="68"/>
      <c r="I8" s="71" t="s">
        <v>56</v>
      </c>
      <c r="J8" s="68" t="str">
        <f t="shared" si="16"/>
        <v>2012 ENFANT5 /20</v>
      </c>
      <c r="K8" s="13">
        <v>40909</v>
      </c>
      <c r="L8" s="14">
        <v>201270</v>
      </c>
      <c r="M8" s="15">
        <v>0</v>
      </c>
      <c r="N8" s="15">
        <v>118.8</v>
      </c>
      <c r="O8" s="16">
        <v>118.8</v>
      </c>
      <c r="P8" s="42"/>
      <c r="Q8" s="43"/>
      <c r="R8" s="42"/>
      <c r="S8" s="44"/>
      <c r="T8" s="45"/>
      <c r="U8" s="21">
        <v>118.8</v>
      </c>
      <c r="V8" s="22">
        <v>40976</v>
      </c>
      <c r="W8" s="21">
        <f t="shared" ref="W8:W18" si="23">IF(X8="","",U8)</f>
        <v>118.8</v>
      </c>
      <c r="X8" s="23">
        <v>434993</v>
      </c>
      <c r="Y8" s="24">
        <f t="shared" si="0"/>
        <v>0</v>
      </c>
      <c r="Z8" s="25">
        <v>12</v>
      </c>
      <c r="AA8" s="26"/>
      <c r="AB8" s="13">
        <v>40940</v>
      </c>
      <c r="AC8" s="14">
        <v>201286</v>
      </c>
      <c r="AD8" s="15">
        <v>129.6</v>
      </c>
      <c r="AE8" s="15">
        <v>734.4</v>
      </c>
      <c r="AF8" s="16">
        <f t="shared" si="1"/>
        <v>864</v>
      </c>
      <c r="AG8" s="17">
        <v>129.6</v>
      </c>
      <c r="AH8" s="18">
        <v>41031</v>
      </c>
      <c r="AI8" s="17">
        <f t="shared" si="17"/>
        <v>129.6</v>
      </c>
      <c r="AJ8" s="19">
        <v>307833</v>
      </c>
      <c r="AK8" s="20">
        <f t="shared" si="18"/>
        <v>0</v>
      </c>
      <c r="AL8" s="21">
        <v>734.4</v>
      </c>
      <c r="AM8" s="22">
        <v>41031</v>
      </c>
      <c r="AN8" s="21">
        <f t="shared" si="19"/>
        <v>734.4</v>
      </c>
      <c r="AO8" s="23">
        <v>307833</v>
      </c>
      <c r="AP8" s="24">
        <f t="shared" si="20"/>
        <v>0</v>
      </c>
      <c r="AQ8" s="25">
        <f t="shared" si="21"/>
        <v>0</v>
      </c>
      <c r="AR8" s="26"/>
      <c r="AS8" s="13">
        <v>40969</v>
      </c>
      <c r="AT8" s="14">
        <v>201302</v>
      </c>
      <c r="AU8" s="15">
        <v>145.80000000000001</v>
      </c>
      <c r="AV8" s="15">
        <v>826.2</v>
      </c>
      <c r="AW8" s="16">
        <f t="shared" si="22"/>
        <v>972</v>
      </c>
      <c r="AX8" s="17">
        <v>145.80000000000001</v>
      </c>
      <c r="AY8" s="18">
        <v>41080</v>
      </c>
      <c r="AZ8" s="17">
        <v>145.80000000000001</v>
      </c>
      <c r="BA8" s="19">
        <v>307882</v>
      </c>
      <c r="BB8" s="20">
        <f t="shared" si="2"/>
        <v>0</v>
      </c>
      <c r="BC8" s="21">
        <v>826.2</v>
      </c>
      <c r="BD8" s="21">
        <v>41120</v>
      </c>
      <c r="BE8" s="21">
        <v>826.2</v>
      </c>
      <c r="BF8" s="41" t="s">
        <v>101</v>
      </c>
      <c r="BG8" s="24">
        <f t="shared" si="3"/>
        <v>0</v>
      </c>
      <c r="BH8" s="25">
        <f t="shared" si="4"/>
        <v>0</v>
      </c>
      <c r="BI8" s="26"/>
      <c r="BJ8" s="13">
        <v>41000</v>
      </c>
      <c r="BK8" s="14">
        <v>201318</v>
      </c>
      <c r="BL8" s="15">
        <v>87.6</v>
      </c>
      <c r="BM8" s="15">
        <v>496.4</v>
      </c>
      <c r="BN8" s="16">
        <f t="shared" si="5"/>
        <v>584</v>
      </c>
      <c r="BO8" s="17">
        <v>87.6</v>
      </c>
      <c r="BP8" s="18">
        <v>41080</v>
      </c>
      <c r="BQ8" s="17">
        <v>87.6</v>
      </c>
      <c r="BR8" s="19">
        <v>307884</v>
      </c>
      <c r="BS8" s="20">
        <f t="shared" si="6"/>
        <v>0</v>
      </c>
      <c r="BT8" s="21">
        <v>496.4</v>
      </c>
      <c r="BU8" s="22">
        <v>41080</v>
      </c>
      <c r="BV8" s="21">
        <f>IF(BW8="","",BM8)</f>
        <v>496.4</v>
      </c>
      <c r="BW8" s="23">
        <v>307884</v>
      </c>
      <c r="BX8" s="24">
        <f t="shared" si="7"/>
        <v>0</v>
      </c>
      <c r="BY8" s="25">
        <f t="shared" si="8"/>
        <v>0</v>
      </c>
      <c r="BZ8" s="26"/>
      <c r="CA8" s="13">
        <v>41030</v>
      </c>
      <c r="CB8" s="14">
        <v>201334</v>
      </c>
      <c r="CC8" s="15">
        <v>94.8</v>
      </c>
      <c r="CD8" s="15">
        <v>537.20000000000005</v>
      </c>
      <c r="CE8" s="16">
        <f t="shared" si="9"/>
        <v>632</v>
      </c>
      <c r="CF8" s="17">
        <v>94.8</v>
      </c>
      <c r="CG8" s="18">
        <v>41127</v>
      </c>
      <c r="CH8" s="17">
        <v>94.8</v>
      </c>
      <c r="CI8" s="19">
        <v>307920</v>
      </c>
      <c r="CJ8" s="20">
        <f t="shared" si="10"/>
        <v>0</v>
      </c>
      <c r="CK8" s="21">
        <v>537.20000000000005</v>
      </c>
      <c r="CL8" s="22">
        <v>41127</v>
      </c>
      <c r="CM8" s="21">
        <v>537.20000000000005</v>
      </c>
      <c r="CN8" s="23">
        <v>307920</v>
      </c>
      <c r="CO8" s="24">
        <f t="shared" si="11"/>
        <v>0</v>
      </c>
      <c r="CP8" s="25">
        <f t="shared" si="12"/>
        <v>0</v>
      </c>
      <c r="CQ8" s="26"/>
      <c r="CR8" s="13">
        <v>41061</v>
      </c>
      <c r="CS8" s="14">
        <v>201350</v>
      </c>
      <c r="CT8" s="15">
        <v>127.2</v>
      </c>
      <c r="CU8" s="15">
        <v>720.8</v>
      </c>
      <c r="CV8" s="16">
        <f t="shared" si="13"/>
        <v>848</v>
      </c>
      <c r="CW8" s="17">
        <v>127.2</v>
      </c>
      <c r="CX8" s="18">
        <v>41157</v>
      </c>
      <c r="CY8" s="17">
        <v>127.2</v>
      </c>
      <c r="CZ8" s="19">
        <v>307949</v>
      </c>
      <c r="DA8" s="20">
        <f t="shared" si="14"/>
        <v>0</v>
      </c>
      <c r="DB8" s="21">
        <v>720.8</v>
      </c>
      <c r="DC8" s="22">
        <v>41157</v>
      </c>
      <c r="DD8" s="21">
        <v>720.8</v>
      </c>
      <c r="DE8" s="23">
        <v>307949</v>
      </c>
      <c r="DF8" s="24">
        <f>DB8-DD8</f>
        <v>0</v>
      </c>
      <c r="DG8" s="25">
        <f>CV8-CY8-DD8</f>
        <v>0</v>
      </c>
      <c r="DH8" s="26"/>
      <c r="DI8" s="13">
        <v>41091</v>
      </c>
      <c r="DJ8" s="14">
        <v>201366</v>
      </c>
      <c r="DK8" s="15">
        <v>135.30000000000001</v>
      </c>
      <c r="DL8" s="15">
        <v>766.7</v>
      </c>
      <c r="DM8" s="27">
        <f t="shared" si="15"/>
        <v>902</v>
      </c>
      <c r="DN8" s="17">
        <v>135.30000000000001</v>
      </c>
      <c r="DO8" s="18">
        <v>41185</v>
      </c>
      <c r="DP8" s="17">
        <v>135.30000000000001</v>
      </c>
      <c r="DQ8" s="19">
        <v>307978</v>
      </c>
      <c r="DR8" s="20">
        <v>0</v>
      </c>
      <c r="DS8" s="21">
        <v>766.7</v>
      </c>
      <c r="DT8" s="22">
        <v>41207</v>
      </c>
      <c r="DU8" s="21">
        <v>766.7</v>
      </c>
      <c r="DV8" s="23">
        <v>307993</v>
      </c>
      <c r="DW8" s="24">
        <v>0</v>
      </c>
      <c r="DX8" s="25">
        <v>0</v>
      </c>
      <c r="DY8" s="26" t="s">
        <v>102</v>
      </c>
      <c r="DZ8" s="13">
        <v>41122</v>
      </c>
      <c r="EA8" s="14">
        <v>201382</v>
      </c>
      <c r="EB8" s="36">
        <v>62.4</v>
      </c>
      <c r="EC8" s="36">
        <v>353.6</v>
      </c>
      <c r="ED8" s="16">
        <v>416</v>
      </c>
      <c r="EE8" s="17">
        <v>62.4</v>
      </c>
      <c r="EF8" s="18">
        <v>41227</v>
      </c>
      <c r="EG8" s="17">
        <v>62.4</v>
      </c>
      <c r="EH8" s="19">
        <v>429811</v>
      </c>
      <c r="EI8" s="37">
        <v>0</v>
      </c>
      <c r="EJ8" s="38">
        <v>353.6</v>
      </c>
      <c r="EK8" s="22">
        <v>41227</v>
      </c>
      <c r="EL8" s="21">
        <v>353.6</v>
      </c>
      <c r="EM8" s="23">
        <v>429811</v>
      </c>
      <c r="EN8" s="39">
        <v>0</v>
      </c>
      <c r="EO8" s="25">
        <v>0</v>
      </c>
      <c r="EP8" s="26"/>
      <c r="EQ8" s="13">
        <v>41153</v>
      </c>
      <c r="ER8" s="14">
        <v>201396</v>
      </c>
      <c r="ES8" s="15">
        <v>119.1</v>
      </c>
      <c r="ET8" s="15">
        <v>674.9</v>
      </c>
      <c r="EU8" s="16">
        <v>794</v>
      </c>
      <c r="EV8" s="17">
        <v>119.1</v>
      </c>
      <c r="EW8" s="18">
        <v>41227</v>
      </c>
      <c r="EX8" s="17">
        <v>119.1</v>
      </c>
      <c r="EY8" s="19">
        <v>429813</v>
      </c>
      <c r="EZ8" s="20">
        <v>0</v>
      </c>
      <c r="FA8" s="21">
        <v>614</v>
      </c>
      <c r="FB8" s="22">
        <v>41276</v>
      </c>
      <c r="FC8" s="21">
        <v>614</v>
      </c>
      <c r="FD8" s="23">
        <v>429839</v>
      </c>
      <c r="FE8" s="24">
        <v>0</v>
      </c>
      <c r="FF8" s="25">
        <v>0</v>
      </c>
      <c r="FG8" s="28" t="s">
        <v>103</v>
      </c>
      <c r="FH8" s="13">
        <v>41183</v>
      </c>
      <c r="FI8" s="14">
        <v>201411</v>
      </c>
      <c r="FJ8" s="15">
        <v>135.30000000000001</v>
      </c>
      <c r="FK8" s="15">
        <v>766.7</v>
      </c>
      <c r="FL8" s="16">
        <v>902</v>
      </c>
      <c r="FM8" s="17">
        <v>135.30000000000001</v>
      </c>
      <c r="FN8" s="29">
        <v>41276</v>
      </c>
      <c r="FO8" s="17">
        <v>135.30000000000001</v>
      </c>
      <c r="FP8" s="19">
        <v>429838</v>
      </c>
      <c r="FQ8" s="20">
        <v>0</v>
      </c>
      <c r="FR8" s="21">
        <v>622</v>
      </c>
      <c r="FS8" s="30">
        <v>41312</v>
      </c>
      <c r="FT8" s="21">
        <v>622</v>
      </c>
      <c r="FU8" s="23">
        <v>429880</v>
      </c>
      <c r="FV8" s="24">
        <v>0</v>
      </c>
      <c r="FW8" s="25">
        <v>0</v>
      </c>
      <c r="FX8" s="28" t="s">
        <v>104</v>
      </c>
      <c r="FY8" s="13">
        <v>41214</v>
      </c>
      <c r="FZ8" s="14">
        <v>201426</v>
      </c>
      <c r="GA8" s="15">
        <v>127.2</v>
      </c>
      <c r="GB8" s="15">
        <v>720.8</v>
      </c>
      <c r="GC8" s="16">
        <v>848</v>
      </c>
      <c r="GD8" s="17">
        <v>127.2</v>
      </c>
      <c r="GE8" s="18">
        <v>41312</v>
      </c>
      <c r="GF8" s="17">
        <v>127.2</v>
      </c>
      <c r="GG8" s="19">
        <v>429881</v>
      </c>
      <c r="GH8" s="20">
        <v>0</v>
      </c>
      <c r="GI8" s="21">
        <v>148</v>
      </c>
      <c r="GJ8" s="21">
        <v>41325</v>
      </c>
      <c r="GK8" s="21">
        <v>148</v>
      </c>
      <c r="GL8" s="23">
        <v>429881</v>
      </c>
      <c r="GM8" s="24">
        <v>0</v>
      </c>
      <c r="GN8" s="25">
        <v>0</v>
      </c>
      <c r="GO8" s="31" t="s">
        <v>105</v>
      </c>
      <c r="GP8" s="13">
        <v>41244</v>
      </c>
      <c r="GQ8" s="14">
        <v>201441</v>
      </c>
      <c r="GR8" s="15">
        <v>78.599999999999994</v>
      </c>
      <c r="GS8" s="15">
        <v>445.4</v>
      </c>
      <c r="GT8" s="16">
        <v>524</v>
      </c>
      <c r="GU8" s="17">
        <v>78.599999999999994</v>
      </c>
      <c r="GV8" s="18">
        <v>41325</v>
      </c>
      <c r="GW8" s="17">
        <v>78.599999999999994</v>
      </c>
      <c r="GX8" s="19">
        <v>429894</v>
      </c>
      <c r="GY8" s="20">
        <v>0</v>
      </c>
      <c r="GZ8" s="21">
        <v>214</v>
      </c>
      <c r="HA8" s="22">
        <v>41374</v>
      </c>
      <c r="HB8" s="21">
        <v>214</v>
      </c>
      <c r="HC8" s="23">
        <v>429933</v>
      </c>
      <c r="HD8" s="24">
        <v>0</v>
      </c>
      <c r="HE8" s="25">
        <v>0</v>
      </c>
      <c r="HF8" s="31" t="s">
        <v>106</v>
      </c>
      <c r="HG8" s="31" t="s">
        <v>107</v>
      </c>
    </row>
    <row r="9" spans="1:215" x14ac:dyDescent="0.25">
      <c r="A9" s="70">
        <v>2012</v>
      </c>
      <c r="B9" s="68">
        <v>5</v>
      </c>
      <c r="C9" s="68" t="s">
        <v>10</v>
      </c>
      <c r="D9" s="68" t="s">
        <v>19</v>
      </c>
      <c r="E9" s="68" t="s">
        <v>38</v>
      </c>
      <c r="F9" s="68"/>
      <c r="G9" s="68">
        <v>97429</v>
      </c>
      <c r="H9" s="68"/>
      <c r="I9" s="71" t="s">
        <v>57</v>
      </c>
      <c r="J9" s="68" t="str">
        <f t="shared" si="16"/>
        <v>2012 ENFANT6 /5</v>
      </c>
      <c r="K9" s="13">
        <v>40909</v>
      </c>
      <c r="L9" s="14">
        <v>201271</v>
      </c>
      <c r="M9" s="15">
        <v>16.2</v>
      </c>
      <c r="N9" s="15">
        <v>91.8</v>
      </c>
      <c r="O9" s="16">
        <v>108</v>
      </c>
      <c r="P9" s="17">
        <v>16.2</v>
      </c>
      <c r="Q9" s="18">
        <v>41079</v>
      </c>
      <c r="R9" s="17">
        <f t="shared" ref="R9:R14" si="24">IF(S9="","",P9)</f>
        <v>16.2</v>
      </c>
      <c r="S9" s="19">
        <v>307879</v>
      </c>
      <c r="T9" s="20">
        <f t="shared" ref="T9:T18" si="25">P9-R9</f>
        <v>0</v>
      </c>
      <c r="U9" s="21">
        <v>91.8</v>
      </c>
      <c r="V9" s="22">
        <v>41079</v>
      </c>
      <c r="W9" s="21">
        <f t="shared" si="23"/>
        <v>91.8</v>
      </c>
      <c r="X9" s="23">
        <v>307879</v>
      </c>
      <c r="Y9" s="24">
        <f t="shared" si="0"/>
        <v>0</v>
      </c>
      <c r="Z9" s="25">
        <f t="shared" ref="Z9:Z18" si="26">O9-R9-W9</f>
        <v>0</v>
      </c>
      <c r="AA9" s="26"/>
      <c r="AB9" s="13">
        <v>40940</v>
      </c>
      <c r="AC9" s="14">
        <v>201287</v>
      </c>
      <c r="AD9" s="15">
        <v>40.5</v>
      </c>
      <c r="AE9" s="15">
        <v>229.5</v>
      </c>
      <c r="AF9" s="16">
        <f t="shared" si="1"/>
        <v>270</v>
      </c>
      <c r="AG9" s="17">
        <v>40.5</v>
      </c>
      <c r="AH9" s="18">
        <v>41079</v>
      </c>
      <c r="AI9" s="17">
        <f t="shared" si="17"/>
        <v>40.5</v>
      </c>
      <c r="AJ9" s="19">
        <v>307880</v>
      </c>
      <c r="AK9" s="20">
        <f t="shared" si="18"/>
        <v>0</v>
      </c>
      <c r="AL9" s="21">
        <v>229.5</v>
      </c>
      <c r="AM9" s="22">
        <v>41115</v>
      </c>
      <c r="AN9" s="21">
        <f t="shared" si="19"/>
        <v>229.5</v>
      </c>
      <c r="AO9" s="41" t="s">
        <v>108</v>
      </c>
      <c r="AP9" s="24">
        <f t="shared" si="20"/>
        <v>0</v>
      </c>
      <c r="AQ9" s="25">
        <f t="shared" si="21"/>
        <v>0</v>
      </c>
      <c r="AR9" s="26"/>
      <c r="AS9" s="13">
        <v>40969</v>
      </c>
      <c r="AT9" s="14">
        <v>201303</v>
      </c>
      <c r="AU9" s="15">
        <v>32.4</v>
      </c>
      <c r="AV9" s="15">
        <v>183.6</v>
      </c>
      <c r="AW9" s="16">
        <f t="shared" si="22"/>
        <v>216</v>
      </c>
      <c r="AX9" s="17">
        <v>32.4</v>
      </c>
      <c r="AY9" s="18">
        <v>41130</v>
      </c>
      <c r="AZ9" s="17">
        <v>32.4</v>
      </c>
      <c r="BA9" s="19">
        <v>307922</v>
      </c>
      <c r="BB9" s="20">
        <f t="shared" si="2"/>
        <v>0</v>
      </c>
      <c r="BC9" s="21">
        <v>183.6</v>
      </c>
      <c r="BD9" s="22">
        <v>41130</v>
      </c>
      <c r="BE9" s="21">
        <v>183.6</v>
      </c>
      <c r="BF9" s="23">
        <v>307922</v>
      </c>
      <c r="BG9" s="24">
        <f t="shared" si="3"/>
        <v>0</v>
      </c>
      <c r="BH9" s="25">
        <f t="shared" si="4"/>
        <v>0</v>
      </c>
      <c r="BI9" s="26"/>
      <c r="BJ9" s="13">
        <v>41000</v>
      </c>
      <c r="BK9" s="14">
        <v>201319</v>
      </c>
      <c r="BL9" s="15">
        <v>31.19</v>
      </c>
      <c r="BM9" s="15">
        <v>176.71</v>
      </c>
      <c r="BN9" s="16">
        <f t="shared" si="5"/>
        <v>207.9</v>
      </c>
      <c r="BO9" s="17">
        <v>31.19</v>
      </c>
      <c r="BP9" s="18">
        <v>41130</v>
      </c>
      <c r="BQ9" s="17">
        <v>31.19</v>
      </c>
      <c r="BR9" s="19">
        <v>307923</v>
      </c>
      <c r="BS9" s="20">
        <f t="shared" si="6"/>
        <v>0</v>
      </c>
      <c r="BT9" s="21">
        <v>176.71</v>
      </c>
      <c r="BU9" s="22">
        <v>41130</v>
      </c>
      <c r="BV9" s="22">
        <v>176.71</v>
      </c>
      <c r="BW9" s="23">
        <v>307923</v>
      </c>
      <c r="BX9" s="24">
        <f t="shared" si="7"/>
        <v>0</v>
      </c>
      <c r="BY9" s="25">
        <f t="shared" si="8"/>
        <v>0</v>
      </c>
      <c r="BZ9" s="26"/>
      <c r="CA9" s="13">
        <v>41030</v>
      </c>
      <c r="CB9" s="14">
        <v>201335</v>
      </c>
      <c r="CC9" s="15">
        <v>28.35</v>
      </c>
      <c r="CD9" s="15">
        <v>160.65</v>
      </c>
      <c r="CE9" s="16">
        <f t="shared" si="9"/>
        <v>189</v>
      </c>
      <c r="CF9" s="17">
        <v>28.35</v>
      </c>
      <c r="CG9" s="18">
        <v>41130</v>
      </c>
      <c r="CH9" s="17">
        <v>28.35</v>
      </c>
      <c r="CI9" s="19">
        <v>307934</v>
      </c>
      <c r="CJ9" s="20">
        <f t="shared" si="10"/>
        <v>0</v>
      </c>
      <c r="CK9" s="21">
        <v>160.65</v>
      </c>
      <c r="CL9" s="22">
        <v>41130</v>
      </c>
      <c r="CM9" s="21">
        <v>160.65</v>
      </c>
      <c r="CN9" s="23">
        <v>307924</v>
      </c>
      <c r="CO9" s="24">
        <f t="shared" si="11"/>
        <v>0</v>
      </c>
      <c r="CP9" s="25">
        <f t="shared" si="12"/>
        <v>0</v>
      </c>
      <c r="CQ9" s="26"/>
      <c r="CR9" s="13">
        <v>41061</v>
      </c>
      <c r="CS9" s="14">
        <v>201351</v>
      </c>
      <c r="CT9" s="15">
        <v>32.4</v>
      </c>
      <c r="CU9" s="15">
        <v>183.6</v>
      </c>
      <c r="CV9" s="16">
        <f t="shared" si="13"/>
        <v>216</v>
      </c>
      <c r="CW9" s="17">
        <v>32.4</v>
      </c>
      <c r="CX9" s="18">
        <v>41207</v>
      </c>
      <c r="CY9" s="17">
        <v>32.4</v>
      </c>
      <c r="CZ9" s="19">
        <v>307995</v>
      </c>
      <c r="DA9" s="20">
        <f t="shared" si="14"/>
        <v>0</v>
      </c>
      <c r="DB9" s="21">
        <v>183.6</v>
      </c>
      <c r="DC9" s="22">
        <v>41207</v>
      </c>
      <c r="DD9" s="21">
        <v>183.6</v>
      </c>
      <c r="DE9" s="23">
        <v>307995</v>
      </c>
      <c r="DF9" s="24">
        <v>0</v>
      </c>
      <c r="DG9" s="25">
        <v>0</v>
      </c>
      <c r="DH9" s="26"/>
      <c r="DI9" s="13">
        <v>41091</v>
      </c>
      <c r="DJ9" s="14">
        <v>201367</v>
      </c>
      <c r="DK9" s="15">
        <v>16.2</v>
      </c>
      <c r="DL9" s="15">
        <v>91.8</v>
      </c>
      <c r="DM9" s="27">
        <f t="shared" si="15"/>
        <v>108</v>
      </c>
      <c r="DN9" s="17">
        <v>16.2</v>
      </c>
      <c r="DO9" s="18">
        <v>41207</v>
      </c>
      <c r="DP9" s="17">
        <v>16.2</v>
      </c>
      <c r="DQ9" s="19">
        <v>307996</v>
      </c>
      <c r="DR9" s="20">
        <f>DN9-DP9</f>
        <v>0</v>
      </c>
      <c r="DS9" s="21">
        <v>91.8</v>
      </c>
      <c r="DT9" s="22">
        <v>41207</v>
      </c>
      <c r="DU9" s="21">
        <v>91.8</v>
      </c>
      <c r="DV9" s="23">
        <v>307996</v>
      </c>
      <c r="DW9" s="24">
        <f>DS9-DU9</f>
        <v>0</v>
      </c>
      <c r="DX9" s="25">
        <f>DM9-DP9-DU9</f>
        <v>0</v>
      </c>
      <c r="DY9" s="26"/>
      <c r="DZ9" s="13">
        <v>41122</v>
      </c>
      <c r="EA9" s="14">
        <v>201383</v>
      </c>
      <c r="EB9" s="36">
        <v>24.3</v>
      </c>
      <c r="EC9" s="36">
        <v>137.69999999999999</v>
      </c>
      <c r="ED9" s="16">
        <v>162</v>
      </c>
      <c r="EE9" s="17"/>
      <c r="EF9" s="18"/>
      <c r="EG9" s="17"/>
      <c r="EH9" s="19" t="s">
        <v>109</v>
      </c>
      <c r="EI9" s="37">
        <v>24.3</v>
      </c>
      <c r="EJ9" s="38">
        <v>137.69999999999999</v>
      </c>
      <c r="EK9" s="22"/>
      <c r="EL9" s="21"/>
      <c r="EM9" s="23" t="s">
        <v>109</v>
      </c>
      <c r="EN9" s="39">
        <v>137.69999999999999</v>
      </c>
      <c r="EO9" s="25">
        <f>ED9-EG9-EL9</f>
        <v>162</v>
      </c>
      <c r="EP9" s="26"/>
      <c r="EQ9" s="13">
        <v>41153</v>
      </c>
      <c r="ER9" s="14">
        <v>201397</v>
      </c>
      <c r="ES9" s="15">
        <v>32.4</v>
      </c>
      <c r="ET9" s="15">
        <v>183.6</v>
      </c>
      <c r="EU9" s="16">
        <v>216</v>
      </c>
      <c r="EV9" s="17">
        <v>32.4</v>
      </c>
      <c r="EW9" s="18"/>
      <c r="EX9" s="17"/>
      <c r="EY9" s="19" t="s">
        <v>109</v>
      </c>
      <c r="EZ9" s="20">
        <v>32.4</v>
      </c>
      <c r="FA9" s="21">
        <v>183.6</v>
      </c>
      <c r="FB9" s="22"/>
      <c r="FC9" s="21"/>
      <c r="FD9" s="23" t="s">
        <v>109</v>
      </c>
      <c r="FE9" s="24">
        <v>183.6</v>
      </c>
      <c r="FF9" s="25">
        <v>216</v>
      </c>
      <c r="FG9" s="28"/>
      <c r="FH9" s="13">
        <v>41183</v>
      </c>
      <c r="FI9" s="14">
        <v>201412</v>
      </c>
      <c r="FJ9" s="15">
        <v>40.5</v>
      </c>
      <c r="FK9" s="15">
        <v>229.5</v>
      </c>
      <c r="FL9" s="16">
        <v>270</v>
      </c>
      <c r="FM9" s="17">
        <v>40.5</v>
      </c>
      <c r="FN9" s="29"/>
      <c r="FO9" s="17"/>
      <c r="FP9" s="19" t="s">
        <v>109</v>
      </c>
      <c r="FQ9" s="20">
        <v>40.5</v>
      </c>
      <c r="FR9" s="21">
        <v>229.5</v>
      </c>
      <c r="FS9" s="30"/>
      <c r="FT9" s="21"/>
      <c r="FU9" s="23" t="s">
        <v>109</v>
      </c>
      <c r="FV9" s="24">
        <v>229.5</v>
      </c>
      <c r="FW9" s="25">
        <v>270</v>
      </c>
      <c r="FX9" s="28"/>
      <c r="FY9" s="13">
        <v>41214</v>
      </c>
      <c r="FZ9" s="14">
        <v>201427</v>
      </c>
      <c r="GA9" s="15">
        <v>32.4</v>
      </c>
      <c r="GB9" s="15">
        <v>183.6</v>
      </c>
      <c r="GC9" s="16">
        <v>216</v>
      </c>
      <c r="GD9" s="17">
        <v>32.4</v>
      </c>
      <c r="GE9" s="18"/>
      <c r="GF9" s="17"/>
      <c r="GG9" s="19" t="s">
        <v>109</v>
      </c>
      <c r="GH9" s="20">
        <v>32.4</v>
      </c>
      <c r="GI9" s="21">
        <v>183.6</v>
      </c>
      <c r="GJ9" s="21"/>
      <c r="GK9" s="21"/>
      <c r="GL9" s="23" t="s">
        <v>109</v>
      </c>
      <c r="GM9" s="24">
        <v>183.6</v>
      </c>
      <c r="GN9" s="25">
        <v>216</v>
      </c>
      <c r="GO9" s="31"/>
      <c r="GP9" s="13">
        <v>41244</v>
      </c>
      <c r="GQ9" s="14">
        <v>201442</v>
      </c>
      <c r="GR9" s="15">
        <v>24.3</v>
      </c>
      <c r="GS9" s="15">
        <v>137.69999999999999</v>
      </c>
      <c r="GT9" s="16">
        <v>162</v>
      </c>
      <c r="GU9" s="17">
        <v>24.3</v>
      </c>
      <c r="GV9" s="18"/>
      <c r="GW9" s="17"/>
      <c r="GX9" s="19" t="s">
        <v>109</v>
      </c>
      <c r="GY9" s="20">
        <v>24.3</v>
      </c>
      <c r="GZ9" s="21">
        <v>137.69999999999999</v>
      </c>
      <c r="HA9" s="22"/>
      <c r="HB9" s="21"/>
      <c r="HC9" s="23" t="s">
        <v>109</v>
      </c>
      <c r="HD9" s="24">
        <v>137.69999999999999</v>
      </c>
      <c r="HE9" s="25">
        <v>162</v>
      </c>
      <c r="HF9" s="31"/>
      <c r="HG9" s="31"/>
    </row>
    <row r="10" spans="1:215" x14ac:dyDescent="0.25">
      <c r="A10" s="70">
        <v>2012</v>
      </c>
      <c r="B10" s="68">
        <v>8</v>
      </c>
      <c r="C10" s="68" t="s">
        <v>10</v>
      </c>
      <c r="D10" s="68" t="s">
        <v>20</v>
      </c>
      <c r="E10" s="68" t="s">
        <v>39</v>
      </c>
      <c r="F10" s="68"/>
      <c r="G10" s="68">
        <v>97429</v>
      </c>
      <c r="H10" s="68"/>
      <c r="I10" s="71" t="s">
        <v>58</v>
      </c>
      <c r="J10" s="68" t="str">
        <f t="shared" si="16"/>
        <v>2012 ENFANT7 /8</v>
      </c>
      <c r="K10" s="13">
        <v>40909</v>
      </c>
      <c r="L10" s="14">
        <v>201273</v>
      </c>
      <c r="M10" s="15">
        <v>121.5</v>
      </c>
      <c r="N10" s="15">
        <v>688.5</v>
      </c>
      <c r="O10" s="16">
        <v>810</v>
      </c>
      <c r="P10" s="17">
        <v>121.5</v>
      </c>
      <c r="Q10" s="18">
        <v>41015</v>
      </c>
      <c r="R10" s="17">
        <f t="shared" si="24"/>
        <v>121.5</v>
      </c>
      <c r="S10" s="19">
        <v>307817</v>
      </c>
      <c r="T10" s="20">
        <f t="shared" si="25"/>
        <v>0</v>
      </c>
      <c r="U10" s="21">
        <v>688.5</v>
      </c>
      <c r="V10" s="22">
        <v>41015</v>
      </c>
      <c r="W10" s="21">
        <f t="shared" si="23"/>
        <v>688.5</v>
      </c>
      <c r="X10" s="23">
        <v>307817</v>
      </c>
      <c r="Y10" s="24">
        <f t="shared" si="0"/>
        <v>0</v>
      </c>
      <c r="Z10" s="25">
        <f t="shared" si="26"/>
        <v>0</v>
      </c>
      <c r="AA10" s="26"/>
      <c r="AB10" s="13">
        <v>40940</v>
      </c>
      <c r="AC10" s="14">
        <v>201289</v>
      </c>
      <c r="AD10" s="15">
        <v>153.9</v>
      </c>
      <c r="AE10" s="15">
        <v>872.1</v>
      </c>
      <c r="AF10" s="16">
        <f t="shared" si="1"/>
        <v>1026</v>
      </c>
      <c r="AG10" s="17">
        <v>153.9</v>
      </c>
      <c r="AH10" s="18">
        <v>41015</v>
      </c>
      <c r="AI10" s="17">
        <f t="shared" si="17"/>
        <v>153.9</v>
      </c>
      <c r="AJ10" s="19">
        <v>307818</v>
      </c>
      <c r="AK10" s="20">
        <f t="shared" si="18"/>
        <v>0</v>
      </c>
      <c r="AL10" s="21">
        <v>872.1</v>
      </c>
      <c r="AM10" s="22">
        <v>41015</v>
      </c>
      <c r="AN10" s="21">
        <f t="shared" si="19"/>
        <v>872.1</v>
      </c>
      <c r="AO10" s="23">
        <v>307818</v>
      </c>
      <c r="AP10" s="24">
        <f t="shared" si="20"/>
        <v>0</v>
      </c>
      <c r="AQ10" s="25">
        <f t="shared" si="21"/>
        <v>0</v>
      </c>
      <c r="AR10" s="26"/>
      <c r="AS10" s="13">
        <v>40969</v>
      </c>
      <c r="AT10" s="14">
        <v>201305</v>
      </c>
      <c r="AU10" s="15">
        <v>178.2</v>
      </c>
      <c r="AV10" s="15">
        <v>1009.8</v>
      </c>
      <c r="AW10" s="16">
        <f t="shared" si="22"/>
        <v>1188</v>
      </c>
      <c r="AX10" s="17">
        <v>178.2</v>
      </c>
      <c r="AY10" s="18">
        <v>41074</v>
      </c>
      <c r="AZ10" s="17">
        <v>178.2</v>
      </c>
      <c r="BA10" s="19">
        <v>307877</v>
      </c>
      <c r="BB10" s="20">
        <f t="shared" si="2"/>
        <v>0</v>
      </c>
      <c r="BC10" s="21">
        <v>1009.8</v>
      </c>
      <c r="BD10" s="22">
        <v>41074</v>
      </c>
      <c r="BE10" s="21">
        <v>1009.8</v>
      </c>
      <c r="BF10" s="23">
        <v>307877</v>
      </c>
      <c r="BG10" s="24">
        <f t="shared" si="3"/>
        <v>0</v>
      </c>
      <c r="BH10" s="25">
        <f t="shared" si="4"/>
        <v>0</v>
      </c>
      <c r="BI10" s="26"/>
      <c r="BJ10" s="13">
        <v>41000</v>
      </c>
      <c r="BK10" s="14">
        <v>201321</v>
      </c>
      <c r="BL10" s="15">
        <v>103.8</v>
      </c>
      <c r="BM10" s="15">
        <v>588.20000000000005</v>
      </c>
      <c r="BN10" s="16">
        <f t="shared" si="5"/>
        <v>692</v>
      </c>
      <c r="BO10" s="17">
        <v>103.8</v>
      </c>
      <c r="BP10" s="18">
        <v>41074</v>
      </c>
      <c r="BQ10" s="17">
        <v>103.8</v>
      </c>
      <c r="BR10" s="19">
        <v>307878</v>
      </c>
      <c r="BS10" s="20">
        <f t="shared" si="6"/>
        <v>0</v>
      </c>
      <c r="BT10" s="21">
        <v>588.20000000000005</v>
      </c>
      <c r="BU10" s="22">
        <v>41074</v>
      </c>
      <c r="BV10" s="21">
        <f>IF(BW10="","",BM10)</f>
        <v>588.20000000000005</v>
      </c>
      <c r="BW10" s="23">
        <v>307878</v>
      </c>
      <c r="BX10" s="24">
        <f t="shared" si="7"/>
        <v>0</v>
      </c>
      <c r="BY10" s="25">
        <f t="shared" si="8"/>
        <v>0</v>
      </c>
      <c r="BZ10" s="26"/>
      <c r="CA10" s="13">
        <v>41030</v>
      </c>
      <c r="CB10" s="14">
        <v>201337</v>
      </c>
      <c r="CC10" s="15">
        <v>131.25</v>
      </c>
      <c r="CD10" s="15">
        <v>743.75</v>
      </c>
      <c r="CE10" s="16">
        <f t="shared" si="9"/>
        <v>875</v>
      </c>
      <c r="CF10" s="17">
        <v>131.25</v>
      </c>
      <c r="CG10" s="18">
        <v>41129</v>
      </c>
      <c r="CH10" s="17">
        <v>131.25</v>
      </c>
      <c r="CI10" s="19">
        <v>307921</v>
      </c>
      <c r="CJ10" s="20">
        <f t="shared" si="10"/>
        <v>0</v>
      </c>
      <c r="CK10" s="21">
        <v>743.75</v>
      </c>
      <c r="CL10" s="22">
        <v>41129</v>
      </c>
      <c r="CM10" s="21">
        <v>743.75</v>
      </c>
      <c r="CN10" s="23">
        <v>307921</v>
      </c>
      <c r="CO10" s="24">
        <f t="shared" si="11"/>
        <v>0</v>
      </c>
      <c r="CP10" s="25">
        <f t="shared" si="12"/>
        <v>0</v>
      </c>
      <c r="CQ10" s="26"/>
      <c r="CR10" s="13">
        <v>41061</v>
      </c>
      <c r="CS10" s="14">
        <v>201353</v>
      </c>
      <c r="CT10" s="36">
        <v>159.6</v>
      </c>
      <c r="CU10" s="15">
        <v>904.4</v>
      </c>
      <c r="CV10" s="16">
        <f t="shared" si="13"/>
        <v>1064</v>
      </c>
      <c r="CW10" s="17">
        <v>159.6</v>
      </c>
      <c r="CX10" s="18">
        <v>41158</v>
      </c>
      <c r="CY10" s="17">
        <v>159.6</v>
      </c>
      <c r="CZ10" s="19">
        <v>307950</v>
      </c>
      <c r="DA10" s="20">
        <f t="shared" si="14"/>
        <v>0</v>
      </c>
      <c r="DB10" s="21">
        <v>904.4</v>
      </c>
      <c r="DC10" s="22">
        <v>41158</v>
      </c>
      <c r="DD10" s="21">
        <v>904.4</v>
      </c>
      <c r="DE10" s="23">
        <v>307951</v>
      </c>
      <c r="DF10" s="24">
        <f>DB10-DD10</f>
        <v>0</v>
      </c>
      <c r="DG10" s="25">
        <f t="shared" ref="DG10:DG18" si="27">CV10-CY10-DD10</f>
        <v>0</v>
      </c>
      <c r="DH10" s="26"/>
      <c r="DI10" s="13">
        <v>41091</v>
      </c>
      <c r="DJ10" s="14">
        <v>201369</v>
      </c>
      <c r="DK10" s="15">
        <v>159.6</v>
      </c>
      <c r="DL10" s="15">
        <v>904.4</v>
      </c>
      <c r="DM10" s="27">
        <f t="shared" si="15"/>
        <v>1064</v>
      </c>
      <c r="DN10" s="17">
        <v>159.6</v>
      </c>
      <c r="DO10" s="18">
        <v>41158</v>
      </c>
      <c r="DP10" s="17">
        <v>159.6</v>
      </c>
      <c r="DQ10" s="19">
        <v>307952</v>
      </c>
      <c r="DR10" s="20">
        <f>DN10-DP10</f>
        <v>0</v>
      </c>
      <c r="DS10" s="21">
        <v>904.4</v>
      </c>
      <c r="DT10" s="22">
        <v>41158</v>
      </c>
      <c r="DU10" s="38">
        <v>904.4</v>
      </c>
      <c r="DV10" s="23">
        <v>307953</v>
      </c>
      <c r="DW10" s="24">
        <v>0</v>
      </c>
      <c r="DX10" s="25">
        <f>DM10-DP10-DU10</f>
        <v>0</v>
      </c>
      <c r="DY10" s="26"/>
      <c r="DZ10" s="13">
        <v>41122</v>
      </c>
      <c r="EA10" s="14">
        <v>201385</v>
      </c>
      <c r="EB10" s="36">
        <v>86.7</v>
      </c>
      <c r="EC10" s="36">
        <v>491.3</v>
      </c>
      <c r="ED10" s="16">
        <v>578</v>
      </c>
      <c r="EE10" s="17">
        <v>86.7</v>
      </c>
      <c r="EF10" s="18">
        <v>41213</v>
      </c>
      <c r="EG10" s="17">
        <v>86.7</v>
      </c>
      <c r="EH10" s="19">
        <v>307999</v>
      </c>
      <c r="EI10" s="37">
        <v>0</v>
      </c>
      <c r="EJ10" s="38">
        <v>491.3</v>
      </c>
      <c r="EK10" s="22">
        <v>41213</v>
      </c>
      <c r="EL10" s="21">
        <v>491.3</v>
      </c>
      <c r="EM10" s="23">
        <v>307999</v>
      </c>
      <c r="EN10" s="39">
        <v>0</v>
      </c>
      <c r="EO10" s="25">
        <v>0</v>
      </c>
      <c r="EP10" s="26"/>
      <c r="EQ10" s="13">
        <v>41153</v>
      </c>
      <c r="ER10" s="14">
        <v>201398</v>
      </c>
      <c r="ES10" s="15">
        <v>143.4</v>
      </c>
      <c r="ET10" s="15">
        <v>812.6</v>
      </c>
      <c r="EU10" s="16">
        <v>956</v>
      </c>
      <c r="EV10" s="17">
        <v>143.4</v>
      </c>
      <c r="EW10" s="18">
        <v>41292</v>
      </c>
      <c r="EX10" s="17">
        <v>143.4</v>
      </c>
      <c r="EY10" s="19">
        <v>429857</v>
      </c>
      <c r="EZ10" s="20">
        <v>0</v>
      </c>
      <c r="FA10" s="21">
        <v>812.6</v>
      </c>
      <c r="FB10" s="22">
        <v>41292</v>
      </c>
      <c r="FC10" s="21">
        <v>812.6</v>
      </c>
      <c r="FD10" s="23">
        <v>429857</v>
      </c>
      <c r="FE10" s="24">
        <v>0</v>
      </c>
      <c r="FF10" s="25">
        <v>0</v>
      </c>
      <c r="FG10" s="28"/>
      <c r="FH10" s="13">
        <v>41183</v>
      </c>
      <c r="FI10" s="14">
        <v>201413</v>
      </c>
      <c r="FJ10" s="15">
        <v>151.5</v>
      </c>
      <c r="FK10" s="15">
        <v>858.5</v>
      </c>
      <c r="FL10" s="16">
        <v>1010</v>
      </c>
      <c r="FM10" s="17">
        <v>151.5</v>
      </c>
      <c r="FN10" s="29">
        <v>41292</v>
      </c>
      <c r="FO10" s="17">
        <v>151.5</v>
      </c>
      <c r="FP10" s="19">
        <v>429858</v>
      </c>
      <c r="FQ10" s="20">
        <v>0</v>
      </c>
      <c r="FR10" s="21">
        <v>858.5</v>
      </c>
      <c r="FS10" s="30">
        <v>41292</v>
      </c>
      <c r="FT10" s="21">
        <v>858.5</v>
      </c>
      <c r="FU10" s="23">
        <v>429858</v>
      </c>
      <c r="FV10" s="24">
        <v>0</v>
      </c>
      <c r="FW10" s="25">
        <v>0</v>
      </c>
      <c r="FX10" s="28"/>
      <c r="FY10" s="13">
        <v>41214</v>
      </c>
      <c r="FZ10" s="14">
        <v>201428</v>
      </c>
      <c r="GA10" s="15">
        <v>151.5</v>
      </c>
      <c r="GB10" s="15">
        <v>858.5</v>
      </c>
      <c r="GC10" s="16">
        <v>1010</v>
      </c>
      <c r="GD10" s="17">
        <v>151.5</v>
      </c>
      <c r="GE10" s="18">
        <v>41372</v>
      </c>
      <c r="GF10" s="17">
        <v>151.5</v>
      </c>
      <c r="GG10" s="19">
        <v>429926</v>
      </c>
      <c r="GH10" s="20">
        <v>0</v>
      </c>
      <c r="GI10" s="21">
        <v>858.5</v>
      </c>
      <c r="GJ10" s="22">
        <v>41372</v>
      </c>
      <c r="GK10" s="21">
        <v>858.5</v>
      </c>
      <c r="GL10" s="23">
        <v>429926</v>
      </c>
      <c r="GM10" s="24">
        <v>0</v>
      </c>
      <c r="GN10" s="25">
        <v>0</v>
      </c>
      <c r="GO10" s="31"/>
      <c r="GP10" s="13">
        <v>41244</v>
      </c>
      <c r="GQ10" s="14">
        <v>201443</v>
      </c>
      <c r="GR10" s="15">
        <v>102.9</v>
      </c>
      <c r="GS10" s="15">
        <v>583.1</v>
      </c>
      <c r="GT10" s="16">
        <v>686</v>
      </c>
      <c r="GU10" s="17">
        <v>102.9</v>
      </c>
      <c r="GV10" s="18">
        <v>41372</v>
      </c>
      <c r="GW10" s="17">
        <v>102.9</v>
      </c>
      <c r="GX10" s="19">
        <v>429927</v>
      </c>
      <c r="GY10" s="20">
        <v>0</v>
      </c>
      <c r="GZ10" s="21">
        <v>583.1</v>
      </c>
      <c r="HA10" s="22">
        <v>41372</v>
      </c>
      <c r="HB10" s="21">
        <v>583.1</v>
      </c>
      <c r="HC10" s="23">
        <v>429927</v>
      </c>
      <c r="HD10" s="24">
        <v>0</v>
      </c>
      <c r="HE10" s="25">
        <v>0</v>
      </c>
      <c r="HF10" s="31"/>
      <c r="HG10" s="31"/>
    </row>
    <row r="11" spans="1:215" x14ac:dyDescent="0.25">
      <c r="A11" s="70">
        <v>2012</v>
      </c>
      <c r="B11" s="68">
        <v>18</v>
      </c>
      <c r="C11" s="68" t="s">
        <v>10</v>
      </c>
      <c r="D11" s="68" t="s">
        <v>21</v>
      </c>
      <c r="E11" s="68" t="s">
        <v>40</v>
      </c>
      <c r="F11" s="68"/>
      <c r="G11" s="68">
        <v>97429</v>
      </c>
      <c r="H11" s="68"/>
      <c r="I11" s="71" t="s">
        <v>59</v>
      </c>
      <c r="J11" s="68" t="str">
        <f t="shared" si="16"/>
        <v>2012 ENFANT8 /18</v>
      </c>
      <c r="K11" s="13">
        <v>40909</v>
      </c>
      <c r="L11" s="14">
        <v>201279</v>
      </c>
      <c r="M11" s="15">
        <v>24.3</v>
      </c>
      <c r="N11" s="15">
        <v>137.69999999999999</v>
      </c>
      <c r="O11" s="16">
        <v>162</v>
      </c>
      <c r="P11" s="17">
        <v>24.3</v>
      </c>
      <c r="Q11" s="18">
        <v>40960</v>
      </c>
      <c r="R11" s="17">
        <f t="shared" si="24"/>
        <v>24.3</v>
      </c>
      <c r="S11" s="19">
        <v>434980</v>
      </c>
      <c r="T11" s="20">
        <f t="shared" si="25"/>
        <v>0</v>
      </c>
      <c r="U11" s="21">
        <v>137.69999999999999</v>
      </c>
      <c r="V11" s="22">
        <v>41001</v>
      </c>
      <c r="W11" s="21">
        <f t="shared" si="23"/>
        <v>137.69999999999999</v>
      </c>
      <c r="X11" s="23">
        <v>307811</v>
      </c>
      <c r="Y11" s="24">
        <f t="shared" si="0"/>
        <v>0</v>
      </c>
      <c r="Z11" s="25">
        <f t="shared" si="26"/>
        <v>0</v>
      </c>
      <c r="AA11" s="26"/>
      <c r="AB11" s="13">
        <v>40940</v>
      </c>
      <c r="AC11" s="46">
        <v>201295</v>
      </c>
      <c r="AD11" s="15">
        <v>40.5</v>
      </c>
      <c r="AE11" s="15">
        <v>229.5</v>
      </c>
      <c r="AF11" s="16">
        <f t="shared" si="1"/>
        <v>270</v>
      </c>
      <c r="AG11" s="17">
        <v>40.5</v>
      </c>
      <c r="AH11" s="18">
        <v>40987</v>
      </c>
      <c r="AI11" s="17">
        <f t="shared" si="17"/>
        <v>40.5</v>
      </c>
      <c r="AJ11" s="19">
        <v>434999</v>
      </c>
      <c r="AK11" s="20">
        <f t="shared" si="18"/>
        <v>0</v>
      </c>
      <c r="AL11" s="21">
        <v>229.5</v>
      </c>
      <c r="AM11" s="22">
        <v>41029</v>
      </c>
      <c r="AN11" s="21">
        <f t="shared" si="19"/>
        <v>229.5</v>
      </c>
      <c r="AO11" s="23">
        <v>307830</v>
      </c>
      <c r="AP11" s="24">
        <f t="shared" si="20"/>
        <v>0</v>
      </c>
      <c r="AQ11" s="25">
        <f t="shared" si="21"/>
        <v>0</v>
      </c>
      <c r="AR11" s="26"/>
      <c r="AS11" s="13">
        <v>40969</v>
      </c>
      <c r="AT11" s="14">
        <v>201311</v>
      </c>
      <c r="AU11" s="15">
        <v>32.4</v>
      </c>
      <c r="AV11" s="15">
        <v>183.6</v>
      </c>
      <c r="AW11" s="16">
        <f t="shared" si="22"/>
        <v>216</v>
      </c>
      <c r="AX11" s="17">
        <v>32.4</v>
      </c>
      <c r="AY11" s="18">
        <v>41029</v>
      </c>
      <c r="AZ11" s="17">
        <v>32.4</v>
      </c>
      <c r="BA11" s="19">
        <v>307831</v>
      </c>
      <c r="BB11" s="20">
        <f t="shared" si="2"/>
        <v>0</v>
      </c>
      <c r="BC11" s="21">
        <v>183.6</v>
      </c>
      <c r="BD11" s="22">
        <v>41061</v>
      </c>
      <c r="BE11" s="21">
        <v>183.6</v>
      </c>
      <c r="BF11" s="23">
        <v>307863</v>
      </c>
      <c r="BG11" s="24">
        <f t="shared" si="3"/>
        <v>0</v>
      </c>
      <c r="BH11" s="25">
        <f t="shared" si="4"/>
        <v>0</v>
      </c>
      <c r="BI11" s="26"/>
      <c r="BJ11" s="13">
        <v>41000</v>
      </c>
      <c r="BK11" s="14">
        <v>201327</v>
      </c>
      <c r="BL11" s="15">
        <v>32.4</v>
      </c>
      <c r="BM11" s="15">
        <v>183.6</v>
      </c>
      <c r="BN11" s="16">
        <f t="shared" si="5"/>
        <v>216</v>
      </c>
      <c r="BO11" s="17">
        <v>32.4</v>
      </c>
      <c r="BP11" s="18">
        <v>41061</v>
      </c>
      <c r="BQ11" s="17">
        <v>32.4</v>
      </c>
      <c r="BR11" s="19">
        <v>307864</v>
      </c>
      <c r="BS11" s="20">
        <f t="shared" si="6"/>
        <v>0</v>
      </c>
      <c r="BT11" s="21">
        <v>183.6</v>
      </c>
      <c r="BU11" s="22">
        <v>41087</v>
      </c>
      <c r="BV11" s="21">
        <f>IF(BW11="","",BM11)</f>
        <v>183.6</v>
      </c>
      <c r="BW11" s="23">
        <v>307885</v>
      </c>
      <c r="BX11" s="24">
        <f t="shared" si="7"/>
        <v>0</v>
      </c>
      <c r="BY11" s="25">
        <f t="shared" si="8"/>
        <v>0</v>
      </c>
      <c r="BZ11" s="26"/>
      <c r="CA11" s="13">
        <v>41030</v>
      </c>
      <c r="CB11" s="14">
        <v>201343</v>
      </c>
      <c r="CC11" s="15">
        <v>36.450000000000003</v>
      </c>
      <c r="CD11" s="15">
        <v>206.55</v>
      </c>
      <c r="CE11" s="16">
        <f t="shared" si="9"/>
        <v>243</v>
      </c>
      <c r="CF11" s="17">
        <v>36.450000000000003</v>
      </c>
      <c r="CG11" s="18">
        <v>41087</v>
      </c>
      <c r="CH11" s="17">
        <f>IF(CI11="",0,CC11)</f>
        <v>36.450000000000003</v>
      </c>
      <c r="CI11" s="19">
        <v>307886</v>
      </c>
      <c r="CJ11" s="20">
        <f t="shared" si="10"/>
        <v>0</v>
      </c>
      <c r="CK11" s="21">
        <v>206.55</v>
      </c>
      <c r="CL11" s="22">
        <v>41087</v>
      </c>
      <c r="CM11" s="21">
        <f>IF(CN11="",0,CD11)</f>
        <v>206.55</v>
      </c>
      <c r="CN11" s="23">
        <v>307886</v>
      </c>
      <c r="CO11" s="24">
        <f t="shared" si="11"/>
        <v>0</v>
      </c>
      <c r="CP11" s="25">
        <f t="shared" si="12"/>
        <v>0</v>
      </c>
      <c r="CQ11" s="26"/>
      <c r="CR11" s="13">
        <v>41061</v>
      </c>
      <c r="CS11" s="14">
        <v>201359</v>
      </c>
      <c r="CT11" s="15">
        <v>32.4</v>
      </c>
      <c r="CU11" s="15">
        <v>183.6</v>
      </c>
      <c r="CV11" s="16">
        <f t="shared" si="13"/>
        <v>216</v>
      </c>
      <c r="CW11" s="17">
        <v>32.4</v>
      </c>
      <c r="CX11" s="18">
        <v>41110</v>
      </c>
      <c r="CY11" s="17">
        <v>32.4</v>
      </c>
      <c r="CZ11" s="19">
        <v>307902</v>
      </c>
      <c r="DA11" s="20">
        <f t="shared" si="14"/>
        <v>0</v>
      </c>
      <c r="DB11" s="21">
        <v>183.6</v>
      </c>
      <c r="DC11" s="22">
        <v>41110</v>
      </c>
      <c r="DD11" s="21">
        <v>183.6</v>
      </c>
      <c r="DE11" s="23">
        <v>307902</v>
      </c>
      <c r="DF11" s="24">
        <f>DB11-DD11</f>
        <v>0</v>
      </c>
      <c r="DG11" s="25">
        <f t="shared" si="27"/>
        <v>0</v>
      </c>
      <c r="DH11" s="26"/>
      <c r="DI11" s="13">
        <v>41091</v>
      </c>
      <c r="DJ11" s="14">
        <v>201375</v>
      </c>
      <c r="DK11" s="15">
        <v>24.3</v>
      </c>
      <c r="DL11" s="15">
        <v>137.69999999999999</v>
      </c>
      <c r="DM11" s="27">
        <f t="shared" si="15"/>
        <v>162</v>
      </c>
      <c r="DN11" s="17">
        <v>24.3</v>
      </c>
      <c r="DO11" s="18">
        <v>41180</v>
      </c>
      <c r="DP11" s="17">
        <v>24.3</v>
      </c>
      <c r="DQ11" s="19">
        <v>307975</v>
      </c>
      <c r="DR11" s="20">
        <v>0</v>
      </c>
      <c r="DS11" s="21">
        <v>137.69999999999999</v>
      </c>
      <c r="DT11" s="22">
        <v>41180</v>
      </c>
      <c r="DU11" s="21">
        <v>137.69999999999999</v>
      </c>
      <c r="DV11" s="23">
        <v>307975</v>
      </c>
      <c r="DW11" s="24">
        <v>0</v>
      </c>
      <c r="DX11" s="25">
        <v>0</v>
      </c>
      <c r="DY11" s="26"/>
      <c r="DZ11" s="47"/>
      <c r="EA11" s="48"/>
      <c r="EB11" s="49"/>
      <c r="EC11" s="49"/>
      <c r="ED11" s="50"/>
      <c r="EE11" s="51"/>
      <c r="EF11" s="52"/>
      <c r="EG11" s="51"/>
      <c r="EH11" s="53"/>
      <c r="EI11" s="54"/>
      <c r="EJ11" s="51"/>
      <c r="EK11" s="52"/>
      <c r="EL11" s="51"/>
      <c r="EM11" s="53"/>
      <c r="EN11" s="54"/>
      <c r="EO11" s="54"/>
      <c r="EP11" s="54"/>
      <c r="EQ11" s="47"/>
      <c r="ER11" s="48"/>
      <c r="ES11" s="49"/>
      <c r="ET11" s="49"/>
      <c r="EU11" s="50"/>
      <c r="EV11" s="51"/>
      <c r="EW11" s="52"/>
      <c r="EX11" s="51"/>
      <c r="EY11" s="53"/>
      <c r="EZ11" s="54"/>
      <c r="FA11" s="51"/>
      <c r="FB11" s="52"/>
      <c r="FC11" s="51"/>
      <c r="FD11" s="53"/>
      <c r="FE11" s="54"/>
      <c r="FF11" s="54"/>
      <c r="FG11" s="55"/>
      <c r="FH11" s="47"/>
      <c r="FI11" s="48"/>
      <c r="FJ11" s="49"/>
      <c r="FK11" s="49"/>
      <c r="FL11" s="50"/>
      <c r="FM11" s="51"/>
      <c r="FN11" s="56"/>
      <c r="FO11" s="51"/>
      <c r="FP11" s="53"/>
      <c r="FQ11" s="54"/>
      <c r="FR11" s="51"/>
      <c r="FS11" s="56"/>
      <c r="FT11" s="51"/>
      <c r="FU11" s="53"/>
      <c r="FV11" s="54"/>
      <c r="FW11" s="54"/>
      <c r="FX11" s="55"/>
      <c r="FY11" s="47"/>
      <c r="FZ11" s="48"/>
      <c r="GA11" s="49"/>
      <c r="GB11" s="49"/>
      <c r="GC11" s="50"/>
      <c r="GD11" s="51"/>
      <c r="GE11" s="52"/>
      <c r="GF11" s="51"/>
      <c r="GG11" s="53"/>
      <c r="GH11" s="54"/>
      <c r="GI11" s="51"/>
      <c r="GJ11" s="51"/>
      <c r="GK11" s="51"/>
      <c r="GL11" s="53"/>
      <c r="GM11" s="54"/>
      <c r="GN11" s="54"/>
      <c r="GO11" s="57"/>
      <c r="GP11" s="47"/>
      <c r="GQ11" s="48"/>
      <c r="GR11" s="49"/>
      <c r="GS11" s="49"/>
      <c r="GT11" s="50"/>
      <c r="GU11" s="51"/>
      <c r="GV11" s="52"/>
      <c r="GW11" s="51"/>
      <c r="GX11" s="53"/>
      <c r="GY11" s="54"/>
      <c r="GZ11" s="51"/>
      <c r="HA11" s="52"/>
      <c r="HB11" s="51"/>
      <c r="HC11" s="53"/>
      <c r="HD11" s="54"/>
      <c r="HE11" s="54"/>
      <c r="HF11" s="57"/>
      <c r="HG11" s="31"/>
    </row>
    <row r="12" spans="1:215" x14ac:dyDescent="0.25">
      <c r="A12" s="70">
        <v>2012</v>
      </c>
      <c r="B12" s="68">
        <v>1</v>
      </c>
      <c r="C12" s="68" t="s">
        <v>10</v>
      </c>
      <c r="D12" s="68" t="s">
        <v>22</v>
      </c>
      <c r="E12" s="68" t="s">
        <v>41</v>
      </c>
      <c r="F12" s="68"/>
      <c r="G12" s="68">
        <v>97429</v>
      </c>
      <c r="H12" s="68"/>
      <c r="I12" s="71" t="s">
        <v>60</v>
      </c>
      <c r="J12" s="68" t="str">
        <f t="shared" si="16"/>
        <v>2012 ENFANT9 /1</v>
      </c>
      <c r="K12" s="13">
        <v>40909</v>
      </c>
      <c r="L12" s="14">
        <v>201267</v>
      </c>
      <c r="M12" s="15">
        <v>129.6</v>
      </c>
      <c r="N12" s="15">
        <v>734.4</v>
      </c>
      <c r="O12" s="16">
        <v>864</v>
      </c>
      <c r="P12" s="17">
        <v>129.6</v>
      </c>
      <c r="Q12" s="18">
        <v>40969</v>
      </c>
      <c r="R12" s="17">
        <f t="shared" si="24"/>
        <v>129.6</v>
      </c>
      <c r="S12" s="19">
        <v>434988</v>
      </c>
      <c r="T12" s="20">
        <f t="shared" si="25"/>
        <v>0</v>
      </c>
      <c r="U12" s="21">
        <v>734.4</v>
      </c>
      <c r="V12" s="22">
        <v>40969</v>
      </c>
      <c r="W12" s="21">
        <f t="shared" si="23"/>
        <v>734.4</v>
      </c>
      <c r="X12" s="23">
        <v>434989</v>
      </c>
      <c r="Y12" s="24">
        <f t="shared" si="0"/>
        <v>0</v>
      </c>
      <c r="Z12" s="25">
        <f t="shared" si="26"/>
        <v>0</v>
      </c>
      <c r="AA12" s="26"/>
      <c r="AB12" s="13">
        <v>40940</v>
      </c>
      <c r="AC12" s="14">
        <v>201283</v>
      </c>
      <c r="AD12" s="15">
        <v>129.6</v>
      </c>
      <c r="AE12" s="15">
        <v>734.4</v>
      </c>
      <c r="AF12" s="16">
        <f t="shared" si="1"/>
        <v>864</v>
      </c>
      <c r="AG12" s="17">
        <v>129.6</v>
      </c>
      <c r="AH12" s="18">
        <v>41001</v>
      </c>
      <c r="AI12" s="17">
        <f t="shared" si="17"/>
        <v>129.6</v>
      </c>
      <c r="AJ12" s="19">
        <v>307809</v>
      </c>
      <c r="AK12" s="20">
        <f t="shared" si="18"/>
        <v>0</v>
      </c>
      <c r="AL12" s="21">
        <v>734.4</v>
      </c>
      <c r="AM12" s="22">
        <v>41001</v>
      </c>
      <c r="AN12" s="21">
        <f t="shared" si="19"/>
        <v>734.4</v>
      </c>
      <c r="AO12" s="23">
        <v>307810</v>
      </c>
      <c r="AP12" s="24">
        <f t="shared" si="20"/>
        <v>0</v>
      </c>
      <c r="AQ12" s="25">
        <f t="shared" si="21"/>
        <v>0</v>
      </c>
      <c r="AR12" s="26"/>
      <c r="AS12" s="13">
        <v>40969</v>
      </c>
      <c r="AT12" s="14">
        <v>201299</v>
      </c>
      <c r="AU12" s="15">
        <v>113.4</v>
      </c>
      <c r="AV12" s="15">
        <v>642.6</v>
      </c>
      <c r="AW12" s="16">
        <f t="shared" si="22"/>
        <v>756</v>
      </c>
      <c r="AX12" s="17">
        <v>113.4</v>
      </c>
      <c r="AY12" s="18">
        <v>41039</v>
      </c>
      <c r="AZ12" s="17">
        <v>113.4</v>
      </c>
      <c r="BA12" s="19">
        <v>307841</v>
      </c>
      <c r="BB12" s="20">
        <f t="shared" si="2"/>
        <v>0</v>
      </c>
      <c r="BC12" s="21">
        <v>642.6</v>
      </c>
      <c r="BD12" s="22">
        <v>41039</v>
      </c>
      <c r="BE12" s="21">
        <v>642.6</v>
      </c>
      <c r="BF12" s="23">
        <v>307842</v>
      </c>
      <c r="BG12" s="24">
        <f t="shared" si="3"/>
        <v>0</v>
      </c>
      <c r="BH12" s="25">
        <f t="shared" si="4"/>
        <v>0</v>
      </c>
      <c r="BI12" s="26"/>
      <c r="BJ12" s="13">
        <v>41000</v>
      </c>
      <c r="BK12" s="14">
        <v>201315</v>
      </c>
      <c r="BL12" s="15">
        <v>129.6</v>
      </c>
      <c r="BM12" s="15">
        <v>734.4</v>
      </c>
      <c r="BN12" s="16">
        <f t="shared" si="5"/>
        <v>864</v>
      </c>
      <c r="BO12" s="17">
        <v>129.6</v>
      </c>
      <c r="BP12" s="18">
        <v>41071</v>
      </c>
      <c r="BQ12" s="17">
        <v>129.6</v>
      </c>
      <c r="BR12" s="19">
        <v>307871</v>
      </c>
      <c r="BS12" s="20">
        <f t="shared" si="6"/>
        <v>0</v>
      </c>
      <c r="BT12" s="21">
        <v>734.4</v>
      </c>
      <c r="BU12" s="22">
        <v>41071</v>
      </c>
      <c r="BV12" s="21">
        <f>IF(BW12="","",BM12)</f>
        <v>734.4</v>
      </c>
      <c r="BW12" s="23">
        <v>307872</v>
      </c>
      <c r="BX12" s="24">
        <f t="shared" si="7"/>
        <v>0</v>
      </c>
      <c r="BY12" s="25">
        <f t="shared" si="8"/>
        <v>0</v>
      </c>
      <c r="BZ12" s="26"/>
      <c r="CA12" s="13">
        <v>41030</v>
      </c>
      <c r="CB12" s="14">
        <v>201331</v>
      </c>
      <c r="CC12" s="15">
        <v>97.2</v>
      </c>
      <c r="CD12" s="15">
        <v>550.79999999999995</v>
      </c>
      <c r="CE12" s="16">
        <f t="shared" si="9"/>
        <v>648</v>
      </c>
      <c r="CF12" s="17">
        <v>97.2</v>
      </c>
      <c r="CG12" s="18">
        <v>41117</v>
      </c>
      <c r="CH12" s="17">
        <v>97.2</v>
      </c>
      <c r="CI12" s="19">
        <v>307910</v>
      </c>
      <c r="CJ12" s="20">
        <f t="shared" si="10"/>
        <v>0</v>
      </c>
      <c r="CK12" s="21">
        <v>550.79999999999995</v>
      </c>
      <c r="CL12" s="22">
        <v>41117</v>
      </c>
      <c r="CM12" s="21">
        <v>550.79999999999995</v>
      </c>
      <c r="CN12" s="23">
        <v>307911</v>
      </c>
      <c r="CO12" s="24">
        <f t="shared" si="11"/>
        <v>0</v>
      </c>
      <c r="CP12" s="25">
        <f t="shared" si="12"/>
        <v>0</v>
      </c>
      <c r="CQ12" s="26"/>
      <c r="CR12" s="13">
        <v>41061</v>
      </c>
      <c r="CS12" s="14">
        <v>201347</v>
      </c>
      <c r="CT12" s="15">
        <v>137.69999999999999</v>
      </c>
      <c r="CU12" s="15">
        <v>780.3</v>
      </c>
      <c r="CV12" s="16">
        <f t="shared" si="13"/>
        <v>918</v>
      </c>
      <c r="CW12" s="17">
        <v>137.69999999999999</v>
      </c>
      <c r="CX12" s="18">
        <v>41130</v>
      </c>
      <c r="CY12" s="17">
        <v>137.69999999999999</v>
      </c>
      <c r="CZ12" s="19">
        <v>307925</v>
      </c>
      <c r="DA12" s="20">
        <f t="shared" si="14"/>
        <v>0</v>
      </c>
      <c r="DB12" s="21">
        <v>780.3</v>
      </c>
      <c r="DC12" s="22">
        <v>41130</v>
      </c>
      <c r="DD12" s="21">
        <v>780.3</v>
      </c>
      <c r="DE12" s="23">
        <v>307926</v>
      </c>
      <c r="DF12" s="24">
        <f>DB12-DD12</f>
        <v>0</v>
      </c>
      <c r="DG12" s="25">
        <f t="shared" si="27"/>
        <v>0</v>
      </c>
      <c r="DH12" s="26"/>
      <c r="DI12" s="13">
        <v>41091</v>
      </c>
      <c r="DJ12" s="14">
        <v>201363</v>
      </c>
      <c r="DK12" s="15">
        <v>145.80000000000001</v>
      </c>
      <c r="DL12" s="15">
        <v>826.2</v>
      </c>
      <c r="DM12" s="27">
        <f t="shared" si="15"/>
        <v>972</v>
      </c>
      <c r="DN12" s="17">
        <v>145.80000000000001</v>
      </c>
      <c r="DO12" s="18">
        <v>41156</v>
      </c>
      <c r="DP12" s="17">
        <v>145.80000000000001</v>
      </c>
      <c r="DQ12" s="19">
        <v>307945</v>
      </c>
      <c r="DR12" s="20">
        <f t="shared" ref="DR12:DR17" si="28">DN12-DP12</f>
        <v>0</v>
      </c>
      <c r="DS12" s="21">
        <v>826.2</v>
      </c>
      <c r="DT12" s="22">
        <v>41156</v>
      </c>
      <c r="DU12" s="21">
        <v>826.2</v>
      </c>
      <c r="DV12" s="23">
        <v>307946</v>
      </c>
      <c r="DW12" s="24">
        <f>DS12-DU12</f>
        <v>0</v>
      </c>
      <c r="DX12" s="25">
        <f>DM12-DP12-DU12</f>
        <v>0</v>
      </c>
      <c r="DY12" s="26"/>
      <c r="DZ12" s="13">
        <v>41122</v>
      </c>
      <c r="EA12" s="14">
        <v>201379</v>
      </c>
      <c r="EB12" s="36">
        <v>56.7</v>
      </c>
      <c r="EC12" s="36">
        <v>321.3</v>
      </c>
      <c r="ED12" s="16">
        <v>378</v>
      </c>
      <c r="EE12" s="17">
        <v>56.7</v>
      </c>
      <c r="EF12" s="18">
        <v>41185</v>
      </c>
      <c r="EG12" s="17">
        <v>56.7</v>
      </c>
      <c r="EH12" s="19">
        <v>307976</v>
      </c>
      <c r="EI12" s="37">
        <v>0</v>
      </c>
      <c r="EJ12" s="38">
        <v>321.3</v>
      </c>
      <c r="EK12" s="22">
        <v>41185</v>
      </c>
      <c r="EL12" s="21">
        <v>321.3</v>
      </c>
      <c r="EM12" s="23">
        <v>307976</v>
      </c>
      <c r="EN12" s="39">
        <v>0</v>
      </c>
      <c r="EO12" s="25">
        <v>0</v>
      </c>
      <c r="EP12" s="26"/>
      <c r="EQ12" s="58">
        <v>41153</v>
      </c>
      <c r="ER12" s="59">
        <v>201393</v>
      </c>
      <c r="ES12" s="60">
        <v>129.6</v>
      </c>
      <c r="ET12" s="60">
        <v>734.4</v>
      </c>
      <c r="EU12" s="61">
        <v>864</v>
      </c>
      <c r="EV12" s="62">
        <v>129.6</v>
      </c>
      <c r="EW12" s="63">
        <v>41225</v>
      </c>
      <c r="EX12" s="62">
        <v>129.6</v>
      </c>
      <c r="EY12" s="64">
        <v>429801</v>
      </c>
      <c r="EZ12" s="65">
        <v>0</v>
      </c>
      <c r="FA12" s="62">
        <v>734.4</v>
      </c>
      <c r="FB12" s="63">
        <v>41225</v>
      </c>
      <c r="FC12" s="62">
        <v>734.4</v>
      </c>
      <c r="FD12" s="64">
        <v>429802</v>
      </c>
      <c r="FE12" s="65">
        <v>0</v>
      </c>
      <c r="FF12" s="65">
        <v>0</v>
      </c>
      <c r="FG12" s="28"/>
      <c r="FH12" s="13">
        <v>41183</v>
      </c>
      <c r="FI12" s="14">
        <v>201408</v>
      </c>
      <c r="FJ12" s="15">
        <v>121.5</v>
      </c>
      <c r="FK12" s="15">
        <v>688.5</v>
      </c>
      <c r="FL12" s="16">
        <v>810</v>
      </c>
      <c r="FM12" s="17">
        <v>121.5</v>
      </c>
      <c r="FN12" s="29">
        <v>41247</v>
      </c>
      <c r="FO12" s="17">
        <v>121.5</v>
      </c>
      <c r="FP12" s="19">
        <v>429829</v>
      </c>
      <c r="FQ12" s="20">
        <v>0</v>
      </c>
      <c r="FR12" s="21">
        <v>688.5</v>
      </c>
      <c r="FS12" s="30">
        <v>41247</v>
      </c>
      <c r="FT12" s="21">
        <v>688.5</v>
      </c>
      <c r="FU12" s="23">
        <v>429830</v>
      </c>
      <c r="FV12" s="24">
        <v>0</v>
      </c>
      <c r="FW12" s="25">
        <v>0</v>
      </c>
      <c r="FX12" s="28"/>
      <c r="FY12" s="13">
        <v>41214</v>
      </c>
      <c r="FZ12" s="14">
        <v>201423</v>
      </c>
      <c r="GA12" s="15">
        <v>129.6</v>
      </c>
      <c r="GB12" s="15">
        <v>734.4</v>
      </c>
      <c r="GC12" s="16">
        <v>864</v>
      </c>
      <c r="GD12" s="17">
        <v>129.6</v>
      </c>
      <c r="GE12" s="18">
        <v>41306</v>
      </c>
      <c r="GF12" s="17">
        <v>129.6</v>
      </c>
      <c r="GG12" s="19">
        <v>429870</v>
      </c>
      <c r="GH12" s="20">
        <v>0</v>
      </c>
      <c r="GI12" s="21">
        <v>734.4</v>
      </c>
      <c r="GJ12" s="21">
        <v>41306</v>
      </c>
      <c r="GK12" s="21">
        <v>734.4</v>
      </c>
      <c r="GL12" s="23">
        <v>429871</v>
      </c>
      <c r="GM12" s="24">
        <v>0</v>
      </c>
      <c r="GN12" s="25">
        <v>0</v>
      </c>
      <c r="GO12" s="31"/>
      <c r="GP12" s="13">
        <v>41244</v>
      </c>
      <c r="GQ12" s="14">
        <v>201438</v>
      </c>
      <c r="GR12" s="15">
        <v>89.1</v>
      </c>
      <c r="GS12" s="15">
        <v>504.9</v>
      </c>
      <c r="GT12" s="16">
        <v>594</v>
      </c>
      <c r="GU12" s="17">
        <v>89.1</v>
      </c>
      <c r="GV12" s="18">
        <v>41306</v>
      </c>
      <c r="GW12" s="17">
        <v>89.1</v>
      </c>
      <c r="GX12" s="19">
        <v>429872</v>
      </c>
      <c r="GY12" s="20">
        <v>0</v>
      </c>
      <c r="GZ12" s="21">
        <v>504.9</v>
      </c>
      <c r="HA12" s="22">
        <v>41306</v>
      </c>
      <c r="HB12" s="21">
        <v>504.9</v>
      </c>
      <c r="HC12" s="23">
        <v>429872</v>
      </c>
      <c r="HD12" s="24">
        <v>0</v>
      </c>
      <c r="HE12" s="25">
        <v>0</v>
      </c>
      <c r="HF12" s="31"/>
      <c r="HG12" s="31"/>
    </row>
    <row r="13" spans="1:215" x14ac:dyDescent="0.25">
      <c r="A13" s="70">
        <v>2012</v>
      </c>
      <c r="B13" s="68">
        <v>10</v>
      </c>
      <c r="C13" s="68" t="s">
        <v>10</v>
      </c>
      <c r="D13" s="68" t="s">
        <v>23</v>
      </c>
      <c r="E13" s="68" t="s">
        <v>42</v>
      </c>
      <c r="F13" s="68"/>
      <c r="G13" s="68">
        <v>97429</v>
      </c>
      <c r="H13" s="68"/>
      <c r="I13" s="71" t="s">
        <v>61</v>
      </c>
      <c r="J13" s="68" t="str">
        <f t="shared" si="16"/>
        <v>2012 ENFANT10 /10</v>
      </c>
      <c r="K13" s="13">
        <v>40909</v>
      </c>
      <c r="L13" s="14">
        <v>201275</v>
      </c>
      <c r="M13" s="15">
        <v>24.3</v>
      </c>
      <c r="N13" s="15">
        <v>137.69999999999999</v>
      </c>
      <c r="O13" s="16">
        <v>162</v>
      </c>
      <c r="P13" s="17">
        <v>24.3</v>
      </c>
      <c r="Q13" s="18">
        <v>40968</v>
      </c>
      <c r="R13" s="17">
        <f t="shared" si="24"/>
        <v>24.3</v>
      </c>
      <c r="S13" s="19">
        <v>434986</v>
      </c>
      <c r="T13" s="20">
        <f t="shared" si="25"/>
        <v>0</v>
      </c>
      <c r="U13" s="21">
        <v>137.69999999999999</v>
      </c>
      <c r="V13" s="22">
        <v>40968</v>
      </c>
      <c r="W13" s="21">
        <f t="shared" si="23"/>
        <v>137.69999999999999</v>
      </c>
      <c r="X13" s="23">
        <v>434986</v>
      </c>
      <c r="Y13" s="24">
        <f t="shared" si="0"/>
        <v>0</v>
      </c>
      <c r="Z13" s="25">
        <f t="shared" si="26"/>
        <v>0</v>
      </c>
      <c r="AA13" s="26"/>
      <c r="AB13" s="13">
        <v>40940</v>
      </c>
      <c r="AC13" s="14">
        <v>201291</v>
      </c>
      <c r="AD13" s="15">
        <v>40.5</v>
      </c>
      <c r="AE13" s="15">
        <v>229.5</v>
      </c>
      <c r="AF13" s="16">
        <f t="shared" si="1"/>
        <v>270</v>
      </c>
      <c r="AG13" s="17">
        <v>40.5</v>
      </c>
      <c r="AH13" s="18">
        <v>40989</v>
      </c>
      <c r="AI13" s="17">
        <f t="shared" si="17"/>
        <v>40.5</v>
      </c>
      <c r="AJ13" s="19">
        <v>307802</v>
      </c>
      <c r="AK13" s="20">
        <f t="shared" si="18"/>
        <v>0</v>
      </c>
      <c r="AL13" s="21">
        <v>229.5</v>
      </c>
      <c r="AM13" s="22">
        <v>41016</v>
      </c>
      <c r="AN13" s="21">
        <f t="shared" si="19"/>
        <v>229.5</v>
      </c>
      <c r="AO13" s="23">
        <v>307821</v>
      </c>
      <c r="AP13" s="24">
        <f t="shared" si="20"/>
        <v>0</v>
      </c>
      <c r="AQ13" s="25">
        <f t="shared" si="21"/>
        <v>0</v>
      </c>
      <c r="AR13" s="26"/>
      <c r="AS13" s="13">
        <v>40969</v>
      </c>
      <c r="AT13" s="14">
        <v>201307</v>
      </c>
      <c r="AU13" s="15">
        <v>32.4</v>
      </c>
      <c r="AV13" s="15">
        <v>183.6</v>
      </c>
      <c r="AW13" s="16">
        <f t="shared" si="22"/>
        <v>216</v>
      </c>
      <c r="AX13" s="17">
        <v>32.4</v>
      </c>
      <c r="AY13" s="18">
        <v>41017</v>
      </c>
      <c r="AZ13" s="17">
        <v>32.4</v>
      </c>
      <c r="BA13" s="19">
        <v>307824</v>
      </c>
      <c r="BB13" s="20">
        <f t="shared" si="2"/>
        <v>0</v>
      </c>
      <c r="BC13" s="21">
        <v>183.6</v>
      </c>
      <c r="BD13" s="22">
        <v>41045</v>
      </c>
      <c r="BE13" s="21">
        <v>183.6</v>
      </c>
      <c r="BF13" s="23">
        <v>307849</v>
      </c>
      <c r="BG13" s="24">
        <f t="shared" si="3"/>
        <v>0</v>
      </c>
      <c r="BH13" s="25">
        <f t="shared" si="4"/>
        <v>0</v>
      </c>
      <c r="BI13" s="26"/>
      <c r="BJ13" s="13">
        <v>41000</v>
      </c>
      <c r="BK13" s="14">
        <v>201323</v>
      </c>
      <c r="BL13" s="15">
        <v>6</v>
      </c>
      <c r="BM13" s="15">
        <v>0</v>
      </c>
      <c r="BN13" s="16">
        <f t="shared" si="5"/>
        <v>6</v>
      </c>
      <c r="BO13" s="17">
        <v>6</v>
      </c>
      <c r="BP13" s="18">
        <v>41045</v>
      </c>
      <c r="BQ13" s="17">
        <v>6</v>
      </c>
      <c r="BR13" s="19">
        <v>307852</v>
      </c>
      <c r="BS13" s="20">
        <f t="shared" si="6"/>
        <v>0</v>
      </c>
      <c r="BT13" s="21"/>
      <c r="BU13" s="21" t="s">
        <v>94</v>
      </c>
      <c r="BV13" s="21"/>
      <c r="BW13" s="23"/>
      <c r="BX13" s="24">
        <f t="shared" si="7"/>
        <v>0</v>
      </c>
      <c r="BY13" s="25">
        <f t="shared" si="8"/>
        <v>0</v>
      </c>
      <c r="BZ13" s="26"/>
      <c r="CA13" s="13">
        <v>41030</v>
      </c>
      <c r="CB13" s="14">
        <v>201339</v>
      </c>
      <c r="CC13" s="15">
        <v>15.45</v>
      </c>
      <c r="CD13" s="15">
        <v>87.55</v>
      </c>
      <c r="CE13" s="16">
        <f t="shared" si="9"/>
        <v>103</v>
      </c>
      <c r="CF13" s="17">
        <v>15.45</v>
      </c>
      <c r="CG13" s="18">
        <v>41073</v>
      </c>
      <c r="CH13" s="17">
        <f t="shared" ref="CH13:CH18" si="29">IF(CI13="",0,CC13)</f>
        <v>15.45</v>
      </c>
      <c r="CI13" s="19">
        <v>307876</v>
      </c>
      <c r="CJ13" s="20">
        <f t="shared" si="10"/>
        <v>0</v>
      </c>
      <c r="CK13" s="21">
        <v>87.55</v>
      </c>
      <c r="CL13" s="22">
        <v>41135</v>
      </c>
      <c r="CM13" s="21">
        <v>87.55</v>
      </c>
      <c r="CN13" s="23">
        <v>307929</v>
      </c>
      <c r="CO13" s="24">
        <f t="shared" si="11"/>
        <v>0</v>
      </c>
      <c r="CP13" s="25">
        <f t="shared" si="12"/>
        <v>0</v>
      </c>
      <c r="CQ13" s="26"/>
      <c r="CR13" s="13">
        <v>41061</v>
      </c>
      <c r="CS13" s="14">
        <v>201355</v>
      </c>
      <c r="CT13" s="15">
        <v>21.9</v>
      </c>
      <c r="CU13" s="15">
        <v>124.1</v>
      </c>
      <c r="CV13" s="16">
        <f t="shared" si="13"/>
        <v>146</v>
      </c>
      <c r="CW13" s="17">
        <v>21.9</v>
      </c>
      <c r="CX13" s="18">
        <v>41108</v>
      </c>
      <c r="CY13" s="17">
        <v>21.9</v>
      </c>
      <c r="CZ13" s="19">
        <v>307902</v>
      </c>
      <c r="DA13" s="20">
        <f t="shared" si="14"/>
        <v>0</v>
      </c>
      <c r="DB13" s="21">
        <v>124.1</v>
      </c>
      <c r="DC13" s="22">
        <v>41135</v>
      </c>
      <c r="DD13" s="21">
        <v>124.1</v>
      </c>
      <c r="DE13" s="23">
        <v>307931</v>
      </c>
      <c r="DF13" s="24">
        <f>DB13-DD13</f>
        <v>0</v>
      </c>
      <c r="DG13" s="25">
        <f t="shared" si="27"/>
        <v>0</v>
      </c>
      <c r="DH13" s="26"/>
      <c r="DI13" s="13">
        <v>41091</v>
      </c>
      <c r="DJ13" s="14">
        <v>201371</v>
      </c>
      <c r="DK13" s="15">
        <v>21.9</v>
      </c>
      <c r="DL13" s="15">
        <v>124.1</v>
      </c>
      <c r="DM13" s="27">
        <f t="shared" si="15"/>
        <v>146</v>
      </c>
      <c r="DN13" s="17">
        <v>21.9</v>
      </c>
      <c r="DO13" s="18">
        <v>41135</v>
      </c>
      <c r="DP13" s="17">
        <v>21.9</v>
      </c>
      <c r="DQ13" s="19">
        <v>307933</v>
      </c>
      <c r="DR13" s="20">
        <f t="shared" si="28"/>
        <v>0</v>
      </c>
      <c r="DS13" s="21">
        <v>124.1</v>
      </c>
      <c r="DT13" s="22">
        <v>41135</v>
      </c>
      <c r="DU13" s="21">
        <v>124.1</v>
      </c>
      <c r="DV13" s="23">
        <v>307933</v>
      </c>
      <c r="DW13" s="24">
        <f>DS13-DU13</f>
        <v>0</v>
      </c>
      <c r="DX13" s="25">
        <f>DM13-DP13-DU13</f>
        <v>0</v>
      </c>
      <c r="DY13" s="26"/>
      <c r="DZ13" s="13">
        <v>41122</v>
      </c>
      <c r="EA13" s="14">
        <v>201387</v>
      </c>
      <c r="EB13" s="36">
        <v>13.8</v>
      </c>
      <c r="EC13" s="36">
        <v>78.2</v>
      </c>
      <c r="ED13" s="16">
        <v>92</v>
      </c>
      <c r="EE13" s="17"/>
      <c r="EF13" s="18">
        <v>41177</v>
      </c>
      <c r="EG13" s="17">
        <v>13.8</v>
      </c>
      <c r="EH13" s="19">
        <v>307974</v>
      </c>
      <c r="EI13" s="20">
        <v>0</v>
      </c>
      <c r="EJ13" s="38">
        <v>78.2</v>
      </c>
      <c r="EK13" s="22">
        <v>41236</v>
      </c>
      <c r="EL13" s="21">
        <v>78.2</v>
      </c>
      <c r="EM13" s="23">
        <v>429822</v>
      </c>
      <c r="EN13" s="39">
        <v>0</v>
      </c>
      <c r="EO13" s="25">
        <v>0</v>
      </c>
      <c r="EP13" s="26"/>
      <c r="EQ13" s="13">
        <v>41153</v>
      </c>
      <c r="ER13" s="14">
        <v>201400</v>
      </c>
      <c r="ES13" s="15">
        <v>21.9</v>
      </c>
      <c r="ET13" s="15">
        <v>124.1</v>
      </c>
      <c r="EU13" s="16">
        <v>146</v>
      </c>
      <c r="EV13" s="17">
        <v>21.9</v>
      </c>
      <c r="EW13" s="18">
        <v>41208</v>
      </c>
      <c r="EX13" s="17">
        <v>21.9</v>
      </c>
      <c r="EY13" s="19">
        <v>307998</v>
      </c>
      <c r="EZ13" s="20">
        <v>0</v>
      </c>
      <c r="FA13" s="21">
        <v>124.1</v>
      </c>
      <c r="FB13" s="22">
        <v>41295</v>
      </c>
      <c r="FC13" s="21">
        <v>124.1</v>
      </c>
      <c r="FD13" s="23">
        <v>429860</v>
      </c>
      <c r="FE13" s="24">
        <v>0</v>
      </c>
      <c r="FF13" s="25">
        <v>0</v>
      </c>
      <c r="FG13" s="28"/>
      <c r="FH13" s="13">
        <v>41183</v>
      </c>
      <c r="FI13" s="14">
        <v>201415</v>
      </c>
      <c r="FJ13" s="15">
        <v>30</v>
      </c>
      <c r="FK13" s="15">
        <v>170</v>
      </c>
      <c r="FL13" s="16">
        <v>200</v>
      </c>
      <c r="FM13" s="17">
        <v>30</v>
      </c>
      <c r="FN13" s="29">
        <v>41226</v>
      </c>
      <c r="FO13" s="17">
        <v>30</v>
      </c>
      <c r="FP13" s="19">
        <v>429805</v>
      </c>
      <c r="FQ13" s="20">
        <v>0</v>
      </c>
      <c r="FR13" s="21">
        <v>170</v>
      </c>
      <c r="FS13" s="30">
        <v>41312</v>
      </c>
      <c r="FT13" s="21">
        <v>170</v>
      </c>
      <c r="FU13" s="23">
        <v>429877</v>
      </c>
      <c r="FV13" s="24">
        <v>0</v>
      </c>
      <c r="FW13" s="25">
        <v>0</v>
      </c>
      <c r="FX13" s="28"/>
      <c r="FY13" s="13">
        <v>41214</v>
      </c>
      <c r="FZ13" s="14">
        <v>201430</v>
      </c>
      <c r="GA13" s="15">
        <v>21.9</v>
      </c>
      <c r="GB13" s="15">
        <v>124.1</v>
      </c>
      <c r="GC13" s="16">
        <v>146</v>
      </c>
      <c r="GD13" s="17">
        <v>21.9</v>
      </c>
      <c r="GE13" s="18">
        <v>41295</v>
      </c>
      <c r="GF13" s="17">
        <v>21.9</v>
      </c>
      <c r="GG13" s="19">
        <v>429861</v>
      </c>
      <c r="GH13" s="20">
        <v>0</v>
      </c>
      <c r="GI13" s="21">
        <v>124.1</v>
      </c>
      <c r="GJ13" s="21">
        <v>41312</v>
      </c>
      <c r="GK13" s="21">
        <v>124.1</v>
      </c>
      <c r="GL13" s="23">
        <v>429879</v>
      </c>
      <c r="GM13" s="24">
        <v>0</v>
      </c>
      <c r="GN13" s="25">
        <v>0</v>
      </c>
      <c r="GO13" s="31"/>
      <c r="GP13" s="13">
        <v>41244</v>
      </c>
      <c r="GQ13" s="14">
        <v>201445</v>
      </c>
      <c r="GR13" s="15">
        <v>13.8</v>
      </c>
      <c r="GS13" s="15">
        <v>78.2</v>
      </c>
      <c r="GT13" s="16">
        <v>92</v>
      </c>
      <c r="GU13" s="17">
        <v>13.8</v>
      </c>
      <c r="GV13" s="18">
        <v>41295</v>
      </c>
      <c r="GW13" s="17">
        <v>13.8</v>
      </c>
      <c r="GX13" s="19">
        <v>429864</v>
      </c>
      <c r="GY13" s="20">
        <v>0</v>
      </c>
      <c r="GZ13" s="21">
        <v>78.2</v>
      </c>
      <c r="HA13" s="22">
        <v>41372</v>
      </c>
      <c r="HB13" s="21">
        <v>78.2</v>
      </c>
      <c r="HC13" s="23">
        <v>429921</v>
      </c>
      <c r="HD13" s="24">
        <v>0</v>
      </c>
      <c r="HE13" s="25">
        <v>0</v>
      </c>
      <c r="HF13" s="31"/>
      <c r="HG13" s="31"/>
    </row>
    <row r="14" spans="1:215" x14ac:dyDescent="0.25">
      <c r="A14" s="70">
        <v>2012</v>
      </c>
      <c r="B14" s="68">
        <v>11</v>
      </c>
      <c r="C14" s="68" t="s">
        <v>10</v>
      </c>
      <c r="D14" s="68" t="s">
        <v>24</v>
      </c>
      <c r="E14" s="68" t="s">
        <v>43</v>
      </c>
      <c r="F14" s="68"/>
      <c r="G14" s="68">
        <v>97429</v>
      </c>
      <c r="H14" s="68"/>
      <c r="I14" s="71" t="s">
        <v>62</v>
      </c>
      <c r="J14" s="68" t="str">
        <f t="shared" si="16"/>
        <v>2012 ENFANT11 /11</v>
      </c>
      <c r="K14" s="13">
        <v>40909</v>
      </c>
      <c r="L14" s="14">
        <v>201274</v>
      </c>
      <c r="M14" s="15">
        <v>24.3</v>
      </c>
      <c r="N14" s="15">
        <v>137.69999999999999</v>
      </c>
      <c r="O14" s="16">
        <v>162</v>
      </c>
      <c r="P14" s="17">
        <v>24.3</v>
      </c>
      <c r="Q14" s="18">
        <v>40968</v>
      </c>
      <c r="R14" s="17">
        <f t="shared" si="24"/>
        <v>24.3</v>
      </c>
      <c r="S14" s="19">
        <v>434985</v>
      </c>
      <c r="T14" s="20">
        <f t="shared" si="25"/>
        <v>0</v>
      </c>
      <c r="U14" s="21">
        <v>137.69999999999999</v>
      </c>
      <c r="V14" s="22">
        <v>40968</v>
      </c>
      <c r="W14" s="21">
        <f t="shared" si="23"/>
        <v>137.69999999999999</v>
      </c>
      <c r="X14" s="23">
        <v>434985</v>
      </c>
      <c r="Y14" s="24">
        <f t="shared" si="0"/>
        <v>0</v>
      </c>
      <c r="Z14" s="25">
        <f t="shared" si="26"/>
        <v>0</v>
      </c>
      <c r="AA14" s="26"/>
      <c r="AB14" s="13">
        <v>40940</v>
      </c>
      <c r="AC14" s="14">
        <v>201290</v>
      </c>
      <c r="AD14" s="15">
        <v>40.5</v>
      </c>
      <c r="AE14" s="15">
        <v>229.5</v>
      </c>
      <c r="AF14" s="16">
        <f t="shared" si="1"/>
        <v>270</v>
      </c>
      <c r="AG14" s="17">
        <v>40.5</v>
      </c>
      <c r="AH14" s="18">
        <v>40989</v>
      </c>
      <c r="AI14" s="17">
        <f t="shared" si="17"/>
        <v>40.5</v>
      </c>
      <c r="AJ14" s="19">
        <v>307802</v>
      </c>
      <c r="AK14" s="20">
        <f t="shared" si="18"/>
        <v>0</v>
      </c>
      <c r="AL14" s="21">
        <v>229.5</v>
      </c>
      <c r="AM14" s="22">
        <v>41016</v>
      </c>
      <c r="AN14" s="21">
        <f t="shared" si="19"/>
        <v>229.5</v>
      </c>
      <c r="AO14" s="23">
        <v>307822</v>
      </c>
      <c r="AP14" s="24">
        <f t="shared" si="20"/>
        <v>0</v>
      </c>
      <c r="AQ14" s="25">
        <f t="shared" si="21"/>
        <v>0</v>
      </c>
      <c r="AR14" s="26"/>
      <c r="AS14" s="13">
        <v>40969</v>
      </c>
      <c r="AT14" s="14">
        <v>201306</v>
      </c>
      <c r="AU14" s="15">
        <v>32.4</v>
      </c>
      <c r="AV14" s="15">
        <v>183.6</v>
      </c>
      <c r="AW14" s="16">
        <f t="shared" si="22"/>
        <v>216</v>
      </c>
      <c r="AX14" s="17">
        <v>32.4</v>
      </c>
      <c r="AY14" s="18">
        <v>41017</v>
      </c>
      <c r="AZ14" s="17">
        <v>32.4</v>
      </c>
      <c r="BA14" s="19">
        <v>307823</v>
      </c>
      <c r="BB14" s="20">
        <f t="shared" si="2"/>
        <v>0</v>
      </c>
      <c r="BC14" s="21">
        <v>183.6</v>
      </c>
      <c r="BD14" s="22">
        <v>41045</v>
      </c>
      <c r="BE14" s="21">
        <v>183.6</v>
      </c>
      <c r="BF14" s="23">
        <v>307850</v>
      </c>
      <c r="BG14" s="24">
        <f t="shared" si="3"/>
        <v>0</v>
      </c>
      <c r="BH14" s="25">
        <f t="shared" si="4"/>
        <v>0</v>
      </c>
      <c r="BI14" s="26"/>
      <c r="BJ14" s="13">
        <v>41000</v>
      </c>
      <c r="BK14" s="14">
        <v>201322</v>
      </c>
      <c r="BL14" s="15">
        <v>6</v>
      </c>
      <c r="BM14" s="15">
        <v>0</v>
      </c>
      <c r="BN14" s="16">
        <f t="shared" si="5"/>
        <v>6</v>
      </c>
      <c r="BO14" s="17">
        <v>6</v>
      </c>
      <c r="BP14" s="18">
        <v>41045</v>
      </c>
      <c r="BQ14" s="17">
        <v>6</v>
      </c>
      <c r="BR14" s="19">
        <v>307851</v>
      </c>
      <c r="BS14" s="20">
        <f t="shared" si="6"/>
        <v>0</v>
      </c>
      <c r="BT14" s="21"/>
      <c r="BU14" s="21" t="s">
        <v>94</v>
      </c>
      <c r="BV14" s="21"/>
      <c r="BW14" s="23"/>
      <c r="BX14" s="24">
        <f t="shared" si="7"/>
        <v>0</v>
      </c>
      <c r="BY14" s="25">
        <f t="shared" si="8"/>
        <v>0</v>
      </c>
      <c r="BZ14" s="26"/>
      <c r="CA14" s="13">
        <v>41030</v>
      </c>
      <c r="CB14" s="14">
        <v>201338</v>
      </c>
      <c r="CC14" s="15">
        <v>15.45</v>
      </c>
      <c r="CD14" s="15">
        <v>87.55</v>
      </c>
      <c r="CE14" s="16">
        <f t="shared" si="9"/>
        <v>103</v>
      </c>
      <c r="CF14" s="17">
        <v>15.45</v>
      </c>
      <c r="CG14" s="18">
        <v>41073</v>
      </c>
      <c r="CH14" s="17">
        <f t="shared" si="29"/>
        <v>15.45</v>
      </c>
      <c r="CI14" s="19">
        <v>307876</v>
      </c>
      <c r="CJ14" s="20">
        <f t="shared" si="10"/>
        <v>0</v>
      </c>
      <c r="CK14" s="21">
        <v>87.55</v>
      </c>
      <c r="CL14" s="22">
        <v>41135</v>
      </c>
      <c r="CM14" s="21">
        <v>87.55</v>
      </c>
      <c r="CN14" s="23">
        <v>307930</v>
      </c>
      <c r="CO14" s="24">
        <f t="shared" si="11"/>
        <v>0</v>
      </c>
      <c r="CP14" s="25">
        <f t="shared" si="12"/>
        <v>0</v>
      </c>
      <c r="CQ14" s="26"/>
      <c r="CR14" s="13">
        <v>41061</v>
      </c>
      <c r="CS14" s="14">
        <v>201354</v>
      </c>
      <c r="CT14" s="15">
        <v>21.9</v>
      </c>
      <c r="CU14" s="15">
        <v>124.1</v>
      </c>
      <c r="CV14" s="16">
        <f t="shared" si="13"/>
        <v>146</v>
      </c>
      <c r="CW14" s="17">
        <v>21.9</v>
      </c>
      <c r="CX14" s="18">
        <v>41108</v>
      </c>
      <c r="CY14" s="17">
        <v>21.9</v>
      </c>
      <c r="CZ14" s="19">
        <v>307901</v>
      </c>
      <c r="DA14" s="20">
        <f t="shared" si="14"/>
        <v>0</v>
      </c>
      <c r="DB14" s="21">
        <v>124.1</v>
      </c>
      <c r="DC14" s="22">
        <v>41135</v>
      </c>
      <c r="DD14" s="21">
        <v>124.1</v>
      </c>
      <c r="DE14" s="23">
        <v>307932</v>
      </c>
      <c r="DF14" s="24">
        <f>DB14-DD14</f>
        <v>0</v>
      </c>
      <c r="DG14" s="25">
        <f t="shared" si="27"/>
        <v>0</v>
      </c>
      <c r="DH14" s="26"/>
      <c r="DI14" s="13">
        <v>41091</v>
      </c>
      <c r="DJ14" s="14">
        <v>201370</v>
      </c>
      <c r="DK14" s="15">
        <v>21.9</v>
      </c>
      <c r="DL14" s="15">
        <v>124.1</v>
      </c>
      <c r="DM14" s="27">
        <f t="shared" si="15"/>
        <v>146</v>
      </c>
      <c r="DN14" s="17">
        <v>21.9</v>
      </c>
      <c r="DO14" s="18">
        <v>41135</v>
      </c>
      <c r="DP14" s="17">
        <v>21.9</v>
      </c>
      <c r="DQ14" s="19">
        <v>307934</v>
      </c>
      <c r="DR14" s="20">
        <f t="shared" si="28"/>
        <v>0</v>
      </c>
      <c r="DS14" s="21">
        <v>124.1</v>
      </c>
      <c r="DT14" s="22">
        <v>41135</v>
      </c>
      <c r="DU14" s="21">
        <v>124.1</v>
      </c>
      <c r="DV14" s="23">
        <v>307934</v>
      </c>
      <c r="DW14" s="24">
        <f>DS14-DU14</f>
        <v>0</v>
      </c>
      <c r="DX14" s="25">
        <f>DM14-DP14-DU14</f>
        <v>0</v>
      </c>
      <c r="DY14" s="26"/>
      <c r="DZ14" s="13">
        <v>41122</v>
      </c>
      <c r="EA14" s="14">
        <v>201386</v>
      </c>
      <c r="EB14" s="36">
        <v>13.8</v>
      </c>
      <c r="EC14" s="36">
        <v>78.2</v>
      </c>
      <c r="ED14" s="16">
        <v>92</v>
      </c>
      <c r="EE14" s="17"/>
      <c r="EF14" s="18">
        <v>41177</v>
      </c>
      <c r="EG14" s="17">
        <v>13.8</v>
      </c>
      <c r="EH14" s="19">
        <v>307973</v>
      </c>
      <c r="EI14" s="20">
        <v>0</v>
      </c>
      <c r="EJ14" s="38">
        <v>78.2</v>
      </c>
      <c r="EK14" s="22">
        <v>41236</v>
      </c>
      <c r="EL14" s="21">
        <v>78.2</v>
      </c>
      <c r="EM14" s="23">
        <v>429823</v>
      </c>
      <c r="EN14" s="39">
        <v>0</v>
      </c>
      <c r="EO14" s="25">
        <v>0</v>
      </c>
      <c r="EP14" s="26"/>
      <c r="EQ14" s="13">
        <v>41153</v>
      </c>
      <c r="ER14" s="14">
        <v>201399</v>
      </c>
      <c r="ES14" s="15">
        <v>21.9</v>
      </c>
      <c r="ET14" s="15">
        <v>124.1</v>
      </c>
      <c r="EU14" s="16">
        <v>146</v>
      </c>
      <c r="EV14" s="17">
        <v>21.9</v>
      </c>
      <c r="EW14" s="18">
        <v>41208</v>
      </c>
      <c r="EX14" s="17">
        <v>21.9</v>
      </c>
      <c r="EY14" s="19">
        <v>307997</v>
      </c>
      <c r="EZ14" s="20">
        <v>0</v>
      </c>
      <c r="FA14" s="21">
        <v>124.1</v>
      </c>
      <c r="FB14" s="22">
        <v>41295</v>
      </c>
      <c r="FC14" s="21">
        <v>124.1</v>
      </c>
      <c r="FD14" s="23">
        <v>429859</v>
      </c>
      <c r="FE14" s="24">
        <v>0</v>
      </c>
      <c r="FF14" s="25">
        <v>0</v>
      </c>
      <c r="FG14" s="28"/>
      <c r="FH14" s="13">
        <v>41183</v>
      </c>
      <c r="FI14" s="14">
        <v>201414</v>
      </c>
      <c r="FJ14" s="15">
        <v>30</v>
      </c>
      <c r="FK14" s="15">
        <v>170</v>
      </c>
      <c r="FL14" s="16">
        <v>200</v>
      </c>
      <c r="FM14" s="17">
        <v>30</v>
      </c>
      <c r="FN14" s="29">
        <v>41226</v>
      </c>
      <c r="FO14" s="17">
        <v>30</v>
      </c>
      <c r="FP14" s="19">
        <v>429804</v>
      </c>
      <c r="FQ14" s="20">
        <v>0</v>
      </c>
      <c r="FR14" s="21">
        <v>170</v>
      </c>
      <c r="FS14" s="30">
        <v>41312</v>
      </c>
      <c r="FT14" s="21">
        <v>170</v>
      </c>
      <c r="FU14" s="23">
        <v>429876</v>
      </c>
      <c r="FV14" s="24">
        <v>0</v>
      </c>
      <c r="FW14" s="25">
        <v>0</v>
      </c>
      <c r="FX14" s="28"/>
      <c r="FY14" s="13">
        <v>41214</v>
      </c>
      <c r="FZ14" s="14">
        <v>201429</v>
      </c>
      <c r="GA14" s="15">
        <v>21.9</v>
      </c>
      <c r="GB14" s="15">
        <v>124.1</v>
      </c>
      <c r="GC14" s="16">
        <v>146</v>
      </c>
      <c r="GD14" s="17">
        <v>21.9</v>
      </c>
      <c r="GE14" s="18">
        <v>41295</v>
      </c>
      <c r="GF14" s="17">
        <v>21.9</v>
      </c>
      <c r="GG14" s="19">
        <v>429862</v>
      </c>
      <c r="GH14" s="20">
        <v>0</v>
      </c>
      <c r="GI14" s="21">
        <v>124.1</v>
      </c>
      <c r="GJ14" s="21">
        <v>41312</v>
      </c>
      <c r="GK14" s="21">
        <v>124.1</v>
      </c>
      <c r="GL14" s="23">
        <v>429878</v>
      </c>
      <c r="GM14" s="24">
        <v>0</v>
      </c>
      <c r="GN14" s="25">
        <v>0</v>
      </c>
      <c r="GO14" s="31"/>
      <c r="GP14" s="13">
        <v>41244</v>
      </c>
      <c r="GQ14" s="14">
        <v>201444</v>
      </c>
      <c r="GR14" s="15">
        <v>13.8</v>
      </c>
      <c r="GS14" s="15">
        <v>78.2</v>
      </c>
      <c r="GT14" s="16">
        <v>92</v>
      </c>
      <c r="GU14" s="17">
        <v>13.8</v>
      </c>
      <c r="GV14" s="18">
        <v>41295</v>
      </c>
      <c r="GW14" s="17">
        <v>13.8</v>
      </c>
      <c r="GX14" s="19">
        <v>429863</v>
      </c>
      <c r="GY14" s="20">
        <v>0</v>
      </c>
      <c r="GZ14" s="21">
        <v>78.2</v>
      </c>
      <c r="HA14" s="22">
        <v>41372</v>
      </c>
      <c r="HB14" s="21">
        <v>78.2</v>
      </c>
      <c r="HC14" s="23">
        <v>429922</v>
      </c>
      <c r="HD14" s="24">
        <v>0</v>
      </c>
      <c r="HE14" s="25">
        <v>0</v>
      </c>
      <c r="HF14" s="31"/>
      <c r="HG14" s="31"/>
    </row>
    <row r="15" spans="1:215" x14ac:dyDescent="0.25">
      <c r="A15" s="70">
        <v>2012</v>
      </c>
      <c r="B15" s="68">
        <v>12</v>
      </c>
      <c r="C15" s="68" t="s">
        <v>10</v>
      </c>
      <c r="D15" s="68" t="s">
        <v>25</v>
      </c>
      <c r="E15" s="68" t="s">
        <v>44</v>
      </c>
      <c r="F15" s="68"/>
      <c r="G15" s="68">
        <v>97410</v>
      </c>
      <c r="H15" s="68"/>
      <c r="I15" s="71" t="s">
        <v>63</v>
      </c>
      <c r="J15" s="68" t="str">
        <f t="shared" si="16"/>
        <v>2012 ENFANT12 /12</v>
      </c>
      <c r="K15" s="13">
        <v>40909</v>
      </c>
      <c r="L15" s="14">
        <v>201281</v>
      </c>
      <c r="M15" s="15">
        <v>0</v>
      </c>
      <c r="N15" s="15">
        <v>97.2</v>
      </c>
      <c r="O15" s="16">
        <v>97.2</v>
      </c>
      <c r="P15" s="17"/>
      <c r="Q15" s="18"/>
      <c r="R15" s="17"/>
      <c r="S15" s="19"/>
      <c r="T15" s="20">
        <f t="shared" si="25"/>
        <v>0</v>
      </c>
      <c r="U15" s="21">
        <v>97.2</v>
      </c>
      <c r="V15" s="22">
        <v>40960</v>
      </c>
      <c r="W15" s="21">
        <f t="shared" si="23"/>
        <v>97.2</v>
      </c>
      <c r="X15" s="23">
        <v>434977</v>
      </c>
      <c r="Y15" s="24">
        <f t="shared" si="0"/>
        <v>0</v>
      </c>
      <c r="Z15" s="25">
        <f t="shared" si="26"/>
        <v>0</v>
      </c>
      <c r="AA15" s="26"/>
      <c r="AB15" s="13">
        <v>40940</v>
      </c>
      <c r="AC15" s="14">
        <v>201297</v>
      </c>
      <c r="AD15" s="15">
        <v>170.1</v>
      </c>
      <c r="AE15" s="15">
        <v>963.9</v>
      </c>
      <c r="AF15" s="16">
        <f t="shared" si="1"/>
        <v>1134</v>
      </c>
      <c r="AG15" s="17">
        <v>170.1</v>
      </c>
      <c r="AH15" s="18">
        <v>40990</v>
      </c>
      <c r="AI15" s="17">
        <f t="shared" si="17"/>
        <v>170.1</v>
      </c>
      <c r="AJ15" s="19">
        <v>307803</v>
      </c>
      <c r="AK15" s="20">
        <f t="shared" si="18"/>
        <v>0</v>
      </c>
      <c r="AL15" s="21">
        <v>963.9</v>
      </c>
      <c r="AM15" s="22">
        <v>41033</v>
      </c>
      <c r="AN15" s="21">
        <f t="shared" si="19"/>
        <v>963.9</v>
      </c>
      <c r="AO15" s="23">
        <v>307836</v>
      </c>
      <c r="AP15" s="24">
        <f t="shared" si="20"/>
        <v>0</v>
      </c>
      <c r="AQ15" s="25">
        <f t="shared" si="21"/>
        <v>0</v>
      </c>
      <c r="AR15" s="26"/>
      <c r="AS15" s="13">
        <v>40969</v>
      </c>
      <c r="AT15" s="14">
        <v>201313</v>
      </c>
      <c r="AU15" s="15">
        <v>170.1</v>
      </c>
      <c r="AV15" s="15">
        <v>963.9</v>
      </c>
      <c r="AW15" s="16">
        <f t="shared" si="22"/>
        <v>1134</v>
      </c>
      <c r="AX15" s="17">
        <v>170.1</v>
      </c>
      <c r="AY15" s="18">
        <v>41022</v>
      </c>
      <c r="AZ15" s="17">
        <v>170.1</v>
      </c>
      <c r="BA15" s="19">
        <v>307825</v>
      </c>
      <c r="BB15" s="20">
        <f t="shared" si="2"/>
        <v>0</v>
      </c>
      <c r="BC15" s="21">
        <v>963.9</v>
      </c>
      <c r="BD15" s="22">
        <v>41045</v>
      </c>
      <c r="BE15" s="21">
        <v>963.9</v>
      </c>
      <c r="BF15" s="23">
        <v>307847</v>
      </c>
      <c r="BG15" s="24">
        <f t="shared" si="3"/>
        <v>0</v>
      </c>
      <c r="BH15" s="25">
        <f t="shared" si="4"/>
        <v>0</v>
      </c>
      <c r="BI15" s="26"/>
      <c r="BJ15" s="13">
        <v>41000</v>
      </c>
      <c r="BK15" s="14">
        <v>201329</v>
      </c>
      <c r="BL15" s="15">
        <v>162</v>
      </c>
      <c r="BM15" s="15">
        <v>918</v>
      </c>
      <c r="BN15" s="16">
        <f t="shared" si="5"/>
        <v>1080</v>
      </c>
      <c r="BO15" s="17">
        <v>162</v>
      </c>
      <c r="BP15" s="18">
        <v>41065</v>
      </c>
      <c r="BQ15" s="17">
        <v>162</v>
      </c>
      <c r="BR15" s="19">
        <v>307865</v>
      </c>
      <c r="BS15" s="20">
        <f t="shared" si="6"/>
        <v>0</v>
      </c>
      <c r="BT15" s="21">
        <v>918</v>
      </c>
      <c r="BU15" s="22">
        <v>41088</v>
      </c>
      <c r="BV15" s="21">
        <f>IF(BW15="","",BM15)</f>
        <v>918</v>
      </c>
      <c r="BW15" s="23">
        <v>3078990</v>
      </c>
      <c r="BX15" s="24">
        <f t="shared" si="7"/>
        <v>0</v>
      </c>
      <c r="BY15" s="25">
        <f t="shared" si="8"/>
        <v>0</v>
      </c>
      <c r="BZ15" s="26"/>
      <c r="CA15" s="13">
        <v>41030</v>
      </c>
      <c r="CB15" s="14">
        <v>201345</v>
      </c>
      <c r="CC15" s="15">
        <v>141.75</v>
      </c>
      <c r="CD15" s="15">
        <v>803.25</v>
      </c>
      <c r="CE15" s="16">
        <f t="shared" si="9"/>
        <v>945</v>
      </c>
      <c r="CF15" s="17">
        <v>141.75</v>
      </c>
      <c r="CG15" s="18">
        <v>41095</v>
      </c>
      <c r="CH15" s="17">
        <f t="shared" si="29"/>
        <v>141.75</v>
      </c>
      <c r="CI15" s="19">
        <v>307897</v>
      </c>
      <c r="CJ15" s="20">
        <f t="shared" si="10"/>
        <v>0</v>
      </c>
      <c r="CK15" s="21">
        <v>803.25</v>
      </c>
      <c r="CL15" s="22">
        <v>41142</v>
      </c>
      <c r="CM15" s="21">
        <v>803.25</v>
      </c>
      <c r="CN15" s="23">
        <v>307939</v>
      </c>
      <c r="CO15" s="24">
        <f t="shared" si="11"/>
        <v>0</v>
      </c>
      <c r="CP15" s="25">
        <f t="shared" si="12"/>
        <v>0</v>
      </c>
      <c r="CQ15" s="26"/>
      <c r="CR15" s="13">
        <v>41061</v>
      </c>
      <c r="CS15" s="14">
        <v>201361</v>
      </c>
      <c r="CT15" s="15">
        <v>107.1</v>
      </c>
      <c r="CU15" s="15">
        <v>606.9</v>
      </c>
      <c r="CV15" s="16">
        <f t="shared" si="13"/>
        <v>714</v>
      </c>
      <c r="CW15" s="17">
        <v>107.1</v>
      </c>
      <c r="CX15" s="18">
        <v>41117</v>
      </c>
      <c r="CY15" s="17">
        <v>107.1</v>
      </c>
      <c r="CZ15" s="19">
        <v>307908</v>
      </c>
      <c r="DA15" s="20">
        <f t="shared" si="14"/>
        <v>0</v>
      </c>
      <c r="DB15" s="21">
        <v>606.9</v>
      </c>
      <c r="DC15" s="22">
        <v>41169</v>
      </c>
      <c r="DD15" s="38">
        <v>606.9</v>
      </c>
      <c r="DE15" s="23">
        <v>307961</v>
      </c>
      <c r="DF15" s="24"/>
      <c r="DG15" s="25">
        <f t="shared" si="27"/>
        <v>0</v>
      </c>
      <c r="DH15" s="26"/>
      <c r="DI15" s="13">
        <v>41091</v>
      </c>
      <c r="DJ15" s="14">
        <v>201377</v>
      </c>
      <c r="DK15" s="15">
        <v>167.7</v>
      </c>
      <c r="DL15" s="15">
        <v>950.3</v>
      </c>
      <c r="DM15" s="27">
        <f t="shared" si="15"/>
        <v>1118</v>
      </c>
      <c r="DN15" s="17">
        <v>167.7</v>
      </c>
      <c r="DO15" s="18">
        <v>41142</v>
      </c>
      <c r="DP15" s="17">
        <v>167.7</v>
      </c>
      <c r="DQ15" s="19">
        <v>307936</v>
      </c>
      <c r="DR15" s="20">
        <f t="shared" si="28"/>
        <v>0</v>
      </c>
      <c r="DS15" s="21">
        <v>950.3</v>
      </c>
      <c r="DT15" s="22">
        <v>41204</v>
      </c>
      <c r="DU15" s="21">
        <v>950.3</v>
      </c>
      <c r="DV15" s="23">
        <v>307989</v>
      </c>
      <c r="DW15" s="24">
        <v>0</v>
      </c>
      <c r="DX15" s="25">
        <v>0</v>
      </c>
      <c r="DY15" s="26"/>
      <c r="DZ15" s="13">
        <v>41122</v>
      </c>
      <c r="EA15" s="14">
        <v>201390</v>
      </c>
      <c r="EB15" s="15">
        <v>30</v>
      </c>
      <c r="EC15" s="15">
        <v>170</v>
      </c>
      <c r="ED15" s="16">
        <v>200</v>
      </c>
      <c r="EE15" s="17">
        <v>30</v>
      </c>
      <c r="EF15" s="18">
        <v>41169</v>
      </c>
      <c r="EG15" s="17">
        <v>30</v>
      </c>
      <c r="EH15" s="19">
        <v>307964</v>
      </c>
      <c r="EI15" s="20">
        <v>0</v>
      </c>
      <c r="EJ15" s="21">
        <v>170</v>
      </c>
      <c r="EK15" s="22">
        <v>41234</v>
      </c>
      <c r="EL15" s="21">
        <v>170</v>
      </c>
      <c r="EM15" s="23">
        <v>429818</v>
      </c>
      <c r="EN15" s="24">
        <v>0</v>
      </c>
      <c r="EO15" s="25">
        <v>0</v>
      </c>
      <c r="EP15" s="26"/>
      <c r="EQ15" s="13">
        <v>41153</v>
      </c>
      <c r="ER15" s="14">
        <v>201403</v>
      </c>
      <c r="ES15" s="15">
        <v>21.9</v>
      </c>
      <c r="ET15" s="15">
        <v>124.1</v>
      </c>
      <c r="EU15" s="16">
        <v>146</v>
      </c>
      <c r="EV15" s="17">
        <v>21.9</v>
      </c>
      <c r="EW15" s="18">
        <v>41204</v>
      </c>
      <c r="EX15" s="17">
        <v>21.9</v>
      </c>
      <c r="EY15" s="19">
        <v>307987</v>
      </c>
      <c r="EZ15" s="20">
        <v>0</v>
      </c>
      <c r="FA15" s="21">
        <v>124.1</v>
      </c>
      <c r="FB15" s="22">
        <v>41285</v>
      </c>
      <c r="FC15" s="21">
        <v>124.1</v>
      </c>
      <c r="FD15" s="23">
        <v>429849</v>
      </c>
      <c r="FE15" s="24">
        <v>0</v>
      </c>
      <c r="FF15" s="25">
        <v>0</v>
      </c>
      <c r="FG15" s="28"/>
      <c r="FH15" s="13">
        <v>41183</v>
      </c>
      <c r="FI15" s="14">
        <v>201418</v>
      </c>
      <c r="FJ15" s="15">
        <v>21.9</v>
      </c>
      <c r="FK15" s="15">
        <v>124.1</v>
      </c>
      <c r="FL15" s="16">
        <v>146</v>
      </c>
      <c r="FM15" s="17">
        <v>21.9</v>
      </c>
      <c r="FN15" s="29">
        <v>41234</v>
      </c>
      <c r="FO15" s="17">
        <v>21.9</v>
      </c>
      <c r="FP15" s="19">
        <v>429820</v>
      </c>
      <c r="FQ15" s="20">
        <v>0</v>
      </c>
      <c r="FR15" s="21">
        <v>124.1</v>
      </c>
      <c r="FS15" s="30">
        <v>41285</v>
      </c>
      <c r="FT15" s="21">
        <v>124.1</v>
      </c>
      <c r="FU15" s="23">
        <v>429851</v>
      </c>
      <c r="FV15" s="24">
        <v>0</v>
      </c>
      <c r="FW15" s="25">
        <v>0</v>
      </c>
      <c r="FX15" s="28"/>
      <c r="FY15" s="13">
        <v>41214</v>
      </c>
      <c r="FZ15" s="14">
        <v>201433</v>
      </c>
      <c r="GA15" s="15">
        <v>21.9</v>
      </c>
      <c r="GB15" s="15">
        <v>124.1</v>
      </c>
      <c r="GC15" s="16">
        <v>146</v>
      </c>
      <c r="GD15" s="17">
        <v>21.9</v>
      </c>
      <c r="GE15" s="18">
        <v>41325</v>
      </c>
      <c r="GF15" s="17">
        <v>21.9</v>
      </c>
      <c r="GG15" s="19">
        <v>429890</v>
      </c>
      <c r="GH15" s="20">
        <v>0</v>
      </c>
      <c r="GI15" s="21">
        <v>124.1</v>
      </c>
      <c r="GJ15" s="21">
        <v>41313</v>
      </c>
      <c r="GK15" s="21">
        <v>124.1</v>
      </c>
      <c r="GL15" s="23">
        <v>429884</v>
      </c>
      <c r="GM15" s="24">
        <v>0</v>
      </c>
      <c r="GN15" s="25">
        <v>0</v>
      </c>
      <c r="GO15" s="31"/>
      <c r="GP15" s="13">
        <v>41244</v>
      </c>
      <c r="GQ15" s="14">
        <v>201448</v>
      </c>
      <c r="GR15" s="15">
        <v>13.8</v>
      </c>
      <c r="GS15" s="15">
        <v>78.2</v>
      </c>
      <c r="GT15" s="16">
        <v>92</v>
      </c>
      <c r="GU15" s="17">
        <v>13.8</v>
      </c>
      <c r="GV15" s="18">
        <v>41285</v>
      </c>
      <c r="GW15" s="17">
        <v>13.8</v>
      </c>
      <c r="GX15" s="19">
        <v>429853</v>
      </c>
      <c r="GY15" s="20">
        <v>0</v>
      </c>
      <c r="GZ15" s="21">
        <v>78.2</v>
      </c>
      <c r="HA15" s="22">
        <v>41337</v>
      </c>
      <c r="HB15" s="21">
        <v>78.2</v>
      </c>
      <c r="HC15" s="23">
        <v>429899</v>
      </c>
      <c r="HD15" s="24">
        <v>0</v>
      </c>
      <c r="HE15" s="25">
        <v>0</v>
      </c>
      <c r="HF15" s="31"/>
      <c r="HG15" s="31"/>
    </row>
    <row r="16" spans="1:215" x14ac:dyDescent="0.25">
      <c r="A16" s="70">
        <v>2012</v>
      </c>
      <c r="B16" s="68">
        <v>21</v>
      </c>
      <c r="C16" s="68" t="s">
        <v>10</v>
      </c>
      <c r="D16" s="68" t="s">
        <v>26</v>
      </c>
      <c r="E16" s="68" t="s">
        <v>45</v>
      </c>
      <c r="F16" s="68"/>
      <c r="G16" s="68">
        <v>97410</v>
      </c>
      <c r="H16" s="68"/>
      <c r="I16" s="71" t="s">
        <v>64</v>
      </c>
      <c r="J16" s="68" t="str">
        <f t="shared" si="16"/>
        <v>2012 ENFANT13 /21</v>
      </c>
      <c r="K16" s="13">
        <v>40909</v>
      </c>
      <c r="L16" s="14">
        <v>201282</v>
      </c>
      <c r="M16" s="15">
        <v>0</v>
      </c>
      <c r="N16" s="15">
        <v>97.2</v>
      </c>
      <c r="O16" s="16">
        <v>97.2</v>
      </c>
      <c r="P16" s="17"/>
      <c r="Q16" s="18"/>
      <c r="R16" s="17"/>
      <c r="S16" s="19"/>
      <c r="T16" s="20">
        <f t="shared" si="25"/>
        <v>0</v>
      </c>
      <c r="U16" s="21">
        <v>97.2</v>
      </c>
      <c r="V16" s="22">
        <v>40960</v>
      </c>
      <c r="W16" s="21">
        <f t="shared" si="23"/>
        <v>97.2</v>
      </c>
      <c r="X16" s="23">
        <v>434978</v>
      </c>
      <c r="Y16" s="24">
        <f t="shared" si="0"/>
        <v>0</v>
      </c>
      <c r="Z16" s="25">
        <f t="shared" si="26"/>
        <v>0</v>
      </c>
      <c r="AA16" s="26"/>
      <c r="AB16" s="13">
        <v>40940</v>
      </c>
      <c r="AC16" s="14">
        <v>201298</v>
      </c>
      <c r="AD16" s="15">
        <v>170.1</v>
      </c>
      <c r="AE16" s="15">
        <v>963.9</v>
      </c>
      <c r="AF16" s="16">
        <f t="shared" si="1"/>
        <v>1134</v>
      </c>
      <c r="AG16" s="17">
        <v>170.1</v>
      </c>
      <c r="AH16" s="18">
        <v>40990</v>
      </c>
      <c r="AI16" s="17">
        <f t="shared" si="17"/>
        <v>170.1</v>
      </c>
      <c r="AJ16" s="19">
        <v>307804</v>
      </c>
      <c r="AK16" s="20">
        <f t="shared" si="18"/>
        <v>0</v>
      </c>
      <c r="AL16" s="21">
        <v>963.9</v>
      </c>
      <c r="AM16" s="22">
        <v>41033</v>
      </c>
      <c r="AN16" s="21">
        <f t="shared" si="19"/>
        <v>963.9</v>
      </c>
      <c r="AO16" s="23">
        <v>307837</v>
      </c>
      <c r="AP16" s="24">
        <f t="shared" si="20"/>
        <v>0</v>
      </c>
      <c r="AQ16" s="25">
        <f t="shared" si="21"/>
        <v>0</v>
      </c>
      <c r="AR16" s="26"/>
      <c r="AS16" s="13">
        <v>40969</v>
      </c>
      <c r="AT16" s="14">
        <v>201314</v>
      </c>
      <c r="AU16" s="15">
        <v>178.2</v>
      </c>
      <c r="AV16" s="15">
        <v>1009.8</v>
      </c>
      <c r="AW16" s="16">
        <f t="shared" si="22"/>
        <v>1188</v>
      </c>
      <c r="AX16" s="17">
        <v>178.2</v>
      </c>
      <c r="AY16" s="18">
        <v>41022</v>
      </c>
      <c r="AZ16" s="17">
        <v>178.2</v>
      </c>
      <c r="BA16" s="19">
        <v>307826</v>
      </c>
      <c r="BB16" s="20">
        <f t="shared" si="2"/>
        <v>0</v>
      </c>
      <c r="BC16" s="21">
        <v>1009.8</v>
      </c>
      <c r="BD16" s="22">
        <v>41045</v>
      </c>
      <c r="BE16" s="21">
        <v>1009.8</v>
      </c>
      <c r="BF16" s="23">
        <v>307848</v>
      </c>
      <c r="BG16" s="24">
        <f t="shared" si="3"/>
        <v>0</v>
      </c>
      <c r="BH16" s="25">
        <f t="shared" si="4"/>
        <v>0</v>
      </c>
      <c r="BI16" s="26"/>
      <c r="BJ16" s="13">
        <v>41000</v>
      </c>
      <c r="BK16" s="14">
        <v>201330</v>
      </c>
      <c r="BL16" s="15">
        <v>162</v>
      </c>
      <c r="BM16" s="15">
        <v>918</v>
      </c>
      <c r="BN16" s="16">
        <f t="shared" si="5"/>
        <v>1080</v>
      </c>
      <c r="BO16" s="17">
        <v>162</v>
      </c>
      <c r="BP16" s="18">
        <v>41065</v>
      </c>
      <c r="BQ16" s="17">
        <v>162</v>
      </c>
      <c r="BR16" s="19">
        <v>307866</v>
      </c>
      <c r="BS16" s="20">
        <f t="shared" si="6"/>
        <v>0</v>
      </c>
      <c r="BT16" s="21">
        <v>918</v>
      </c>
      <c r="BU16" s="22">
        <v>41088</v>
      </c>
      <c r="BV16" s="21">
        <f>IF(BW16="","",BM16)</f>
        <v>918</v>
      </c>
      <c r="BW16" s="23">
        <v>307891</v>
      </c>
      <c r="BX16" s="24">
        <f t="shared" si="7"/>
        <v>0</v>
      </c>
      <c r="BY16" s="25">
        <f t="shared" si="8"/>
        <v>0</v>
      </c>
      <c r="BZ16" s="26"/>
      <c r="CA16" s="13">
        <v>41030</v>
      </c>
      <c r="CB16" s="14">
        <v>201346</v>
      </c>
      <c r="CC16" s="15">
        <v>89.26</v>
      </c>
      <c r="CD16" s="15">
        <v>505.75</v>
      </c>
      <c r="CE16" s="16">
        <f t="shared" si="9"/>
        <v>595.01</v>
      </c>
      <c r="CF16" s="17">
        <v>89.26</v>
      </c>
      <c r="CG16" s="18">
        <v>41095</v>
      </c>
      <c r="CH16" s="17">
        <f t="shared" si="29"/>
        <v>89.26</v>
      </c>
      <c r="CI16" s="19">
        <v>307896</v>
      </c>
      <c r="CJ16" s="20">
        <f t="shared" si="10"/>
        <v>0</v>
      </c>
      <c r="CK16" s="21">
        <v>505.75</v>
      </c>
      <c r="CL16" s="22">
        <v>41142</v>
      </c>
      <c r="CM16" s="21">
        <v>505.75</v>
      </c>
      <c r="CN16" s="23">
        <v>307938</v>
      </c>
      <c r="CO16" s="24">
        <f t="shared" si="11"/>
        <v>0</v>
      </c>
      <c r="CP16" s="25">
        <f t="shared" si="12"/>
        <v>0</v>
      </c>
      <c r="CQ16" s="26"/>
      <c r="CR16" s="13">
        <v>41061</v>
      </c>
      <c r="CS16" s="14">
        <v>201362</v>
      </c>
      <c r="CT16" s="15">
        <v>159.6</v>
      </c>
      <c r="CU16" s="15">
        <v>904.4</v>
      </c>
      <c r="CV16" s="16">
        <f t="shared" si="13"/>
        <v>1064</v>
      </c>
      <c r="CW16" s="17">
        <v>159.6</v>
      </c>
      <c r="CX16" s="18">
        <v>41117</v>
      </c>
      <c r="CY16" s="17">
        <v>159.6</v>
      </c>
      <c r="CZ16" s="19">
        <v>307909</v>
      </c>
      <c r="DA16" s="20">
        <f t="shared" si="14"/>
        <v>0</v>
      </c>
      <c r="DB16" s="21">
        <v>904.4</v>
      </c>
      <c r="DC16" s="22">
        <v>41169</v>
      </c>
      <c r="DD16" s="38">
        <v>904.4</v>
      </c>
      <c r="DE16" s="23">
        <v>307962</v>
      </c>
      <c r="DF16" s="24"/>
      <c r="DG16" s="25">
        <f t="shared" si="27"/>
        <v>0</v>
      </c>
      <c r="DH16" s="26"/>
      <c r="DI16" s="13">
        <v>41091</v>
      </c>
      <c r="DJ16" s="14">
        <v>201378</v>
      </c>
      <c r="DK16" s="15">
        <v>167.7</v>
      </c>
      <c r="DL16" s="15">
        <v>950.3</v>
      </c>
      <c r="DM16" s="27">
        <f t="shared" si="15"/>
        <v>1118</v>
      </c>
      <c r="DN16" s="17">
        <v>167.7</v>
      </c>
      <c r="DO16" s="18">
        <v>41142</v>
      </c>
      <c r="DP16" s="17">
        <v>167.7</v>
      </c>
      <c r="DQ16" s="19">
        <v>307937</v>
      </c>
      <c r="DR16" s="20">
        <f t="shared" si="28"/>
        <v>0</v>
      </c>
      <c r="DS16" s="21">
        <v>950.3</v>
      </c>
      <c r="DT16" s="22">
        <v>41204</v>
      </c>
      <c r="DU16" s="21">
        <v>950.3</v>
      </c>
      <c r="DV16" s="23">
        <v>307989</v>
      </c>
      <c r="DW16" s="24">
        <v>0</v>
      </c>
      <c r="DX16" s="25">
        <v>0</v>
      </c>
      <c r="DY16" s="26"/>
      <c r="DZ16" s="13">
        <v>41122</v>
      </c>
      <c r="EA16" s="14">
        <v>201391</v>
      </c>
      <c r="EB16" s="36">
        <v>86.7</v>
      </c>
      <c r="EC16" s="36">
        <v>491.3</v>
      </c>
      <c r="ED16" s="16">
        <v>578</v>
      </c>
      <c r="EE16" s="17">
        <v>86.7</v>
      </c>
      <c r="EF16" s="18">
        <v>41169</v>
      </c>
      <c r="EG16" s="66">
        <v>86.7</v>
      </c>
      <c r="EH16" s="19">
        <v>307963</v>
      </c>
      <c r="EI16" s="20">
        <v>0</v>
      </c>
      <c r="EJ16" s="38">
        <v>491.3</v>
      </c>
      <c r="EK16" s="22">
        <v>41234</v>
      </c>
      <c r="EL16" s="21">
        <v>491.3</v>
      </c>
      <c r="EM16" s="23">
        <v>429819</v>
      </c>
      <c r="EN16" s="39">
        <v>0</v>
      </c>
      <c r="EO16" s="25">
        <v>0</v>
      </c>
      <c r="EP16" s="26"/>
      <c r="EQ16" s="13">
        <v>41153</v>
      </c>
      <c r="ER16" s="14">
        <v>201404</v>
      </c>
      <c r="ES16" s="15">
        <v>151.5</v>
      </c>
      <c r="ET16" s="15">
        <v>858.5</v>
      </c>
      <c r="EU16" s="16">
        <v>1010</v>
      </c>
      <c r="EV16" s="17">
        <v>151.5</v>
      </c>
      <c r="EW16" s="18">
        <v>41204</v>
      </c>
      <c r="EX16" s="17">
        <v>151.5</v>
      </c>
      <c r="EY16" s="19">
        <v>307988</v>
      </c>
      <c r="EZ16" s="20">
        <v>0</v>
      </c>
      <c r="FA16" s="21">
        <v>858.5</v>
      </c>
      <c r="FB16" s="22">
        <v>41285</v>
      </c>
      <c r="FC16" s="21">
        <v>858.5</v>
      </c>
      <c r="FD16" s="23">
        <v>429850</v>
      </c>
      <c r="FE16" s="24">
        <v>0</v>
      </c>
      <c r="FF16" s="25">
        <v>0</v>
      </c>
      <c r="FG16" s="28"/>
      <c r="FH16" s="13">
        <v>41183</v>
      </c>
      <c r="FI16" s="14">
        <v>201419</v>
      </c>
      <c r="FJ16" s="15">
        <v>119.1</v>
      </c>
      <c r="FK16" s="15">
        <v>674.9</v>
      </c>
      <c r="FL16" s="16">
        <v>794</v>
      </c>
      <c r="FM16" s="17">
        <v>119.1</v>
      </c>
      <c r="FN16" s="29">
        <v>41234</v>
      </c>
      <c r="FO16" s="17">
        <v>119.1</v>
      </c>
      <c r="FP16" s="19">
        <v>429821</v>
      </c>
      <c r="FQ16" s="20">
        <v>0</v>
      </c>
      <c r="FR16" s="21">
        <v>674.9</v>
      </c>
      <c r="FS16" s="30">
        <v>41285</v>
      </c>
      <c r="FT16" s="21">
        <v>674.9</v>
      </c>
      <c r="FU16" s="23">
        <v>429852</v>
      </c>
      <c r="FV16" s="24">
        <v>0</v>
      </c>
      <c r="FW16" s="25">
        <v>0</v>
      </c>
      <c r="FX16" s="28"/>
      <c r="FY16" s="13">
        <v>41214</v>
      </c>
      <c r="FZ16" s="14">
        <v>201434</v>
      </c>
      <c r="GA16" s="15">
        <v>159.6</v>
      </c>
      <c r="GB16" s="15">
        <v>904.4</v>
      </c>
      <c r="GC16" s="16">
        <v>1064</v>
      </c>
      <c r="GD16" s="17">
        <v>159.6</v>
      </c>
      <c r="GE16" s="18">
        <v>41325</v>
      </c>
      <c r="GF16" s="17">
        <v>159.6</v>
      </c>
      <c r="GG16" s="19">
        <v>429891</v>
      </c>
      <c r="GH16" s="20">
        <v>0</v>
      </c>
      <c r="GI16" s="21">
        <v>904.4</v>
      </c>
      <c r="GJ16" s="21">
        <v>41313</v>
      </c>
      <c r="GK16" s="21">
        <v>904.4</v>
      </c>
      <c r="GL16" s="23">
        <v>429885</v>
      </c>
      <c r="GM16" s="24">
        <v>0</v>
      </c>
      <c r="GN16" s="25">
        <v>0</v>
      </c>
      <c r="GO16" s="31"/>
      <c r="GP16" s="13">
        <v>41244</v>
      </c>
      <c r="GQ16" s="14">
        <v>201449</v>
      </c>
      <c r="GR16" s="15">
        <v>102.9</v>
      </c>
      <c r="GS16" s="15">
        <v>583.1</v>
      </c>
      <c r="GT16" s="16">
        <v>686</v>
      </c>
      <c r="GU16" s="17">
        <v>102.9</v>
      </c>
      <c r="GV16" s="18">
        <v>41325</v>
      </c>
      <c r="GW16" s="17">
        <v>102.9</v>
      </c>
      <c r="GX16" s="19">
        <v>429889</v>
      </c>
      <c r="GY16" s="20">
        <v>0</v>
      </c>
      <c r="GZ16" s="21">
        <v>583.1</v>
      </c>
      <c r="HA16" s="22">
        <v>41337</v>
      </c>
      <c r="HB16" s="21">
        <v>583.1</v>
      </c>
      <c r="HC16" s="23">
        <v>429900</v>
      </c>
      <c r="HD16" s="24">
        <v>0</v>
      </c>
      <c r="HE16" s="25">
        <v>0</v>
      </c>
      <c r="HF16" s="31"/>
      <c r="HG16" s="31"/>
    </row>
    <row r="17" spans="1:215" x14ac:dyDescent="0.25">
      <c r="A17" s="70">
        <v>2012</v>
      </c>
      <c r="B17" s="68">
        <v>13</v>
      </c>
      <c r="C17" s="68" t="s">
        <v>10</v>
      </c>
      <c r="D17" s="68" t="s">
        <v>27</v>
      </c>
      <c r="E17" s="68" t="s">
        <v>46</v>
      </c>
      <c r="F17" s="68"/>
      <c r="G17" s="68">
        <v>97429</v>
      </c>
      <c r="H17" s="68"/>
      <c r="I17" s="71" t="s">
        <v>65</v>
      </c>
      <c r="J17" s="68" t="str">
        <f t="shared" si="16"/>
        <v>2012 ENFANT14 /13</v>
      </c>
      <c r="K17" s="13">
        <v>40909</v>
      </c>
      <c r="L17" s="14">
        <v>201276</v>
      </c>
      <c r="M17" s="15">
        <v>137.69999999999999</v>
      </c>
      <c r="N17" s="15">
        <v>780.3</v>
      </c>
      <c r="O17" s="16">
        <v>918</v>
      </c>
      <c r="P17" s="17">
        <v>137.69999999999999</v>
      </c>
      <c r="Q17" s="18">
        <v>40969</v>
      </c>
      <c r="R17" s="17">
        <f>IF(S17="","",P17)</f>
        <v>137.69999999999999</v>
      </c>
      <c r="S17" s="19">
        <v>434987</v>
      </c>
      <c r="T17" s="20">
        <f t="shared" si="25"/>
        <v>0</v>
      </c>
      <c r="U17" s="21">
        <v>780.3</v>
      </c>
      <c r="V17" s="22">
        <v>40969</v>
      </c>
      <c r="W17" s="21">
        <f t="shared" si="23"/>
        <v>780.3</v>
      </c>
      <c r="X17" s="23">
        <v>434987</v>
      </c>
      <c r="Y17" s="24">
        <f t="shared" si="0"/>
        <v>0</v>
      </c>
      <c r="Z17" s="25">
        <f t="shared" si="26"/>
        <v>0</v>
      </c>
      <c r="AA17" s="26"/>
      <c r="AB17" s="13">
        <v>40940</v>
      </c>
      <c r="AC17" s="14">
        <v>201292</v>
      </c>
      <c r="AD17" s="15">
        <v>153.9</v>
      </c>
      <c r="AE17" s="15">
        <v>872.1</v>
      </c>
      <c r="AF17" s="16">
        <f t="shared" si="1"/>
        <v>1026</v>
      </c>
      <c r="AG17" s="17">
        <v>153.9</v>
      </c>
      <c r="AH17" s="18">
        <v>41003</v>
      </c>
      <c r="AI17" s="17">
        <f t="shared" si="17"/>
        <v>153.9</v>
      </c>
      <c r="AJ17" s="19">
        <v>307813</v>
      </c>
      <c r="AK17" s="20">
        <f t="shared" si="18"/>
        <v>0</v>
      </c>
      <c r="AL17" s="21">
        <v>872.1</v>
      </c>
      <c r="AM17" s="22">
        <v>41033</v>
      </c>
      <c r="AN17" s="21">
        <f t="shared" si="19"/>
        <v>872.1</v>
      </c>
      <c r="AO17" s="23">
        <v>307838</v>
      </c>
      <c r="AP17" s="24">
        <f t="shared" si="20"/>
        <v>0</v>
      </c>
      <c r="AQ17" s="25">
        <f t="shared" si="21"/>
        <v>0</v>
      </c>
      <c r="AR17" s="26"/>
      <c r="AS17" s="13">
        <v>40969</v>
      </c>
      <c r="AT17" s="14">
        <v>201308</v>
      </c>
      <c r="AU17" s="15">
        <v>162</v>
      </c>
      <c r="AV17" s="15">
        <v>918</v>
      </c>
      <c r="AW17" s="16">
        <f t="shared" si="22"/>
        <v>1080</v>
      </c>
      <c r="AX17" s="17">
        <v>162</v>
      </c>
      <c r="AY17" s="18">
        <v>41033</v>
      </c>
      <c r="AZ17" s="17">
        <v>162</v>
      </c>
      <c r="BA17" s="19">
        <v>307839</v>
      </c>
      <c r="BB17" s="20">
        <f t="shared" si="2"/>
        <v>0</v>
      </c>
      <c r="BC17" s="21">
        <v>918</v>
      </c>
      <c r="BD17" s="22">
        <v>41066</v>
      </c>
      <c r="BE17" s="21">
        <v>918</v>
      </c>
      <c r="BF17" s="23">
        <v>307869</v>
      </c>
      <c r="BG17" s="24">
        <f t="shared" si="3"/>
        <v>0</v>
      </c>
      <c r="BH17" s="25">
        <f t="shared" si="4"/>
        <v>0</v>
      </c>
      <c r="BI17" s="26"/>
      <c r="BJ17" s="13">
        <v>41000</v>
      </c>
      <c r="BK17" s="14">
        <v>201324</v>
      </c>
      <c r="BL17" s="15">
        <v>103.8</v>
      </c>
      <c r="BM17" s="15">
        <v>588.20000000000005</v>
      </c>
      <c r="BN17" s="16">
        <f t="shared" si="5"/>
        <v>692</v>
      </c>
      <c r="BO17" s="17">
        <v>103.8</v>
      </c>
      <c r="BP17" s="18">
        <v>41066</v>
      </c>
      <c r="BQ17" s="17">
        <v>103.8</v>
      </c>
      <c r="BR17" s="19">
        <v>307870</v>
      </c>
      <c r="BS17" s="20">
        <f t="shared" si="6"/>
        <v>0</v>
      </c>
      <c r="BT17" s="21">
        <v>588.20000000000005</v>
      </c>
      <c r="BU17" s="22">
        <v>41066</v>
      </c>
      <c r="BV17" s="21">
        <f>IF(BW17="","",BM17)</f>
        <v>588.20000000000005</v>
      </c>
      <c r="BW17" s="23">
        <v>307870</v>
      </c>
      <c r="BX17" s="24">
        <f t="shared" si="7"/>
        <v>0</v>
      </c>
      <c r="BY17" s="25">
        <f t="shared" si="8"/>
        <v>0</v>
      </c>
      <c r="BZ17" s="26"/>
      <c r="CA17" s="13">
        <v>41030</v>
      </c>
      <c r="CB17" s="14">
        <v>201340</v>
      </c>
      <c r="CC17" s="15">
        <v>106.95</v>
      </c>
      <c r="CD17" s="15">
        <v>606.04999999999995</v>
      </c>
      <c r="CE17" s="16">
        <f t="shared" si="9"/>
        <v>713</v>
      </c>
      <c r="CF17" s="17">
        <v>106.95</v>
      </c>
      <c r="CG17" s="18">
        <v>41094</v>
      </c>
      <c r="CH17" s="17">
        <f t="shared" si="29"/>
        <v>106.95</v>
      </c>
      <c r="CI17" s="19">
        <v>307895</v>
      </c>
      <c r="CJ17" s="20">
        <f t="shared" si="10"/>
        <v>0</v>
      </c>
      <c r="CK17" s="21">
        <v>606.04999999999995</v>
      </c>
      <c r="CL17" s="22">
        <v>41117</v>
      </c>
      <c r="CM17" s="21">
        <v>606.04999999999995</v>
      </c>
      <c r="CN17" s="23">
        <v>307906</v>
      </c>
      <c r="CO17" s="24">
        <f t="shared" si="11"/>
        <v>0</v>
      </c>
      <c r="CP17" s="25">
        <f t="shared" si="12"/>
        <v>0</v>
      </c>
      <c r="CQ17" s="26"/>
      <c r="CR17" s="13">
        <v>41061</v>
      </c>
      <c r="CS17" s="14">
        <v>201356</v>
      </c>
      <c r="CT17" s="15">
        <v>143.4</v>
      </c>
      <c r="CU17" s="15">
        <v>812.6</v>
      </c>
      <c r="CV17" s="16">
        <f t="shared" si="13"/>
        <v>956</v>
      </c>
      <c r="CW17" s="17">
        <v>143.4</v>
      </c>
      <c r="CX17" s="18">
        <v>41117</v>
      </c>
      <c r="CY17" s="17">
        <v>143.4</v>
      </c>
      <c r="CZ17" s="19">
        <v>307907</v>
      </c>
      <c r="DA17" s="20">
        <f t="shared" si="14"/>
        <v>0</v>
      </c>
      <c r="DB17" s="21">
        <v>812.6</v>
      </c>
      <c r="DC17" s="22">
        <v>41137</v>
      </c>
      <c r="DD17" s="21">
        <v>812.6</v>
      </c>
      <c r="DE17" s="23">
        <v>307935</v>
      </c>
      <c r="DF17" s="24">
        <f>DB17-DD17</f>
        <v>0</v>
      </c>
      <c r="DG17" s="25">
        <f t="shared" si="27"/>
        <v>0</v>
      </c>
      <c r="DH17" s="26"/>
      <c r="DI17" s="13">
        <v>41091</v>
      </c>
      <c r="DJ17" s="14">
        <v>201372</v>
      </c>
      <c r="DK17" s="15">
        <v>147.44999999999999</v>
      </c>
      <c r="DL17" s="15">
        <v>835.55</v>
      </c>
      <c r="DM17" s="27">
        <f t="shared" si="15"/>
        <v>983</v>
      </c>
      <c r="DN17" s="17">
        <v>147.44999999999999</v>
      </c>
      <c r="DO17" s="18">
        <v>41157</v>
      </c>
      <c r="DP17" s="17">
        <v>147.44999999999999</v>
      </c>
      <c r="DQ17" s="19">
        <v>307947</v>
      </c>
      <c r="DR17" s="20">
        <f t="shared" si="28"/>
        <v>0</v>
      </c>
      <c r="DS17" s="21">
        <v>835.55</v>
      </c>
      <c r="DT17" s="22">
        <v>41173</v>
      </c>
      <c r="DU17" s="21">
        <v>835.55</v>
      </c>
      <c r="DV17" s="23">
        <v>307969</v>
      </c>
      <c r="DW17" s="24">
        <f>DS17-DU17</f>
        <v>0</v>
      </c>
      <c r="DX17" s="25">
        <f>DM17-DP17-DU17</f>
        <v>0</v>
      </c>
      <c r="DY17" s="26"/>
      <c r="DZ17" s="13">
        <v>41122</v>
      </c>
      <c r="EA17" s="14">
        <v>201388</v>
      </c>
      <c r="EB17" s="36">
        <v>86.7</v>
      </c>
      <c r="EC17" s="36">
        <v>491.3</v>
      </c>
      <c r="ED17" s="16">
        <v>578</v>
      </c>
      <c r="EE17" s="17" t="s">
        <v>110</v>
      </c>
      <c r="EF17" s="18">
        <v>41192</v>
      </c>
      <c r="EG17" s="17">
        <v>86.7</v>
      </c>
      <c r="EH17" s="19">
        <v>307982</v>
      </c>
      <c r="EI17" s="20">
        <v>0</v>
      </c>
      <c r="EJ17" s="38">
        <v>491.3</v>
      </c>
      <c r="EK17" s="22">
        <v>41192</v>
      </c>
      <c r="EL17" s="21">
        <v>491.3</v>
      </c>
      <c r="EM17" s="23">
        <v>307982</v>
      </c>
      <c r="EN17" s="39">
        <v>0</v>
      </c>
      <c r="EO17" s="25">
        <f>ED17-EG17-EL17</f>
        <v>0</v>
      </c>
      <c r="EP17" s="26"/>
      <c r="EQ17" s="13">
        <v>41153</v>
      </c>
      <c r="ER17" s="14">
        <v>201401</v>
      </c>
      <c r="ES17" s="15">
        <v>151.5</v>
      </c>
      <c r="ET17" s="15">
        <v>858.5</v>
      </c>
      <c r="EU17" s="16">
        <v>1010</v>
      </c>
      <c r="EV17" s="17">
        <v>151.5</v>
      </c>
      <c r="EW17" s="18">
        <v>41192</v>
      </c>
      <c r="EX17" s="17">
        <v>151.5</v>
      </c>
      <c r="EY17" s="19">
        <v>307983</v>
      </c>
      <c r="EZ17" s="20">
        <v>0</v>
      </c>
      <c r="FA17" s="21">
        <v>858.5</v>
      </c>
      <c r="FB17" s="22">
        <v>41227</v>
      </c>
      <c r="FC17" s="21">
        <v>858.5</v>
      </c>
      <c r="FD17" s="23">
        <v>429809</v>
      </c>
      <c r="FE17" s="24">
        <v>0</v>
      </c>
      <c r="FF17" s="25">
        <v>0</v>
      </c>
      <c r="FG17" s="28"/>
      <c r="FH17" s="13">
        <v>41183</v>
      </c>
      <c r="FI17" s="14">
        <v>201416</v>
      </c>
      <c r="FJ17" s="15">
        <v>143.4</v>
      </c>
      <c r="FK17" s="15">
        <v>812.6</v>
      </c>
      <c r="FL17" s="16">
        <v>956</v>
      </c>
      <c r="FM17" s="17">
        <v>143.4</v>
      </c>
      <c r="FN17" s="29">
        <v>41248</v>
      </c>
      <c r="FO17" s="17">
        <v>143.4</v>
      </c>
      <c r="FP17" s="19">
        <v>429833</v>
      </c>
      <c r="FQ17" s="20">
        <v>0</v>
      </c>
      <c r="FR17" s="21">
        <v>812.6</v>
      </c>
      <c r="FS17" s="30">
        <v>41248</v>
      </c>
      <c r="FT17" s="21">
        <v>812.6</v>
      </c>
      <c r="FU17" s="23">
        <v>429834</v>
      </c>
      <c r="FV17" s="24">
        <v>0</v>
      </c>
      <c r="FW17" s="25">
        <v>0</v>
      </c>
      <c r="FX17" s="28"/>
      <c r="FY17" s="13">
        <v>41214</v>
      </c>
      <c r="FZ17" s="14">
        <v>201431</v>
      </c>
      <c r="GA17" s="15">
        <v>159.6</v>
      </c>
      <c r="GB17" s="15">
        <v>904.4</v>
      </c>
      <c r="GC17" s="16">
        <v>1064</v>
      </c>
      <c r="GD17" s="17">
        <v>159.6</v>
      </c>
      <c r="GE17" s="18">
        <v>41299</v>
      </c>
      <c r="GF17" s="17">
        <v>159.6</v>
      </c>
      <c r="GG17" s="19">
        <v>429865</v>
      </c>
      <c r="GH17" s="20">
        <v>0</v>
      </c>
      <c r="GI17" s="21">
        <v>904.4</v>
      </c>
      <c r="GJ17" s="21">
        <v>41313</v>
      </c>
      <c r="GK17" s="21">
        <v>904.4</v>
      </c>
      <c r="GL17" s="23">
        <v>429882</v>
      </c>
      <c r="GM17" s="24">
        <v>0</v>
      </c>
      <c r="GN17" s="25">
        <v>0</v>
      </c>
      <c r="GO17" s="31"/>
      <c r="GP17" s="13">
        <v>41244</v>
      </c>
      <c r="GQ17" s="14">
        <v>201446</v>
      </c>
      <c r="GR17" s="15">
        <v>102.9</v>
      </c>
      <c r="GS17" s="15">
        <v>583.1</v>
      </c>
      <c r="GT17" s="16">
        <v>686</v>
      </c>
      <c r="GU17" s="17">
        <v>102.9</v>
      </c>
      <c r="GV17" s="18">
        <v>41299</v>
      </c>
      <c r="GW17" s="17">
        <v>102.9</v>
      </c>
      <c r="GX17" s="19">
        <v>429866</v>
      </c>
      <c r="GY17" s="20">
        <v>0</v>
      </c>
      <c r="GZ17" s="21">
        <v>583.1</v>
      </c>
      <c r="HA17" s="22">
        <v>41313</v>
      </c>
      <c r="HB17" s="21">
        <v>583.1</v>
      </c>
      <c r="HC17" s="23">
        <v>429883</v>
      </c>
      <c r="HD17" s="24">
        <v>0</v>
      </c>
      <c r="HE17" s="25">
        <v>0</v>
      </c>
      <c r="HF17" s="31"/>
      <c r="HG17" s="31"/>
    </row>
    <row r="18" spans="1:215" x14ac:dyDescent="0.25">
      <c r="A18" s="70">
        <v>2012</v>
      </c>
      <c r="B18" s="68">
        <v>7</v>
      </c>
      <c r="C18" s="68" t="s">
        <v>10</v>
      </c>
      <c r="D18" s="68" t="s">
        <v>28</v>
      </c>
      <c r="E18" s="68" t="s">
        <v>47</v>
      </c>
      <c r="F18" s="68"/>
      <c r="G18" s="68">
        <v>97429</v>
      </c>
      <c r="H18" s="68"/>
      <c r="I18" s="71" t="s">
        <v>66</v>
      </c>
      <c r="J18" s="68" t="str">
        <f t="shared" si="16"/>
        <v>2012 ENFANT15 /7</v>
      </c>
      <c r="K18" s="13">
        <v>40909</v>
      </c>
      <c r="L18" s="14">
        <v>201272</v>
      </c>
      <c r="M18" s="15">
        <v>129.6</v>
      </c>
      <c r="N18" s="15">
        <v>734.4</v>
      </c>
      <c r="O18" s="16">
        <v>864</v>
      </c>
      <c r="P18" s="17">
        <v>129.6</v>
      </c>
      <c r="Q18" s="18">
        <v>40974</v>
      </c>
      <c r="R18" s="17">
        <f>IF(S18="","",P18)</f>
        <v>129.6</v>
      </c>
      <c r="S18" s="19">
        <v>434991</v>
      </c>
      <c r="T18" s="20">
        <f t="shared" si="25"/>
        <v>0</v>
      </c>
      <c r="U18" s="21">
        <v>734.4</v>
      </c>
      <c r="V18" s="22">
        <v>41002</v>
      </c>
      <c r="W18" s="21">
        <f t="shared" si="23"/>
        <v>734.4</v>
      </c>
      <c r="X18" s="23">
        <v>307812</v>
      </c>
      <c r="Y18" s="24">
        <f t="shared" si="0"/>
        <v>0</v>
      </c>
      <c r="Z18" s="25">
        <f t="shared" si="26"/>
        <v>0</v>
      </c>
      <c r="AA18" s="26"/>
      <c r="AB18" s="13">
        <v>40940</v>
      </c>
      <c r="AC18" s="14">
        <v>201288</v>
      </c>
      <c r="AD18" s="15">
        <v>89.1</v>
      </c>
      <c r="AE18" s="15">
        <v>504.9</v>
      </c>
      <c r="AF18" s="16">
        <f t="shared" si="1"/>
        <v>594</v>
      </c>
      <c r="AG18" s="17">
        <v>89.1</v>
      </c>
      <c r="AH18" s="18">
        <v>41033</v>
      </c>
      <c r="AI18" s="17">
        <f t="shared" si="17"/>
        <v>89.1</v>
      </c>
      <c r="AJ18" s="19">
        <v>307835</v>
      </c>
      <c r="AK18" s="20">
        <f t="shared" si="18"/>
        <v>0</v>
      </c>
      <c r="AL18" s="21">
        <v>504.9</v>
      </c>
      <c r="AM18" s="22">
        <v>41039</v>
      </c>
      <c r="AN18" s="21">
        <f t="shared" si="19"/>
        <v>504.9</v>
      </c>
      <c r="AO18" s="23">
        <v>307843</v>
      </c>
      <c r="AP18" s="24">
        <f t="shared" si="20"/>
        <v>0</v>
      </c>
      <c r="AQ18" s="25">
        <f t="shared" si="21"/>
        <v>0</v>
      </c>
      <c r="AR18" s="26"/>
      <c r="AS18" s="13">
        <v>40969</v>
      </c>
      <c r="AT18" s="14">
        <v>201304</v>
      </c>
      <c r="AU18" s="15">
        <v>121.5</v>
      </c>
      <c r="AV18" s="15">
        <v>688.5</v>
      </c>
      <c r="AW18" s="16">
        <f t="shared" si="22"/>
        <v>810</v>
      </c>
      <c r="AX18" s="17">
        <v>121.5</v>
      </c>
      <c r="AY18" s="18">
        <v>41033</v>
      </c>
      <c r="AZ18" s="17">
        <v>121.5</v>
      </c>
      <c r="BA18" s="19">
        <v>307834</v>
      </c>
      <c r="BB18" s="20">
        <f t="shared" si="2"/>
        <v>0</v>
      </c>
      <c r="BC18" s="21">
        <v>688.5</v>
      </c>
      <c r="BD18" s="22">
        <v>41039</v>
      </c>
      <c r="BE18" s="21">
        <v>688.5</v>
      </c>
      <c r="BF18" s="23">
        <v>307844</v>
      </c>
      <c r="BG18" s="24">
        <f t="shared" si="3"/>
        <v>0</v>
      </c>
      <c r="BH18" s="25">
        <f t="shared" si="4"/>
        <v>0</v>
      </c>
      <c r="BI18" s="26"/>
      <c r="BJ18" s="13">
        <v>41000</v>
      </c>
      <c r="BK18" s="14">
        <v>201320</v>
      </c>
      <c r="BL18" s="15">
        <v>87.6</v>
      </c>
      <c r="BM18" s="15">
        <v>496.4</v>
      </c>
      <c r="BN18" s="16">
        <f t="shared" si="5"/>
        <v>584</v>
      </c>
      <c r="BO18" s="17">
        <v>87.6</v>
      </c>
      <c r="BP18" s="18">
        <v>41073</v>
      </c>
      <c r="BQ18" s="17">
        <v>87.6</v>
      </c>
      <c r="BR18" s="19">
        <v>307874</v>
      </c>
      <c r="BS18" s="20">
        <f t="shared" si="6"/>
        <v>0</v>
      </c>
      <c r="BT18" s="21">
        <v>496.4</v>
      </c>
      <c r="BU18" s="22">
        <v>41073</v>
      </c>
      <c r="BV18" s="21">
        <f>IF(BW18="","",BM18)</f>
        <v>496.4</v>
      </c>
      <c r="BW18" s="23">
        <v>307873</v>
      </c>
      <c r="BX18" s="24">
        <f t="shared" si="7"/>
        <v>0</v>
      </c>
      <c r="BY18" s="25">
        <f t="shared" si="8"/>
        <v>0</v>
      </c>
      <c r="BZ18" s="26"/>
      <c r="CA18" s="13">
        <v>41030</v>
      </c>
      <c r="CB18" s="14">
        <v>201336</v>
      </c>
      <c r="CC18" s="15">
        <v>94.8</v>
      </c>
      <c r="CD18" s="15">
        <v>537.20000000000005</v>
      </c>
      <c r="CE18" s="16">
        <f t="shared" si="9"/>
        <v>632</v>
      </c>
      <c r="CF18" s="17">
        <v>94.8</v>
      </c>
      <c r="CG18" s="17" t="s">
        <v>94</v>
      </c>
      <c r="CH18" s="17">
        <f t="shared" si="29"/>
        <v>0</v>
      </c>
      <c r="CI18" s="19"/>
      <c r="CJ18" s="20">
        <f t="shared" si="10"/>
        <v>94.8</v>
      </c>
      <c r="CK18" s="21">
        <v>537.20000000000005</v>
      </c>
      <c r="CL18" s="22">
        <v>41166</v>
      </c>
      <c r="CM18" s="21">
        <v>537.20000000000005</v>
      </c>
      <c r="CN18" s="23"/>
      <c r="CO18" s="24">
        <f t="shared" si="11"/>
        <v>0</v>
      </c>
      <c r="CP18" s="25">
        <f t="shared" si="12"/>
        <v>94.799999999999955</v>
      </c>
      <c r="CQ18" s="26"/>
      <c r="CR18" s="13">
        <v>41061</v>
      </c>
      <c r="CS18" s="14">
        <v>201352</v>
      </c>
      <c r="CT18" s="15">
        <v>127.2</v>
      </c>
      <c r="CU18" s="15">
        <v>720.8</v>
      </c>
      <c r="CV18" s="16">
        <f t="shared" si="13"/>
        <v>848</v>
      </c>
      <c r="CW18" s="17">
        <v>127.2</v>
      </c>
      <c r="CX18" s="18">
        <v>41115</v>
      </c>
      <c r="CY18" s="17">
        <v>127.2</v>
      </c>
      <c r="CZ18" s="19">
        <v>307904</v>
      </c>
      <c r="DA18" s="20">
        <f t="shared" si="14"/>
        <v>0</v>
      </c>
      <c r="DB18" s="21">
        <v>720.8</v>
      </c>
      <c r="DC18" s="22">
        <v>41166</v>
      </c>
      <c r="DD18" s="38">
        <v>720.8</v>
      </c>
      <c r="DE18" s="23">
        <v>307958</v>
      </c>
      <c r="DF18" s="24"/>
      <c r="DG18" s="25">
        <f t="shared" si="27"/>
        <v>0</v>
      </c>
      <c r="DH18" s="26"/>
      <c r="DI18" s="13">
        <v>41091</v>
      </c>
      <c r="DJ18" s="14">
        <v>201368</v>
      </c>
      <c r="DK18" s="15">
        <v>70.5</v>
      </c>
      <c r="DL18" s="15">
        <v>399.5</v>
      </c>
      <c r="DM18" s="27">
        <f t="shared" si="15"/>
        <v>470</v>
      </c>
      <c r="DN18" s="17">
        <v>70.5</v>
      </c>
      <c r="DO18" s="18">
        <v>41166</v>
      </c>
      <c r="DP18" s="66">
        <v>70.5</v>
      </c>
      <c r="DQ18" s="19">
        <v>307959</v>
      </c>
      <c r="DR18" s="20">
        <v>0</v>
      </c>
      <c r="DS18" s="21">
        <v>399.5</v>
      </c>
      <c r="DT18" s="22">
        <v>41166</v>
      </c>
      <c r="DU18" s="38">
        <v>399.5</v>
      </c>
      <c r="DV18" s="23">
        <v>307959</v>
      </c>
      <c r="DW18" s="24"/>
      <c r="DX18" s="25">
        <v>0</v>
      </c>
      <c r="DY18" s="26"/>
      <c r="DZ18" s="13">
        <v>41122</v>
      </c>
      <c r="EA18" s="14">
        <v>201384</v>
      </c>
      <c r="EB18" s="36">
        <v>5.7</v>
      </c>
      <c r="EC18" s="36">
        <v>32.299999999999997</v>
      </c>
      <c r="ED18" s="16">
        <v>38</v>
      </c>
      <c r="EE18" s="17">
        <v>5.7</v>
      </c>
      <c r="EF18" s="18">
        <v>41166</v>
      </c>
      <c r="EG18" s="66">
        <v>5.7</v>
      </c>
      <c r="EH18" s="19">
        <v>307960</v>
      </c>
      <c r="EI18" s="20">
        <v>0</v>
      </c>
      <c r="EJ18" s="38">
        <v>32.299999999999997</v>
      </c>
      <c r="EK18" s="22">
        <v>41166</v>
      </c>
      <c r="EL18" s="38">
        <v>32.299999999999997</v>
      </c>
      <c r="EM18" s="23">
        <v>307960</v>
      </c>
      <c r="EN18" s="24">
        <v>0</v>
      </c>
      <c r="EO18" s="25">
        <f>ED18-EG18-EL18</f>
        <v>0</v>
      </c>
      <c r="EP18" s="26"/>
      <c r="EQ18" s="47"/>
      <c r="ER18" s="48"/>
      <c r="ES18" s="49"/>
      <c r="ET18" s="49"/>
      <c r="EU18" s="50"/>
      <c r="EV18" s="51"/>
      <c r="EW18" s="52"/>
      <c r="EX18" s="51"/>
      <c r="EY18" s="53"/>
      <c r="EZ18" s="54"/>
      <c r="FA18" s="51"/>
      <c r="FB18" s="52"/>
      <c r="FC18" s="51"/>
      <c r="FD18" s="53"/>
      <c r="FE18" s="54"/>
      <c r="FF18" s="54"/>
      <c r="FG18" s="55"/>
      <c r="FH18" s="47"/>
      <c r="FI18" s="48"/>
      <c r="FJ18" s="49"/>
      <c r="FK18" s="49"/>
      <c r="FL18" s="50"/>
      <c r="FM18" s="51"/>
      <c r="FN18" s="56"/>
      <c r="FO18" s="51"/>
      <c r="FP18" s="53"/>
      <c r="FQ18" s="54"/>
      <c r="FR18" s="51"/>
      <c r="FS18" s="56"/>
      <c r="FT18" s="51"/>
      <c r="FU18" s="53"/>
      <c r="FV18" s="54"/>
      <c r="FW18" s="54"/>
      <c r="FX18" s="55"/>
      <c r="FY18" s="47"/>
      <c r="FZ18" s="48"/>
      <c r="GA18" s="49"/>
      <c r="GB18" s="49"/>
      <c r="GC18" s="50"/>
      <c r="GD18" s="51"/>
      <c r="GE18" s="52"/>
      <c r="GF18" s="51"/>
      <c r="GG18" s="53"/>
      <c r="GH18" s="54"/>
      <c r="GI18" s="51"/>
      <c r="GJ18" s="51"/>
      <c r="GK18" s="51"/>
      <c r="GL18" s="53"/>
      <c r="GM18" s="54"/>
      <c r="GN18" s="54"/>
      <c r="GO18" s="57"/>
      <c r="GP18" s="47"/>
      <c r="GQ18" s="48"/>
      <c r="GR18" s="49"/>
      <c r="GS18" s="49"/>
      <c r="GT18" s="50"/>
      <c r="GU18" s="51"/>
      <c r="GV18" s="52"/>
      <c r="GW18" s="51"/>
      <c r="GX18" s="53"/>
      <c r="GY18" s="54"/>
      <c r="GZ18" s="51"/>
      <c r="HA18" s="52"/>
      <c r="HB18" s="51"/>
      <c r="HC18" s="53"/>
      <c r="HD18" s="54"/>
      <c r="HE18" s="54"/>
      <c r="HF18" s="57"/>
      <c r="HG18" s="31"/>
    </row>
    <row r="19" spans="1:215" x14ac:dyDescent="0.25">
      <c r="A19" s="70">
        <v>2012</v>
      </c>
      <c r="B19" s="68">
        <v>22</v>
      </c>
      <c r="C19" s="68" t="s">
        <v>10</v>
      </c>
      <c r="D19" s="68" t="s">
        <v>29</v>
      </c>
      <c r="E19" s="68" t="s">
        <v>48</v>
      </c>
      <c r="F19" s="68"/>
      <c r="G19" s="68">
        <v>97429</v>
      </c>
      <c r="H19" s="68"/>
      <c r="I19" s="71" t="s">
        <v>67</v>
      </c>
      <c r="J19" s="68" t="str">
        <f t="shared" si="16"/>
        <v>2012 ENFANT16 /22</v>
      </c>
      <c r="K19" s="47"/>
      <c r="L19" s="48"/>
      <c r="M19" s="49"/>
      <c r="N19" s="49"/>
      <c r="O19" s="50"/>
      <c r="P19" s="51"/>
      <c r="Q19" s="52"/>
      <c r="R19" s="51"/>
      <c r="S19" s="53"/>
      <c r="T19" s="54"/>
      <c r="U19" s="51"/>
      <c r="V19" s="52"/>
      <c r="W19" s="51"/>
      <c r="X19" s="53"/>
      <c r="Y19" s="54"/>
      <c r="Z19" s="54"/>
      <c r="AA19" s="54"/>
      <c r="AB19" s="47"/>
      <c r="AC19" s="48"/>
      <c r="AD19" s="49"/>
      <c r="AE19" s="49"/>
      <c r="AF19" s="50"/>
      <c r="AG19" s="51"/>
      <c r="AH19" s="51"/>
      <c r="AI19" s="51"/>
      <c r="AJ19" s="53"/>
      <c r="AK19" s="54"/>
      <c r="AL19" s="51"/>
      <c r="AM19" s="51"/>
      <c r="AN19" s="51"/>
      <c r="AO19" s="53"/>
      <c r="AP19" s="54"/>
      <c r="AQ19" s="54"/>
      <c r="AR19" s="54"/>
      <c r="AS19" s="47"/>
      <c r="AT19" s="48"/>
      <c r="AU19" s="49"/>
      <c r="AV19" s="49"/>
      <c r="AW19" s="50"/>
      <c r="AX19" s="51"/>
      <c r="AY19" s="51"/>
      <c r="AZ19" s="51"/>
      <c r="BA19" s="53"/>
      <c r="BB19" s="54"/>
      <c r="BC19" s="51"/>
      <c r="BD19" s="51"/>
      <c r="BE19" s="51"/>
      <c r="BF19" s="53"/>
      <c r="BG19" s="54"/>
      <c r="BH19" s="54"/>
      <c r="BI19" s="54"/>
      <c r="BJ19" s="47"/>
      <c r="BK19" s="48"/>
      <c r="BL19" s="49"/>
      <c r="BM19" s="49"/>
      <c r="BN19" s="50"/>
      <c r="BO19" s="51"/>
      <c r="BP19" s="51"/>
      <c r="BQ19" s="51"/>
      <c r="BR19" s="53"/>
      <c r="BS19" s="54"/>
      <c r="BT19" s="51"/>
      <c r="BU19" s="51"/>
      <c r="BV19" s="51"/>
      <c r="BW19" s="53"/>
      <c r="BX19" s="54"/>
      <c r="BY19" s="54"/>
      <c r="BZ19" s="54"/>
      <c r="CA19" s="47"/>
      <c r="CB19" s="48"/>
      <c r="CC19" s="49"/>
      <c r="CD19" s="49"/>
      <c r="CE19" s="50"/>
      <c r="CF19" s="51"/>
      <c r="CG19" s="51"/>
      <c r="CH19" s="51"/>
      <c r="CI19" s="53"/>
      <c r="CJ19" s="54"/>
      <c r="CK19" s="51"/>
      <c r="CL19" s="51"/>
      <c r="CM19" s="51"/>
      <c r="CN19" s="53"/>
      <c r="CO19" s="54"/>
      <c r="CP19" s="54"/>
      <c r="CQ19" s="54"/>
      <c r="CR19" s="47"/>
      <c r="CS19" s="48"/>
      <c r="CT19" s="49"/>
      <c r="CU19" s="49"/>
      <c r="CV19" s="50"/>
      <c r="CW19" s="51"/>
      <c r="CX19" s="51"/>
      <c r="CY19" s="51"/>
      <c r="CZ19" s="53"/>
      <c r="DA19" s="54"/>
      <c r="DB19" s="51"/>
      <c r="DC19" s="51"/>
      <c r="DD19" s="51"/>
      <c r="DE19" s="53"/>
      <c r="DF19" s="54"/>
      <c r="DG19" s="54"/>
      <c r="DH19" s="54"/>
      <c r="DI19" s="47"/>
      <c r="DJ19" s="48"/>
      <c r="DK19" s="49"/>
      <c r="DL19" s="49"/>
      <c r="DM19" s="67"/>
      <c r="DN19" s="51"/>
      <c r="DO19" s="52"/>
      <c r="DP19" s="51"/>
      <c r="DQ19" s="53"/>
      <c r="DR19" s="54"/>
      <c r="DS19" s="51"/>
      <c r="DT19" s="52"/>
      <c r="DU19" s="51"/>
      <c r="DV19" s="53"/>
      <c r="DW19" s="54"/>
      <c r="DX19" s="54"/>
      <c r="DY19" s="54"/>
      <c r="DZ19" s="13">
        <v>41122</v>
      </c>
      <c r="EA19" s="14">
        <v>201392</v>
      </c>
      <c r="EB19" s="15">
        <v>54</v>
      </c>
      <c r="EC19" s="15">
        <v>0</v>
      </c>
      <c r="ED19" s="16">
        <v>54</v>
      </c>
      <c r="EE19" s="17">
        <v>54</v>
      </c>
      <c r="EF19" s="18">
        <v>41169</v>
      </c>
      <c r="EG19" s="17">
        <v>54</v>
      </c>
      <c r="EH19" s="19">
        <v>307965</v>
      </c>
      <c r="EI19" s="20">
        <v>0</v>
      </c>
      <c r="EJ19" s="21">
        <v>0</v>
      </c>
      <c r="EK19" s="22"/>
      <c r="EL19" s="21"/>
      <c r="EM19" s="23"/>
      <c r="EN19" s="24">
        <v>0</v>
      </c>
      <c r="EO19" s="25">
        <f>ED19-EG19-EL19</f>
        <v>0</v>
      </c>
      <c r="EP19" s="26"/>
      <c r="EQ19" s="13">
        <v>41153</v>
      </c>
      <c r="ER19" s="14">
        <v>201405</v>
      </c>
      <c r="ES19" s="15">
        <v>121.5</v>
      </c>
      <c r="ET19" s="15">
        <v>688.5</v>
      </c>
      <c r="EU19" s="16">
        <v>810</v>
      </c>
      <c r="EV19" s="17">
        <v>121.5</v>
      </c>
      <c r="EW19" s="18">
        <v>41201</v>
      </c>
      <c r="EX19" s="17">
        <v>121.5</v>
      </c>
      <c r="EY19" s="19">
        <v>307986</v>
      </c>
      <c r="EZ19" s="20">
        <v>0</v>
      </c>
      <c r="FA19" s="21">
        <v>688.5</v>
      </c>
      <c r="FB19" s="22">
        <v>41304</v>
      </c>
      <c r="FC19" s="21">
        <v>688.5</v>
      </c>
      <c r="FD19" s="23">
        <v>429869</v>
      </c>
      <c r="FE19" s="24">
        <v>0</v>
      </c>
      <c r="FF19" s="25">
        <v>0</v>
      </c>
      <c r="FG19" s="28"/>
      <c r="FH19" s="13">
        <v>41183</v>
      </c>
      <c r="FI19" s="14">
        <v>201420</v>
      </c>
      <c r="FJ19" s="15">
        <v>186.3</v>
      </c>
      <c r="FK19" s="15">
        <v>1055.7</v>
      </c>
      <c r="FL19" s="16">
        <v>1242</v>
      </c>
      <c r="FM19" s="17">
        <v>186.3</v>
      </c>
      <c r="FN19" s="29">
        <v>41239</v>
      </c>
      <c r="FO19" s="17">
        <v>186.3</v>
      </c>
      <c r="FP19" s="19">
        <v>429825</v>
      </c>
      <c r="FQ19" s="20">
        <v>0</v>
      </c>
      <c r="FR19" s="21">
        <v>1055.7</v>
      </c>
      <c r="FS19" s="30">
        <v>41317</v>
      </c>
      <c r="FT19" s="21">
        <v>1055.7</v>
      </c>
      <c r="FU19" s="23">
        <v>429886</v>
      </c>
      <c r="FV19" s="24">
        <v>0</v>
      </c>
      <c r="FW19" s="25">
        <v>0</v>
      </c>
      <c r="FX19" s="28"/>
      <c r="FY19" s="13">
        <v>41214</v>
      </c>
      <c r="FZ19" s="14">
        <v>201435</v>
      </c>
      <c r="GA19" s="15">
        <v>170.1</v>
      </c>
      <c r="GB19" s="15">
        <v>963.9</v>
      </c>
      <c r="GC19" s="16">
        <v>1134</v>
      </c>
      <c r="GD19" s="17">
        <v>170.1</v>
      </c>
      <c r="GE19" s="18">
        <v>41284</v>
      </c>
      <c r="GF19" s="17">
        <v>170.1</v>
      </c>
      <c r="GG19" s="19">
        <v>429847</v>
      </c>
      <c r="GH19" s="20">
        <v>0</v>
      </c>
      <c r="GI19" s="21">
        <v>963.9</v>
      </c>
      <c r="GJ19" s="21">
        <v>41317</v>
      </c>
      <c r="GK19" s="21">
        <v>963.9</v>
      </c>
      <c r="GL19" s="23">
        <v>429887</v>
      </c>
      <c r="GM19" s="24">
        <v>0</v>
      </c>
      <c r="GN19" s="25">
        <v>0</v>
      </c>
      <c r="GO19" s="31"/>
      <c r="GP19" s="13">
        <v>41244</v>
      </c>
      <c r="GQ19" s="14">
        <v>201450</v>
      </c>
      <c r="GR19" s="15">
        <v>113.4</v>
      </c>
      <c r="GS19" s="15">
        <v>642.6</v>
      </c>
      <c r="GT19" s="16">
        <v>756</v>
      </c>
      <c r="GU19" s="17">
        <v>113.4</v>
      </c>
      <c r="GV19" s="18">
        <v>41317</v>
      </c>
      <c r="GW19" s="17">
        <v>113.4</v>
      </c>
      <c r="GX19" s="19">
        <v>429888</v>
      </c>
      <c r="GY19" s="20">
        <v>0</v>
      </c>
      <c r="GZ19" s="21">
        <v>642.6</v>
      </c>
      <c r="HA19" s="22">
        <v>41376</v>
      </c>
      <c r="HB19" s="21">
        <v>642.6</v>
      </c>
      <c r="HC19" s="23">
        <v>429939</v>
      </c>
      <c r="HD19" s="24">
        <v>0</v>
      </c>
      <c r="HE19" s="25">
        <v>0</v>
      </c>
      <c r="HF19" s="31"/>
      <c r="HG19" s="31"/>
    </row>
    <row r="20" spans="1:215" x14ac:dyDescent="0.25">
      <c r="A20" s="70">
        <v>2012</v>
      </c>
      <c r="B20" s="68">
        <v>23</v>
      </c>
      <c r="C20" s="68" t="s">
        <v>10</v>
      </c>
      <c r="D20" s="68" t="s">
        <v>30</v>
      </c>
      <c r="E20" s="68" t="s">
        <v>49</v>
      </c>
      <c r="F20" s="68"/>
      <c r="G20" s="68">
        <v>97429</v>
      </c>
      <c r="H20" s="68"/>
      <c r="I20" s="71" t="s">
        <v>68</v>
      </c>
      <c r="J20" s="68" t="str">
        <f t="shared" si="16"/>
        <v>2012 ENFANT17 /23</v>
      </c>
      <c r="K20" s="13">
        <v>40909</v>
      </c>
      <c r="L20" s="14">
        <v>201280</v>
      </c>
      <c r="M20" s="15">
        <v>0</v>
      </c>
      <c r="N20" s="15">
        <v>118.8</v>
      </c>
      <c r="O20" s="16">
        <v>118.8</v>
      </c>
      <c r="P20" s="17"/>
      <c r="Q20" s="18"/>
      <c r="R20" s="17"/>
      <c r="S20" s="19"/>
      <c r="T20" s="20">
        <f>P20-R20</f>
        <v>0</v>
      </c>
      <c r="U20" s="21">
        <v>118.8</v>
      </c>
      <c r="V20" s="22">
        <v>40949</v>
      </c>
      <c r="W20" s="21">
        <f>IF(X20="","",U20)</f>
        <v>118.8</v>
      </c>
      <c r="X20" s="23">
        <v>434969</v>
      </c>
      <c r="Y20" s="24">
        <f>U20-W20</f>
        <v>0</v>
      </c>
      <c r="Z20" s="25">
        <f>O20-R20-W20</f>
        <v>0</v>
      </c>
      <c r="AA20" s="26"/>
      <c r="AB20" s="13">
        <v>40940</v>
      </c>
      <c r="AC20" s="14">
        <v>201296</v>
      </c>
      <c r="AD20" s="15">
        <v>129.6</v>
      </c>
      <c r="AE20" s="15">
        <v>734.4</v>
      </c>
      <c r="AF20" s="16">
        <f>SUM(AD20:AE20)</f>
        <v>864</v>
      </c>
      <c r="AG20" s="17">
        <v>129.6</v>
      </c>
      <c r="AH20" s="18">
        <v>40987</v>
      </c>
      <c r="AI20" s="17">
        <f>IF(AJ20="","",AG20)</f>
        <v>129.6</v>
      </c>
      <c r="AJ20" s="19">
        <v>435000</v>
      </c>
      <c r="AK20" s="20">
        <f>AG20-AI20</f>
        <v>0</v>
      </c>
      <c r="AL20" s="21">
        <v>734.4</v>
      </c>
      <c r="AM20" s="22">
        <v>41015</v>
      </c>
      <c r="AN20" s="21">
        <f>IF(AO20="","",AL20)</f>
        <v>734.4</v>
      </c>
      <c r="AO20" s="23">
        <v>307819</v>
      </c>
      <c r="AP20" s="24">
        <f>AL20-AN20</f>
        <v>0</v>
      </c>
      <c r="AQ20" s="25">
        <f>AF20-AI20-AN20</f>
        <v>0</v>
      </c>
      <c r="AR20" s="26"/>
      <c r="AS20" s="13">
        <v>40969</v>
      </c>
      <c r="AT20" s="14">
        <v>201312</v>
      </c>
      <c r="AU20" s="15">
        <v>113.4</v>
      </c>
      <c r="AV20" s="15">
        <v>642.6</v>
      </c>
      <c r="AW20" s="16">
        <f>SUM(AU20:AV20)</f>
        <v>756</v>
      </c>
      <c r="AX20" s="17">
        <v>113.4</v>
      </c>
      <c r="AY20" s="18">
        <v>41026</v>
      </c>
      <c r="AZ20" s="17">
        <v>113.4</v>
      </c>
      <c r="BA20" s="19">
        <v>307829</v>
      </c>
      <c r="BB20" s="20">
        <f>AX20-AZ20</f>
        <v>0</v>
      </c>
      <c r="BC20" s="21">
        <v>642.6</v>
      </c>
      <c r="BD20" s="22">
        <v>41045</v>
      </c>
      <c r="BE20" s="21">
        <v>642.6</v>
      </c>
      <c r="BF20" s="23">
        <v>307645</v>
      </c>
      <c r="BG20" s="24">
        <f>BC20-BE20</f>
        <v>0</v>
      </c>
      <c r="BH20" s="25">
        <f>AW20-AZ20-BE20</f>
        <v>0</v>
      </c>
      <c r="BI20" s="26"/>
      <c r="BJ20" s="13">
        <v>41000</v>
      </c>
      <c r="BK20" s="14">
        <v>201328</v>
      </c>
      <c r="BL20" s="15">
        <v>129.6</v>
      </c>
      <c r="BM20" s="15">
        <v>734.4</v>
      </c>
      <c r="BN20" s="16">
        <f>SUM(BL20:BM20)</f>
        <v>864</v>
      </c>
      <c r="BO20" s="17">
        <v>129.6</v>
      </c>
      <c r="BP20" s="18">
        <v>41045</v>
      </c>
      <c r="BQ20" s="17">
        <v>129.6</v>
      </c>
      <c r="BR20" s="19">
        <v>307846</v>
      </c>
      <c r="BS20" s="20">
        <f>BO20-BQ20</f>
        <v>0</v>
      </c>
      <c r="BT20" s="21">
        <v>734.4</v>
      </c>
      <c r="BU20" s="22">
        <v>41087</v>
      </c>
      <c r="BV20" s="21">
        <f>IF(BW20="","",BM20)</f>
        <v>734.4</v>
      </c>
      <c r="BW20" s="23">
        <v>307888</v>
      </c>
      <c r="BX20" s="24">
        <f>BT20-BV20</f>
        <v>0</v>
      </c>
      <c r="BY20" s="25">
        <f>BN20-BQ20-BV20</f>
        <v>0</v>
      </c>
      <c r="BZ20" s="26"/>
      <c r="CA20" s="13">
        <v>41030</v>
      </c>
      <c r="CB20" s="14">
        <v>201344</v>
      </c>
      <c r="CC20" s="15">
        <v>105.3</v>
      </c>
      <c r="CD20" s="15">
        <v>596.70000000000005</v>
      </c>
      <c r="CE20" s="16">
        <f>SUM(CC20:CD20)</f>
        <v>702</v>
      </c>
      <c r="CF20" s="17">
        <v>105.3</v>
      </c>
      <c r="CG20" s="18">
        <v>41087</v>
      </c>
      <c r="CH20" s="17">
        <f>IF(CI20="",0,CC20)</f>
        <v>105.3</v>
      </c>
      <c r="CI20" s="19">
        <v>307887</v>
      </c>
      <c r="CJ20" s="20">
        <f>CF20-CH20</f>
        <v>0</v>
      </c>
      <c r="CK20" s="21">
        <v>596.70000000000005</v>
      </c>
      <c r="CL20" s="22">
        <v>41130</v>
      </c>
      <c r="CM20" s="21">
        <v>596.70000000000005</v>
      </c>
      <c r="CN20" s="41" t="s">
        <v>111</v>
      </c>
      <c r="CO20" s="24">
        <f>CK20-CM20</f>
        <v>0</v>
      </c>
      <c r="CP20" s="25">
        <f>CE20-CH20-CM20</f>
        <v>0</v>
      </c>
      <c r="CQ20" s="26"/>
      <c r="CR20" s="13">
        <v>41061</v>
      </c>
      <c r="CS20" s="14">
        <v>201360</v>
      </c>
      <c r="CT20" s="15">
        <v>137.69999999999999</v>
      </c>
      <c r="CU20" s="15">
        <v>780.3</v>
      </c>
      <c r="CV20" s="16">
        <f>SUM(CT20:CU20)</f>
        <v>918</v>
      </c>
      <c r="CW20" s="17">
        <v>137.69999999999999</v>
      </c>
      <c r="CX20" s="18">
        <v>41120</v>
      </c>
      <c r="CY20" s="17">
        <v>137.69999999999999</v>
      </c>
      <c r="CZ20" s="19">
        <v>307912</v>
      </c>
      <c r="DA20" s="20">
        <f>CW20-CY20</f>
        <v>0</v>
      </c>
      <c r="DB20" s="21">
        <v>780.3</v>
      </c>
      <c r="DC20" s="22">
        <v>41372</v>
      </c>
      <c r="DD20" s="21">
        <v>780.3</v>
      </c>
      <c r="DE20" s="23">
        <v>429924</v>
      </c>
      <c r="DF20" s="24">
        <v>0</v>
      </c>
      <c r="DG20" s="25">
        <v>0</v>
      </c>
      <c r="DH20" s="26"/>
      <c r="DI20" s="13">
        <v>41091</v>
      </c>
      <c r="DJ20" s="14">
        <v>201376</v>
      </c>
      <c r="DK20" s="15">
        <v>97.2</v>
      </c>
      <c r="DL20" s="15">
        <v>550.79999999999995</v>
      </c>
      <c r="DM20" s="27">
        <f>SUM(DK20:DL20)</f>
        <v>648</v>
      </c>
      <c r="DN20" s="17">
        <v>97.2</v>
      </c>
      <c r="DO20" s="18">
        <v>41143</v>
      </c>
      <c r="DP20" s="17">
        <v>97.2</v>
      </c>
      <c r="DQ20" s="19">
        <v>307941</v>
      </c>
      <c r="DR20" s="20">
        <f>DN20-DP20</f>
        <v>0</v>
      </c>
      <c r="DS20" s="21">
        <v>550.79999999999995</v>
      </c>
      <c r="DT20" s="22">
        <v>41372</v>
      </c>
      <c r="DU20" s="21">
        <v>550.79999999999995</v>
      </c>
      <c r="DV20" s="23">
        <v>429925</v>
      </c>
      <c r="DW20" s="24">
        <v>0</v>
      </c>
      <c r="DX20" s="25">
        <v>0</v>
      </c>
      <c r="DY20" s="26"/>
      <c r="DZ20" s="13">
        <v>41122</v>
      </c>
      <c r="EA20" s="14">
        <v>201389</v>
      </c>
      <c r="EB20" s="36">
        <v>72.900000000000006</v>
      </c>
      <c r="EC20" s="36">
        <v>413.1</v>
      </c>
      <c r="ED20" s="16">
        <v>486</v>
      </c>
      <c r="EE20" s="17">
        <v>72.900000000000006</v>
      </c>
      <c r="EF20" s="18">
        <v>41198</v>
      </c>
      <c r="EG20" s="17">
        <v>72.900000000000006</v>
      </c>
      <c r="EH20" s="19">
        <v>307985</v>
      </c>
      <c r="EI20" s="37">
        <v>0</v>
      </c>
      <c r="EJ20" s="21">
        <v>413.1</v>
      </c>
      <c r="EK20" s="22">
        <v>41281</v>
      </c>
      <c r="EL20" s="21">
        <v>413.1</v>
      </c>
      <c r="EM20" s="23">
        <v>429844</v>
      </c>
      <c r="EN20" s="24">
        <v>0</v>
      </c>
      <c r="EO20" s="25">
        <v>0</v>
      </c>
      <c r="EP20" s="26"/>
      <c r="EQ20" s="13">
        <v>41153</v>
      </c>
      <c r="ER20" s="14">
        <v>201402</v>
      </c>
      <c r="ES20" s="15">
        <v>129.6</v>
      </c>
      <c r="ET20" s="15">
        <v>734.4</v>
      </c>
      <c r="EU20" s="16">
        <v>864</v>
      </c>
      <c r="EV20" s="17">
        <v>129.6</v>
      </c>
      <c r="EW20" s="18">
        <v>41225</v>
      </c>
      <c r="EX20" s="17">
        <v>129.6</v>
      </c>
      <c r="EY20" s="19">
        <v>429803</v>
      </c>
      <c r="EZ20" s="20">
        <v>0</v>
      </c>
      <c r="FA20" s="21">
        <v>665.5</v>
      </c>
      <c r="FB20" s="22">
        <v>41372</v>
      </c>
      <c r="FC20" s="21">
        <v>665.5</v>
      </c>
      <c r="FD20" s="23">
        <v>429925</v>
      </c>
      <c r="FE20" s="24">
        <v>0</v>
      </c>
      <c r="FF20" s="25">
        <v>0</v>
      </c>
      <c r="FG20" s="28" t="s">
        <v>112</v>
      </c>
      <c r="FH20" s="13">
        <v>41183</v>
      </c>
      <c r="FI20" s="14">
        <v>201417</v>
      </c>
      <c r="FJ20" s="15">
        <v>113.4</v>
      </c>
      <c r="FK20" s="15">
        <v>642.6</v>
      </c>
      <c r="FL20" s="16">
        <v>756</v>
      </c>
      <c r="FM20" s="17">
        <v>113.4</v>
      </c>
      <c r="FN20" s="29">
        <v>41281</v>
      </c>
      <c r="FO20" s="17">
        <v>113.4</v>
      </c>
      <c r="FP20" s="19">
        <v>429845</v>
      </c>
      <c r="FQ20" s="20">
        <v>0</v>
      </c>
      <c r="FR20" s="21">
        <v>642.6</v>
      </c>
      <c r="FS20" s="30">
        <v>41372</v>
      </c>
      <c r="FT20" s="21">
        <v>642.6</v>
      </c>
      <c r="FU20" s="23">
        <v>429925</v>
      </c>
      <c r="FV20" s="24">
        <v>0</v>
      </c>
      <c r="FW20" s="25">
        <v>0</v>
      </c>
      <c r="FX20" s="28"/>
      <c r="FY20" s="13">
        <v>41214</v>
      </c>
      <c r="FZ20" s="14">
        <v>201432</v>
      </c>
      <c r="GA20" s="15">
        <v>113.4</v>
      </c>
      <c r="GB20" s="15">
        <v>642.6</v>
      </c>
      <c r="GC20" s="16">
        <v>756</v>
      </c>
      <c r="GD20" s="17">
        <v>113.4</v>
      </c>
      <c r="GE20" s="18">
        <v>41281</v>
      </c>
      <c r="GF20" s="17">
        <v>113.4</v>
      </c>
      <c r="GG20" s="19">
        <v>429846</v>
      </c>
      <c r="GH20" s="20">
        <v>0</v>
      </c>
      <c r="GI20" s="21">
        <v>642.6</v>
      </c>
      <c r="GJ20" s="21"/>
      <c r="GK20" s="21"/>
      <c r="GL20" s="23" t="s">
        <v>113</v>
      </c>
      <c r="GM20" s="24">
        <v>642.6</v>
      </c>
      <c r="GN20" s="25">
        <v>642.6</v>
      </c>
      <c r="GO20" s="31"/>
      <c r="GP20" s="13">
        <v>41244</v>
      </c>
      <c r="GQ20" s="14">
        <v>201447</v>
      </c>
      <c r="GR20" s="15">
        <v>89.1</v>
      </c>
      <c r="GS20" s="15">
        <v>504.9</v>
      </c>
      <c r="GT20" s="16">
        <v>594</v>
      </c>
      <c r="GU20" s="17">
        <v>89.1</v>
      </c>
      <c r="GV20" s="18"/>
      <c r="GW20" s="17"/>
      <c r="GX20" s="19" t="s">
        <v>113</v>
      </c>
      <c r="GY20" s="20">
        <v>89.1</v>
      </c>
      <c r="GZ20" s="21">
        <v>504.9</v>
      </c>
      <c r="HA20" s="22"/>
      <c r="HB20" s="21"/>
      <c r="HC20" s="23" t="s">
        <v>113</v>
      </c>
      <c r="HD20" s="24">
        <v>504.9</v>
      </c>
      <c r="HE20" s="25">
        <v>594</v>
      </c>
      <c r="HF20" s="31"/>
      <c r="HG20" s="31"/>
    </row>
    <row r="21" spans="1:215" x14ac:dyDescent="0.25">
      <c r="A21" s="70">
        <v>2012</v>
      </c>
      <c r="B21" s="68">
        <v>24</v>
      </c>
      <c r="C21" s="68" t="s">
        <v>11</v>
      </c>
      <c r="D21" s="68" t="s">
        <v>31</v>
      </c>
      <c r="E21" s="68" t="s">
        <v>50</v>
      </c>
      <c r="F21" s="68"/>
      <c r="G21" s="68">
        <v>97429</v>
      </c>
      <c r="H21" s="68"/>
      <c r="I21" s="71" t="s">
        <v>69</v>
      </c>
      <c r="J21" s="68" t="str">
        <f t="shared" si="16"/>
        <v>2012 ENFANT18 /24</v>
      </c>
      <c r="K21" s="47"/>
      <c r="L21" s="48"/>
      <c r="M21" s="49"/>
      <c r="N21" s="49"/>
      <c r="O21" s="50"/>
      <c r="P21" s="51"/>
      <c r="Q21" s="52"/>
      <c r="R21" s="51"/>
      <c r="S21" s="53"/>
      <c r="T21" s="54"/>
      <c r="U21" s="51"/>
      <c r="V21" s="52"/>
      <c r="W21" s="51"/>
      <c r="X21" s="53"/>
      <c r="Y21" s="54"/>
      <c r="Z21" s="54"/>
      <c r="AA21" s="54"/>
      <c r="AB21" s="47"/>
      <c r="AC21" s="48"/>
      <c r="AD21" s="49"/>
      <c r="AE21" s="49"/>
      <c r="AF21" s="50"/>
      <c r="AG21" s="51"/>
      <c r="AH21" s="51"/>
      <c r="AI21" s="51"/>
      <c r="AJ21" s="53"/>
      <c r="AK21" s="54"/>
      <c r="AL21" s="51"/>
      <c r="AM21" s="51"/>
      <c r="AN21" s="51"/>
      <c r="AO21" s="53"/>
      <c r="AP21" s="54"/>
      <c r="AQ21" s="54"/>
      <c r="AR21" s="54"/>
      <c r="AS21" s="47"/>
      <c r="AT21" s="48"/>
      <c r="AU21" s="49"/>
      <c r="AV21" s="49"/>
      <c r="AW21" s="50"/>
      <c r="AX21" s="51"/>
      <c r="AY21" s="51"/>
      <c r="AZ21" s="51"/>
      <c r="BA21" s="53"/>
      <c r="BB21" s="54"/>
      <c r="BC21" s="51"/>
      <c r="BD21" s="51"/>
      <c r="BE21" s="51"/>
      <c r="BF21" s="53"/>
      <c r="BG21" s="54"/>
      <c r="BH21" s="54"/>
      <c r="BI21" s="54"/>
      <c r="BJ21" s="47"/>
      <c r="BK21" s="48"/>
      <c r="BL21" s="49"/>
      <c r="BM21" s="49"/>
      <c r="BN21" s="50"/>
      <c r="BO21" s="51"/>
      <c r="BP21" s="51"/>
      <c r="BQ21" s="51"/>
      <c r="BR21" s="53"/>
      <c r="BS21" s="54"/>
      <c r="BT21" s="51"/>
      <c r="BU21" s="51"/>
      <c r="BV21" s="51"/>
      <c r="BW21" s="53"/>
      <c r="BX21" s="54"/>
      <c r="BY21" s="54"/>
      <c r="BZ21" s="54"/>
      <c r="CA21" s="47"/>
      <c r="CB21" s="48"/>
      <c r="CC21" s="49"/>
      <c r="CD21" s="49"/>
      <c r="CE21" s="50"/>
      <c r="CF21" s="51"/>
      <c r="CG21" s="51"/>
      <c r="CH21" s="51"/>
      <c r="CI21" s="53"/>
      <c r="CJ21" s="54"/>
      <c r="CK21" s="51"/>
      <c r="CL21" s="51"/>
      <c r="CM21" s="51"/>
      <c r="CN21" s="53"/>
      <c r="CO21" s="54"/>
      <c r="CP21" s="54"/>
      <c r="CQ21" s="54"/>
      <c r="CR21" s="47"/>
      <c r="CS21" s="48"/>
      <c r="CT21" s="49"/>
      <c r="CU21" s="49"/>
      <c r="CV21" s="50"/>
      <c r="CW21" s="51"/>
      <c r="CX21" s="51"/>
      <c r="CY21" s="51"/>
      <c r="CZ21" s="53"/>
      <c r="DA21" s="54"/>
      <c r="DB21" s="51"/>
      <c r="DC21" s="51"/>
      <c r="DD21" s="51"/>
      <c r="DE21" s="53"/>
      <c r="DF21" s="54"/>
      <c r="DG21" s="54"/>
      <c r="DH21" s="54"/>
      <c r="DI21" s="47"/>
      <c r="DJ21" s="48"/>
      <c r="DK21" s="49"/>
      <c r="DL21" s="49"/>
      <c r="DM21" s="67"/>
      <c r="DN21" s="51"/>
      <c r="DO21" s="52"/>
      <c r="DP21" s="51"/>
      <c r="DQ21" s="53"/>
      <c r="DR21" s="54"/>
      <c r="DS21" s="51"/>
      <c r="DT21" s="52"/>
      <c r="DU21" s="51"/>
      <c r="DV21" s="53"/>
      <c r="DW21" s="54"/>
      <c r="DX21" s="54"/>
      <c r="DY21" s="54"/>
      <c r="DZ21" s="47"/>
      <c r="EA21" s="48"/>
      <c r="EB21" s="49"/>
      <c r="EC21" s="49"/>
      <c r="ED21" s="50"/>
      <c r="EE21" s="51"/>
      <c r="EF21" s="52"/>
      <c r="EG21" s="51"/>
      <c r="EH21" s="53"/>
      <c r="EI21" s="54"/>
      <c r="EJ21" s="51"/>
      <c r="EK21" s="52"/>
      <c r="EL21" s="51"/>
      <c r="EM21" s="53"/>
      <c r="EN21" s="54"/>
      <c r="EO21" s="54"/>
      <c r="EP21" s="54"/>
      <c r="EQ21" s="13">
        <v>41153</v>
      </c>
      <c r="ER21" s="14">
        <v>201407</v>
      </c>
      <c r="ES21" s="15">
        <v>32.4</v>
      </c>
      <c r="ET21" s="15">
        <v>183.6</v>
      </c>
      <c r="EU21" s="16">
        <v>216</v>
      </c>
      <c r="EV21" s="17">
        <v>32.4</v>
      </c>
      <c r="EW21" s="18">
        <v>41192</v>
      </c>
      <c r="EX21" s="17">
        <v>32.4</v>
      </c>
      <c r="EY21" s="19">
        <v>307981</v>
      </c>
      <c r="EZ21" s="20">
        <v>0</v>
      </c>
      <c r="FA21" s="21">
        <v>183.6</v>
      </c>
      <c r="FB21" s="22">
        <v>41192</v>
      </c>
      <c r="FC21" s="21">
        <v>183.6</v>
      </c>
      <c r="FD21" s="23">
        <v>307981</v>
      </c>
      <c r="FE21" s="24">
        <v>0</v>
      </c>
      <c r="FF21" s="25">
        <v>0</v>
      </c>
      <c r="FG21" s="28"/>
      <c r="FH21" s="13">
        <v>41183</v>
      </c>
      <c r="FI21" s="14">
        <v>201422</v>
      </c>
      <c r="FJ21" s="15">
        <v>137.69999999999999</v>
      </c>
      <c r="FK21" s="15">
        <v>780.3</v>
      </c>
      <c r="FL21" s="16">
        <v>918</v>
      </c>
      <c r="FM21" s="17">
        <v>137.69999999999999</v>
      </c>
      <c r="FN21" s="29">
        <v>41233</v>
      </c>
      <c r="FO21" s="17">
        <v>137.69999999999999</v>
      </c>
      <c r="FP21" s="19">
        <v>429814</v>
      </c>
      <c r="FQ21" s="20">
        <v>0</v>
      </c>
      <c r="FR21" s="21">
        <v>618</v>
      </c>
      <c r="FS21" s="30">
        <v>41276</v>
      </c>
      <c r="FT21" s="21">
        <v>618</v>
      </c>
      <c r="FU21" s="23">
        <v>429840</v>
      </c>
      <c r="FV21" s="24">
        <v>0</v>
      </c>
      <c r="FW21" s="25">
        <v>0</v>
      </c>
      <c r="FX21" s="28" t="s">
        <v>114</v>
      </c>
      <c r="FY21" s="13">
        <v>41214</v>
      </c>
      <c r="FZ21" s="14">
        <v>201437</v>
      </c>
      <c r="GA21" s="15">
        <v>106.2</v>
      </c>
      <c r="GB21" s="15">
        <v>601.79999999999995</v>
      </c>
      <c r="GC21" s="16">
        <v>708</v>
      </c>
      <c r="GD21" s="17">
        <v>106.2</v>
      </c>
      <c r="GE21" s="18">
        <v>41276</v>
      </c>
      <c r="GF21" s="17">
        <v>106.2</v>
      </c>
      <c r="GG21" s="19">
        <v>429841</v>
      </c>
      <c r="GH21" s="20">
        <v>0</v>
      </c>
      <c r="GI21" s="21">
        <v>598</v>
      </c>
      <c r="GJ21" s="21">
        <v>41311</v>
      </c>
      <c r="GK21" s="21">
        <v>598</v>
      </c>
      <c r="GL21" s="23">
        <v>429875</v>
      </c>
      <c r="GM21" s="24">
        <v>0</v>
      </c>
      <c r="GN21" s="25">
        <v>0</v>
      </c>
      <c r="GO21" s="31" t="s">
        <v>115</v>
      </c>
      <c r="GP21" s="13">
        <v>41244</v>
      </c>
      <c r="GQ21" s="14">
        <v>201452</v>
      </c>
      <c r="GR21" s="15">
        <v>127.2</v>
      </c>
      <c r="GS21" s="15">
        <v>720.8</v>
      </c>
      <c r="GT21" s="16">
        <v>848</v>
      </c>
      <c r="GU21" s="17">
        <v>127.2</v>
      </c>
      <c r="GV21" s="18">
        <v>41281</v>
      </c>
      <c r="GW21" s="17">
        <v>127.2</v>
      </c>
      <c r="GX21" s="19">
        <v>429843</v>
      </c>
      <c r="GY21" s="20">
        <v>0</v>
      </c>
      <c r="GZ21" s="21">
        <v>698</v>
      </c>
      <c r="HA21" s="22">
        <v>41337</v>
      </c>
      <c r="HB21" s="21">
        <v>720.8</v>
      </c>
      <c r="HC21" s="23">
        <v>429897</v>
      </c>
      <c r="HD21" s="24">
        <v>0</v>
      </c>
      <c r="HE21" s="25">
        <v>0</v>
      </c>
      <c r="HF21" s="31"/>
      <c r="HG21" s="31"/>
    </row>
    <row r="22" spans="1:215" x14ac:dyDescent="0.25">
      <c r="A22" s="70">
        <v>2012</v>
      </c>
      <c r="B22" s="68">
        <v>25</v>
      </c>
      <c r="C22" s="68" t="s">
        <v>10</v>
      </c>
      <c r="D22" s="68" t="s">
        <v>32</v>
      </c>
      <c r="E22" s="68" t="s">
        <v>51</v>
      </c>
      <c r="F22" s="68"/>
      <c r="G22" s="68">
        <v>97429</v>
      </c>
      <c r="H22" s="68"/>
      <c r="I22" s="71" t="s">
        <v>70</v>
      </c>
      <c r="J22" s="68" t="str">
        <f t="shared" si="16"/>
        <v>2012 ENFANT19 /25</v>
      </c>
      <c r="K22" s="47"/>
      <c r="L22" s="48"/>
      <c r="M22" s="49"/>
      <c r="N22" s="49"/>
      <c r="O22" s="50"/>
      <c r="P22" s="51"/>
      <c r="Q22" s="52"/>
      <c r="R22" s="51"/>
      <c r="S22" s="53"/>
      <c r="T22" s="54"/>
      <c r="U22" s="51"/>
      <c r="V22" s="52"/>
      <c r="W22" s="51"/>
      <c r="X22" s="53"/>
      <c r="Y22" s="54"/>
      <c r="Z22" s="54"/>
      <c r="AA22" s="54"/>
      <c r="AB22" s="47"/>
      <c r="AC22" s="48"/>
      <c r="AD22" s="49"/>
      <c r="AE22" s="49"/>
      <c r="AF22" s="50"/>
      <c r="AG22" s="51"/>
      <c r="AH22" s="51"/>
      <c r="AI22" s="51"/>
      <c r="AJ22" s="53"/>
      <c r="AK22" s="54"/>
      <c r="AL22" s="51"/>
      <c r="AM22" s="51"/>
      <c r="AN22" s="51"/>
      <c r="AO22" s="53"/>
      <c r="AP22" s="54"/>
      <c r="AQ22" s="54"/>
      <c r="AR22" s="54"/>
      <c r="AS22" s="47"/>
      <c r="AT22" s="48"/>
      <c r="AU22" s="49"/>
      <c r="AV22" s="49"/>
      <c r="AW22" s="50"/>
      <c r="AX22" s="51"/>
      <c r="AY22" s="51"/>
      <c r="AZ22" s="51"/>
      <c r="BA22" s="53"/>
      <c r="BB22" s="54"/>
      <c r="BC22" s="51"/>
      <c r="BD22" s="51"/>
      <c r="BE22" s="51"/>
      <c r="BF22" s="53"/>
      <c r="BG22" s="54"/>
      <c r="BH22" s="54"/>
      <c r="BI22" s="54"/>
      <c r="BJ22" s="47"/>
      <c r="BK22" s="48"/>
      <c r="BL22" s="49"/>
      <c r="BM22" s="49"/>
      <c r="BN22" s="50"/>
      <c r="BO22" s="51"/>
      <c r="BP22" s="51"/>
      <c r="BQ22" s="51"/>
      <c r="BR22" s="53"/>
      <c r="BS22" s="54"/>
      <c r="BT22" s="51"/>
      <c r="BU22" s="51"/>
      <c r="BV22" s="51"/>
      <c r="BW22" s="53"/>
      <c r="BX22" s="54"/>
      <c r="BY22" s="54"/>
      <c r="BZ22" s="54"/>
      <c r="CA22" s="47"/>
      <c r="CB22" s="48"/>
      <c r="CC22" s="49"/>
      <c r="CD22" s="49"/>
      <c r="CE22" s="50"/>
      <c r="CF22" s="51"/>
      <c r="CG22" s="51"/>
      <c r="CH22" s="51"/>
      <c r="CI22" s="53"/>
      <c r="CJ22" s="54"/>
      <c r="CK22" s="51"/>
      <c r="CL22" s="51"/>
      <c r="CM22" s="51"/>
      <c r="CN22" s="53"/>
      <c r="CO22" s="54"/>
      <c r="CP22" s="54"/>
      <c r="CQ22" s="54"/>
      <c r="CR22" s="47"/>
      <c r="CS22" s="48"/>
      <c r="CT22" s="49"/>
      <c r="CU22" s="49"/>
      <c r="CV22" s="50"/>
      <c r="CW22" s="51"/>
      <c r="CX22" s="51"/>
      <c r="CY22" s="51"/>
      <c r="CZ22" s="53"/>
      <c r="DA22" s="54"/>
      <c r="DB22" s="51"/>
      <c r="DC22" s="51"/>
      <c r="DD22" s="51"/>
      <c r="DE22" s="53"/>
      <c r="DF22" s="54"/>
      <c r="DG22" s="54"/>
      <c r="DH22" s="54"/>
      <c r="DI22" s="47"/>
      <c r="DJ22" s="48"/>
      <c r="DK22" s="49"/>
      <c r="DL22" s="49"/>
      <c r="DM22" s="67"/>
      <c r="DN22" s="51"/>
      <c r="DO22" s="52"/>
      <c r="DP22" s="51"/>
      <c r="DQ22" s="53"/>
      <c r="DR22" s="54"/>
      <c r="DS22" s="51"/>
      <c r="DT22" s="52"/>
      <c r="DU22" s="51"/>
      <c r="DV22" s="53"/>
      <c r="DW22" s="54"/>
      <c r="DX22" s="54"/>
      <c r="DY22" s="54"/>
      <c r="DZ22" s="47"/>
      <c r="EA22" s="48"/>
      <c r="EB22" s="49"/>
      <c r="EC22" s="49"/>
      <c r="ED22" s="50"/>
      <c r="EE22" s="51"/>
      <c r="EF22" s="52"/>
      <c r="EG22" s="51"/>
      <c r="EH22" s="53"/>
      <c r="EI22" s="54"/>
      <c r="EJ22" s="51"/>
      <c r="EK22" s="52"/>
      <c r="EL22" s="51"/>
      <c r="EM22" s="53"/>
      <c r="EN22" s="54"/>
      <c r="EO22" s="54"/>
      <c r="EP22" s="54"/>
      <c r="EQ22" s="13">
        <v>41153</v>
      </c>
      <c r="ER22" s="14">
        <v>201406</v>
      </c>
      <c r="ES22" s="15">
        <v>77.760000000000005</v>
      </c>
      <c r="ET22" s="15">
        <v>440.64</v>
      </c>
      <c r="EU22" s="16">
        <v>518.4</v>
      </c>
      <c r="EV22" s="17">
        <v>77.760000000000005</v>
      </c>
      <c r="EW22" s="18">
        <v>41191</v>
      </c>
      <c r="EX22" s="17">
        <v>77.760000000000005</v>
      </c>
      <c r="EY22" s="19">
        <v>307979</v>
      </c>
      <c r="EZ22" s="20">
        <v>0</v>
      </c>
      <c r="FA22" s="21">
        <v>440.64</v>
      </c>
      <c r="FB22" s="22">
        <v>41374</v>
      </c>
      <c r="FC22" s="21">
        <v>440.64</v>
      </c>
      <c r="FD22" s="23">
        <v>429937</v>
      </c>
      <c r="FE22" s="24">
        <v>0</v>
      </c>
      <c r="FF22" s="25">
        <v>0</v>
      </c>
      <c r="FG22" s="28"/>
      <c r="FH22" s="13">
        <v>41183</v>
      </c>
      <c r="FI22" s="14">
        <v>201421</v>
      </c>
      <c r="FJ22" s="15">
        <v>97.2</v>
      </c>
      <c r="FK22" s="15">
        <v>550.79999999999995</v>
      </c>
      <c r="FL22" s="16">
        <v>648</v>
      </c>
      <c r="FM22" s="17">
        <v>97.2</v>
      </c>
      <c r="FN22" s="29">
        <v>41234</v>
      </c>
      <c r="FO22" s="17">
        <v>97.2</v>
      </c>
      <c r="FP22" s="19">
        <v>429817</v>
      </c>
      <c r="FQ22" s="20">
        <v>0</v>
      </c>
      <c r="FR22" s="21">
        <v>550.79999999999995</v>
      </c>
      <c r="FS22" s="30">
        <v>41374</v>
      </c>
      <c r="FT22" s="21">
        <v>550.79999999999995</v>
      </c>
      <c r="FU22" s="23">
        <v>429937</v>
      </c>
      <c r="FV22" s="24">
        <v>0</v>
      </c>
      <c r="FW22" s="25">
        <v>0</v>
      </c>
      <c r="FX22" s="28"/>
      <c r="FY22" s="13">
        <v>41214</v>
      </c>
      <c r="FZ22" s="14">
        <v>201436</v>
      </c>
      <c r="GA22" s="15">
        <v>129.6</v>
      </c>
      <c r="GB22" s="15">
        <v>734.4</v>
      </c>
      <c r="GC22" s="16">
        <v>864</v>
      </c>
      <c r="GD22" s="17">
        <v>129.6</v>
      </c>
      <c r="GE22" s="18">
        <v>41374</v>
      </c>
      <c r="GF22" s="17">
        <v>129.6</v>
      </c>
      <c r="GG22" s="19">
        <v>429936</v>
      </c>
      <c r="GH22" s="20">
        <v>0</v>
      </c>
      <c r="GI22" s="21">
        <v>734.4</v>
      </c>
      <c r="GJ22" s="22">
        <v>41374</v>
      </c>
      <c r="GK22" s="21">
        <v>734.4</v>
      </c>
      <c r="GL22" s="23">
        <v>429936</v>
      </c>
      <c r="GM22" s="24">
        <v>0</v>
      </c>
      <c r="GN22" s="25">
        <v>0</v>
      </c>
      <c r="GO22" s="31"/>
      <c r="GP22" s="13">
        <v>41244</v>
      </c>
      <c r="GQ22" s="14">
        <v>201451</v>
      </c>
      <c r="GR22" s="15">
        <v>72.900000000000006</v>
      </c>
      <c r="GS22" s="15">
        <v>413.1</v>
      </c>
      <c r="GT22" s="16">
        <v>486</v>
      </c>
      <c r="GU22" s="17">
        <v>72.900000000000006</v>
      </c>
      <c r="GV22" s="18">
        <v>41289</v>
      </c>
      <c r="GW22" s="17">
        <v>72.900000000000006</v>
      </c>
      <c r="GX22" s="19">
        <v>429854</v>
      </c>
      <c r="GY22" s="20">
        <v>0</v>
      </c>
      <c r="GZ22" s="21">
        <v>413.1</v>
      </c>
      <c r="HA22" s="22">
        <v>41374</v>
      </c>
      <c r="HB22" s="21">
        <v>413.1</v>
      </c>
      <c r="HC22" s="23">
        <v>429936</v>
      </c>
      <c r="HD22" s="24">
        <v>0</v>
      </c>
      <c r="HE22" s="25">
        <v>0</v>
      </c>
      <c r="HF22" s="31"/>
      <c r="HG22" s="31" t="s">
        <v>116</v>
      </c>
    </row>
    <row r="23" spans="1:215" x14ac:dyDescent="0.25">
      <c r="A23" s="70">
        <v>2012</v>
      </c>
      <c r="B23" s="68" t="s">
        <v>12</v>
      </c>
      <c r="C23" s="68"/>
      <c r="D23" s="68"/>
      <c r="E23" s="68"/>
      <c r="F23" s="68"/>
      <c r="G23" s="68"/>
      <c r="H23" s="68"/>
      <c r="I23" s="71"/>
      <c r="J23" s="68" t="str">
        <f t="shared" si="16"/>
        <v>2012  /TOTAL</v>
      </c>
      <c r="K23" s="13">
        <f>K4</f>
        <v>40909</v>
      </c>
      <c r="L23" s="14">
        <f>COUNTA(L4:L22)</f>
        <v>16</v>
      </c>
      <c r="M23" s="15">
        <f>SUM(M4:M22)</f>
        <v>834.29999999999984</v>
      </c>
      <c r="N23" s="15">
        <f>SUM(N4:N22)</f>
        <v>5213.6999999999989</v>
      </c>
      <c r="O23" s="16">
        <f>SUM(O4:O22)</f>
        <v>6048</v>
      </c>
      <c r="P23" s="17">
        <f>SUM(P4:P22)</f>
        <v>834.29999999999984</v>
      </c>
      <c r="Q23" s="18"/>
      <c r="R23" s="17">
        <f>SUM(R4:R22)</f>
        <v>834.29999999999984</v>
      </c>
      <c r="S23" s="19"/>
      <c r="T23" s="20">
        <f>SUM(T4:T22)</f>
        <v>0</v>
      </c>
      <c r="U23" s="21">
        <f>SUM(U4:U22)</f>
        <v>5213.6999999999989</v>
      </c>
      <c r="V23" s="22"/>
      <c r="W23" s="21">
        <f>SUM(W4:W22)</f>
        <v>5013.6999999999989</v>
      </c>
      <c r="X23" s="23"/>
      <c r="Y23" s="24">
        <f>SUM(Y4:Y22)</f>
        <v>200</v>
      </c>
      <c r="Z23" s="25">
        <f>SUM(Z4:Z22)</f>
        <v>212</v>
      </c>
      <c r="AA23" s="26"/>
      <c r="AB23" s="13">
        <f>AB4</f>
        <v>40940</v>
      </c>
      <c r="AC23" s="14">
        <f>COUNTA(AC4:AC22)</f>
        <v>16</v>
      </c>
      <c r="AD23" s="15">
        <f>SUM(AD4:AD22)</f>
        <v>1587.5999999999997</v>
      </c>
      <c r="AE23" s="15">
        <f>SUM(AE4:AE22)</f>
        <v>8996.4</v>
      </c>
      <c r="AF23" s="16">
        <f>SUM(AF4:AF22)</f>
        <v>10584</v>
      </c>
      <c r="AG23" s="17">
        <f>SUM(AG4:AG22)</f>
        <v>1587.5999999999997</v>
      </c>
      <c r="AH23" s="18"/>
      <c r="AI23" s="17">
        <f>SUM(AI4:AI22)</f>
        <v>1587.5999999999997</v>
      </c>
      <c r="AJ23" s="19"/>
      <c r="AK23" s="20">
        <f>SUM(AK4:AK22)</f>
        <v>0</v>
      </c>
      <c r="AL23" s="21">
        <f>SUM(AL4:AL22)</f>
        <v>8996.4</v>
      </c>
      <c r="AM23" s="22"/>
      <c r="AN23" s="21">
        <f>SUM(AN4:AN22)</f>
        <v>8966.4</v>
      </c>
      <c r="AO23" s="23"/>
      <c r="AP23" s="24">
        <f>SUM(AP4:AP22)</f>
        <v>30</v>
      </c>
      <c r="AQ23" s="25">
        <f>SUM(AQ4:AQ22)</f>
        <v>30</v>
      </c>
      <c r="AR23" s="26"/>
      <c r="AS23" s="13">
        <f>AS4</f>
        <v>40969</v>
      </c>
      <c r="AT23" s="14">
        <f>COUNTA(AT4:AT22)</f>
        <v>16</v>
      </c>
      <c r="AU23" s="15">
        <f>SUM(AU4:AU22)</f>
        <v>1603.8</v>
      </c>
      <c r="AV23" s="15">
        <f>SUM(AV4:AV22)</f>
        <v>9088.2000000000007</v>
      </c>
      <c r="AW23" s="16">
        <f>SUM(AW4:AW22)</f>
        <v>10692</v>
      </c>
      <c r="AX23" s="17">
        <f>SUM(AX4:AX22)</f>
        <v>1603.8</v>
      </c>
      <c r="AY23" s="18"/>
      <c r="AZ23" s="17">
        <f>SUM(AZ4:AZ22)</f>
        <v>1539</v>
      </c>
      <c r="BA23" s="19"/>
      <c r="BB23" s="20">
        <f>SUM(BB4:BB22)</f>
        <v>64.8</v>
      </c>
      <c r="BC23" s="21">
        <f>SUM(BC4:BC22)</f>
        <v>9088.2000000000007</v>
      </c>
      <c r="BD23" s="22"/>
      <c r="BE23" s="21">
        <f>SUM(BE4:BE22)</f>
        <v>8721</v>
      </c>
      <c r="BF23" s="23"/>
      <c r="BG23" s="24">
        <f>SUM(BG4:BG22)</f>
        <v>367.2</v>
      </c>
      <c r="BH23" s="25">
        <f>SUM(BH4:BH22)</f>
        <v>432</v>
      </c>
      <c r="BI23" s="26"/>
      <c r="BJ23" s="13">
        <f>BJ4</f>
        <v>41000</v>
      </c>
      <c r="BK23" s="14">
        <f>COUNTA(BK4:BK22)</f>
        <v>16</v>
      </c>
      <c r="BL23" s="15">
        <f>SUM(BL4:BL22)</f>
        <v>1249.1899999999998</v>
      </c>
      <c r="BM23" s="15">
        <f>SUM(BM4:BM22)</f>
        <v>7010.7099999999991</v>
      </c>
      <c r="BN23" s="16">
        <f>SUM(BN4:BN22)</f>
        <v>8259.9</v>
      </c>
      <c r="BO23" s="17">
        <f>SUM(BO4:BO22)</f>
        <v>1249.1899999999998</v>
      </c>
      <c r="BP23" s="18"/>
      <c r="BQ23" s="17">
        <f>SUM(BQ4:BQ22)</f>
        <v>1226.3899999999999</v>
      </c>
      <c r="BR23" s="19"/>
      <c r="BS23" s="20">
        <f>SUM(BS4:BS22)</f>
        <v>22.8</v>
      </c>
      <c r="BT23" s="21">
        <f>SUM(BT4:BT22)</f>
        <v>7010.7099999999991</v>
      </c>
      <c r="BU23" s="22"/>
      <c r="BV23" s="21">
        <f>SUM(BV4:BV22)</f>
        <v>6881.5099999999993</v>
      </c>
      <c r="BW23" s="23"/>
      <c r="BX23" s="24">
        <f>SUM(BX4:BX22)</f>
        <v>129.19999999999999</v>
      </c>
      <c r="BY23" s="25">
        <f>SUM(BY4:BY22)</f>
        <v>152</v>
      </c>
      <c r="BZ23" s="26"/>
      <c r="CA23" s="13">
        <f>CA4</f>
        <v>41030</v>
      </c>
      <c r="CB23" s="14">
        <f>COUNTA(CB4:CB22)</f>
        <v>16</v>
      </c>
      <c r="CC23" s="15">
        <f>SUM(CC4:CC22)</f>
        <v>1174.96</v>
      </c>
      <c r="CD23" s="15">
        <f>SUM(CD4:CD22)</f>
        <v>6658.0500000000011</v>
      </c>
      <c r="CE23" s="16">
        <f>SUM(CE4:CE22)</f>
        <v>7833.01</v>
      </c>
      <c r="CF23" s="17">
        <f>SUM(CF4:CF22)</f>
        <v>1174.96</v>
      </c>
      <c r="CG23" s="18"/>
      <c r="CH23" s="17">
        <f>SUM(CH4:CH22)</f>
        <v>1033.9600000000003</v>
      </c>
      <c r="CI23" s="19"/>
      <c r="CJ23" s="20">
        <f>SUM(CJ4:CJ22)</f>
        <v>141</v>
      </c>
      <c r="CK23" s="21">
        <f>SUM(CK4:CK22)</f>
        <v>6658.0500000000011</v>
      </c>
      <c r="CL23" s="22"/>
      <c r="CM23" s="21">
        <f>SUM(CM4:CM22)</f>
        <v>6396.2500000000009</v>
      </c>
      <c r="CN23" s="23"/>
      <c r="CO23" s="24">
        <f>SUM(CO4:CO22)</f>
        <v>261.8</v>
      </c>
      <c r="CP23" s="25">
        <f>SUM(CP4:CP22)</f>
        <v>402.79999999999995</v>
      </c>
      <c r="CQ23" s="26"/>
      <c r="CR23" s="13">
        <f>CR4</f>
        <v>41061</v>
      </c>
      <c r="CS23" s="14">
        <f>COUNTA(CS4:CS22)</f>
        <v>16</v>
      </c>
      <c r="CT23" s="15">
        <f>SUM(CT4:CT22)</f>
        <v>1442.1000000000001</v>
      </c>
      <c r="CU23" s="15">
        <f>SUM(CU4:CU22)</f>
        <v>8103.9000000000005</v>
      </c>
      <c r="CV23" s="16">
        <f>SUM(CV4:CV22)</f>
        <v>9546</v>
      </c>
      <c r="CW23" s="17">
        <f>SUM(CW4:CW22)</f>
        <v>1442.1000000000001</v>
      </c>
      <c r="CX23" s="18"/>
      <c r="CY23" s="17">
        <f>SUM(CY4:CY22)</f>
        <v>1367.7</v>
      </c>
      <c r="CZ23" s="19"/>
      <c r="DA23" s="20">
        <f>SUM(DA4:DA22)</f>
        <v>74.400000000000006</v>
      </c>
      <c r="DB23" s="21">
        <f>SUM(DB4:DB22)</f>
        <v>8103.9000000000005</v>
      </c>
      <c r="DC23" s="22"/>
      <c r="DD23" s="38">
        <f>SUM(DD4:DD22)</f>
        <v>7750.2999999999993</v>
      </c>
      <c r="DE23" s="23"/>
      <c r="DF23" s="24">
        <f>SUM(DF4:DF22)</f>
        <v>353.6</v>
      </c>
      <c r="DG23" s="25">
        <f>SUM(DG4:DG22)</f>
        <v>428</v>
      </c>
      <c r="DH23" s="26"/>
      <c r="DI23" s="13">
        <f>DI4</f>
        <v>41091</v>
      </c>
      <c r="DJ23" s="14">
        <f>COUNTA(DJ4:DJ22)</f>
        <v>16</v>
      </c>
      <c r="DK23" s="15">
        <f>SUM(DK4:DK22)</f>
        <v>1449.15</v>
      </c>
      <c r="DL23" s="15">
        <f>SUM(DL4:DL22)</f>
        <v>7905.85</v>
      </c>
      <c r="DM23" s="27">
        <f>SUM(DM4:DM22)</f>
        <v>9355</v>
      </c>
      <c r="DN23" s="17">
        <f>SUM(DN4:DN22)</f>
        <v>1449.15</v>
      </c>
      <c r="DO23" s="18"/>
      <c r="DP23" s="17">
        <f>SUM(DP4:DP22)</f>
        <v>1364.8500000000001</v>
      </c>
      <c r="DQ23" s="19"/>
      <c r="DR23" s="20">
        <f>SUM(DR4:DR22)</f>
        <v>84.300000000000011</v>
      </c>
      <c r="DS23" s="21">
        <f>SUM(DS4:DS22)</f>
        <v>7905.85</v>
      </c>
      <c r="DT23" s="22"/>
      <c r="DU23" s="21">
        <f>SUM(DU4:DU22)</f>
        <v>7428.1500000000005</v>
      </c>
      <c r="DV23" s="23"/>
      <c r="DW23" s="24">
        <f>SUM(DW4:DW22)</f>
        <v>477.70000000000005</v>
      </c>
      <c r="DX23" s="25">
        <f>SUM(DX4:DX22)</f>
        <v>562</v>
      </c>
      <c r="DY23" s="26"/>
      <c r="DZ23" s="13">
        <v>41122</v>
      </c>
      <c r="EA23" s="14">
        <f>COUNTA(EA4:EA22)</f>
        <v>14</v>
      </c>
      <c r="EB23" s="36">
        <f>SUM(EB4:EB22)</f>
        <v>631.79999999999995</v>
      </c>
      <c r="EC23" s="36">
        <f>SUM(EC4:EC22)</f>
        <v>3274.2000000000003</v>
      </c>
      <c r="ED23" s="16">
        <f>SUM(ED4:ED22)</f>
        <v>3906</v>
      </c>
      <c r="EE23" s="17">
        <f>SUM(EE4:EE22)</f>
        <v>493.19999999999993</v>
      </c>
      <c r="EF23" s="18"/>
      <c r="EG23" s="66">
        <f>SUM(EG4:EG22)</f>
        <v>607.49999999999989</v>
      </c>
      <c r="EH23" s="19"/>
      <c r="EI23" s="20">
        <f>SUM(EI4:EI22)</f>
        <v>24.3</v>
      </c>
      <c r="EJ23" s="38">
        <f>SUM(EJ4:EJ22)</f>
        <v>3274.2000000000003</v>
      </c>
      <c r="EK23" s="22"/>
      <c r="EL23" s="21">
        <f>SUM(EL4:EL22)</f>
        <v>3136.5000000000005</v>
      </c>
      <c r="EM23" s="23"/>
      <c r="EN23" s="39">
        <f>SUM(EN4:EN22)</f>
        <v>137.69999999999999</v>
      </c>
      <c r="EO23" s="25">
        <f>SUM(EO4:EO22)</f>
        <v>162</v>
      </c>
      <c r="EP23" s="26"/>
      <c r="EQ23" s="13">
        <f>EQ6</f>
        <v>41153</v>
      </c>
      <c r="ER23" s="14">
        <f>COUNTA(ER4:ER22)</f>
        <v>15</v>
      </c>
      <c r="ES23" s="15">
        <f>SUM(ES4:ES22)</f>
        <v>1208.76</v>
      </c>
      <c r="ET23" s="15">
        <f>SUM(ET4:ET22)</f>
        <v>6849.64</v>
      </c>
      <c r="EU23" s="16">
        <f>SUM(EU4:EU22)</f>
        <v>8058.4</v>
      </c>
      <c r="EV23" s="17">
        <f>SUM(EV4:EV22)</f>
        <v>1208.76</v>
      </c>
      <c r="EW23" s="18"/>
      <c r="EX23" s="17">
        <f>SUM(EX4:EX22)</f>
        <v>1176.3599999999999</v>
      </c>
      <c r="EY23" s="19"/>
      <c r="EZ23" s="20">
        <f>SUM(EZ4:EZ22)</f>
        <v>32.4</v>
      </c>
      <c r="FA23" s="21">
        <f>SUM(FA4:FA22)</f>
        <v>6719.8400000000011</v>
      </c>
      <c r="FB23" s="22"/>
      <c r="FC23" s="21">
        <f>SUM(FC4:FC22)</f>
        <v>6536.2400000000007</v>
      </c>
      <c r="FD23" s="23"/>
      <c r="FE23" s="24">
        <f>SUM(FE4:FE22)</f>
        <v>183.6</v>
      </c>
      <c r="FF23" s="25">
        <f>SUM(FF4:FF22)</f>
        <v>216</v>
      </c>
      <c r="FG23" s="28"/>
      <c r="FH23" s="13">
        <f>FH6</f>
        <v>41183</v>
      </c>
      <c r="FI23" s="14">
        <f>COUNTA(FI4:FI22)</f>
        <v>15</v>
      </c>
      <c r="FJ23" s="15">
        <f>SUM(FJ4:FJ22)</f>
        <v>1374.0000000000002</v>
      </c>
      <c r="FK23" s="15">
        <f>SUM(FK4:FK22)</f>
        <v>7786.0000000000009</v>
      </c>
      <c r="FL23" s="16">
        <f>SUM(FL4:FL22)</f>
        <v>9160</v>
      </c>
      <c r="FM23" s="17">
        <f>SUM(FM4:FM22)</f>
        <v>1374.0000000000002</v>
      </c>
      <c r="FN23" s="29"/>
      <c r="FO23" s="17">
        <f>SUM(FO4:FO22)</f>
        <v>1333.5000000000002</v>
      </c>
      <c r="FP23" s="19"/>
      <c r="FQ23" s="20">
        <f>SUM(FQ4:FQ22)</f>
        <v>40.5</v>
      </c>
      <c r="FR23" s="21">
        <f>SUM(FR4:FR22)</f>
        <v>7479.0000000000009</v>
      </c>
      <c r="FS23" s="30"/>
      <c r="FT23" s="21">
        <f>SUM(FT4:FT22)</f>
        <v>7249.5000000000009</v>
      </c>
      <c r="FU23" s="23"/>
      <c r="FV23" s="24">
        <f>SUM(FV4:FV22)</f>
        <v>229.5</v>
      </c>
      <c r="FW23" s="25">
        <f>SUM(FW4:FW22)</f>
        <v>270</v>
      </c>
      <c r="FX23" s="28"/>
      <c r="FY23" s="13">
        <f>FY6</f>
        <v>41214</v>
      </c>
      <c r="FZ23" s="14">
        <f>COUNTA(FZ4:FZ22)</f>
        <v>15</v>
      </c>
      <c r="GA23" s="15">
        <f>SUM(GA4:GA22)</f>
        <v>1399.2</v>
      </c>
      <c r="GB23" s="15">
        <f>SUM(GB4:GB22)</f>
        <v>7928.7999999999993</v>
      </c>
      <c r="GC23" s="16">
        <f>SUM(GC4:GC22)</f>
        <v>9328</v>
      </c>
      <c r="GD23" s="17">
        <f>SUM(GD4:GD22)</f>
        <v>1399.2</v>
      </c>
      <c r="GE23" s="18"/>
      <c r="GF23" s="17">
        <f>SUM(GF4:GF22)</f>
        <v>1366.8</v>
      </c>
      <c r="GG23" s="19"/>
      <c r="GH23" s="20">
        <f>SUM(GH4:GH22)</f>
        <v>32.4</v>
      </c>
      <c r="GI23" s="21">
        <f>SUM(GI4:GI22)</f>
        <v>7352.1999999999989</v>
      </c>
      <c r="GJ23" s="21"/>
      <c r="GK23" s="21">
        <f>SUM(GK4:GK22)</f>
        <v>6525.9999999999991</v>
      </c>
      <c r="GL23" s="23"/>
      <c r="GM23" s="24">
        <f>SUM(GM4:GM22)</f>
        <v>826.2</v>
      </c>
      <c r="GN23" s="25">
        <f>SUM(GN4:GN22)</f>
        <v>858.6</v>
      </c>
      <c r="GO23" s="31"/>
      <c r="GP23" s="13">
        <f>GP6</f>
        <v>41244</v>
      </c>
      <c r="GQ23" s="14">
        <f>COUNTA(GQ4:GQ22)</f>
        <v>15</v>
      </c>
      <c r="GR23" s="15">
        <f>SUM(GR4:GR22)</f>
        <v>974.7</v>
      </c>
      <c r="GS23" s="15">
        <f>SUM(GS4:GS22)</f>
        <v>5523.3</v>
      </c>
      <c r="GT23" s="16">
        <f>SUM(GT4:GT22)</f>
        <v>6498</v>
      </c>
      <c r="GU23" s="17">
        <f>SUM(GU4:GU22)</f>
        <v>974.7</v>
      </c>
      <c r="GV23" s="18"/>
      <c r="GW23" s="17">
        <f>SUM(GW4:GW22)</f>
        <v>861.30000000000007</v>
      </c>
      <c r="GX23" s="19"/>
      <c r="GY23" s="20">
        <f>SUM(GY4:GY22)</f>
        <v>113.39999999999999</v>
      </c>
      <c r="GZ23" s="21">
        <f>SUM(GZ4:GZ22)</f>
        <v>5269.1</v>
      </c>
      <c r="HA23" s="22"/>
      <c r="HB23" s="21">
        <f>SUM(HB4:HB22)</f>
        <v>4649.3</v>
      </c>
      <c r="HC23" s="23"/>
      <c r="HD23" s="24">
        <f>SUM(HD4:HD22)</f>
        <v>642.59999999999991</v>
      </c>
      <c r="HE23" s="25">
        <f>SUM(HE4:HE22)</f>
        <v>756</v>
      </c>
      <c r="HF23" s="31"/>
      <c r="HG23" s="31"/>
    </row>
    <row r="24" spans="1:215" x14ac:dyDescent="0.25">
      <c r="A24" s="70" t="s">
        <v>0</v>
      </c>
      <c r="B24" s="68" t="s">
        <v>1</v>
      </c>
      <c r="C24" s="68" t="s">
        <v>2</v>
      </c>
      <c r="D24" s="68" t="s">
        <v>3</v>
      </c>
      <c r="E24" s="68" t="s">
        <v>4</v>
      </c>
      <c r="F24" s="68" t="s">
        <v>5</v>
      </c>
      <c r="G24" s="68" t="s">
        <v>6</v>
      </c>
      <c r="H24" s="68" t="s">
        <v>7</v>
      </c>
      <c r="I24" s="71" t="s">
        <v>8</v>
      </c>
      <c r="J24" s="68" t="str">
        <f t="shared" si="16"/>
        <v>ANNEE Enfants /Num</v>
      </c>
      <c r="K24" s="2" t="s">
        <v>77</v>
      </c>
      <c r="L24" s="2" t="s">
        <v>78</v>
      </c>
      <c r="M24" s="2" t="s">
        <v>79</v>
      </c>
      <c r="N24" s="2" t="s">
        <v>80</v>
      </c>
      <c r="O24" s="2" t="s">
        <v>81</v>
      </c>
      <c r="P24" s="3" t="s">
        <v>79</v>
      </c>
      <c r="Q24" s="4" t="s">
        <v>82</v>
      </c>
      <c r="R24" s="3" t="s">
        <v>83</v>
      </c>
      <c r="S24" s="3" t="s">
        <v>84</v>
      </c>
      <c r="T24" s="3" t="s">
        <v>85</v>
      </c>
      <c r="U24" s="5" t="s">
        <v>80</v>
      </c>
      <c r="V24" s="6" t="s">
        <v>82</v>
      </c>
      <c r="W24" s="5" t="s">
        <v>83</v>
      </c>
      <c r="X24" s="5" t="s">
        <v>86</v>
      </c>
      <c r="Y24" s="5" t="s">
        <v>87</v>
      </c>
      <c r="Z24" s="7" t="s">
        <v>88</v>
      </c>
      <c r="AA24" s="8" t="s">
        <v>89</v>
      </c>
      <c r="AB24" s="2" t="s">
        <v>77</v>
      </c>
      <c r="AC24" s="2" t="s">
        <v>78</v>
      </c>
      <c r="AD24" s="2" t="s">
        <v>79</v>
      </c>
      <c r="AE24" s="2" t="s">
        <v>80</v>
      </c>
      <c r="AF24" s="2" t="s">
        <v>81</v>
      </c>
      <c r="AG24" s="3" t="s">
        <v>79</v>
      </c>
      <c r="AH24" s="3" t="s">
        <v>82</v>
      </c>
      <c r="AI24" s="3" t="s">
        <v>83</v>
      </c>
      <c r="AJ24" s="3" t="s">
        <v>84</v>
      </c>
      <c r="AK24" s="3" t="s">
        <v>85</v>
      </c>
      <c r="AL24" s="5" t="s">
        <v>80</v>
      </c>
      <c r="AM24" s="5" t="s">
        <v>82</v>
      </c>
      <c r="AN24" s="5" t="s">
        <v>83</v>
      </c>
      <c r="AO24" s="5" t="s">
        <v>86</v>
      </c>
      <c r="AP24" s="5" t="s">
        <v>87</v>
      </c>
      <c r="AQ24" s="7" t="s">
        <v>88</v>
      </c>
      <c r="AR24" s="8" t="s">
        <v>90</v>
      </c>
      <c r="AS24" s="2" t="s">
        <v>77</v>
      </c>
      <c r="AT24" s="2" t="s">
        <v>78</v>
      </c>
      <c r="AU24" s="2" t="s">
        <v>79</v>
      </c>
      <c r="AV24" s="2" t="s">
        <v>80</v>
      </c>
      <c r="AW24" s="2" t="s">
        <v>81</v>
      </c>
      <c r="AX24" s="3" t="s">
        <v>79</v>
      </c>
      <c r="AY24" s="3" t="s">
        <v>82</v>
      </c>
      <c r="AZ24" s="3" t="s">
        <v>83</v>
      </c>
      <c r="BA24" s="3" t="s">
        <v>84</v>
      </c>
      <c r="BB24" s="3" t="s">
        <v>85</v>
      </c>
      <c r="BC24" s="5" t="s">
        <v>80</v>
      </c>
      <c r="BD24" s="5" t="s">
        <v>82</v>
      </c>
      <c r="BE24" s="5" t="s">
        <v>83</v>
      </c>
      <c r="BF24" s="5" t="s">
        <v>86</v>
      </c>
      <c r="BG24" s="5" t="s">
        <v>87</v>
      </c>
      <c r="BH24" s="7" t="s">
        <v>88</v>
      </c>
      <c r="BI24" s="8" t="s">
        <v>90</v>
      </c>
      <c r="BJ24" s="2" t="s">
        <v>77</v>
      </c>
      <c r="BK24" s="2" t="s">
        <v>78</v>
      </c>
      <c r="BL24" s="2" t="s">
        <v>79</v>
      </c>
      <c r="BM24" s="2" t="s">
        <v>80</v>
      </c>
      <c r="BN24" s="2" t="s">
        <v>81</v>
      </c>
      <c r="BO24" s="3" t="s">
        <v>79</v>
      </c>
      <c r="BP24" s="3" t="s">
        <v>82</v>
      </c>
      <c r="BQ24" s="3" t="s">
        <v>83</v>
      </c>
      <c r="BR24" s="3" t="s">
        <v>84</v>
      </c>
      <c r="BS24" s="3" t="s">
        <v>85</v>
      </c>
      <c r="BT24" s="5" t="s">
        <v>80</v>
      </c>
      <c r="BU24" s="5" t="s">
        <v>82</v>
      </c>
      <c r="BV24" s="5" t="s">
        <v>83</v>
      </c>
      <c r="BW24" s="5" t="s">
        <v>86</v>
      </c>
      <c r="BX24" s="5" t="s">
        <v>87</v>
      </c>
      <c r="BY24" s="7" t="s">
        <v>88</v>
      </c>
      <c r="BZ24" s="8" t="s">
        <v>90</v>
      </c>
      <c r="CA24" s="2" t="s">
        <v>77</v>
      </c>
      <c r="CB24" s="2" t="s">
        <v>78</v>
      </c>
      <c r="CC24" s="2" t="s">
        <v>79</v>
      </c>
      <c r="CD24" s="2" t="s">
        <v>80</v>
      </c>
      <c r="CE24" s="2" t="s">
        <v>81</v>
      </c>
      <c r="CF24" s="3" t="s">
        <v>79</v>
      </c>
      <c r="CG24" s="3" t="s">
        <v>82</v>
      </c>
      <c r="CH24" s="3" t="s">
        <v>83</v>
      </c>
      <c r="CI24" s="3" t="s">
        <v>84</v>
      </c>
      <c r="CJ24" s="3" t="s">
        <v>85</v>
      </c>
      <c r="CK24" s="5" t="s">
        <v>80</v>
      </c>
      <c r="CL24" s="5" t="s">
        <v>82</v>
      </c>
      <c r="CM24" s="5" t="s">
        <v>83</v>
      </c>
      <c r="CN24" s="5" t="s">
        <v>86</v>
      </c>
      <c r="CO24" s="5" t="s">
        <v>87</v>
      </c>
      <c r="CP24" s="7" t="s">
        <v>88</v>
      </c>
      <c r="CQ24" s="8" t="s">
        <v>90</v>
      </c>
      <c r="CR24" s="2" t="s">
        <v>77</v>
      </c>
      <c r="CS24" s="2" t="s">
        <v>78</v>
      </c>
      <c r="CT24" s="2" t="s">
        <v>79</v>
      </c>
      <c r="CU24" s="2" t="s">
        <v>80</v>
      </c>
      <c r="CV24" s="2" t="s">
        <v>81</v>
      </c>
      <c r="CW24" s="3" t="s">
        <v>79</v>
      </c>
      <c r="CX24" s="3" t="s">
        <v>82</v>
      </c>
      <c r="CY24" s="3" t="s">
        <v>83</v>
      </c>
      <c r="CZ24" s="3" t="s">
        <v>84</v>
      </c>
      <c r="DA24" s="3" t="s">
        <v>85</v>
      </c>
      <c r="DB24" s="5" t="s">
        <v>80</v>
      </c>
      <c r="DC24" s="5" t="s">
        <v>82</v>
      </c>
      <c r="DD24" s="5" t="s">
        <v>83</v>
      </c>
      <c r="DE24" s="5" t="s">
        <v>86</v>
      </c>
      <c r="DF24" s="5" t="s">
        <v>87</v>
      </c>
      <c r="DG24" s="7" t="s">
        <v>88</v>
      </c>
      <c r="DH24" s="8" t="s">
        <v>90</v>
      </c>
      <c r="DI24" s="2" t="s">
        <v>77</v>
      </c>
      <c r="DJ24" s="2" t="s">
        <v>78</v>
      </c>
      <c r="DK24" s="2" t="s">
        <v>79</v>
      </c>
      <c r="DL24" s="2" t="s">
        <v>80</v>
      </c>
      <c r="DM24" s="9" t="s">
        <v>81</v>
      </c>
      <c r="DN24" s="3" t="s">
        <v>79</v>
      </c>
      <c r="DO24" s="3" t="s">
        <v>82</v>
      </c>
      <c r="DP24" s="3" t="s">
        <v>83</v>
      </c>
      <c r="DQ24" s="3" t="s">
        <v>84</v>
      </c>
      <c r="DR24" s="3" t="s">
        <v>85</v>
      </c>
      <c r="DS24" s="5" t="s">
        <v>80</v>
      </c>
      <c r="DT24" s="5" t="s">
        <v>82</v>
      </c>
      <c r="DU24" s="5" t="s">
        <v>83</v>
      </c>
      <c r="DV24" s="5" t="s">
        <v>86</v>
      </c>
      <c r="DW24" s="5" t="s">
        <v>87</v>
      </c>
      <c r="DX24" s="7" t="s">
        <v>88</v>
      </c>
      <c r="DY24" s="8" t="s">
        <v>90</v>
      </c>
      <c r="DZ24" s="2" t="s">
        <v>77</v>
      </c>
      <c r="EA24" s="2" t="s">
        <v>78</v>
      </c>
      <c r="EB24" s="2" t="s">
        <v>79</v>
      </c>
      <c r="EC24" s="2" t="s">
        <v>80</v>
      </c>
      <c r="ED24" s="2" t="s">
        <v>81</v>
      </c>
      <c r="EE24" s="3" t="s">
        <v>79</v>
      </c>
      <c r="EF24" s="3" t="s">
        <v>82</v>
      </c>
      <c r="EG24" s="3" t="s">
        <v>83</v>
      </c>
      <c r="EH24" s="3" t="s">
        <v>84</v>
      </c>
      <c r="EI24" s="3" t="s">
        <v>85</v>
      </c>
      <c r="EJ24" s="5" t="s">
        <v>80</v>
      </c>
      <c r="EK24" s="5" t="s">
        <v>82</v>
      </c>
      <c r="EL24" s="5" t="s">
        <v>83</v>
      </c>
      <c r="EM24" s="5" t="s">
        <v>86</v>
      </c>
      <c r="EN24" s="5" t="s">
        <v>87</v>
      </c>
      <c r="EO24" s="7" t="s">
        <v>88</v>
      </c>
      <c r="EP24" s="8" t="s">
        <v>90</v>
      </c>
      <c r="EQ24" s="2" t="s">
        <v>77</v>
      </c>
      <c r="ER24" s="2" t="s">
        <v>78</v>
      </c>
      <c r="ES24" s="2" t="s">
        <v>79</v>
      </c>
      <c r="ET24" s="2" t="s">
        <v>80</v>
      </c>
      <c r="EU24" s="2" t="s">
        <v>81</v>
      </c>
      <c r="EV24" s="3" t="s">
        <v>79</v>
      </c>
      <c r="EW24" s="4" t="s">
        <v>82</v>
      </c>
      <c r="EX24" s="3" t="s">
        <v>83</v>
      </c>
      <c r="EY24" s="3" t="s">
        <v>84</v>
      </c>
      <c r="EZ24" s="3" t="s">
        <v>85</v>
      </c>
      <c r="FA24" s="5" t="s">
        <v>80</v>
      </c>
      <c r="FB24" s="6" t="s">
        <v>82</v>
      </c>
      <c r="FC24" s="5" t="s">
        <v>83</v>
      </c>
      <c r="FD24" s="5" t="s">
        <v>86</v>
      </c>
      <c r="FE24" s="5" t="s">
        <v>87</v>
      </c>
      <c r="FF24" s="7" t="s">
        <v>88</v>
      </c>
      <c r="FG24" s="10" t="s">
        <v>90</v>
      </c>
      <c r="FH24" s="2" t="s">
        <v>77</v>
      </c>
      <c r="FI24" s="2" t="s">
        <v>78</v>
      </c>
      <c r="FJ24" s="2" t="s">
        <v>79</v>
      </c>
      <c r="FK24" s="2" t="s">
        <v>80</v>
      </c>
      <c r="FL24" s="2" t="s">
        <v>81</v>
      </c>
      <c r="FM24" s="3" t="s">
        <v>79</v>
      </c>
      <c r="FN24" s="11" t="s">
        <v>82</v>
      </c>
      <c r="FO24" s="3" t="s">
        <v>83</v>
      </c>
      <c r="FP24" s="3" t="s">
        <v>84</v>
      </c>
      <c r="FQ24" s="3" t="s">
        <v>85</v>
      </c>
      <c r="FR24" s="5" t="s">
        <v>80</v>
      </c>
      <c r="FS24" s="12" t="s">
        <v>82</v>
      </c>
      <c r="FT24" s="5" t="s">
        <v>83</v>
      </c>
      <c r="FU24" s="5" t="s">
        <v>86</v>
      </c>
      <c r="FV24" s="5" t="s">
        <v>87</v>
      </c>
      <c r="FW24" s="7" t="s">
        <v>88</v>
      </c>
      <c r="FX24" s="10" t="s">
        <v>90</v>
      </c>
      <c r="FY24" s="2" t="s">
        <v>77</v>
      </c>
      <c r="FZ24" s="2" t="s">
        <v>78</v>
      </c>
      <c r="GA24" s="2" t="s">
        <v>79</v>
      </c>
      <c r="GB24" s="2" t="s">
        <v>80</v>
      </c>
      <c r="GC24" s="2" t="s">
        <v>81</v>
      </c>
      <c r="GD24" s="3" t="s">
        <v>79</v>
      </c>
      <c r="GE24" s="4" t="s">
        <v>82</v>
      </c>
      <c r="GF24" s="3" t="s">
        <v>83</v>
      </c>
      <c r="GG24" s="3" t="s">
        <v>84</v>
      </c>
      <c r="GH24" s="3" t="s">
        <v>85</v>
      </c>
      <c r="GI24" s="5" t="s">
        <v>80</v>
      </c>
      <c r="GJ24" s="5" t="s">
        <v>82</v>
      </c>
      <c r="GK24" s="5" t="s">
        <v>83</v>
      </c>
      <c r="GL24" s="5" t="s">
        <v>86</v>
      </c>
      <c r="GM24" s="5" t="s">
        <v>87</v>
      </c>
      <c r="GN24" s="7" t="s">
        <v>88</v>
      </c>
      <c r="GO24" s="8" t="s">
        <v>90</v>
      </c>
      <c r="GP24" s="2" t="s">
        <v>77</v>
      </c>
      <c r="GQ24" s="2" t="s">
        <v>78</v>
      </c>
      <c r="GR24" s="2" t="s">
        <v>79</v>
      </c>
      <c r="GS24" s="2" t="s">
        <v>80</v>
      </c>
      <c r="GT24" s="2" t="s">
        <v>81</v>
      </c>
      <c r="GU24" s="3" t="s">
        <v>79</v>
      </c>
      <c r="GV24" s="4" t="s">
        <v>82</v>
      </c>
      <c r="GW24" s="3" t="s">
        <v>83</v>
      </c>
      <c r="GX24" s="3" t="s">
        <v>84</v>
      </c>
      <c r="GY24" s="3" t="s">
        <v>85</v>
      </c>
      <c r="GZ24" s="5" t="s">
        <v>80</v>
      </c>
      <c r="HA24" s="6" t="s">
        <v>82</v>
      </c>
      <c r="HB24" s="5" t="s">
        <v>83</v>
      </c>
      <c r="HC24" s="5" t="s">
        <v>86</v>
      </c>
      <c r="HD24" s="5" t="s">
        <v>87</v>
      </c>
      <c r="HE24" s="7" t="s">
        <v>88</v>
      </c>
      <c r="HF24" s="8" t="s">
        <v>90</v>
      </c>
      <c r="HG24" s="8" t="s">
        <v>91</v>
      </c>
    </row>
    <row r="25" spans="1:215" x14ac:dyDescent="0.25">
      <c r="A25" s="70">
        <v>2013</v>
      </c>
      <c r="B25" s="68">
        <v>2</v>
      </c>
      <c r="C25" s="68" t="s">
        <v>10</v>
      </c>
      <c r="D25" s="68" t="s">
        <v>14</v>
      </c>
      <c r="E25" s="68" t="s">
        <v>33</v>
      </c>
      <c r="F25" s="68"/>
      <c r="G25" s="68">
        <v>97429</v>
      </c>
      <c r="H25" s="68"/>
      <c r="I25" s="71" t="s">
        <v>52</v>
      </c>
      <c r="J25" s="68" t="str">
        <f t="shared" si="16"/>
        <v>2013 ENFANT1 /2</v>
      </c>
      <c r="K25" s="13">
        <v>41275</v>
      </c>
      <c r="L25" s="14">
        <v>201454</v>
      </c>
      <c r="M25" s="15">
        <v>16.2</v>
      </c>
      <c r="N25" s="15">
        <v>91.8</v>
      </c>
      <c r="O25" s="16">
        <v>108</v>
      </c>
      <c r="P25" s="17">
        <v>16.2</v>
      </c>
      <c r="Q25" s="18">
        <v>41353</v>
      </c>
      <c r="R25" s="17">
        <v>16.2</v>
      </c>
      <c r="S25" s="19">
        <v>429911</v>
      </c>
      <c r="T25" s="20">
        <v>0</v>
      </c>
      <c r="U25" s="21">
        <v>91.8</v>
      </c>
      <c r="V25" s="22">
        <v>41353</v>
      </c>
      <c r="W25" s="21">
        <v>91.8</v>
      </c>
      <c r="X25" s="23">
        <v>429911</v>
      </c>
      <c r="Y25" s="24">
        <v>0</v>
      </c>
      <c r="Z25" s="25">
        <v>0</v>
      </c>
      <c r="AA25" s="26"/>
      <c r="AB25" s="13">
        <v>41306</v>
      </c>
      <c r="AC25" s="14">
        <v>201467</v>
      </c>
      <c r="AD25" s="15">
        <v>32.4</v>
      </c>
      <c r="AE25" s="15">
        <v>183.6</v>
      </c>
      <c r="AF25" s="16">
        <v>216</v>
      </c>
      <c r="AG25" s="17">
        <v>32.4</v>
      </c>
      <c r="AH25" s="18">
        <v>41387</v>
      </c>
      <c r="AI25" s="17">
        <v>32.4</v>
      </c>
      <c r="AJ25" s="19">
        <v>429945</v>
      </c>
      <c r="AK25" s="20">
        <v>0</v>
      </c>
      <c r="AL25" s="21">
        <v>183.6</v>
      </c>
      <c r="AM25" s="22">
        <v>41387</v>
      </c>
      <c r="AN25" s="21">
        <v>183.6</v>
      </c>
      <c r="AO25" s="23">
        <v>429945</v>
      </c>
      <c r="AP25" s="24">
        <v>0</v>
      </c>
      <c r="AQ25" s="25">
        <v>0</v>
      </c>
      <c r="AR25" s="26"/>
      <c r="AS25" s="13">
        <v>41334</v>
      </c>
      <c r="AT25" s="14">
        <v>201480</v>
      </c>
      <c r="AU25" s="15">
        <v>16.2</v>
      </c>
      <c r="AV25" s="15">
        <v>91.8</v>
      </c>
      <c r="AW25" s="16">
        <v>108</v>
      </c>
      <c r="AX25" s="17">
        <v>16.2</v>
      </c>
      <c r="AY25" s="18">
        <v>41422</v>
      </c>
      <c r="AZ25" s="17">
        <v>16.2</v>
      </c>
      <c r="BA25" s="19">
        <v>429974</v>
      </c>
      <c r="BB25" s="20">
        <v>0</v>
      </c>
      <c r="BC25" s="21">
        <v>91.8</v>
      </c>
      <c r="BD25" s="22">
        <v>41422</v>
      </c>
      <c r="BE25" s="21">
        <v>91.8</v>
      </c>
      <c r="BF25" s="23">
        <v>429974</v>
      </c>
      <c r="BG25" s="24">
        <v>0</v>
      </c>
      <c r="BH25" s="25">
        <v>0</v>
      </c>
      <c r="BI25" s="26"/>
      <c r="BJ25" s="13">
        <v>41365</v>
      </c>
      <c r="BK25" s="14">
        <v>201493</v>
      </c>
      <c r="BL25" s="15">
        <v>24.3</v>
      </c>
      <c r="BM25" s="15">
        <v>137.69999999999999</v>
      </c>
      <c r="BN25" s="16">
        <v>162</v>
      </c>
      <c r="BO25" s="17">
        <v>24.3</v>
      </c>
      <c r="BP25" s="18">
        <v>41422</v>
      </c>
      <c r="BQ25" s="17">
        <v>24.3</v>
      </c>
      <c r="BR25" s="19">
        <v>429973</v>
      </c>
      <c r="BS25" s="20">
        <v>0</v>
      </c>
      <c r="BT25" s="21">
        <v>137.69999999999999</v>
      </c>
      <c r="BU25" s="22">
        <v>41422</v>
      </c>
      <c r="BV25" s="21">
        <v>137.69999999999999</v>
      </c>
      <c r="BW25" s="23">
        <v>429973</v>
      </c>
      <c r="BX25" s="24">
        <v>0</v>
      </c>
      <c r="BY25" s="25">
        <v>0</v>
      </c>
      <c r="BZ25" s="26"/>
      <c r="CA25" s="13">
        <v>41395</v>
      </c>
      <c r="CB25" s="14">
        <v>201506</v>
      </c>
      <c r="CC25" s="15">
        <v>16.2</v>
      </c>
      <c r="CD25" s="15">
        <v>91.8</v>
      </c>
      <c r="CE25" s="16">
        <v>108</v>
      </c>
      <c r="CF25" s="17">
        <v>16.2</v>
      </c>
      <c r="CG25" s="18">
        <v>41494</v>
      </c>
      <c r="CH25" s="17">
        <v>16.2</v>
      </c>
      <c r="CI25" s="19">
        <v>212037</v>
      </c>
      <c r="CJ25" s="20">
        <v>0</v>
      </c>
      <c r="CK25" s="21">
        <v>91.8</v>
      </c>
      <c r="CL25" s="22">
        <v>41494</v>
      </c>
      <c r="CM25" s="21">
        <v>91.8</v>
      </c>
      <c r="CN25" s="23">
        <v>212037</v>
      </c>
      <c r="CO25" s="24">
        <v>0</v>
      </c>
      <c r="CP25" s="25">
        <v>0</v>
      </c>
      <c r="CQ25" s="26"/>
      <c r="CR25" s="13"/>
      <c r="CS25" s="14"/>
      <c r="CT25" s="36"/>
      <c r="CU25" s="15"/>
      <c r="CV25" s="16"/>
      <c r="CW25" s="17"/>
      <c r="CX25" s="18"/>
      <c r="CY25" s="17"/>
      <c r="CZ25" s="19"/>
      <c r="DA25" s="20"/>
      <c r="DB25" s="21"/>
      <c r="DC25" s="22"/>
      <c r="DD25" s="21"/>
      <c r="DE25" s="23"/>
      <c r="DF25" s="24"/>
      <c r="DG25" s="25"/>
      <c r="DH25" s="26"/>
      <c r="DI25" s="13"/>
      <c r="DJ25" s="14"/>
      <c r="DK25" s="15"/>
      <c r="DL25" s="15"/>
      <c r="DM25" s="27"/>
      <c r="DN25" s="17"/>
      <c r="DO25" s="18"/>
      <c r="DP25" s="17"/>
      <c r="DQ25" s="19"/>
      <c r="DR25" s="20"/>
      <c r="DS25" s="21"/>
      <c r="DT25" s="22"/>
      <c r="DU25" s="38"/>
      <c r="DV25" s="23"/>
      <c r="DW25" s="24"/>
      <c r="DX25" s="25"/>
      <c r="DY25" s="26"/>
      <c r="DZ25" s="13"/>
      <c r="EA25" s="14"/>
      <c r="EB25" s="36"/>
      <c r="EC25" s="36"/>
      <c r="ED25" s="16"/>
      <c r="EE25" s="17"/>
      <c r="EF25" s="18"/>
      <c r="EG25" s="17"/>
      <c r="EH25" s="19"/>
      <c r="EI25" s="37"/>
      <c r="EJ25" s="38"/>
      <c r="EK25" s="22"/>
      <c r="EL25" s="21"/>
      <c r="EM25" s="23"/>
      <c r="EN25" s="39"/>
      <c r="EO25" s="25"/>
      <c r="EP25" s="26"/>
      <c r="EQ25" s="13"/>
      <c r="ER25" s="14"/>
      <c r="ES25" s="15"/>
      <c r="ET25" s="15"/>
      <c r="EU25" s="16"/>
      <c r="EV25" s="17"/>
      <c r="EW25" s="18"/>
      <c r="EX25" s="17"/>
      <c r="EY25" s="19"/>
      <c r="EZ25" s="20"/>
      <c r="FA25" s="21"/>
      <c r="FB25" s="22"/>
      <c r="FC25" s="21"/>
      <c r="FD25" s="23"/>
      <c r="FE25" s="24"/>
      <c r="FF25" s="25"/>
      <c r="FG25" s="28"/>
      <c r="FH25" s="13"/>
      <c r="FI25" s="14"/>
      <c r="FJ25" s="15"/>
      <c r="FK25" s="15"/>
      <c r="FL25" s="16"/>
      <c r="FM25" s="17"/>
      <c r="FN25" s="29"/>
      <c r="FO25" s="17"/>
      <c r="FP25" s="19"/>
      <c r="FQ25" s="20"/>
      <c r="FR25" s="21"/>
      <c r="FS25" s="30"/>
      <c r="FT25" s="21"/>
      <c r="FU25" s="23"/>
      <c r="FV25" s="24"/>
      <c r="FW25" s="25"/>
      <c r="FX25" s="28"/>
      <c r="FY25" s="13"/>
      <c r="FZ25" s="14"/>
      <c r="GA25" s="15"/>
      <c r="GB25" s="15"/>
      <c r="GC25" s="16"/>
      <c r="GD25" s="17"/>
      <c r="GE25" s="18"/>
      <c r="GF25" s="17"/>
      <c r="GG25" s="19"/>
      <c r="GH25" s="20"/>
      <c r="GI25" s="21"/>
      <c r="GJ25" s="22"/>
      <c r="GK25" s="21"/>
      <c r="GL25" s="23"/>
      <c r="GM25" s="24"/>
      <c r="GN25" s="25"/>
      <c r="GO25" s="31"/>
      <c r="GP25" s="13"/>
      <c r="GQ25" s="14"/>
      <c r="GR25" s="15"/>
      <c r="GS25" s="15"/>
      <c r="GT25" s="16"/>
      <c r="GU25" s="17"/>
      <c r="GV25" s="18"/>
      <c r="GW25" s="17"/>
      <c r="GX25" s="19"/>
      <c r="GY25" s="20"/>
      <c r="GZ25" s="21"/>
      <c r="HA25" s="22"/>
      <c r="HB25" s="21"/>
      <c r="HC25" s="23"/>
      <c r="HD25" s="24"/>
      <c r="HE25" s="25"/>
      <c r="HF25" s="31"/>
      <c r="HG25" s="31"/>
    </row>
    <row r="26" spans="1:215" x14ac:dyDescent="0.25">
      <c r="A26" s="70">
        <v>2013</v>
      </c>
      <c r="B26" s="68">
        <v>3</v>
      </c>
      <c r="C26" s="68" t="s">
        <v>10</v>
      </c>
      <c r="D26" s="68" t="s">
        <v>15</v>
      </c>
      <c r="E26" s="68" t="s">
        <v>34</v>
      </c>
      <c r="F26" s="68"/>
      <c r="G26" s="68">
        <v>97429</v>
      </c>
      <c r="H26" s="68"/>
      <c r="I26" s="71" t="s">
        <v>53</v>
      </c>
      <c r="J26" s="68" t="str">
        <f t="shared" si="16"/>
        <v>2013 ENFANT2 /3</v>
      </c>
      <c r="K26" s="13">
        <v>41275</v>
      </c>
      <c r="L26" s="14">
        <v>201455</v>
      </c>
      <c r="M26" s="15">
        <v>5.7</v>
      </c>
      <c r="N26" s="15">
        <v>32.299999999999997</v>
      </c>
      <c r="O26" s="16">
        <v>38</v>
      </c>
      <c r="P26" s="17">
        <v>5.7</v>
      </c>
      <c r="Q26" s="18">
        <v>41374</v>
      </c>
      <c r="R26" s="17">
        <v>5.7</v>
      </c>
      <c r="S26" s="19">
        <v>429934</v>
      </c>
      <c r="T26" s="20">
        <v>0</v>
      </c>
      <c r="U26" s="21">
        <v>32.299999999999997</v>
      </c>
      <c r="V26" s="22">
        <v>41388</v>
      </c>
      <c r="W26" s="21">
        <v>32.299999999999997</v>
      </c>
      <c r="X26" s="23">
        <v>429946</v>
      </c>
      <c r="Y26" s="24">
        <v>0</v>
      </c>
      <c r="Z26" s="25">
        <v>0</v>
      </c>
      <c r="AA26" s="26"/>
      <c r="AB26" s="13">
        <v>41306</v>
      </c>
      <c r="AC26" s="14">
        <v>201468</v>
      </c>
      <c r="AD26" s="15">
        <v>21.9</v>
      </c>
      <c r="AE26" s="15">
        <v>124.1</v>
      </c>
      <c r="AF26" s="16">
        <v>146</v>
      </c>
      <c r="AG26" s="17">
        <v>21.9</v>
      </c>
      <c r="AH26" s="18">
        <v>41374</v>
      </c>
      <c r="AI26" s="17">
        <v>21.9</v>
      </c>
      <c r="AJ26" s="19">
        <v>429935</v>
      </c>
      <c r="AK26" s="20">
        <v>0</v>
      </c>
      <c r="AL26" s="21">
        <v>124.1</v>
      </c>
      <c r="AM26" s="22">
        <v>41388</v>
      </c>
      <c r="AN26" s="21">
        <v>124.1</v>
      </c>
      <c r="AO26" s="23">
        <v>429947</v>
      </c>
      <c r="AP26" s="24">
        <v>0</v>
      </c>
      <c r="AQ26" s="25">
        <v>0</v>
      </c>
      <c r="AR26" s="26"/>
      <c r="AS26" s="13">
        <v>41334</v>
      </c>
      <c r="AT26" s="14">
        <v>201481</v>
      </c>
      <c r="AU26" s="15">
        <v>5.7</v>
      </c>
      <c r="AV26" s="15">
        <v>32.299999999999997</v>
      </c>
      <c r="AW26" s="16">
        <v>38</v>
      </c>
      <c r="AX26" s="17">
        <v>5.7</v>
      </c>
      <c r="AY26" s="18">
        <v>41437</v>
      </c>
      <c r="AZ26" s="17">
        <v>5.7</v>
      </c>
      <c r="BA26" s="19">
        <v>429986</v>
      </c>
      <c r="BB26" s="20">
        <v>0</v>
      </c>
      <c r="BC26" s="21">
        <v>32.299999999999997</v>
      </c>
      <c r="BD26" s="22">
        <v>41437</v>
      </c>
      <c r="BE26" s="21">
        <v>32.299999999999997</v>
      </c>
      <c r="BF26" s="23">
        <v>429987</v>
      </c>
      <c r="BG26" s="24">
        <v>0</v>
      </c>
      <c r="BH26" s="25">
        <v>0</v>
      </c>
      <c r="BI26" s="26"/>
      <c r="BJ26" s="13">
        <v>41365</v>
      </c>
      <c r="BK26" s="14">
        <v>201494</v>
      </c>
      <c r="BL26" s="15">
        <v>21.9</v>
      </c>
      <c r="BM26" s="15">
        <v>124.1</v>
      </c>
      <c r="BN26" s="16">
        <v>146</v>
      </c>
      <c r="BO26" s="17">
        <v>21.9</v>
      </c>
      <c r="BP26" s="18">
        <v>41464</v>
      </c>
      <c r="BQ26" s="17">
        <v>21.9</v>
      </c>
      <c r="BR26" s="19">
        <v>212011</v>
      </c>
      <c r="BS26" s="20">
        <v>0</v>
      </c>
      <c r="BT26" s="21">
        <v>124.1</v>
      </c>
      <c r="BU26" s="22">
        <v>41464</v>
      </c>
      <c r="BV26" s="21">
        <v>124.1</v>
      </c>
      <c r="BW26" s="23">
        <v>212011</v>
      </c>
      <c r="BX26" s="24">
        <v>0</v>
      </c>
      <c r="BY26" s="25">
        <v>0</v>
      </c>
      <c r="BZ26" s="26"/>
      <c r="CA26" s="13">
        <v>41395</v>
      </c>
      <c r="CB26" s="14">
        <v>201507</v>
      </c>
      <c r="CC26" s="15">
        <v>13.8</v>
      </c>
      <c r="CD26" s="15">
        <v>78.2</v>
      </c>
      <c r="CE26" s="16">
        <v>92</v>
      </c>
      <c r="CF26" s="17">
        <v>13.8</v>
      </c>
      <c r="CG26" s="18">
        <v>41491</v>
      </c>
      <c r="CH26" s="17">
        <v>13.8</v>
      </c>
      <c r="CI26" s="19">
        <v>212033</v>
      </c>
      <c r="CJ26" s="20">
        <v>0</v>
      </c>
      <c r="CK26" s="21">
        <v>78.2</v>
      </c>
      <c r="CL26" s="22">
        <v>41491</v>
      </c>
      <c r="CM26" s="21">
        <v>78.2</v>
      </c>
      <c r="CN26" s="23">
        <v>212033</v>
      </c>
      <c r="CO26" s="24">
        <v>0</v>
      </c>
      <c r="CP26" s="25">
        <v>0</v>
      </c>
      <c r="CQ26" s="26"/>
      <c r="CR26" s="13">
        <v>41426</v>
      </c>
      <c r="CS26" s="14">
        <v>201519</v>
      </c>
      <c r="CT26" s="36">
        <v>21.9</v>
      </c>
      <c r="CU26" s="15">
        <v>124.1</v>
      </c>
      <c r="CV26" s="16">
        <v>146</v>
      </c>
      <c r="CW26" s="17">
        <v>21.9</v>
      </c>
      <c r="CX26" s="18">
        <v>41498</v>
      </c>
      <c r="CY26" s="17">
        <v>21.9</v>
      </c>
      <c r="CZ26" s="19">
        <v>212043</v>
      </c>
      <c r="DA26" s="20">
        <v>0</v>
      </c>
      <c r="DB26" s="21">
        <v>124.1</v>
      </c>
      <c r="DC26" s="22">
        <v>41498</v>
      </c>
      <c r="DD26" s="21">
        <v>124.1</v>
      </c>
      <c r="DE26" s="23">
        <v>212043</v>
      </c>
      <c r="DF26" s="24">
        <v>0</v>
      </c>
      <c r="DG26" s="25">
        <v>0</v>
      </c>
      <c r="DH26" s="26"/>
      <c r="DI26" s="13">
        <v>41456</v>
      </c>
      <c r="DJ26" s="14">
        <v>201533</v>
      </c>
      <c r="DK26" s="15">
        <v>13.8</v>
      </c>
      <c r="DL26" s="15">
        <v>78.2</v>
      </c>
      <c r="DM26" s="27">
        <v>92</v>
      </c>
      <c r="DN26" s="17">
        <v>13.8</v>
      </c>
      <c r="DO26" s="18">
        <v>41558</v>
      </c>
      <c r="DP26" s="17">
        <v>13.8</v>
      </c>
      <c r="DQ26" s="19">
        <v>212084</v>
      </c>
      <c r="DR26" s="20">
        <v>0</v>
      </c>
      <c r="DS26" s="21">
        <v>78.2</v>
      </c>
      <c r="DT26" s="22">
        <v>41558</v>
      </c>
      <c r="DU26" s="38">
        <v>78.2</v>
      </c>
      <c r="DV26" s="23">
        <v>212084</v>
      </c>
      <c r="DW26" s="24">
        <v>0</v>
      </c>
      <c r="DX26" s="25">
        <v>0</v>
      </c>
      <c r="DY26" s="26"/>
      <c r="DZ26" s="13">
        <v>41487</v>
      </c>
      <c r="EA26" s="14">
        <v>201545</v>
      </c>
      <c r="EB26" s="36">
        <v>5.7</v>
      </c>
      <c r="EC26" s="36">
        <v>32.299999999999997</v>
      </c>
      <c r="ED26" s="16">
        <v>38</v>
      </c>
      <c r="EE26" s="17">
        <v>5.7</v>
      </c>
      <c r="EF26" s="18">
        <v>41558</v>
      </c>
      <c r="EG26" s="17">
        <v>5.7</v>
      </c>
      <c r="EH26" s="19">
        <v>212086</v>
      </c>
      <c r="EI26" s="37">
        <v>0</v>
      </c>
      <c r="EJ26" s="38">
        <v>32.299999999999997</v>
      </c>
      <c r="EK26" s="22">
        <v>41558</v>
      </c>
      <c r="EL26" s="21">
        <v>32.299999999999997</v>
      </c>
      <c r="EM26" s="23">
        <v>212086</v>
      </c>
      <c r="EN26" s="39">
        <v>0</v>
      </c>
      <c r="EO26" s="25">
        <v>0</v>
      </c>
      <c r="EP26" s="26"/>
      <c r="EQ26" s="13">
        <v>41518</v>
      </c>
      <c r="ER26" s="14">
        <v>201557</v>
      </c>
      <c r="ES26" s="15">
        <v>21.9</v>
      </c>
      <c r="ET26" s="15">
        <v>124.1</v>
      </c>
      <c r="EU26" s="16">
        <v>146</v>
      </c>
      <c r="EV26" s="17">
        <v>21.9</v>
      </c>
      <c r="EW26" s="18">
        <v>41591</v>
      </c>
      <c r="EX26" s="17">
        <v>21.9</v>
      </c>
      <c r="EY26" s="19">
        <v>212106</v>
      </c>
      <c r="EZ26" s="20">
        <v>0</v>
      </c>
      <c r="FA26" s="21">
        <v>124.1</v>
      </c>
      <c r="FB26" s="22">
        <v>41591</v>
      </c>
      <c r="FC26" s="21">
        <v>124.1</v>
      </c>
      <c r="FD26" s="23">
        <v>212106</v>
      </c>
      <c r="FE26" s="24">
        <v>0</v>
      </c>
      <c r="FF26" s="25">
        <v>0</v>
      </c>
      <c r="FG26" s="28"/>
      <c r="FH26" s="13">
        <v>41548</v>
      </c>
      <c r="FI26" s="14">
        <v>201572</v>
      </c>
      <c r="FJ26" s="15">
        <v>13.8</v>
      </c>
      <c r="FK26" s="15">
        <v>78.2</v>
      </c>
      <c r="FL26" s="16">
        <v>92</v>
      </c>
      <c r="FM26" s="17">
        <v>13.8</v>
      </c>
      <c r="FN26" s="29">
        <v>41627</v>
      </c>
      <c r="FO26" s="17">
        <v>13.8</v>
      </c>
      <c r="FP26" s="19">
        <v>212130</v>
      </c>
      <c r="FQ26" s="20">
        <v>0</v>
      </c>
      <c r="FR26" s="21">
        <v>78.2</v>
      </c>
      <c r="FS26" s="30">
        <v>41627</v>
      </c>
      <c r="FT26" s="21">
        <v>78.2</v>
      </c>
      <c r="FU26" s="23">
        <v>212130</v>
      </c>
      <c r="FV26" s="24">
        <v>0</v>
      </c>
      <c r="FW26" s="25">
        <v>0</v>
      </c>
      <c r="FX26" s="28" t="s">
        <v>117</v>
      </c>
      <c r="FY26" s="13">
        <v>41579</v>
      </c>
      <c r="FZ26" s="14">
        <v>201584</v>
      </c>
      <c r="GA26" s="15">
        <v>21.9</v>
      </c>
      <c r="GB26" s="15">
        <v>124.1</v>
      </c>
      <c r="GC26" s="16">
        <v>146</v>
      </c>
      <c r="GD26" s="17">
        <v>21.9</v>
      </c>
      <c r="GE26" s="18">
        <v>41648</v>
      </c>
      <c r="GF26" s="17">
        <v>21.9</v>
      </c>
      <c r="GG26" s="19">
        <v>212143</v>
      </c>
      <c r="GH26" s="20">
        <v>0</v>
      </c>
      <c r="GI26" s="21">
        <v>124.1</v>
      </c>
      <c r="GJ26" s="22">
        <v>41682</v>
      </c>
      <c r="GK26" s="21">
        <v>124.1</v>
      </c>
      <c r="GL26" s="23">
        <v>212166</v>
      </c>
      <c r="GM26" s="24">
        <v>0</v>
      </c>
      <c r="GN26" s="25">
        <v>0</v>
      </c>
      <c r="GO26" s="31"/>
      <c r="GP26" s="13" t="s">
        <v>118</v>
      </c>
      <c r="GQ26" s="14">
        <v>201596</v>
      </c>
      <c r="GR26" s="15">
        <v>13.8</v>
      </c>
      <c r="GS26" s="15">
        <v>78.2</v>
      </c>
      <c r="GT26" s="16">
        <v>92</v>
      </c>
      <c r="GU26" s="17">
        <v>13.8</v>
      </c>
      <c r="GV26" s="18">
        <v>41682</v>
      </c>
      <c r="GW26" s="17">
        <v>13.8</v>
      </c>
      <c r="GX26" s="19">
        <v>212167</v>
      </c>
      <c r="GY26" s="20">
        <v>0</v>
      </c>
      <c r="GZ26" s="21">
        <v>78.2</v>
      </c>
      <c r="HA26" s="22">
        <v>41682</v>
      </c>
      <c r="HB26" s="21">
        <v>78.2</v>
      </c>
      <c r="HC26" s="23">
        <v>212167</v>
      </c>
      <c r="HD26" s="24">
        <v>0</v>
      </c>
      <c r="HE26" s="25">
        <v>0</v>
      </c>
      <c r="HF26" s="31"/>
      <c r="HG26" s="31"/>
    </row>
    <row r="27" spans="1:215" x14ac:dyDescent="0.25">
      <c r="A27" s="70">
        <v>2013</v>
      </c>
      <c r="B27" s="68">
        <v>20</v>
      </c>
      <c r="C27" s="68" t="s">
        <v>10</v>
      </c>
      <c r="D27" s="68" t="s">
        <v>16</v>
      </c>
      <c r="E27" s="68" t="s">
        <v>35</v>
      </c>
      <c r="F27" s="68"/>
      <c r="G27" s="68">
        <v>97429</v>
      </c>
      <c r="H27" s="68"/>
      <c r="I27" s="71" t="s">
        <v>54</v>
      </c>
      <c r="J27" s="68" t="str">
        <f t="shared" si="16"/>
        <v>2013 ENFANT3 /20</v>
      </c>
      <c r="K27" s="13">
        <v>41275</v>
      </c>
      <c r="L27" s="14">
        <v>201456</v>
      </c>
      <c r="M27" s="15">
        <v>78.599999999999994</v>
      </c>
      <c r="N27" s="15">
        <v>445.4</v>
      </c>
      <c r="O27" s="16">
        <v>524</v>
      </c>
      <c r="P27" s="17">
        <v>78.599999999999994</v>
      </c>
      <c r="Q27" s="18">
        <v>41374</v>
      </c>
      <c r="R27" s="17">
        <v>78.599999999999994</v>
      </c>
      <c r="S27" s="19">
        <v>429934</v>
      </c>
      <c r="T27" s="20">
        <v>0</v>
      </c>
      <c r="U27" s="21">
        <v>445.4</v>
      </c>
      <c r="V27" s="22">
        <v>41388</v>
      </c>
      <c r="W27" s="21">
        <v>445.4</v>
      </c>
      <c r="X27" s="23">
        <v>429946</v>
      </c>
      <c r="Y27" s="24">
        <v>0</v>
      </c>
      <c r="Z27" s="25">
        <v>0</v>
      </c>
      <c r="AA27" s="26"/>
      <c r="AB27" s="13">
        <v>41306</v>
      </c>
      <c r="AC27" s="14">
        <v>201469</v>
      </c>
      <c r="AD27" s="15">
        <v>111</v>
      </c>
      <c r="AE27" s="15">
        <v>629</v>
      </c>
      <c r="AF27" s="16">
        <v>740</v>
      </c>
      <c r="AG27" s="17">
        <v>111</v>
      </c>
      <c r="AH27" s="18">
        <v>41437</v>
      </c>
      <c r="AI27" s="17">
        <v>111</v>
      </c>
      <c r="AJ27" s="19">
        <v>429985</v>
      </c>
      <c r="AK27" s="20">
        <v>0</v>
      </c>
      <c r="AL27" s="21">
        <v>629</v>
      </c>
      <c r="AM27" s="22">
        <v>41388</v>
      </c>
      <c r="AN27" s="21">
        <v>629</v>
      </c>
      <c r="AO27" s="23">
        <v>429947</v>
      </c>
      <c r="AP27" s="24">
        <v>0</v>
      </c>
      <c r="AQ27" s="25">
        <v>0</v>
      </c>
      <c r="AR27" s="26"/>
      <c r="AS27" s="13">
        <v>41334</v>
      </c>
      <c r="AT27" s="14">
        <v>201482</v>
      </c>
      <c r="AU27" s="15">
        <v>127.2</v>
      </c>
      <c r="AV27" s="15">
        <v>720.8</v>
      </c>
      <c r="AW27" s="16">
        <v>848</v>
      </c>
      <c r="AX27" s="17">
        <v>127.2</v>
      </c>
      <c r="AY27" s="18">
        <v>41388</v>
      </c>
      <c r="AZ27" s="17">
        <v>127.2</v>
      </c>
      <c r="BA27" s="19">
        <v>429948</v>
      </c>
      <c r="BB27" s="20">
        <v>0</v>
      </c>
      <c r="BC27" s="21">
        <v>720.8</v>
      </c>
      <c r="BD27" s="22">
        <v>41464</v>
      </c>
      <c r="BE27" s="21">
        <v>720.8</v>
      </c>
      <c r="BF27" s="23">
        <v>212009</v>
      </c>
      <c r="BG27" s="24">
        <v>0</v>
      </c>
      <c r="BH27" s="25">
        <v>0</v>
      </c>
      <c r="BI27" s="26" t="s">
        <v>119</v>
      </c>
      <c r="BJ27" s="13">
        <v>41365</v>
      </c>
      <c r="BK27" s="14">
        <v>201495</v>
      </c>
      <c r="BL27" s="15">
        <v>119.1</v>
      </c>
      <c r="BM27" s="15">
        <v>674.9</v>
      </c>
      <c r="BN27" s="16">
        <v>794</v>
      </c>
      <c r="BO27" s="17">
        <v>119.1</v>
      </c>
      <c r="BP27" s="18">
        <v>41464</v>
      </c>
      <c r="BQ27" s="17">
        <v>119.1</v>
      </c>
      <c r="BR27" s="19">
        <v>212010</v>
      </c>
      <c r="BS27" s="20">
        <v>0</v>
      </c>
      <c r="BT27" s="21">
        <v>674.9</v>
      </c>
      <c r="BU27" s="22">
        <v>41491</v>
      </c>
      <c r="BV27" s="21">
        <v>674.9</v>
      </c>
      <c r="BW27" s="23">
        <v>212032</v>
      </c>
      <c r="BX27" s="24">
        <v>0</v>
      </c>
      <c r="BY27" s="25">
        <v>0</v>
      </c>
      <c r="BZ27" s="26" t="s">
        <v>120</v>
      </c>
      <c r="CA27" s="13">
        <v>41395</v>
      </c>
      <c r="CB27" s="14">
        <v>201508</v>
      </c>
      <c r="CC27" s="15">
        <v>111</v>
      </c>
      <c r="CD27" s="15">
        <v>629</v>
      </c>
      <c r="CE27" s="16">
        <v>740</v>
      </c>
      <c r="CF27" s="17">
        <v>111</v>
      </c>
      <c r="CG27" s="18">
        <v>41491</v>
      </c>
      <c r="CH27" s="17">
        <v>111</v>
      </c>
      <c r="CI27" s="19">
        <v>212032</v>
      </c>
      <c r="CJ27" s="20">
        <v>0</v>
      </c>
      <c r="CK27" s="21">
        <v>629</v>
      </c>
      <c r="CL27" s="22">
        <v>41491</v>
      </c>
      <c r="CM27" s="21">
        <v>629</v>
      </c>
      <c r="CN27" s="23">
        <v>212032</v>
      </c>
      <c r="CO27" s="24">
        <v>0</v>
      </c>
      <c r="CP27" s="25">
        <v>0</v>
      </c>
      <c r="CQ27" s="26"/>
      <c r="CR27" s="13">
        <v>41426</v>
      </c>
      <c r="CS27" s="14">
        <v>201520</v>
      </c>
      <c r="CT27" s="36">
        <v>119.1</v>
      </c>
      <c r="CU27" s="15">
        <v>674.9</v>
      </c>
      <c r="CV27" s="16">
        <v>794</v>
      </c>
      <c r="CW27" s="17">
        <v>119.1</v>
      </c>
      <c r="CX27" s="18">
        <v>41498</v>
      </c>
      <c r="CY27" s="17">
        <v>119.1</v>
      </c>
      <c r="CZ27" s="19">
        <v>212042</v>
      </c>
      <c r="DA27" s="20">
        <v>0</v>
      </c>
      <c r="DB27" s="21">
        <v>674.9</v>
      </c>
      <c r="DC27" s="22">
        <v>41498</v>
      </c>
      <c r="DD27" s="21">
        <v>674.9</v>
      </c>
      <c r="DE27" s="23">
        <v>212042</v>
      </c>
      <c r="DF27" s="24">
        <v>0</v>
      </c>
      <c r="DG27" s="25">
        <v>0</v>
      </c>
      <c r="DH27" s="26"/>
      <c r="DI27" s="13">
        <v>41456</v>
      </c>
      <c r="DJ27" s="14">
        <v>201534</v>
      </c>
      <c r="DK27" s="15">
        <v>135.30000000000001</v>
      </c>
      <c r="DL27" s="15">
        <v>766.7</v>
      </c>
      <c r="DM27" s="27">
        <v>902</v>
      </c>
      <c r="DN27" s="17">
        <v>135.30000000000001</v>
      </c>
      <c r="DO27" s="18">
        <v>41558</v>
      </c>
      <c r="DP27" s="17">
        <v>135.30000000000001</v>
      </c>
      <c r="DQ27" s="19">
        <v>212084</v>
      </c>
      <c r="DR27" s="20">
        <v>0</v>
      </c>
      <c r="DS27" s="21">
        <v>766.7</v>
      </c>
      <c r="DT27" s="22">
        <v>41558</v>
      </c>
      <c r="DU27" s="38">
        <v>766.7</v>
      </c>
      <c r="DV27" s="23">
        <v>212084</v>
      </c>
      <c r="DW27" s="24">
        <v>0</v>
      </c>
      <c r="DX27" s="25">
        <v>0</v>
      </c>
      <c r="DY27" s="26"/>
      <c r="DZ27" s="13">
        <v>41487</v>
      </c>
      <c r="EA27" s="14">
        <v>201546</v>
      </c>
      <c r="EB27" s="36">
        <v>62.4</v>
      </c>
      <c r="EC27" s="36">
        <v>353.6</v>
      </c>
      <c r="ED27" s="16">
        <v>416</v>
      </c>
      <c r="EE27" s="17">
        <v>62.4</v>
      </c>
      <c r="EF27" s="18">
        <v>41591</v>
      </c>
      <c r="EG27" s="17">
        <v>62.4</v>
      </c>
      <c r="EH27" s="19">
        <v>212105</v>
      </c>
      <c r="EI27" s="37">
        <v>0</v>
      </c>
      <c r="EJ27" s="38">
        <v>353.6</v>
      </c>
      <c r="EK27" s="22">
        <v>41591</v>
      </c>
      <c r="EL27" s="21">
        <v>353.6</v>
      </c>
      <c r="EM27" s="23">
        <v>212105</v>
      </c>
      <c r="EN27" s="39">
        <v>0</v>
      </c>
      <c r="EO27" s="25">
        <v>0</v>
      </c>
      <c r="EP27" s="26"/>
      <c r="EQ27" s="13">
        <v>41518</v>
      </c>
      <c r="ER27" s="14">
        <v>201558</v>
      </c>
      <c r="ES27" s="15">
        <v>159.6</v>
      </c>
      <c r="ET27" s="15">
        <v>904.4</v>
      </c>
      <c r="EU27" s="16">
        <v>1064</v>
      </c>
      <c r="EV27" s="17">
        <v>159.6</v>
      </c>
      <c r="EW27" s="18">
        <v>41591</v>
      </c>
      <c r="EX27" s="17">
        <v>159.6</v>
      </c>
      <c r="EY27" s="19">
        <v>212107</v>
      </c>
      <c r="EZ27" s="20">
        <v>0</v>
      </c>
      <c r="FA27" s="21">
        <v>904.4</v>
      </c>
      <c r="FB27" s="22">
        <v>41627</v>
      </c>
      <c r="FC27" s="21">
        <v>904.4</v>
      </c>
      <c r="FD27" s="23">
        <v>212129</v>
      </c>
      <c r="FE27" s="24">
        <v>0</v>
      </c>
      <c r="FF27" s="25">
        <v>0</v>
      </c>
      <c r="FG27" s="28"/>
      <c r="FH27" s="13">
        <v>41548</v>
      </c>
      <c r="FI27" s="14">
        <v>201573</v>
      </c>
      <c r="FJ27" s="15">
        <v>167.7</v>
      </c>
      <c r="FK27" s="15">
        <v>950.3</v>
      </c>
      <c r="FL27" s="16">
        <v>1118</v>
      </c>
      <c r="FM27" s="17">
        <v>167.7</v>
      </c>
      <c r="FN27" s="29">
        <v>41627</v>
      </c>
      <c r="FO27" s="17">
        <v>167.7</v>
      </c>
      <c r="FP27" s="19">
        <v>212131</v>
      </c>
      <c r="FQ27" s="20">
        <v>0</v>
      </c>
      <c r="FR27" s="21">
        <v>950.3</v>
      </c>
      <c r="FS27" s="30">
        <v>41648</v>
      </c>
      <c r="FT27" s="21">
        <v>950.3</v>
      </c>
      <c r="FU27" s="23">
        <v>212142</v>
      </c>
      <c r="FV27" s="24">
        <v>0</v>
      </c>
      <c r="FW27" s="25">
        <v>0</v>
      </c>
      <c r="FX27" s="28" t="s">
        <v>117</v>
      </c>
      <c r="FY27" s="13">
        <v>41579</v>
      </c>
      <c r="FZ27" s="14">
        <v>201585</v>
      </c>
      <c r="GA27" s="15">
        <v>143.4</v>
      </c>
      <c r="GB27" s="15">
        <v>812.6</v>
      </c>
      <c r="GC27" s="16">
        <v>956</v>
      </c>
      <c r="GD27" s="17">
        <v>143.4</v>
      </c>
      <c r="GE27" s="18">
        <v>41696</v>
      </c>
      <c r="GF27" s="17">
        <v>143.4</v>
      </c>
      <c r="GG27" s="19">
        <v>212185</v>
      </c>
      <c r="GH27" s="20">
        <v>0</v>
      </c>
      <c r="GI27" s="21">
        <v>812.6</v>
      </c>
      <c r="GJ27" s="22">
        <v>41696</v>
      </c>
      <c r="GK27" s="21">
        <v>812.6</v>
      </c>
      <c r="GL27" s="23">
        <v>212185</v>
      </c>
      <c r="GM27" s="24">
        <v>0</v>
      </c>
      <c r="GN27" s="25">
        <v>0</v>
      </c>
      <c r="GO27" s="31"/>
      <c r="GP27" s="13" t="s">
        <v>118</v>
      </c>
      <c r="GQ27" s="14">
        <v>201597</v>
      </c>
      <c r="GR27" s="15">
        <v>102.9</v>
      </c>
      <c r="GS27" s="15">
        <v>583.1</v>
      </c>
      <c r="GT27" s="16">
        <v>686</v>
      </c>
      <c r="GU27" s="17">
        <v>102.9</v>
      </c>
      <c r="GV27" s="18">
        <v>41696</v>
      </c>
      <c r="GW27" s="17">
        <v>102.9</v>
      </c>
      <c r="GX27" s="19">
        <v>212186</v>
      </c>
      <c r="GY27" s="20">
        <v>0</v>
      </c>
      <c r="GZ27" s="21">
        <v>583.1</v>
      </c>
      <c r="HA27" s="22">
        <v>41724</v>
      </c>
      <c r="HB27" s="21">
        <v>583.1</v>
      </c>
      <c r="HC27" s="23">
        <v>237205</v>
      </c>
      <c r="HD27" s="24">
        <v>0</v>
      </c>
      <c r="HE27" s="25">
        <v>0</v>
      </c>
      <c r="HF27" s="31"/>
      <c r="HG27" s="31"/>
    </row>
    <row r="28" spans="1:215" x14ac:dyDescent="0.25">
      <c r="A28" s="70">
        <v>2013</v>
      </c>
      <c r="B28" s="68">
        <v>5</v>
      </c>
      <c r="C28" s="68" t="s">
        <v>10</v>
      </c>
      <c r="D28" s="68" t="s">
        <v>17</v>
      </c>
      <c r="E28" s="68" t="s">
        <v>36</v>
      </c>
      <c r="F28" s="68"/>
      <c r="G28" s="68">
        <v>97429</v>
      </c>
      <c r="H28" s="68"/>
      <c r="I28" s="71" t="s">
        <v>55</v>
      </c>
      <c r="J28" s="68" t="str">
        <f t="shared" si="16"/>
        <v>2013 ENFANT4 /5</v>
      </c>
      <c r="K28" s="13">
        <v>41275</v>
      </c>
      <c r="L28" s="14">
        <v>201457</v>
      </c>
      <c r="M28" s="15">
        <v>16.2</v>
      </c>
      <c r="N28" s="15">
        <v>91.8</v>
      </c>
      <c r="O28" s="16">
        <v>108</v>
      </c>
      <c r="P28" s="17">
        <v>16.2</v>
      </c>
      <c r="Q28" s="18">
        <v>41417</v>
      </c>
      <c r="R28" s="17">
        <v>16.2</v>
      </c>
      <c r="S28" s="19">
        <v>429965</v>
      </c>
      <c r="T28" s="20">
        <v>0</v>
      </c>
      <c r="U28" s="21">
        <v>91.8</v>
      </c>
      <c r="V28" s="22">
        <v>41417</v>
      </c>
      <c r="W28" s="21">
        <v>91.8</v>
      </c>
      <c r="X28" s="23">
        <v>429965</v>
      </c>
      <c r="Y28" s="24">
        <v>0</v>
      </c>
      <c r="Z28" s="25">
        <v>0</v>
      </c>
      <c r="AA28" s="26"/>
      <c r="AB28" s="13">
        <v>41306</v>
      </c>
      <c r="AC28" s="14">
        <v>201470</v>
      </c>
      <c r="AD28" s="15">
        <v>32.4</v>
      </c>
      <c r="AE28" s="15">
        <v>183.6</v>
      </c>
      <c r="AF28" s="16">
        <v>216</v>
      </c>
      <c r="AG28" s="17">
        <v>32.4</v>
      </c>
      <c r="AH28" s="18">
        <v>41417</v>
      </c>
      <c r="AI28" s="17">
        <v>32.4</v>
      </c>
      <c r="AJ28" s="19">
        <v>429966</v>
      </c>
      <c r="AK28" s="20">
        <v>0</v>
      </c>
      <c r="AL28" s="21">
        <v>183.6</v>
      </c>
      <c r="AM28" s="22">
        <v>41417</v>
      </c>
      <c r="AN28" s="21">
        <v>183.6</v>
      </c>
      <c r="AO28" s="23">
        <v>429966</v>
      </c>
      <c r="AP28" s="24">
        <v>0</v>
      </c>
      <c r="AQ28" s="25">
        <v>0</v>
      </c>
      <c r="AR28" s="26"/>
      <c r="AS28" s="13">
        <v>41334</v>
      </c>
      <c r="AT28" s="14">
        <v>201483</v>
      </c>
      <c r="AU28" s="15">
        <v>32.4</v>
      </c>
      <c r="AV28" s="15">
        <v>183.6</v>
      </c>
      <c r="AW28" s="16">
        <v>216</v>
      </c>
      <c r="AX28" s="17">
        <v>32.4</v>
      </c>
      <c r="AY28" s="18">
        <v>41417</v>
      </c>
      <c r="AZ28" s="17">
        <v>32.4</v>
      </c>
      <c r="BA28" s="19">
        <v>429967</v>
      </c>
      <c r="BB28" s="20">
        <v>0</v>
      </c>
      <c r="BC28" s="21">
        <v>183.6</v>
      </c>
      <c r="BD28" s="22">
        <v>41417</v>
      </c>
      <c r="BE28" s="21">
        <v>183.6</v>
      </c>
      <c r="BF28" s="23">
        <v>429967</v>
      </c>
      <c r="BG28" s="24">
        <v>0</v>
      </c>
      <c r="BH28" s="25">
        <v>0</v>
      </c>
      <c r="BI28" s="26"/>
      <c r="BJ28" s="13">
        <v>41365</v>
      </c>
      <c r="BK28" s="14">
        <v>201496</v>
      </c>
      <c r="BL28" s="15">
        <v>32.4</v>
      </c>
      <c r="BM28" s="15">
        <v>183.6</v>
      </c>
      <c r="BN28" s="16">
        <v>216</v>
      </c>
      <c r="BO28" s="17">
        <v>32.4</v>
      </c>
      <c r="BP28" s="18">
        <v>41417</v>
      </c>
      <c r="BQ28" s="17">
        <v>32.4</v>
      </c>
      <c r="BR28" s="19">
        <v>429968</v>
      </c>
      <c r="BS28" s="20">
        <v>0</v>
      </c>
      <c r="BT28" s="21">
        <v>183.6</v>
      </c>
      <c r="BU28" s="22">
        <v>41417</v>
      </c>
      <c r="BV28" s="21">
        <v>183.6</v>
      </c>
      <c r="BW28" s="23">
        <v>429968</v>
      </c>
      <c r="BX28" s="24">
        <v>0</v>
      </c>
      <c r="BY28" s="25">
        <v>0</v>
      </c>
      <c r="BZ28" s="26">
        <v>183.6</v>
      </c>
      <c r="CA28" s="13">
        <v>41395</v>
      </c>
      <c r="CB28" s="14">
        <v>201509</v>
      </c>
      <c r="CC28" s="15">
        <v>24.3</v>
      </c>
      <c r="CD28" s="15">
        <v>137.69999999999999</v>
      </c>
      <c r="CE28" s="16">
        <v>162</v>
      </c>
      <c r="CF28" s="17">
        <v>24.3</v>
      </c>
      <c r="CG28" s="18">
        <v>41480</v>
      </c>
      <c r="CH28" s="17">
        <v>24.3</v>
      </c>
      <c r="CI28" s="19">
        <v>212025</v>
      </c>
      <c r="CJ28" s="20">
        <v>0</v>
      </c>
      <c r="CK28" s="21">
        <v>137.69999999999999</v>
      </c>
      <c r="CL28" s="22">
        <v>41480</v>
      </c>
      <c r="CM28" s="21">
        <v>137.69999999999999</v>
      </c>
      <c r="CN28" s="23">
        <v>212026</v>
      </c>
      <c r="CO28" s="24">
        <v>0</v>
      </c>
      <c r="CP28" s="25">
        <v>0</v>
      </c>
      <c r="CQ28" s="26"/>
      <c r="CR28" s="13">
        <v>41426</v>
      </c>
      <c r="CS28" s="14">
        <v>201521</v>
      </c>
      <c r="CT28" s="36">
        <v>32.4</v>
      </c>
      <c r="CU28" s="15">
        <v>183.6</v>
      </c>
      <c r="CV28" s="16">
        <v>216</v>
      </c>
      <c r="CW28" s="17">
        <v>32.4</v>
      </c>
      <c r="CX28" s="18">
        <v>41480</v>
      </c>
      <c r="CY28" s="17">
        <v>32.4</v>
      </c>
      <c r="CZ28" s="19">
        <v>212027</v>
      </c>
      <c r="DA28" s="20">
        <v>0</v>
      </c>
      <c r="DB28" s="21">
        <v>183.6</v>
      </c>
      <c r="DC28" s="22">
        <v>41480</v>
      </c>
      <c r="DD28" s="21">
        <v>183.6</v>
      </c>
      <c r="DE28" s="23">
        <v>212027</v>
      </c>
      <c r="DF28" s="24">
        <v>0</v>
      </c>
      <c r="DG28" s="25">
        <v>0</v>
      </c>
      <c r="DH28" s="26"/>
      <c r="DI28" s="13">
        <v>41456</v>
      </c>
      <c r="DJ28" s="14">
        <v>201535</v>
      </c>
      <c r="DK28" s="15">
        <v>40.5</v>
      </c>
      <c r="DL28" s="15">
        <v>229.5</v>
      </c>
      <c r="DM28" s="27">
        <v>270</v>
      </c>
      <c r="DN28" s="17">
        <v>40.5</v>
      </c>
      <c r="DO28" s="18">
        <v>41684</v>
      </c>
      <c r="DP28" s="17">
        <v>40.5</v>
      </c>
      <c r="DQ28" s="19">
        <v>212174</v>
      </c>
      <c r="DR28" s="20">
        <v>0</v>
      </c>
      <c r="DS28" s="21">
        <v>229.5</v>
      </c>
      <c r="DT28" s="22">
        <v>41684</v>
      </c>
      <c r="DU28" s="38">
        <v>229.5</v>
      </c>
      <c r="DV28" s="23">
        <v>212174</v>
      </c>
      <c r="DW28" s="24">
        <v>0</v>
      </c>
      <c r="DX28" s="25">
        <v>0</v>
      </c>
      <c r="DY28" s="26"/>
      <c r="DZ28" s="13"/>
      <c r="EA28" s="14"/>
      <c r="EB28" s="36"/>
      <c r="EC28" s="36"/>
      <c r="ED28" s="16"/>
      <c r="EE28" s="17"/>
      <c r="EF28" s="18"/>
      <c r="EG28" s="17"/>
      <c r="EH28" s="19"/>
      <c r="EI28" s="37"/>
      <c r="EJ28" s="38"/>
      <c r="EK28" s="22"/>
      <c r="EL28" s="21"/>
      <c r="EM28" s="23"/>
      <c r="EN28" s="39"/>
      <c r="EO28" s="25"/>
      <c r="EP28" s="26"/>
      <c r="EQ28" s="13"/>
      <c r="ER28" s="14"/>
      <c r="ES28" s="15"/>
      <c r="ET28" s="15"/>
      <c r="EU28" s="16"/>
      <c r="EV28" s="17"/>
      <c r="EW28" s="18"/>
      <c r="EX28" s="17"/>
      <c r="EY28" s="19"/>
      <c r="EZ28" s="20"/>
      <c r="FA28" s="21"/>
      <c r="FB28" s="22"/>
      <c r="FC28" s="21"/>
      <c r="FD28" s="23"/>
      <c r="FE28" s="24"/>
      <c r="FF28" s="25"/>
      <c r="FG28" s="28"/>
      <c r="FH28" s="13"/>
      <c r="FI28" s="14"/>
      <c r="FJ28" s="15"/>
      <c r="FK28" s="15"/>
      <c r="FL28" s="16"/>
      <c r="FM28" s="17"/>
      <c r="FN28" s="29"/>
      <c r="FO28" s="17"/>
      <c r="FP28" s="19"/>
      <c r="FQ28" s="20"/>
      <c r="FR28" s="21"/>
      <c r="FS28" s="30"/>
      <c r="FT28" s="21"/>
      <c r="FU28" s="23"/>
      <c r="FV28" s="24"/>
      <c r="FW28" s="25"/>
      <c r="FX28" s="28"/>
      <c r="FY28" s="13"/>
      <c r="FZ28" s="14"/>
      <c r="GA28" s="15"/>
      <c r="GB28" s="15"/>
      <c r="GC28" s="16"/>
      <c r="GD28" s="17"/>
      <c r="GE28" s="18"/>
      <c r="GF28" s="17"/>
      <c r="GG28" s="19"/>
      <c r="GH28" s="20"/>
      <c r="GI28" s="21"/>
      <c r="GJ28" s="22"/>
      <c r="GK28" s="21"/>
      <c r="GL28" s="23"/>
      <c r="GM28" s="24"/>
      <c r="GN28" s="25"/>
      <c r="GO28" s="31"/>
      <c r="GP28" s="13"/>
      <c r="GQ28" s="14"/>
      <c r="GR28" s="15"/>
      <c r="GS28" s="15"/>
      <c r="GT28" s="16"/>
      <c r="GU28" s="17"/>
      <c r="GV28" s="18"/>
      <c r="GW28" s="17"/>
      <c r="GX28" s="19"/>
      <c r="GY28" s="20"/>
      <c r="GZ28" s="21"/>
      <c r="HA28" s="22"/>
      <c r="HB28" s="21"/>
      <c r="HC28" s="23"/>
      <c r="HD28" s="24"/>
      <c r="HE28" s="25"/>
      <c r="HF28" s="31"/>
      <c r="HG28" s="31"/>
    </row>
    <row r="29" spans="1:215" x14ac:dyDescent="0.25">
      <c r="A29" s="70">
        <v>2013</v>
      </c>
      <c r="B29" s="68">
        <v>8</v>
      </c>
      <c r="C29" s="68" t="s">
        <v>10</v>
      </c>
      <c r="D29" s="68" t="s">
        <v>18</v>
      </c>
      <c r="E29" s="68" t="s">
        <v>37</v>
      </c>
      <c r="F29" s="68"/>
      <c r="G29" s="68">
        <v>97429</v>
      </c>
      <c r="H29" s="68"/>
      <c r="I29" s="71" t="s">
        <v>56</v>
      </c>
      <c r="J29" s="68" t="str">
        <f t="shared" si="16"/>
        <v>2013 ENFANT5 /8</v>
      </c>
      <c r="K29" s="13">
        <v>41275</v>
      </c>
      <c r="L29" s="14">
        <v>20164</v>
      </c>
      <c r="M29" s="15">
        <v>105.3</v>
      </c>
      <c r="N29" s="15">
        <v>596.70000000000005</v>
      </c>
      <c r="O29" s="16">
        <v>702</v>
      </c>
      <c r="P29" s="17">
        <v>105.3</v>
      </c>
      <c r="Q29" s="18">
        <v>41372</v>
      </c>
      <c r="R29" s="17">
        <v>105.3</v>
      </c>
      <c r="S29" s="19">
        <v>429928</v>
      </c>
      <c r="T29" s="20">
        <v>0</v>
      </c>
      <c r="U29" s="21">
        <v>596.70000000000005</v>
      </c>
      <c r="V29" s="22">
        <v>41372</v>
      </c>
      <c r="W29" s="21">
        <v>596.70000000000005</v>
      </c>
      <c r="X29" s="23">
        <v>429928</v>
      </c>
      <c r="Y29" s="24">
        <v>0</v>
      </c>
      <c r="Z29" s="25">
        <v>0</v>
      </c>
      <c r="AA29" s="26"/>
      <c r="AB29" s="13">
        <v>41306</v>
      </c>
      <c r="AC29" s="14">
        <v>201471</v>
      </c>
      <c r="AD29" s="15">
        <v>116.7</v>
      </c>
      <c r="AE29" s="15">
        <v>661.3</v>
      </c>
      <c r="AF29" s="16">
        <v>778</v>
      </c>
      <c r="AG29" s="17">
        <v>116.7</v>
      </c>
      <c r="AH29" s="18">
        <v>41415</v>
      </c>
      <c r="AI29" s="17">
        <v>116.7</v>
      </c>
      <c r="AJ29" s="19">
        <v>429963</v>
      </c>
      <c r="AK29" s="20">
        <v>0</v>
      </c>
      <c r="AL29" s="21">
        <v>661.3</v>
      </c>
      <c r="AM29" s="22">
        <v>41415</v>
      </c>
      <c r="AN29" s="21">
        <v>661.3</v>
      </c>
      <c r="AO29" s="23">
        <v>429963</v>
      </c>
      <c r="AP29" s="24">
        <v>0</v>
      </c>
      <c r="AQ29" s="25">
        <v>0</v>
      </c>
      <c r="AR29" s="26"/>
      <c r="AS29" s="13">
        <v>41334</v>
      </c>
      <c r="AT29" s="14">
        <v>201484</v>
      </c>
      <c r="AU29" s="15">
        <v>159.6</v>
      </c>
      <c r="AV29" s="15">
        <v>904.4</v>
      </c>
      <c r="AW29" s="16">
        <v>1064</v>
      </c>
      <c r="AX29" s="17">
        <v>159.6</v>
      </c>
      <c r="AY29" s="18">
        <v>41415</v>
      </c>
      <c r="AZ29" s="17">
        <v>159.6</v>
      </c>
      <c r="BA29" s="19">
        <v>429964</v>
      </c>
      <c r="BB29" s="20">
        <v>0</v>
      </c>
      <c r="BC29" s="21">
        <v>904.4</v>
      </c>
      <c r="BD29" s="22">
        <v>41415</v>
      </c>
      <c r="BE29" s="21">
        <v>904.4</v>
      </c>
      <c r="BF29" s="23">
        <v>429964</v>
      </c>
      <c r="BG29" s="24">
        <v>0</v>
      </c>
      <c r="BH29" s="25">
        <v>0</v>
      </c>
      <c r="BI29" s="26"/>
      <c r="BJ29" s="13">
        <v>41365</v>
      </c>
      <c r="BK29" s="14">
        <v>201497</v>
      </c>
      <c r="BL29" s="15">
        <v>62.4</v>
      </c>
      <c r="BM29" s="15">
        <v>353.6</v>
      </c>
      <c r="BN29" s="16">
        <v>416</v>
      </c>
      <c r="BO29" s="17">
        <v>62.4</v>
      </c>
      <c r="BP29" s="18">
        <v>41457</v>
      </c>
      <c r="BQ29" s="17">
        <v>62.4</v>
      </c>
      <c r="BR29" s="19">
        <v>430000</v>
      </c>
      <c r="BS29" s="20">
        <v>0</v>
      </c>
      <c r="BT29" s="21">
        <v>353.6</v>
      </c>
      <c r="BU29" s="22">
        <v>41457</v>
      </c>
      <c r="BV29" s="21">
        <v>353.6</v>
      </c>
      <c r="BW29" s="23">
        <v>429999</v>
      </c>
      <c r="BX29" s="24">
        <v>0</v>
      </c>
      <c r="BY29" s="25">
        <v>0</v>
      </c>
      <c r="BZ29" s="26"/>
      <c r="CA29" s="13">
        <v>41395</v>
      </c>
      <c r="CB29" s="14">
        <v>201510</v>
      </c>
      <c r="CC29" s="15">
        <v>46.2</v>
      </c>
      <c r="CD29" s="15">
        <v>261.8</v>
      </c>
      <c r="CE29" s="16">
        <v>308</v>
      </c>
      <c r="CF29" s="17">
        <v>46.2</v>
      </c>
      <c r="CG29" s="18">
        <v>41457</v>
      </c>
      <c r="CH29" s="17">
        <v>46.2</v>
      </c>
      <c r="CI29" s="19">
        <v>212001</v>
      </c>
      <c r="CJ29" s="20">
        <v>0</v>
      </c>
      <c r="CK29" s="21">
        <v>261.8</v>
      </c>
      <c r="CL29" s="22">
        <v>41457</v>
      </c>
      <c r="CM29" s="21">
        <v>261.8</v>
      </c>
      <c r="CN29" s="23">
        <v>430000</v>
      </c>
      <c r="CO29" s="24">
        <v>0</v>
      </c>
      <c r="CP29" s="25">
        <v>0</v>
      </c>
      <c r="CQ29" s="26" t="s">
        <v>121</v>
      </c>
      <c r="CR29" s="13">
        <v>41426</v>
      </c>
      <c r="CS29" s="14">
        <v>201522</v>
      </c>
      <c r="CT29" s="36">
        <v>54.3</v>
      </c>
      <c r="CU29" s="15">
        <v>307.7</v>
      </c>
      <c r="CV29" s="16">
        <v>362</v>
      </c>
      <c r="CW29" s="17">
        <v>54.3</v>
      </c>
      <c r="CX29" s="18">
        <v>41549</v>
      </c>
      <c r="CY29" s="17">
        <v>54.3</v>
      </c>
      <c r="CZ29" s="19">
        <v>212077</v>
      </c>
      <c r="DA29" s="20">
        <v>0</v>
      </c>
      <c r="DB29" s="21">
        <v>307.7</v>
      </c>
      <c r="DC29" s="22">
        <v>41549</v>
      </c>
      <c r="DD29" s="21">
        <v>307.7</v>
      </c>
      <c r="DE29" s="23">
        <v>212077</v>
      </c>
      <c r="DF29" s="24">
        <v>0</v>
      </c>
      <c r="DG29" s="25">
        <v>0</v>
      </c>
      <c r="DH29" s="26"/>
      <c r="DI29" s="13">
        <v>41456</v>
      </c>
      <c r="DJ29" s="14">
        <v>201536</v>
      </c>
      <c r="DK29" s="15">
        <v>70.5</v>
      </c>
      <c r="DL29" s="15">
        <v>399.5</v>
      </c>
      <c r="DM29" s="27">
        <v>470</v>
      </c>
      <c r="DN29" s="17">
        <v>70.5</v>
      </c>
      <c r="DO29" s="18">
        <v>41680</v>
      </c>
      <c r="DP29" s="17">
        <v>70.5</v>
      </c>
      <c r="DQ29" s="19">
        <v>212162</v>
      </c>
      <c r="DR29" s="20">
        <v>0</v>
      </c>
      <c r="DS29" s="21">
        <v>399.5</v>
      </c>
      <c r="DT29" s="22">
        <v>41680</v>
      </c>
      <c r="DU29" s="38">
        <v>399.5</v>
      </c>
      <c r="DV29" s="23">
        <v>212162</v>
      </c>
      <c r="DW29" s="24">
        <v>0</v>
      </c>
      <c r="DX29" s="25">
        <v>0</v>
      </c>
      <c r="DY29" s="26"/>
      <c r="DZ29" s="13">
        <v>41487</v>
      </c>
      <c r="EA29" s="14">
        <v>201547</v>
      </c>
      <c r="EB29" s="36">
        <v>5.7</v>
      </c>
      <c r="EC29" s="36">
        <v>32.299999999999997</v>
      </c>
      <c r="ED29" s="16">
        <v>38</v>
      </c>
      <c r="EE29" s="17">
        <v>5.7</v>
      </c>
      <c r="EF29" s="18">
        <v>41680</v>
      </c>
      <c r="EG29" s="17">
        <v>5.7</v>
      </c>
      <c r="EH29" s="19">
        <v>212161</v>
      </c>
      <c r="EI29" s="37">
        <v>0</v>
      </c>
      <c r="EJ29" s="38">
        <v>32.299999999999997</v>
      </c>
      <c r="EK29" s="22">
        <v>41680</v>
      </c>
      <c r="EL29" s="21">
        <v>32.299999999999997</v>
      </c>
      <c r="EM29" s="23">
        <v>212161</v>
      </c>
      <c r="EN29" s="39">
        <v>0</v>
      </c>
      <c r="EO29" s="25">
        <v>0</v>
      </c>
      <c r="EP29" s="26"/>
      <c r="EQ29" s="13"/>
      <c r="ER29" s="14"/>
      <c r="ES29" s="15"/>
      <c r="ET29" s="15"/>
      <c r="EU29" s="16"/>
      <c r="EV29" s="17"/>
      <c r="EW29" s="18"/>
      <c r="EX29" s="17"/>
      <c r="EY29" s="19"/>
      <c r="EZ29" s="20"/>
      <c r="FA29" s="21"/>
      <c r="FB29" s="22"/>
      <c r="FC29" s="21"/>
      <c r="FD29" s="23"/>
      <c r="FE29" s="24"/>
      <c r="FF29" s="25"/>
      <c r="FG29" s="28"/>
      <c r="FH29" s="13"/>
      <c r="FI29" s="14"/>
      <c r="FJ29" s="15"/>
      <c r="FK29" s="15"/>
      <c r="FL29" s="16"/>
      <c r="FM29" s="17"/>
      <c r="FN29" s="29"/>
      <c r="FO29" s="17"/>
      <c r="FP29" s="19"/>
      <c r="FQ29" s="20"/>
      <c r="FR29" s="21"/>
      <c r="FS29" s="30"/>
      <c r="FT29" s="21"/>
      <c r="FU29" s="23"/>
      <c r="FV29" s="24"/>
      <c r="FW29" s="25"/>
      <c r="FX29" s="28"/>
      <c r="FY29" s="13"/>
      <c r="FZ29" s="14"/>
      <c r="GA29" s="15"/>
      <c r="GB29" s="15"/>
      <c r="GC29" s="16"/>
      <c r="GD29" s="17"/>
      <c r="GE29" s="18"/>
      <c r="GF29" s="17"/>
      <c r="GG29" s="19"/>
      <c r="GH29" s="20"/>
      <c r="GI29" s="21"/>
      <c r="GJ29" s="22"/>
      <c r="GK29" s="21"/>
      <c r="GL29" s="23"/>
      <c r="GM29" s="24"/>
      <c r="GN29" s="25"/>
      <c r="GO29" s="31"/>
      <c r="GP29" s="13"/>
      <c r="GQ29" s="14"/>
      <c r="GR29" s="15"/>
      <c r="GS29" s="15"/>
      <c r="GT29" s="16"/>
      <c r="GU29" s="17"/>
      <c r="GV29" s="18"/>
      <c r="GW29" s="17"/>
      <c r="GX29" s="19"/>
      <c r="GY29" s="20"/>
      <c r="GZ29" s="21"/>
      <c r="HA29" s="22"/>
      <c r="HB29" s="21"/>
      <c r="HC29" s="23"/>
      <c r="HD29" s="24"/>
      <c r="HE29" s="25"/>
      <c r="HF29" s="31"/>
      <c r="HG29" s="31"/>
    </row>
    <row r="30" spans="1:215" x14ac:dyDescent="0.25">
      <c r="A30" s="70">
        <v>2013</v>
      </c>
      <c r="B30" s="68">
        <v>1</v>
      </c>
      <c r="C30" s="68" t="s">
        <v>10</v>
      </c>
      <c r="D30" s="68" t="s">
        <v>19</v>
      </c>
      <c r="E30" s="68" t="s">
        <v>38</v>
      </c>
      <c r="F30" s="68"/>
      <c r="G30" s="68">
        <v>97429</v>
      </c>
      <c r="H30" s="68"/>
      <c r="I30" s="71" t="s">
        <v>57</v>
      </c>
      <c r="J30" s="68" t="str">
        <f t="shared" si="16"/>
        <v>2013 ENFANT6 /1</v>
      </c>
      <c r="K30" s="13">
        <v>41275</v>
      </c>
      <c r="L30" s="14">
        <v>201453</v>
      </c>
      <c r="M30" s="15">
        <v>89.1</v>
      </c>
      <c r="N30" s="15">
        <v>504.9</v>
      </c>
      <c r="O30" s="16">
        <v>594</v>
      </c>
      <c r="P30" s="17">
        <v>89.1</v>
      </c>
      <c r="Q30" s="18">
        <v>41351</v>
      </c>
      <c r="R30" s="17">
        <v>89.1</v>
      </c>
      <c r="S30" s="19">
        <v>429906</v>
      </c>
      <c r="T30" s="20">
        <v>0</v>
      </c>
      <c r="U30" s="21">
        <v>504.9</v>
      </c>
      <c r="V30" s="22">
        <v>41351</v>
      </c>
      <c r="W30" s="21">
        <v>504.9</v>
      </c>
      <c r="X30" s="23">
        <v>429907</v>
      </c>
      <c r="Y30" s="24">
        <v>0</v>
      </c>
      <c r="Z30" s="25">
        <v>0</v>
      </c>
      <c r="AA30" s="26"/>
      <c r="AB30" s="13">
        <v>41306</v>
      </c>
      <c r="AC30" s="14">
        <v>201466</v>
      </c>
      <c r="AD30" s="15">
        <v>121.5</v>
      </c>
      <c r="AE30" s="15">
        <v>688.5</v>
      </c>
      <c r="AF30" s="16">
        <v>810</v>
      </c>
      <c r="AG30" s="17">
        <v>121.5</v>
      </c>
      <c r="AH30" s="18">
        <v>41407</v>
      </c>
      <c r="AI30" s="17">
        <v>121.5</v>
      </c>
      <c r="AJ30" s="19">
        <v>429955</v>
      </c>
      <c r="AK30" s="20">
        <v>0</v>
      </c>
      <c r="AL30" s="21">
        <v>688.5</v>
      </c>
      <c r="AM30" s="22">
        <v>41407</v>
      </c>
      <c r="AN30" s="21">
        <v>688.5</v>
      </c>
      <c r="AO30" s="23">
        <v>429956</v>
      </c>
      <c r="AP30" s="24">
        <v>0</v>
      </c>
      <c r="AQ30" s="25">
        <v>0</v>
      </c>
      <c r="AR30" s="26"/>
      <c r="AS30" s="13">
        <v>41334</v>
      </c>
      <c r="AT30" s="14">
        <v>201479</v>
      </c>
      <c r="AU30" s="15">
        <v>105.3</v>
      </c>
      <c r="AV30" s="15">
        <v>596.70000000000005</v>
      </c>
      <c r="AW30" s="16">
        <v>702</v>
      </c>
      <c r="AX30" s="17">
        <v>105.3</v>
      </c>
      <c r="AY30" s="18">
        <v>41407</v>
      </c>
      <c r="AZ30" s="17">
        <v>105.3</v>
      </c>
      <c r="BA30" s="19">
        <v>429957</v>
      </c>
      <c r="BB30" s="20">
        <v>0</v>
      </c>
      <c r="BC30" s="21">
        <v>596.70000000000005</v>
      </c>
      <c r="BD30" s="22">
        <v>41407</v>
      </c>
      <c r="BE30" s="21">
        <v>596.70000000000005</v>
      </c>
      <c r="BF30" s="23">
        <v>429958</v>
      </c>
      <c r="BG30" s="24">
        <v>0</v>
      </c>
      <c r="BH30" s="25">
        <v>0</v>
      </c>
      <c r="BI30" s="26"/>
      <c r="BJ30" s="13">
        <v>41365</v>
      </c>
      <c r="BK30" s="14">
        <v>201492</v>
      </c>
      <c r="BL30" s="15">
        <v>121.5</v>
      </c>
      <c r="BM30" s="15">
        <v>688.5</v>
      </c>
      <c r="BN30" s="16">
        <v>810</v>
      </c>
      <c r="BO30" s="17">
        <v>121.5</v>
      </c>
      <c r="BP30" s="18">
        <v>41438</v>
      </c>
      <c r="BQ30" s="17">
        <v>121.5</v>
      </c>
      <c r="BR30" s="19">
        <v>429988</v>
      </c>
      <c r="BS30" s="20">
        <v>0</v>
      </c>
      <c r="BT30" s="21">
        <v>688.5</v>
      </c>
      <c r="BU30" s="22">
        <v>41438</v>
      </c>
      <c r="BV30" s="21">
        <v>688.5</v>
      </c>
      <c r="BW30" s="23">
        <v>429988</v>
      </c>
      <c r="BX30" s="24">
        <v>0</v>
      </c>
      <c r="BY30" s="25">
        <v>0</v>
      </c>
      <c r="BZ30" s="26"/>
      <c r="CA30" s="13">
        <v>41395</v>
      </c>
      <c r="CB30" s="14">
        <v>201505</v>
      </c>
      <c r="CC30" s="15">
        <v>89.1</v>
      </c>
      <c r="CD30" s="15">
        <v>504.9</v>
      </c>
      <c r="CE30" s="16">
        <v>594</v>
      </c>
      <c r="CF30" s="17">
        <v>89.1</v>
      </c>
      <c r="CG30" s="18">
        <v>41471</v>
      </c>
      <c r="CH30" s="17">
        <v>89.1</v>
      </c>
      <c r="CI30" s="19">
        <v>212014</v>
      </c>
      <c r="CJ30" s="20">
        <v>0</v>
      </c>
      <c r="CK30" s="21">
        <v>504.9</v>
      </c>
      <c r="CL30" s="22">
        <v>41471</v>
      </c>
      <c r="CM30" s="21">
        <v>504.9</v>
      </c>
      <c r="CN30" s="23">
        <v>212015</v>
      </c>
      <c r="CO30" s="24">
        <v>0</v>
      </c>
      <c r="CP30" s="25">
        <v>0</v>
      </c>
      <c r="CQ30" s="26"/>
      <c r="CR30" s="13">
        <v>41426</v>
      </c>
      <c r="CS30" s="14">
        <v>201518</v>
      </c>
      <c r="CT30" s="36">
        <v>121.5</v>
      </c>
      <c r="CU30" s="15">
        <v>688.5</v>
      </c>
      <c r="CV30" s="16">
        <v>810</v>
      </c>
      <c r="CW30" s="17">
        <v>121.5</v>
      </c>
      <c r="CX30" s="18">
        <v>41505</v>
      </c>
      <c r="CY30" s="17">
        <v>121.5</v>
      </c>
      <c r="CZ30" s="19">
        <v>212046</v>
      </c>
      <c r="DA30" s="20">
        <v>0</v>
      </c>
      <c r="DB30" s="21">
        <v>688.5</v>
      </c>
      <c r="DC30" s="22">
        <v>41505</v>
      </c>
      <c r="DD30" s="21">
        <v>688.5</v>
      </c>
      <c r="DE30" s="23">
        <v>212046</v>
      </c>
      <c r="DF30" s="24">
        <v>0</v>
      </c>
      <c r="DG30" s="25">
        <v>0</v>
      </c>
      <c r="DH30" s="26"/>
      <c r="DI30" s="13">
        <v>41456</v>
      </c>
      <c r="DJ30" s="14">
        <v>201532</v>
      </c>
      <c r="DK30" s="15">
        <v>97.2</v>
      </c>
      <c r="DL30" s="15">
        <v>550.79999999999995</v>
      </c>
      <c r="DM30" s="27">
        <v>648</v>
      </c>
      <c r="DN30" s="17">
        <v>97.2</v>
      </c>
      <c r="DO30" s="18">
        <v>41505</v>
      </c>
      <c r="DP30" s="17">
        <v>97.2</v>
      </c>
      <c r="DQ30" s="19">
        <v>212047</v>
      </c>
      <c r="DR30" s="20">
        <v>0</v>
      </c>
      <c r="DS30" s="21">
        <v>550.79999999999995</v>
      </c>
      <c r="DT30" s="22">
        <v>41530</v>
      </c>
      <c r="DU30" s="38">
        <v>550.79999999999995</v>
      </c>
      <c r="DV30" s="23">
        <v>212066</v>
      </c>
      <c r="DW30" s="24">
        <v>0</v>
      </c>
      <c r="DX30" s="25">
        <v>0</v>
      </c>
      <c r="DY30" s="26"/>
      <c r="DZ30" s="13"/>
      <c r="EA30" s="14"/>
      <c r="EB30" s="36"/>
      <c r="EC30" s="36"/>
      <c r="ED30" s="16"/>
      <c r="EE30" s="17"/>
      <c r="EF30" s="18"/>
      <c r="EG30" s="17"/>
      <c r="EH30" s="19"/>
      <c r="EI30" s="37"/>
      <c r="EJ30" s="38"/>
      <c r="EK30" s="22"/>
      <c r="EL30" s="21"/>
      <c r="EM30" s="23"/>
      <c r="EN30" s="39"/>
      <c r="EO30" s="25"/>
      <c r="EP30" s="26"/>
      <c r="EQ30" s="13"/>
      <c r="ER30" s="14"/>
      <c r="ES30" s="15"/>
      <c r="ET30" s="15"/>
      <c r="EU30" s="16"/>
      <c r="EV30" s="17"/>
      <c r="EW30" s="18"/>
      <c r="EX30" s="17"/>
      <c r="EY30" s="19"/>
      <c r="EZ30" s="20"/>
      <c r="FA30" s="21"/>
      <c r="FB30" s="22"/>
      <c r="FC30" s="21"/>
      <c r="FD30" s="23"/>
      <c r="FE30" s="24"/>
      <c r="FF30" s="25"/>
      <c r="FG30" s="28"/>
      <c r="FH30" s="13"/>
      <c r="FI30" s="14"/>
      <c r="FJ30" s="15"/>
      <c r="FK30" s="15"/>
      <c r="FL30" s="16"/>
      <c r="FM30" s="17"/>
      <c r="FN30" s="29"/>
      <c r="FO30" s="17"/>
      <c r="FP30" s="19"/>
      <c r="FQ30" s="20"/>
      <c r="FR30" s="21"/>
      <c r="FS30" s="30"/>
      <c r="FT30" s="21"/>
      <c r="FU30" s="23"/>
      <c r="FV30" s="24"/>
      <c r="FW30" s="25"/>
      <c r="FX30" s="28"/>
      <c r="FY30" s="13"/>
      <c r="FZ30" s="14"/>
      <c r="GA30" s="15"/>
      <c r="GB30" s="15"/>
      <c r="GC30" s="16"/>
      <c r="GD30" s="17"/>
      <c r="GE30" s="18"/>
      <c r="GF30" s="17"/>
      <c r="GG30" s="19"/>
      <c r="GH30" s="20"/>
      <c r="GI30" s="21"/>
      <c r="GJ30" s="22"/>
      <c r="GK30" s="21"/>
      <c r="GL30" s="23"/>
      <c r="GM30" s="24"/>
      <c r="GN30" s="25"/>
      <c r="GO30" s="31"/>
      <c r="GP30" s="13"/>
      <c r="GQ30" s="14"/>
      <c r="GR30" s="15"/>
      <c r="GS30" s="15"/>
      <c r="GT30" s="16"/>
      <c r="GU30" s="17"/>
      <c r="GV30" s="18"/>
      <c r="GW30" s="17"/>
      <c r="GX30" s="19"/>
      <c r="GY30" s="20"/>
      <c r="GZ30" s="21"/>
      <c r="HA30" s="22"/>
      <c r="HB30" s="21"/>
      <c r="HC30" s="23"/>
      <c r="HD30" s="24"/>
      <c r="HE30" s="25"/>
      <c r="HF30" s="31"/>
      <c r="HG30" s="31"/>
    </row>
    <row r="31" spans="1:215" x14ac:dyDescent="0.25">
      <c r="A31" s="70">
        <v>2013</v>
      </c>
      <c r="B31" s="68">
        <v>12</v>
      </c>
      <c r="C31" s="68" t="s">
        <v>10</v>
      </c>
      <c r="D31" s="68" t="s">
        <v>20</v>
      </c>
      <c r="E31" s="68" t="s">
        <v>39</v>
      </c>
      <c r="F31" s="68"/>
      <c r="G31" s="68">
        <v>97429</v>
      </c>
      <c r="H31" s="68"/>
      <c r="I31" s="71" t="s">
        <v>58</v>
      </c>
      <c r="J31" s="68" t="str">
        <f t="shared" si="16"/>
        <v>2013 ENFANT7 /12</v>
      </c>
      <c r="K31" s="13">
        <v>41275</v>
      </c>
      <c r="L31" s="14">
        <v>201461</v>
      </c>
      <c r="M31" s="15">
        <v>5.7</v>
      </c>
      <c r="N31" s="15">
        <v>32.299999999999997</v>
      </c>
      <c r="O31" s="16">
        <v>38</v>
      </c>
      <c r="P31" s="17">
        <v>5.7</v>
      </c>
      <c r="Q31" s="18">
        <v>41337</v>
      </c>
      <c r="R31" s="17">
        <v>5.7</v>
      </c>
      <c r="S31" s="19">
        <v>429901</v>
      </c>
      <c r="T31" s="20">
        <v>0</v>
      </c>
      <c r="U31" s="21">
        <v>32.299999999999997</v>
      </c>
      <c r="V31" s="22">
        <v>41337</v>
      </c>
      <c r="W31" s="21">
        <v>32.299999999999997</v>
      </c>
      <c r="X31" s="23">
        <v>429901</v>
      </c>
      <c r="Y31" s="24">
        <v>0</v>
      </c>
      <c r="Z31" s="25">
        <v>0</v>
      </c>
      <c r="AA31" s="26"/>
      <c r="AB31" s="13">
        <v>41306</v>
      </c>
      <c r="AC31" s="14">
        <v>201474</v>
      </c>
      <c r="AD31" s="15">
        <v>21.9</v>
      </c>
      <c r="AE31" s="15">
        <v>124.1</v>
      </c>
      <c r="AF31" s="16">
        <v>146</v>
      </c>
      <c r="AG31" s="17">
        <v>21.9</v>
      </c>
      <c r="AH31" s="18">
        <v>41355</v>
      </c>
      <c r="AI31" s="17">
        <v>21.9</v>
      </c>
      <c r="AJ31" s="19">
        <v>429912</v>
      </c>
      <c r="AK31" s="20">
        <v>0</v>
      </c>
      <c r="AL31" s="21">
        <v>124.1</v>
      </c>
      <c r="AM31" s="22">
        <v>41393</v>
      </c>
      <c r="AN31" s="21">
        <v>124.1</v>
      </c>
      <c r="AO31" s="23">
        <v>429949</v>
      </c>
      <c r="AP31" s="24">
        <v>0</v>
      </c>
      <c r="AQ31" s="25">
        <v>0</v>
      </c>
      <c r="AR31" s="26"/>
      <c r="AS31" s="13">
        <v>41334</v>
      </c>
      <c r="AT31" s="14">
        <v>201487</v>
      </c>
      <c r="AU31" s="15">
        <v>13.8</v>
      </c>
      <c r="AV31" s="15">
        <v>78.2</v>
      </c>
      <c r="AW31" s="16">
        <v>92</v>
      </c>
      <c r="AX31" s="17">
        <v>13.8</v>
      </c>
      <c r="AY31" s="18">
        <v>41379</v>
      </c>
      <c r="AZ31" s="17">
        <v>13.8</v>
      </c>
      <c r="BA31" s="19">
        <v>429941</v>
      </c>
      <c r="BB31" s="20">
        <v>0</v>
      </c>
      <c r="BC31" s="21">
        <v>78.2</v>
      </c>
      <c r="BD31" s="22">
        <v>41393</v>
      </c>
      <c r="BE31" s="21">
        <v>78.2</v>
      </c>
      <c r="BF31" s="23">
        <v>429951</v>
      </c>
      <c r="BG31" s="24">
        <v>0</v>
      </c>
      <c r="BH31" s="25">
        <v>0</v>
      </c>
      <c r="BI31" s="26"/>
      <c r="BJ31" s="13">
        <v>41365</v>
      </c>
      <c r="BK31" s="14">
        <v>201500</v>
      </c>
      <c r="BL31" s="15">
        <v>21.9</v>
      </c>
      <c r="BM31" s="15">
        <v>124.1</v>
      </c>
      <c r="BN31" s="16">
        <v>146</v>
      </c>
      <c r="BO31" s="17">
        <v>21.9</v>
      </c>
      <c r="BP31" s="18">
        <v>41417</v>
      </c>
      <c r="BQ31" s="17">
        <v>21.9</v>
      </c>
      <c r="BR31" s="19">
        <v>429969</v>
      </c>
      <c r="BS31" s="20">
        <v>0</v>
      </c>
      <c r="BT31" s="21">
        <v>124.1</v>
      </c>
      <c r="BU31" s="22">
        <v>41459</v>
      </c>
      <c r="BV31" s="21">
        <v>124.1</v>
      </c>
      <c r="BW31" s="23">
        <v>212005</v>
      </c>
      <c r="BX31" s="24">
        <v>0</v>
      </c>
      <c r="BY31" s="25">
        <v>0</v>
      </c>
      <c r="BZ31" s="26"/>
      <c r="CA31" s="13">
        <v>41395</v>
      </c>
      <c r="CB31" s="14">
        <v>201513</v>
      </c>
      <c r="CC31" s="15">
        <v>13.8</v>
      </c>
      <c r="CD31" s="15">
        <v>78.2</v>
      </c>
      <c r="CE31" s="16">
        <v>92</v>
      </c>
      <c r="CF31" s="17">
        <v>13.8</v>
      </c>
      <c r="CG31" s="18">
        <v>41459</v>
      </c>
      <c r="CH31" s="17">
        <v>13.8</v>
      </c>
      <c r="CI31" s="19">
        <v>212007</v>
      </c>
      <c r="CJ31" s="20">
        <v>0</v>
      </c>
      <c r="CK31" s="21">
        <v>78.2</v>
      </c>
      <c r="CL31" s="22">
        <v>41473</v>
      </c>
      <c r="CM31" s="21">
        <v>78.2</v>
      </c>
      <c r="CN31" s="23">
        <v>212017</v>
      </c>
      <c r="CO31" s="24">
        <v>0</v>
      </c>
      <c r="CP31" s="25">
        <v>0</v>
      </c>
      <c r="CQ31" s="26"/>
      <c r="CR31" s="13">
        <v>41426</v>
      </c>
      <c r="CS31" s="14">
        <v>201525</v>
      </c>
      <c r="CT31" s="36">
        <v>21.9</v>
      </c>
      <c r="CU31" s="15">
        <v>124.1</v>
      </c>
      <c r="CV31" s="16">
        <v>146</v>
      </c>
      <c r="CW31" s="17">
        <v>21.9</v>
      </c>
      <c r="CX31" s="18">
        <v>41473</v>
      </c>
      <c r="CY31" s="17">
        <v>21.9</v>
      </c>
      <c r="CZ31" s="19">
        <v>212019</v>
      </c>
      <c r="DA31" s="20">
        <v>0</v>
      </c>
      <c r="DB31" s="21">
        <v>124.1</v>
      </c>
      <c r="DC31" s="22">
        <v>41498</v>
      </c>
      <c r="DD31" s="21">
        <v>124.1</v>
      </c>
      <c r="DE31" s="23">
        <v>212040</v>
      </c>
      <c r="DF31" s="24">
        <v>0</v>
      </c>
      <c r="DG31" s="25">
        <v>0</v>
      </c>
      <c r="DH31" s="26"/>
      <c r="DI31" s="13">
        <v>41456</v>
      </c>
      <c r="DJ31" s="14">
        <v>201539</v>
      </c>
      <c r="DK31" s="15">
        <v>21.9</v>
      </c>
      <c r="DL31" s="15">
        <v>124.1</v>
      </c>
      <c r="DM31" s="27">
        <v>146</v>
      </c>
      <c r="DN31" s="17">
        <v>21.9</v>
      </c>
      <c r="DO31" s="18">
        <v>41507</v>
      </c>
      <c r="DP31" s="17">
        <v>21.9</v>
      </c>
      <c r="DQ31" s="19">
        <v>212049</v>
      </c>
      <c r="DR31" s="20">
        <v>0</v>
      </c>
      <c r="DS31" s="21">
        <v>124.1</v>
      </c>
      <c r="DT31" s="22">
        <v>41536</v>
      </c>
      <c r="DU31" s="38">
        <v>124.1</v>
      </c>
      <c r="DV31" s="23">
        <v>212070</v>
      </c>
      <c r="DW31" s="24">
        <v>0</v>
      </c>
      <c r="DX31" s="25">
        <v>0</v>
      </c>
      <c r="DY31" s="26"/>
      <c r="DZ31" s="13">
        <v>41487</v>
      </c>
      <c r="EA31" s="14">
        <v>201550</v>
      </c>
      <c r="EB31" s="36">
        <v>0</v>
      </c>
      <c r="EC31" s="36">
        <v>0</v>
      </c>
      <c r="ED31" s="16">
        <v>0</v>
      </c>
      <c r="EE31" s="17">
        <v>0</v>
      </c>
      <c r="EF31" s="18"/>
      <c r="EG31" s="17">
        <v>0</v>
      </c>
      <c r="EH31" s="19" t="s">
        <v>122</v>
      </c>
      <c r="EI31" s="37">
        <v>0</v>
      </c>
      <c r="EJ31" s="38">
        <v>0</v>
      </c>
      <c r="EK31" s="22"/>
      <c r="EL31" s="21">
        <v>0</v>
      </c>
      <c r="EM31" s="23" t="s">
        <v>122</v>
      </c>
      <c r="EN31" s="39">
        <v>0</v>
      </c>
      <c r="EO31" s="25">
        <v>0</v>
      </c>
      <c r="EP31" s="26" t="s">
        <v>123</v>
      </c>
      <c r="EQ31" s="13"/>
      <c r="ER31" s="14"/>
      <c r="ES31" s="15"/>
      <c r="ET31" s="15"/>
      <c r="EU31" s="16"/>
      <c r="EV31" s="17"/>
      <c r="EW31" s="18"/>
      <c r="EX31" s="17"/>
      <c r="EY31" s="19"/>
      <c r="EZ31" s="20"/>
      <c r="FA31" s="21"/>
      <c r="FB31" s="22"/>
      <c r="FC31" s="21"/>
      <c r="FD31" s="23"/>
      <c r="FE31" s="24"/>
      <c r="FF31" s="25"/>
      <c r="FG31" s="28"/>
      <c r="FH31" s="13"/>
      <c r="FI31" s="14"/>
      <c r="FJ31" s="15"/>
      <c r="FK31" s="15"/>
      <c r="FL31" s="16"/>
      <c r="FM31" s="17"/>
      <c r="FN31" s="29"/>
      <c r="FO31" s="17"/>
      <c r="FP31" s="19"/>
      <c r="FQ31" s="20"/>
      <c r="FR31" s="21"/>
      <c r="FS31" s="30"/>
      <c r="FT31" s="21"/>
      <c r="FU31" s="23"/>
      <c r="FV31" s="24"/>
      <c r="FW31" s="25"/>
      <c r="FX31" s="28"/>
      <c r="FY31" s="13"/>
      <c r="FZ31" s="14"/>
      <c r="GA31" s="15"/>
      <c r="GB31" s="15"/>
      <c r="GC31" s="16"/>
      <c r="GD31" s="17"/>
      <c r="GE31" s="18"/>
      <c r="GF31" s="17"/>
      <c r="GG31" s="19"/>
      <c r="GH31" s="20"/>
      <c r="GI31" s="21"/>
      <c r="GJ31" s="22"/>
      <c r="GK31" s="21"/>
      <c r="GL31" s="23"/>
      <c r="GM31" s="24"/>
      <c r="GN31" s="25"/>
      <c r="GO31" s="31"/>
      <c r="GP31" s="13"/>
      <c r="GQ31" s="14"/>
      <c r="GR31" s="15"/>
      <c r="GS31" s="15"/>
      <c r="GT31" s="16"/>
      <c r="GU31" s="17"/>
      <c r="GV31" s="18"/>
      <c r="GW31" s="17"/>
      <c r="GX31" s="19"/>
      <c r="GY31" s="20"/>
      <c r="GZ31" s="21"/>
      <c r="HA31" s="22"/>
      <c r="HB31" s="21"/>
      <c r="HC31" s="23"/>
      <c r="HD31" s="24"/>
      <c r="HE31" s="25"/>
      <c r="HF31" s="31"/>
      <c r="HG31" s="31"/>
    </row>
    <row r="32" spans="1:215" x14ac:dyDescent="0.25">
      <c r="A32" s="70">
        <v>2013</v>
      </c>
      <c r="B32" s="68">
        <v>21</v>
      </c>
      <c r="C32" s="68" t="s">
        <v>10</v>
      </c>
      <c r="D32" s="68" t="s">
        <v>21</v>
      </c>
      <c r="E32" s="68" t="s">
        <v>40</v>
      </c>
      <c r="F32" s="68"/>
      <c r="G32" s="68">
        <v>97429</v>
      </c>
      <c r="H32" s="68"/>
      <c r="I32" s="71" t="s">
        <v>59</v>
      </c>
      <c r="J32" s="68" t="str">
        <f t="shared" si="16"/>
        <v>2013 ENFANT8 /21</v>
      </c>
      <c r="K32" s="13">
        <v>41275</v>
      </c>
      <c r="L32" s="14">
        <v>201462</v>
      </c>
      <c r="M32" s="15">
        <v>94.8</v>
      </c>
      <c r="N32" s="15">
        <v>537.20000000000005</v>
      </c>
      <c r="O32" s="16">
        <v>632</v>
      </c>
      <c r="P32" s="17">
        <v>94.8</v>
      </c>
      <c r="Q32" s="18">
        <v>41337</v>
      </c>
      <c r="R32" s="17">
        <v>94.8</v>
      </c>
      <c r="S32" s="19">
        <v>429902</v>
      </c>
      <c r="T32" s="20">
        <v>0</v>
      </c>
      <c r="U32" s="21">
        <v>537.20000000000005</v>
      </c>
      <c r="V32" s="22">
        <v>41337</v>
      </c>
      <c r="W32" s="21">
        <v>537.20000000000005</v>
      </c>
      <c r="X32" s="23">
        <v>429902</v>
      </c>
      <c r="Y32" s="24">
        <v>0</v>
      </c>
      <c r="Z32" s="25">
        <v>0</v>
      </c>
      <c r="AA32" s="26"/>
      <c r="AB32" s="13">
        <v>41306</v>
      </c>
      <c r="AC32" s="14">
        <v>201475</v>
      </c>
      <c r="AD32" s="15">
        <v>127.2</v>
      </c>
      <c r="AE32" s="15">
        <v>720.8</v>
      </c>
      <c r="AF32" s="16">
        <v>848</v>
      </c>
      <c r="AG32" s="17">
        <v>127.2</v>
      </c>
      <c r="AH32" s="18">
        <v>41355</v>
      </c>
      <c r="AI32" s="17">
        <v>127.2</v>
      </c>
      <c r="AJ32" s="19">
        <v>429913</v>
      </c>
      <c r="AK32" s="20">
        <v>0</v>
      </c>
      <c r="AL32" s="21">
        <v>720.8</v>
      </c>
      <c r="AM32" s="22">
        <v>41393</v>
      </c>
      <c r="AN32" s="21">
        <v>720.8</v>
      </c>
      <c r="AO32" s="23">
        <v>429950</v>
      </c>
      <c r="AP32" s="24">
        <v>0</v>
      </c>
      <c r="AQ32" s="25">
        <v>0</v>
      </c>
      <c r="AR32" s="26"/>
      <c r="AS32" s="13">
        <v>41334</v>
      </c>
      <c r="AT32" s="14">
        <v>201488</v>
      </c>
      <c r="AU32" s="15">
        <v>159.6</v>
      </c>
      <c r="AV32" s="15">
        <v>904.4</v>
      </c>
      <c r="AW32" s="16">
        <v>1064</v>
      </c>
      <c r="AX32" s="17">
        <v>159.6</v>
      </c>
      <c r="AY32" s="18">
        <v>41379</v>
      </c>
      <c r="AZ32" s="17">
        <v>159.6</v>
      </c>
      <c r="BA32" s="19">
        <v>429940</v>
      </c>
      <c r="BB32" s="20">
        <v>0</v>
      </c>
      <c r="BC32" s="21">
        <v>904.4</v>
      </c>
      <c r="BD32" s="22">
        <v>41393</v>
      </c>
      <c r="BE32" s="21">
        <v>904.4</v>
      </c>
      <c r="BF32" s="23">
        <v>429952</v>
      </c>
      <c r="BG32" s="24">
        <v>0</v>
      </c>
      <c r="BH32" s="25">
        <v>0</v>
      </c>
      <c r="BI32" s="26"/>
      <c r="BJ32" s="13">
        <v>41365</v>
      </c>
      <c r="BK32" s="14">
        <v>201501</v>
      </c>
      <c r="BL32" s="15">
        <v>159.6</v>
      </c>
      <c r="BM32" s="15">
        <v>904.4</v>
      </c>
      <c r="BN32" s="16">
        <v>1064</v>
      </c>
      <c r="BO32" s="17">
        <v>159.6</v>
      </c>
      <c r="BP32" s="18">
        <v>41417</v>
      </c>
      <c r="BQ32" s="17">
        <v>159.6</v>
      </c>
      <c r="BR32" s="19">
        <v>429970</v>
      </c>
      <c r="BS32" s="20">
        <v>0</v>
      </c>
      <c r="BT32" s="21">
        <v>904.4</v>
      </c>
      <c r="BU32" s="22">
        <v>41459</v>
      </c>
      <c r="BV32" s="21">
        <v>904.4</v>
      </c>
      <c r="BW32" s="23">
        <v>212006</v>
      </c>
      <c r="BX32" s="24">
        <v>0</v>
      </c>
      <c r="BY32" s="25">
        <v>0</v>
      </c>
      <c r="BZ32" s="26"/>
      <c r="CA32" s="13">
        <v>41395</v>
      </c>
      <c r="CB32" s="14">
        <v>201514</v>
      </c>
      <c r="CC32" s="15">
        <v>135.30000000000001</v>
      </c>
      <c r="CD32" s="15">
        <v>766.7</v>
      </c>
      <c r="CE32" s="16">
        <v>902</v>
      </c>
      <c r="CF32" s="17">
        <v>135.30000000000001</v>
      </c>
      <c r="CG32" s="18">
        <v>41459</v>
      </c>
      <c r="CH32" s="17">
        <v>135.30000000000001</v>
      </c>
      <c r="CI32" s="19">
        <v>212008</v>
      </c>
      <c r="CJ32" s="20">
        <v>0</v>
      </c>
      <c r="CK32" s="21">
        <v>766.7</v>
      </c>
      <c r="CL32" s="22">
        <v>41473</v>
      </c>
      <c r="CM32" s="21">
        <v>766.7</v>
      </c>
      <c r="CN32" s="23">
        <v>212018</v>
      </c>
      <c r="CO32" s="24">
        <v>0</v>
      </c>
      <c r="CP32" s="25">
        <v>0</v>
      </c>
      <c r="CQ32" s="26"/>
      <c r="CR32" s="13">
        <v>41426</v>
      </c>
      <c r="CS32" s="14">
        <v>201526</v>
      </c>
      <c r="CT32" s="36">
        <v>151.5</v>
      </c>
      <c r="CU32" s="15">
        <v>858.5</v>
      </c>
      <c r="CV32" s="16">
        <v>1010</v>
      </c>
      <c r="CW32" s="17">
        <v>151.5</v>
      </c>
      <c r="CX32" s="18">
        <v>41473</v>
      </c>
      <c r="CY32" s="17">
        <v>151.5</v>
      </c>
      <c r="CZ32" s="19">
        <v>212020</v>
      </c>
      <c r="DA32" s="20">
        <v>0</v>
      </c>
      <c r="DB32" s="21">
        <v>858.5</v>
      </c>
      <c r="DC32" s="22">
        <v>41498</v>
      </c>
      <c r="DD32" s="21">
        <v>858.5</v>
      </c>
      <c r="DE32" s="23">
        <v>212041</v>
      </c>
      <c r="DF32" s="24">
        <v>0</v>
      </c>
      <c r="DG32" s="25">
        <v>0</v>
      </c>
      <c r="DH32" s="26"/>
      <c r="DI32" s="13">
        <v>41456</v>
      </c>
      <c r="DJ32" s="14">
        <v>201540</v>
      </c>
      <c r="DK32" s="15">
        <v>135.30000000000001</v>
      </c>
      <c r="DL32" s="15">
        <v>766.7</v>
      </c>
      <c r="DM32" s="27">
        <v>902</v>
      </c>
      <c r="DN32" s="17">
        <v>135.30000000000001</v>
      </c>
      <c r="DO32" s="18">
        <v>41507</v>
      </c>
      <c r="DP32" s="17">
        <v>135.30000000000001</v>
      </c>
      <c r="DQ32" s="19">
        <v>212050</v>
      </c>
      <c r="DR32" s="20">
        <v>0</v>
      </c>
      <c r="DS32" s="21">
        <v>766.7</v>
      </c>
      <c r="DT32" s="22">
        <v>41536</v>
      </c>
      <c r="DU32" s="38">
        <v>766.7</v>
      </c>
      <c r="DV32" s="23">
        <v>212069</v>
      </c>
      <c r="DW32" s="24">
        <v>0</v>
      </c>
      <c r="DX32" s="25">
        <v>0</v>
      </c>
      <c r="DY32" s="26"/>
      <c r="DZ32" s="13">
        <v>41487</v>
      </c>
      <c r="EA32" s="14">
        <v>201551</v>
      </c>
      <c r="EB32" s="36">
        <v>38.1</v>
      </c>
      <c r="EC32" s="36">
        <v>215.9</v>
      </c>
      <c r="ED32" s="16">
        <v>254</v>
      </c>
      <c r="EE32" s="17">
        <v>38.1</v>
      </c>
      <c r="EF32" s="18">
        <v>41542</v>
      </c>
      <c r="EG32" s="17">
        <v>38.1</v>
      </c>
      <c r="EH32" s="19">
        <v>212073</v>
      </c>
      <c r="EI32" s="37">
        <v>0</v>
      </c>
      <c r="EJ32" s="38">
        <v>215.9</v>
      </c>
      <c r="EK32" s="22">
        <v>41570</v>
      </c>
      <c r="EL32" s="21">
        <v>215.9</v>
      </c>
      <c r="EM32" s="23">
        <v>212093</v>
      </c>
      <c r="EN32" s="39">
        <v>0</v>
      </c>
      <c r="EO32" s="25">
        <v>0</v>
      </c>
      <c r="EP32" s="26"/>
      <c r="EQ32" s="13"/>
      <c r="ER32" s="14"/>
      <c r="ES32" s="15"/>
      <c r="ET32" s="15"/>
      <c r="EU32" s="16"/>
      <c r="EV32" s="17"/>
      <c r="EW32" s="18"/>
      <c r="EX32" s="17"/>
      <c r="EY32" s="19"/>
      <c r="EZ32" s="20"/>
      <c r="FA32" s="21"/>
      <c r="FB32" s="22"/>
      <c r="FC32" s="21"/>
      <c r="FD32" s="23"/>
      <c r="FE32" s="24"/>
      <c r="FF32" s="25"/>
      <c r="FG32" s="28"/>
      <c r="FH32" s="13"/>
      <c r="FI32" s="14"/>
      <c r="FJ32" s="15"/>
      <c r="FK32" s="15"/>
      <c r="FL32" s="16"/>
      <c r="FM32" s="17"/>
      <c r="FN32" s="29"/>
      <c r="FO32" s="17"/>
      <c r="FP32" s="19"/>
      <c r="FQ32" s="20"/>
      <c r="FR32" s="21"/>
      <c r="FS32" s="30"/>
      <c r="FT32" s="21"/>
      <c r="FU32" s="23"/>
      <c r="FV32" s="24"/>
      <c r="FW32" s="25"/>
      <c r="FX32" s="28"/>
      <c r="FY32" s="13"/>
      <c r="FZ32" s="14"/>
      <c r="GA32" s="15"/>
      <c r="GB32" s="15"/>
      <c r="GC32" s="16"/>
      <c r="GD32" s="17"/>
      <c r="GE32" s="18"/>
      <c r="GF32" s="17"/>
      <c r="GG32" s="19"/>
      <c r="GH32" s="20"/>
      <c r="GI32" s="21"/>
      <c r="GJ32" s="22"/>
      <c r="GK32" s="21"/>
      <c r="GL32" s="23"/>
      <c r="GM32" s="24"/>
      <c r="GN32" s="25"/>
      <c r="GO32" s="31"/>
      <c r="GP32" s="13"/>
      <c r="GQ32" s="14"/>
      <c r="GR32" s="15"/>
      <c r="GS32" s="15"/>
      <c r="GT32" s="16"/>
      <c r="GU32" s="17"/>
      <c r="GV32" s="18"/>
      <c r="GW32" s="17"/>
      <c r="GX32" s="19"/>
      <c r="GY32" s="20"/>
      <c r="GZ32" s="21"/>
      <c r="HA32" s="22"/>
      <c r="HB32" s="21"/>
      <c r="HC32" s="23"/>
      <c r="HD32" s="24"/>
      <c r="HE32" s="25"/>
      <c r="HF32" s="31"/>
      <c r="HG32" s="31"/>
    </row>
    <row r="33" spans="1:215" x14ac:dyDescent="0.25">
      <c r="A33" s="70">
        <v>2013</v>
      </c>
      <c r="B33" s="68">
        <v>13</v>
      </c>
      <c r="C33" s="68" t="s">
        <v>10</v>
      </c>
      <c r="D33" s="68" t="s">
        <v>22</v>
      </c>
      <c r="E33" s="68" t="s">
        <v>41</v>
      </c>
      <c r="F33" s="68"/>
      <c r="G33" s="68">
        <v>97429</v>
      </c>
      <c r="H33" s="68"/>
      <c r="I33" s="71" t="s">
        <v>60</v>
      </c>
      <c r="J33" s="68" t="str">
        <f t="shared" si="16"/>
        <v>2013 ENFANT9 /13</v>
      </c>
      <c r="K33" s="13">
        <v>41275</v>
      </c>
      <c r="L33" s="14">
        <v>201459</v>
      </c>
      <c r="M33" s="15">
        <v>94.8</v>
      </c>
      <c r="N33" s="15">
        <v>537.20000000000005</v>
      </c>
      <c r="O33" s="16">
        <v>632</v>
      </c>
      <c r="P33" s="17">
        <v>94.8</v>
      </c>
      <c r="Q33" s="18">
        <v>41355</v>
      </c>
      <c r="R33" s="17">
        <v>94.8</v>
      </c>
      <c r="S33" s="19">
        <v>429910</v>
      </c>
      <c r="T33" s="20">
        <v>0</v>
      </c>
      <c r="U33" s="21">
        <v>537.20000000000005</v>
      </c>
      <c r="V33" s="22">
        <v>41355</v>
      </c>
      <c r="W33" s="21">
        <v>537.20000000000005</v>
      </c>
      <c r="X33" s="23">
        <v>429911</v>
      </c>
      <c r="Y33" s="24">
        <v>0</v>
      </c>
      <c r="Z33" s="25">
        <v>0</v>
      </c>
      <c r="AA33" s="26"/>
      <c r="AB33" s="13">
        <v>41306</v>
      </c>
      <c r="AC33" s="14">
        <v>201472</v>
      </c>
      <c r="AD33" s="15">
        <v>143.4</v>
      </c>
      <c r="AE33" s="15">
        <v>812.6</v>
      </c>
      <c r="AF33" s="16">
        <v>956</v>
      </c>
      <c r="AG33" s="17">
        <v>143.4</v>
      </c>
      <c r="AH33" s="18">
        <v>41400</v>
      </c>
      <c r="AI33" s="17">
        <v>143.4</v>
      </c>
      <c r="AJ33" s="19">
        <v>429953</v>
      </c>
      <c r="AK33" s="20">
        <v>0</v>
      </c>
      <c r="AL33" s="21">
        <v>812.6</v>
      </c>
      <c r="AM33" s="22">
        <v>41400</v>
      </c>
      <c r="AN33" s="21">
        <v>812.6</v>
      </c>
      <c r="AO33" s="23">
        <v>429953</v>
      </c>
      <c r="AP33" s="24">
        <v>0</v>
      </c>
      <c r="AQ33" s="25">
        <v>0</v>
      </c>
      <c r="AR33" s="26"/>
      <c r="AS33" s="13">
        <v>41334</v>
      </c>
      <c r="AT33" s="14">
        <v>201485</v>
      </c>
      <c r="AU33" s="15">
        <v>159.6</v>
      </c>
      <c r="AV33" s="15">
        <v>904.4</v>
      </c>
      <c r="AW33" s="16">
        <v>1064</v>
      </c>
      <c r="AX33" s="17">
        <v>159.6</v>
      </c>
      <c r="AY33" s="18">
        <v>41431</v>
      </c>
      <c r="AZ33" s="17">
        <v>159.6</v>
      </c>
      <c r="BA33" s="19">
        <v>429982</v>
      </c>
      <c r="BB33" s="20">
        <v>0</v>
      </c>
      <c r="BC33" s="21">
        <v>904.4</v>
      </c>
      <c r="BD33" s="22">
        <v>41459</v>
      </c>
      <c r="BE33" s="21">
        <v>904.4</v>
      </c>
      <c r="BF33" s="23">
        <v>212002</v>
      </c>
      <c r="BG33" s="24">
        <v>0</v>
      </c>
      <c r="BH33" s="25">
        <v>0</v>
      </c>
      <c r="BI33" s="26"/>
      <c r="BJ33" s="13">
        <v>41365</v>
      </c>
      <c r="BK33" s="14">
        <v>201498</v>
      </c>
      <c r="BL33" s="15">
        <v>94.8</v>
      </c>
      <c r="BM33" s="15">
        <v>537.20000000000005</v>
      </c>
      <c r="BN33" s="16">
        <v>632</v>
      </c>
      <c r="BO33" s="17">
        <v>94.8</v>
      </c>
      <c r="BP33" s="18">
        <v>41431</v>
      </c>
      <c r="BQ33" s="17">
        <v>94.8</v>
      </c>
      <c r="BR33" s="19">
        <v>429983</v>
      </c>
      <c r="BS33" s="20">
        <v>0</v>
      </c>
      <c r="BT33" s="21">
        <v>537.20000000000005</v>
      </c>
      <c r="BU33" s="22">
        <v>41445</v>
      </c>
      <c r="BV33" s="21">
        <v>537.20000000000005</v>
      </c>
      <c r="BW33" s="23">
        <v>429993</v>
      </c>
      <c r="BX33" s="24">
        <v>0</v>
      </c>
      <c r="BY33" s="25">
        <v>0</v>
      </c>
      <c r="BZ33" s="26"/>
      <c r="CA33" s="13">
        <v>41395</v>
      </c>
      <c r="CB33" s="14">
        <v>201511</v>
      </c>
      <c r="CC33" s="15">
        <v>78.599999999999994</v>
      </c>
      <c r="CD33" s="15">
        <v>445.4</v>
      </c>
      <c r="CE33" s="16">
        <v>524</v>
      </c>
      <c r="CF33" s="17">
        <v>78.599999999999994</v>
      </c>
      <c r="CG33" s="18">
        <v>41521</v>
      </c>
      <c r="CH33" s="17">
        <v>78.599999999999994</v>
      </c>
      <c r="CI33" s="19">
        <v>212057</v>
      </c>
      <c r="CJ33" s="20">
        <v>0</v>
      </c>
      <c r="CK33" s="21">
        <v>445.4</v>
      </c>
      <c r="CL33" s="22">
        <v>41556</v>
      </c>
      <c r="CM33" s="21">
        <v>445.4</v>
      </c>
      <c r="CN33" s="23">
        <v>212081</v>
      </c>
      <c r="CO33" s="24">
        <v>0</v>
      </c>
      <c r="CP33" s="25">
        <v>0</v>
      </c>
      <c r="CQ33" s="26"/>
      <c r="CR33" s="13">
        <v>41426</v>
      </c>
      <c r="CS33" s="14">
        <v>201523</v>
      </c>
      <c r="CT33" s="36">
        <v>86.7</v>
      </c>
      <c r="CU33" s="15">
        <v>491.3</v>
      </c>
      <c r="CV33" s="16">
        <v>578</v>
      </c>
      <c r="CW33" s="17">
        <v>86.7</v>
      </c>
      <c r="CX33" s="18">
        <v>41521</v>
      </c>
      <c r="CY33" s="17">
        <v>86.7</v>
      </c>
      <c r="CZ33" s="19">
        <v>212058</v>
      </c>
      <c r="DA33" s="20">
        <v>0</v>
      </c>
      <c r="DB33" s="21">
        <v>491.3</v>
      </c>
      <c r="DC33" s="22">
        <v>41547</v>
      </c>
      <c r="DD33" s="21">
        <v>491.3</v>
      </c>
      <c r="DE33" s="23">
        <v>212074</v>
      </c>
      <c r="DF33" s="24">
        <v>0</v>
      </c>
      <c r="DG33" s="25">
        <v>0</v>
      </c>
      <c r="DH33" s="26"/>
      <c r="DI33" s="13">
        <v>41456</v>
      </c>
      <c r="DJ33" s="14">
        <v>201537</v>
      </c>
      <c r="DK33" s="15">
        <v>102.9</v>
      </c>
      <c r="DL33" s="15">
        <v>583.1</v>
      </c>
      <c r="DM33" s="27">
        <v>686</v>
      </c>
      <c r="DN33" s="17">
        <v>102.9</v>
      </c>
      <c r="DO33" s="18">
        <v>41521</v>
      </c>
      <c r="DP33" s="17">
        <v>102.9</v>
      </c>
      <c r="DQ33" s="19">
        <v>212059</v>
      </c>
      <c r="DR33" s="20">
        <v>0</v>
      </c>
      <c r="DS33" s="21">
        <v>583.1</v>
      </c>
      <c r="DT33" s="22">
        <v>41547</v>
      </c>
      <c r="DU33" s="38">
        <v>583.1</v>
      </c>
      <c r="DV33" s="23">
        <v>212075</v>
      </c>
      <c r="DW33" s="24">
        <v>0</v>
      </c>
      <c r="DX33" s="25">
        <v>0</v>
      </c>
      <c r="DY33" s="26"/>
      <c r="DZ33" s="13">
        <v>41487</v>
      </c>
      <c r="EA33" s="14">
        <v>201548</v>
      </c>
      <c r="EB33" s="36">
        <v>13.8</v>
      </c>
      <c r="EC33" s="36">
        <v>78.2</v>
      </c>
      <c r="ED33" s="16">
        <v>92</v>
      </c>
      <c r="EE33" s="17">
        <v>13.8</v>
      </c>
      <c r="EF33" s="18">
        <v>41556</v>
      </c>
      <c r="EG33" s="17">
        <v>13.8</v>
      </c>
      <c r="EH33" s="19">
        <v>212082</v>
      </c>
      <c r="EI33" s="37">
        <v>0</v>
      </c>
      <c r="EJ33" s="38">
        <v>78.2</v>
      </c>
      <c r="EK33" s="22">
        <v>41556</v>
      </c>
      <c r="EL33" s="21">
        <v>78.2</v>
      </c>
      <c r="EM33" s="23">
        <v>212082</v>
      </c>
      <c r="EN33" s="39">
        <v>0</v>
      </c>
      <c r="EO33" s="25">
        <v>0</v>
      </c>
      <c r="EP33" s="26"/>
      <c r="EQ33" s="13"/>
      <c r="ER33" s="14"/>
      <c r="ES33" s="15"/>
      <c r="ET33" s="15"/>
      <c r="EU33" s="16"/>
      <c r="EV33" s="17"/>
      <c r="EW33" s="18"/>
      <c r="EX33" s="17"/>
      <c r="EY33" s="19"/>
      <c r="EZ33" s="20"/>
      <c r="FA33" s="21"/>
      <c r="FB33" s="22"/>
      <c r="FC33" s="21"/>
      <c r="FD33" s="23"/>
      <c r="FE33" s="24"/>
      <c r="FF33" s="25"/>
      <c r="FG33" s="28"/>
      <c r="FH33" s="13"/>
      <c r="FI33" s="14"/>
      <c r="FJ33" s="15"/>
      <c r="FK33" s="15"/>
      <c r="FL33" s="16"/>
      <c r="FM33" s="17"/>
      <c r="FN33" s="29"/>
      <c r="FO33" s="17"/>
      <c r="FP33" s="19"/>
      <c r="FQ33" s="20"/>
      <c r="FR33" s="21"/>
      <c r="FS33" s="30"/>
      <c r="FT33" s="21"/>
      <c r="FU33" s="23"/>
      <c r="FV33" s="24"/>
      <c r="FW33" s="25"/>
      <c r="FX33" s="28"/>
      <c r="FY33" s="13"/>
      <c r="FZ33" s="14"/>
      <c r="GA33" s="15"/>
      <c r="GB33" s="15"/>
      <c r="GC33" s="16"/>
      <c r="GD33" s="17"/>
      <c r="GE33" s="18"/>
      <c r="GF33" s="17"/>
      <c r="GG33" s="19"/>
      <c r="GH33" s="20"/>
      <c r="GI33" s="21"/>
      <c r="GJ33" s="22"/>
      <c r="GK33" s="21"/>
      <c r="GL33" s="23"/>
      <c r="GM33" s="24"/>
      <c r="GN33" s="25"/>
      <c r="GO33" s="31"/>
      <c r="GP33" s="13"/>
      <c r="GQ33" s="14"/>
      <c r="GR33" s="15"/>
      <c r="GS33" s="15"/>
      <c r="GT33" s="16"/>
      <c r="GU33" s="17"/>
      <c r="GV33" s="18"/>
      <c r="GW33" s="17"/>
      <c r="GX33" s="19"/>
      <c r="GY33" s="20"/>
      <c r="GZ33" s="21"/>
      <c r="HA33" s="22"/>
      <c r="HB33" s="21"/>
      <c r="HC33" s="23"/>
      <c r="HD33" s="24"/>
      <c r="HE33" s="25"/>
      <c r="HF33" s="31"/>
      <c r="HG33" s="31"/>
    </row>
    <row r="34" spans="1:215" x14ac:dyDescent="0.25">
      <c r="A34" s="70">
        <v>2013</v>
      </c>
      <c r="B34" s="68">
        <v>22</v>
      </c>
      <c r="C34" s="68" t="s">
        <v>10</v>
      </c>
      <c r="D34" s="68" t="s">
        <v>23</v>
      </c>
      <c r="E34" s="68" t="s">
        <v>42</v>
      </c>
      <c r="F34" s="68"/>
      <c r="G34" s="68">
        <v>97429</v>
      </c>
      <c r="H34" s="68"/>
      <c r="I34" s="71" t="s">
        <v>61</v>
      </c>
      <c r="J34" s="68" t="str">
        <f t="shared" si="16"/>
        <v>2013 ENFANT10 /22</v>
      </c>
      <c r="K34" s="13">
        <v>41275</v>
      </c>
      <c r="L34" s="14">
        <v>201463</v>
      </c>
      <c r="M34" s="15">
        <v>40.5</v>
      </c>
      <c r="N34" s="15">
        <v>229.5</v>
      </c>
      <c r="O34" s="16">
        <v>270</v>
      </c>
      <c r="P34" s="17">
        <v>40.5</v>
      </c>
      <c r="Q34" s="18">
        <v>41337</v>
      </c>
      <c r="R34" s="17">
        <v>40.5</v>
      </c>
      <c r="S34" s="19">
        <v>429903</v>
      </c>
      <c r="T34" s="20">
        <v>0</v>
      </c>
      <c r="U34" s="21">
        <v>229.5</v>
      </c>
      <c r="V34" s="22">
        <v>41351</v>
      </c>
      <c r="W34" s="21">
        <v>229.5</v>
      </c>
      <c r="X34" s="23">
        <v>429908</v>
      </c>
      <c r="Y34" s="24">
        <v>0</v>
      </c>
      <c r="Z34" s="25">
        <v>0</v>
      </c>
      <c r="AA34" s="26"/>
      <c r="AB34" s="13">
        <v>41306</v>
      </c>
      <c r="AC34" s="14">
        <v>201476</v>
      </c>
      <c r="AD34" s="15">
        <v>56.7</v>
      </c>
      <c r="AE34" s="15">
        <v>321.3</v>
      </c>
      <c r="AF34" s="16">
        <v>378</v>
      </c>
      <c r="AG34" s="17">
        <v>56.7</v>
      </c>
      <c r="AH34" s="18">
        <v>41372</v>
      </c>
      <c r="AI34" s="17">
        <v>56.7</v>
      </c>
      <c r="AJ34" s="19">
        <v>429920</v>
      </c>
      <c r="AK34" s="20">
        <v>0</v>
      </c>
      <c r="AL34" s="21">
        <v>321.3</v>
      </c>
      <c r="AM34" s="22">
        <v>41417</v>
      </c>
      <c r="AN34" s="21">
        <v>321.3</v>
      </c>
      <c r="AO34" s="23">
        <v>429971</v>
      </c>
      <c r="AP34" s="24">
        <v>0</v>
      </c>
      <c r="AQ34" s="25">
        <v>0</v>
      </c>
      <c r="AR34" s="26"/>
      <c r="AS34" s="13">
        <v>41334</v>
      </c>
      <c r="AT34" s="14">
        <v>201489</v>
      </c>
      <c r="AU34" s="15">
        <v>64.8</v>
      </c>
      <c r="AV34" s="15">
        <v>367.2</v>
      </c>
      <c r="AW34" s="16">
        <v>432</v>
      </c>
      <c r="AX34" s="17">
        <v>64.8</v>
      </c>
      <c r="AY34" s="18">
        <v>41417</v>
      </c>
      <c r="AZ34" s="17">
        <v>64.8</v>
      </c>
      <c r="BA34" s="19">
        <v>429972</v>
      </c>
      <c r="BB34" s="20">
        <v>0</v>
      </c>
      <c r="BC34" s="21">
        <v>367.2</v>
      </c>
      <c r="BD34" s="22">
        <v>41417</v>
      </c>
      <c r="BE34" s="21">
        <v>367.2</v>
      </c>
      <c r="BF34" s="23">
        <v>429972</v>
      </c>
      <c r="BG34" s="24">
        <v>0</v>
      </c>
      <c r="BH34" s="25">
        <v>0</v>
      </c>
      <c r="BI34" s="26"/>
      <c r="BJ34" s="13">
        <v>41365</v>
      </c>
      <c r="BK34" s="14">
        <v>201502</v>
      </c>
      <c r="BL34" s="15">
        <v>64.8</v>
      </c>
      <c r="BM34" s="15">
        <v>367.2</v>
      </c>
      <c r="BN34" s="16">
        <v>432</v>
      </c>
      <c r="BO34" s="17">
        <v>64.8</v>
      </c>
      <c r="BP34" s="18">
        <v>41445</v>
      </c>
      <c r="BQ34" s="17">
        <v>64.8</v>
      </c>
      <c r="BR34" s="19">
        <v>429994</v>
      </c>
      <c r="BS34" s="20">
        <v>0</v>
      </c>
      <c r="BT34" s="21">
        <v>367.2</v>
      </c>
      <c r="BU34" s="22">
        <v>41459</v>
      </c>
      <c r="BV34" s="21">
        <v>367.2</v>
      </c>
      <c r="BW34" s="23">
        <v>212003</v>
      </c>
      <c r="BX34" s="24">
        <v>0</v>
      </c>
      <c r="BY34" s="25">
        <v>0</v>
      </c>
      <c r="BZ34" s="26"/>
      <c r="CA34" s="13">
        <v>41395</v>
      </c>
      <c r="CB34" s="14">
        <v>201515</v>
      </c>
      <c r="CC34" s="15">
        <v>64.8</v>
      </c>
      <c r="CD34" s="15">
        <v>367.2</v>
      </c>
      <c r="CE34" s="16">
        <v>432</v>
      </c>
      <c r="CF34" s="17">
        <v>64.8</v>
      </c>
      <c r="CG34" s="18">
        <v>41459</v>
      </c>
      <c r="CH34" s="17">
        <v>64.8</v>
      </c>
      <c r="CI34" s="19">
        <v>212004</v>
      </c>
      <c r="CJ34" s="20">
        <v>0</v>
      </c>
      <c r="CK34" s="21">
        <v>367.2</v>
      </c>
      <c r="CL34" s="22">
        <v>41498</v>
      </c>
      <c r="CM34" s="21">
        <v>367.2</v>
      </c>
      <c r="CN34" s="23">
        <v>212039</v>
      </c>
      <c r="CO34" s="24">
        <v>0</v>
      </c>
      <c r="CP34" s="25">
        <v>0</v>
      </c>
      <c r="CQ34" s="26"/>
      <c r="CR34" s="13">
        <v>41426</v>
      </c>
      <c r="CS34" s="14">
        <v>201527</v>
      </c>
      <c r="CT34" s="36">
        <v>64.8</v>
      </c>
      <c r="CU34" s="15">
        <v>367.2</v>
      </c>
      <c r="CV34" s="16">
        <v>432</v>
      </c>
      <c r="CW34" s="17">
        <v>64.8</v>
      </c>
      <c r="CX34" s="18">
        <v>41491</v>
      </c>
      <c r="CY34" s="17">
        <v>64.8</v>
      </c>
      <c r="CZ34" s="19">
        <v>212030</v>
      </c>
      <c r="DA34" s="20">
        <v>0</v>
      </c>
      <c r="DB34" s="21">
        <v>367.2</v>
      </c>
      <c r="DC34" s="22">
        <v>41576</v>
      </c>
      <c r="DD34" s="21">
        <v>367.2</v>
      </c>
      <c r="DE34" s="23">
        <v>212095</v>
      </c>
      <c r="DF34" s="24">
        <v>0</v>
      </c>
      <c r="DG34" s="25">
        <v>0</v>
      </c>
      <c r="DH34" s="26"/>
      <c r="DI34" s="13">
        <v>41456</v>
      </c>
      <c r="DJ34" s="14">
        <v>201541</v>
      </c>
      <c r="DK34" s="15">
        <v>64.8</v>
      </c>
      <c r="DL34" s="15">
        <v>367.2</v>
      </c>
      <c r="DM34" s="27">
        <v>432</v>
      </c>
      <c r="DN34" s="17">
        <v>64.8</v>
      </c>
      <c r="DO34" s="18">
        <v>41526</v>
      </c>
      <c r="DP34" s="17">
        <v>64.8</v>
      </c>
      <c r="DQ34" s="19">
        <v>212063</v>
      </c>
      <c r="DR34" s="20">
        <v>0</v>
      </c>
      <c r="DS34" s="21">
        <v>367.2</v>
      </c>
      <c r="DT34" s="22">
        <v>41647</v>
      </c>
      <c r="DU34" s="38">
        <v>367.2</v>
      </c>
      <c r="DV34" s="23">
        <v>212140</v>
      </c>
      <c r="DW34" s="24">
        <v>0</v>
      </c>
      <c r="DX34" s="25">
        <v>0</v>
      </c>
      <c r="DY34" s="26"/>
      <c r="DZ34" s="13">
        <v>41487</v>
      </c>
      <c r="EA34" s="14">
        <v>201552</v>
      </c>
      <c r="EB34" s="36">
        <v>32.4</v>
      </c>
      <c r="EC34" s="36">
        <v>183.6</v>
      </c>
      <c r="ED34" s="16">
        <v>216</v>
      </c>
      <c r="EE34" s="17">
        <v>32.4</v>
      </c>
      <c r="EF34" s="18">
        <v>41555</v>
      </c>
      <c r="EG34" s="17">
        <v>32.4</v>
      </c>
      <c r="EH34" s="19">
        <v>212079</v>
      </c>
      <c r="EI34" s="37">
        <v>0</v>
      </c>
      <c r="EJ34" s="38">
        <v>183.6</v>
      </c>
      <c r="EK34" s="22">
        <v>41555</v>
      </c>
      <c r="EL34" s="21">
        <v>183.6</v>
      </c>
      <c r="EM34" s="23">
        <v>212079</v>
      </c>
      <c r="EN34" s="39">
        <v>0</v>
      </c>
      <c r="EO34" s="25">
        <v>0</v>
      </c>
      <c r="EP34" s="26"/>
      <c r="EQ34" s="13">
        <v>41518</v>
      </c>
      <c r="ER34" s="14">
        <v>201560</v>
      </c>
      <c r="ES34" s="15">
        <v>32.4</v>
      </c>
      <c r="ET34" s="15">
        <v>183.6</v>
      </c>
      <c r="EU34" s="16">
        <v>216</v>
      </c>
      <c r="EV34" s="17">
        <v>32.4</v>
      </c>
      <c r="EW34" s="18">
        <v>41585</v>
      </c>
      <c r="EX34" s="17">
        <v>32.4</v>
      </c>
      <c r="EY34" s="19">
        <v>212101</v>
      </c>
      <c r="EZ34" s="20">
        <v>0</v>
      </c>
      <c r="FA34" s="21">
        <v>183.6</v>
      </c>
      <c r="FB34" s="22">
        <v>41662</v>
      </c>
      <c r="FC34" s="21">
        <v>183.6</v>
      </c>
      <c r="FD34" s="23">
        <v>212149</v>
      </c>
      <c r="FE34" s="24">
        <v>0</v>
      </c>
      <c r="FF34" s="25">
        <v>0</v>
      </c>
      <c r="FG34" s="28"/>
      <c r="FH34" s="13">
        <v>41548</v>
      </c>
      <c r="FI34" s="14">
        <v>201575</v>
      </c>
      <c r="FJ34" s="15">
        <v>32.4</v>
      </c>
      <c r="FK34" s="15">
        <v>183.6</v>
      </c>
      <c r="FL34" s="16">
        <v>216</v>
      </c>
      <c r="FM34" s="17">
        <v>32.4</v>
      </c>
      <c r="FN34" s="29">
        <v>41625</v>
      </c>
      <c r="FO34" s="17">
        <v>32.4</v>
      </c>
      <c r="FP34" s="19">
        <v>212125</v>
      </c>
      <c r="FQ34" s="20">
        <v>0</v>
      </c>
      <c r="FR34" s="21">
        <v>183.6</v>
      </c>
      <c r="FS34" s="30">
        <v>41716</v>
      </c>
      <c r="FT34" s="21">
        <v>183.6</v>
      </c>
      <c r="FU34" s="23">
        <v>237202</v>
      </c>
      <c r="FV34" s="24">
        <v>0</v>
      </c>
      <c r="FW34" s="25">
        <v>0</v>
      </c>
      <c r="FX34" s="28"/>
      <c r="FY34" s="13">
        <v>41579</v>
      </c>
      <c r="FZ34" s="14">
        <v>201587</v>
      </c>
      <c r="GA34" s="15">
        <v>32.4</v>
      </c>
      <c r="GB34" s="15">
        <v>183.6</v>
      </c>
      <c r="GC34" s="16">
        <v>216</v>
      </c>
      <c r="GD34" s="17">
        <v>32.4</v>
      </c>
      <c r="GE34" s="18">
        <v>41647</v>
      </c>
      <c r="GF34" s="17">
        <v>32.4</v>
      </c>
      <c r="GG34" s="19">
        <v>212141</v>
      </c>
      <c r="GH34" s="20">
        <v>0</v>
      </c>
      <c r="GI34" s="21">
        <v>183.6</v>
      </c>
      <c r="GJ34" s="22">
        <v>41745</v>
      </c>
      <c r="GK34" s="21">
        <v>183.6</v>
      </c>
      <c r="GL34" s="23">
        <v>237218</v>
      </c>
      <c r="GM34" s="24">
        <v>0</v>
      </c>
      <c r="GN34" s="25">
        <v>0</v>
      </c>
      <c r="GO34" s="31" t="s">
        <v>124</v>
      </c>
      <c r="GP34" s="13">
        <v>41609</v>
      </c>
      <c r="GQ34" s="14">
        <v>201599</v>
      </c>
      <c r="GR34" s="15">
        <v>16.2</v>
      </c>
      <c r="GS34" s="15">
        <v>91.8</v>
      </c>
      <c r="GT34" s="16">
        <v>108</v>
      </c>
      <c r="GU34" s="17">
        <v>16.2</v>
      </c>
      <c r="GV34" s="18">
        <v>41683</v>
      </c>
      <c r="GW34" s="17">
        <v>16.2</v>
      </c>
      <c r="GX34" s="19">
        <v>212173</v>
      </c>
      <c r="GY34" s="20">
        <v>0</v>
      </c>
      <c r="GZ34" s="21">
        <v>91.8</v>
      </c>
      <c r="HA34" s="22">
        <v>41683</v>
      </c>
      <c r="HB34" s="21">
        <v>91.8</v>
      </c>
      <c r="HC34" s="23">
        <v>212173</v>
      </c>
      <c r="HD34" s="24">
        <v>0</v>
      </c>
      <c r="HE34" s="25">
        <v>0</v>
      </c>
      <c r="HF34" s="31"/>
      <c r="HG34" s="31"/>
    </row>
    <row r="35" spans="1:215" x14ac:dyDescent="0.25">
      <c r="A35" s="70">
        <v>2013</v>
      </c>
      <c r="B35" s="68">
        <v>23</v>
      </c>
      <c r="C35" s="68" t="s">
        <v>10</v>
      </c>
      <c r="D35" s="68" t="s">
        <v>24</v>
      </c>
      <c r="E35" s="68" t="s">
        <v>43</v>
      </c>
      <c r="F35" s="68"/>
      <c r="G35" s="68">
        <v>97429</v>
      </c>
      <c r="H35" s="68"/>
      <c r="I35" s="71" t="s">
        <v>62</v>
      </c>
      <c r="J35" s="68" t="str">
        <f t="shared" si="16"/>
        <v>2013 ENFANT11 /23</v>
      </c>
      <c r="K35" s="13">
        <v>41275</v>
      </c>
      <c r="L35" s="14">
        <v>201460</v>
      </c>
      <c r="M35" s="15">
        <v>0</v>
      </c>
      <c r="N35" s="15">
        <v>54</v>
      </c>
      <c r="O35" s="16">
        <v>54</v>
      </c>
      <c r="P35" s="17">
        <v>0</v>
      </c>
      <c r="Q35" s="18"/>
      <c r="R35" s="17"/>
      <c r="S35" s="19"/>
      <c r="T35" s="20">
        <v>0</v>
      </c>
      <c r="U35" s="21">
        <v>54</v>
      </c>
      <c r="V35" s="22">
        <v>41347</v>
      </c>
      <c r="W35" s="21">
        <v>54</v>
      </c>
      <c r="X35" s="23">
        <v>429905</v>
      </c>
      <c r="Y35" s="24">
        <v>0</v>
      </c>
      <c r="Z35" s="25">
        <v>0</v>
      </c>
      <c r="AA35" s="26"/>
      <c r="AB35" s="13">
        <v>41306</v>
      </c>
      <c r="AC35" s="14">
        <v>201473</v>
      </c>
      <c r="AD35" s="15">
        <v>89.1</v>
      </c>
      <c r="AE35" s="15">
        <v>504.9</v>
      </c>
      <c r="AF35" s="16">
        <v>594</v>
      </c>
      <c r="AG35" s="17">
        <v>89.1</v>
      </c>
      <c r="AH35" s="18">
        <v>41372</v>
      </c>
      <c r="AI35" s="17">
        <v>89.1</v>
      </c>
      <c r="AJ35" s="19">
        <v>429923</v>
      </c>
      <c r="AK35" s="20">
        <v>0</v>
      </c>
      <c r="AL35" s="21">
        <v>504.9</v>
      </c>
      <c r="AM35" s="22">
        <v>41372</v>
      </c>
      <c r="AN35" s="21">
        <v>504.9</v>
      </c>
      <c r="AO35" s="23">
        <v>429923</v>
      </c>
      <c r="AP35" s="24">
        <v>0</v>
      </c>
      <c r="AQ35" s="25">
        <v>0</v>
      </c>
      <c r="AR35" s="26"/>
      <c r="AS35" s="13">
        <v>41334</v>
      </c>
      <c r="AT35" s="14">
        <v>201486</v>
      </c>
      <c r="AU35" s="15">
        <v>137.69999999999999</v>
      </c>
      <c r="AV35" s="15">
        <v>780.3</v>
      </c>
      <c r="AW35" s="16">
        <v>918</v>
      </c>
      <c r="AX35" s="17">
        <v>137.69999999999999</v>
      </c>
      <c r="AY35" s="18">
        <v>41400</v>
      </c>
      <c r="AZ35" s="17">
        <v>137.69999999999999</v>
      </c>
      <c r="BA35" s="19">
        <v>429954</v>
      </c>
      <c r="BB35" s="20">
        <v>0</v>
      </c>
      <c r="BC35" s="21">
        <v>780.3</v>
      </c>
      <c r="BD35" s="22">
        <v>41400</v>
      </c>
      <c r="BE35" s="21">
        <v>780.3</v>
      </c>
      <c r="BF35" s="23">
        <v>429954</v>
      </c>
      <c r="BG35" s="24">
        <v>0</v>
      </c>
      <c r="BH35" s="25">
        <v>0</v>
      </c>
      <c r="BI35" s="26"/>
      <c r="BJ35" s="13">
        <v>41365</v>
      </c>
      <c r="BK35" s="14">
        <v>201499</v>
      </c>
      <c r="BL35" s="15">
        <v>137.69999999999999</v>
      </c>
      <c r="BM35" s="15">
        <v>780.3</v>
      </c>
      <c r="BN35" s="16">
        <v>918</v>
      </c>
      <c r="BO35" s="17">
        <v>137.69999999999999</v>
      </c>
      <c r="BP35" s="18">
        <v>41425</v>
      </c>
      <c r="BQ35" s="17">
        <v>137.69999999999999</v>
      </c>
      <c r="BR35" s="19">
        <v>429977</v>
      </c>
      <c r="BS35" s="20">
        <v>0</v>
      </c>
      <c r="BT35" s="21">
        <v>780.3</v>
      </c>
      <c r="BU35" s="22">
        <v>41456</v>
      </c>
      <c r="BV35" s="21">
        <v>780.3</v>
      </c>
      <c r="BW35" s="23">
        <v>429997</v>
      </c>
      <c r="BX35" s="24">
        <v>0</v>
      </c>
      <c r="BY35" s="25">
        <v>0</v>
      </c>
      <c r="BZ35" s="26"/>
      <c r="CA35" s="13">
        <v>41395</v>
      </c>
      <c r="CB35" s="14">
        <v>201512</v>
      </c>
      <c r="CC35" s="15">
        <v>121.5</v>
      </c>
      <c r="CD35" s="15">
        <v>688.5</v>
      </c>
      <c r="CE35" s="16">
        <v>810</v>
      </c>
      <c r="CF35" s="17">
        <v>121.5</v>
      </c>
      <c r="CG35" s="18">
        <v>41456</v>
      </c>
      <c r="CH35" s="17">
        <v>121.5</v>
      </c>
      <c r="CI35" s="19">
        <v>429998</v>
      </c>
      <c r="CJ35" s="20">
        <v>0</v>
      </c>
      <c r="CK35" s="21">
        <v>688.5</v>
      </c>
      <c r="CL35" s="22">
        <v>41480</v>
      </c>
      <c r="CM35" s="21">
        <v>688.5</v>
      </c>
      <c r="CN35" s="23">
        <v>212029</v>
      </c>
      <c r="CO35" s="24">
        <v>0</v>
      </c>
      <c r="CP35" s="25">
        <v>0</v>
      </c>
      <c r="CQ35" s="26"/>
      <c r="CR35" s="13">
        <v>41426</v>
      </c>
      <c r="CS35" s="14">
        <v>201524</v>
      </c>
      <c r="CT35" s="36">
        <v>129.6</v>
      </c>
      <c r="CU35" s="15">
        <v>734.4</v>
      </c>
      <c r="CV35" s="16">
        <v>864</v>
      </c>
      <c r="CW35" s="17">
        <v>129.6</v>
      </c>
      <c r="CX35" s="18">
        <v>41480</v>
      </c>
      <c r="CY35" s="17">
        <v>129.6</v>
      </c>
      <c r="CZ35" s="19">
        <v>212028</v>
      </c>
      <c r="DA35" s="20">
        <v>0</v>
      </c>
      <c r="DB35" s="21">
        <v>734.4</v>
      </c>
      <c r="DC35" s="22">
        <v>41514</v>
      </c>
      <c r="DD35" s="21">
        <v>734.4</v>
      </c>
      <c r="DE35" s="23">
        <v>212053</v>
      </c>
      <c r="DF35" s="24">
        <v>0</v>
      </c>
      <c r="DG35" s="25">
        <v>0</v>
      </c>
      <c r="DH35" s="26"/>
      <c r="DI35" s="13">
        <v>41456</v>
      </c>
      <c r="DJ35" s="14">
        <v>201538</v>
      </c>
      <c r="DK35" s="15">
        <v>145.80000000000001</v>
      </c>
      <c r="DL35" s="15">
        <v>826.2</v>
      </c>
      <c r="DM35" s="27">
        <v>972</v>
      </c>
      <c r="DN35" s="17">
        <v>145.80000000000001</v>
      </c>
      <c r="DO35" s="18">
        <v>41514</v>
      </c>
      <c r="DP35" s="17">
        <v>145.80000000000001</v>
      </c>
      <c r="DQ35" s="19">
        <v>212054</v>
      </c>
      <c r="DR35" s="20">
        <v>0</v>
      </c>
      <c r="DS35" s="21">
        <v>826.2</v>
      </c>
      <c r="DT35" s="22">
        <v>41537</v>
      </c>
      <c r="DU35" s="38">
        <v>826.2</v>
      </c>
      <c r="DV35" s="23">
        <v>212071</v>
      </c>
      <c r="DW35" s="24">
        <v>0</v>
      </c>
      <c r="DX35" s="25">
        <v>0</v>
      </c>
      <c r="DY35" s="26"/>
      <c r="DZ35" s="13">
        <v>41487</v>
      </c>
      <c r="EA35" s="14">
        <v>201549</v>
      </c>
      <c r="EB35" s="36">
        <v>64.8</v>
      </c>
      <c r="EC35" s="36">
        <v>367.2</v>
      </c>
      <c r="ED35" s="16">
        <v>432</v>
      </c>
      <c r="EE35" s="17">
        <v>64.8</v>
      </c>
      <c r="EF35" s="18">
        <v>41537</v>
      </c>
      <c r="EG35" s="17">
        <v>64.8</v>
      </c>
      <c r="EH35" s="19">
        <v>212072</v>
      </c>
      <c r="EI35" s="37">
        <v>0</v>
      </c>
      <c r="EJ35" s="38">
        <v>367.2</v>
      </c>
      <c r="EK35" s="22">
        <v>41564</v>
      </c>
      <c r="EL35" s="21">
        <v>367.2</v>
      </c>
      <c r="EM35" s="23">
        <v>212088</v>
      </c>
      <c r="EN35" s="39">
        <v>0</v>
      </c>
      <c r="EO35" s="25">
        <v>0</v>
      </c>
      <c r="EP35" s="26"/>
      <c r="EQ35" s="13">
        <v>41518</v>
      </c>
      <c r="ER35" s="14">
        <v>201559</v>
      </c>
      <c r="ES35" s="15">
        <v>137.69999999999999</v>
      </c>
      <c r="ET35" s="15">
        <v>780.3</v>
      </c>
      <c r="EU35" s="16">
        <v>918</v>
      </c>
      <c r="EV35" s="17">
        <v>137.69999999999999</v>
      </c>
      <c r="EW35" s="18">
        <v>41564</v>
      </c>
      <c r="EX35" s="17">
        <v>137.69999999999999</v>
      </c>
      <c r="EY35" s="19">
        <v>212089</v>
      </c>
      <c r="EZ35" s="20">
        <v>0</v>
      </c>
      <c r="FA35" s="21">
        <v>780.3</v>
      </c>
      <c r="FB35" s="22">
        <v>41607</v>
      </c>
      <c r="FC35" s="21">
        <v>780.3</v>
      </c>
      <c r="FD35" s="23">
        <v>212117</v>
      </c>
      <c r="FE35" s="24">
        <v>0</v>
      </c>
      <c r="FF35" s="25">
        <v>0</v>
      </c>
      <c r="FG35" s="28"/>
      <c r="FH35" s="13">
        <v>41548</v>
      </c>
      <c r="FI35" s="14">
        <v>201574</v>
      </c>
      <c r="FJ35" s="15">
        <v>145.80000000000001</v>
      </c>
      <c r="FK35" s="15">
        <v>826.2</v>
      </c>
      <c r="FL35" s="16">
        <v>972</v>
      </c>
      <c r="FM35" s="17">
        <v>145.80000000000001</v>
      </c>
      <c r="FN35" s="29">
        <v>41607</v>
      </c>
      <c r="FO35" s="17">
        <v>145.80000000000001</v>
      </c>
      <c r="FP35" s="19">
        <v>212116</v>
      </c>
      <c r="FQ35" s="20">
        <v>0</v>
      </c>
      <c r="FR35" s="21">
        <v>826.2</v>
      </c>
      <c r="FS35" s="30">
        <v>41646</v>
      </c>
      <c r="FT35" s="21">
        <v>826.2</v>
      </c>
      <c r="FU35" s="23">
        <v>212138</v>
      </c>
      <c r="FV35" s="24">
        <v>0</v>
      </c>
      <c r="FW35" s="25">
        <v>0</v>
      </c>
      <c r="FX35" s="28"/>
      <c r="FY35" s="13">
        <v>41579</v>
      </c>
      <c r="FZ35" s="14">
        <v>201586</v>
      </c>
      <c r="GA35" s="15">
        <v>121.5</v>
      </c>
      <c r="GB35" s="15">
        <v>688.5</v>
      </c>
      <c r="GC35" s="16">
        <v>810</v>
      </c>
      <c r="GD35" s="17">
        <v>121.5</v>
      </c>
      <c r="GE35" s="18">
        <v>41646</v>
      </c>
      <c r="GF35" s="17">
        <v>121.5</v>
      </c>
      <c r="GG35" s="19">
        <v>212139</v>
      </c>
      <c r="GH35" s="20">
        <v>0</v>
      </c>
      <c r="GI35" s="21">
        <v>688.5</v>
      </c>
      <c r="GJ35" s="22">
        <v>41676</v>
      </c>
      <c r="GK35" s="21">
        <v>688.5</v>
      </c>
      <c r="GL35" s="23">
        <v>212157</v>
      </c>
      <c r="GM35" s="24">
        <v>0</v>
      </c>
      <c r="GN35" s="25">
        <v>0</v>
      </c>
      <c r="GO35" s="31"/>
      <c r="GP35" s="13">
        <v>41609</v>
      </c>
      <c r="GQ35" s="14">
        <v>201598</v>
      </c>
      <c r="GR35" s="15">
        <v>89.1</v>
      </c>
      <c r="GS35" s="15">
        <v>504.9</v>
      </c>
      <c r="GT35" s="16">
        <v>594</v>
      </c>
      <c r="GU35" s="17">
        <v>89.1</v>
      </c>
      <c r="GV35" s="18">
        <v>41676</v>
      </c>
      <c r="GW35" s="17">
        <v>89.1</v>
      </c>
      <c r="GX35" s="19">
        <v>212158</v>
      </c>
      <c r="GY35" s="20">
        <v>0</v>
      </c>
      <c r="GZ35" s="21">
        <v>504.9</v>
      </c>
      <c r="HA35" s="22">
        <v>41690</v>
      </c>
      <c r="HB35" s="21">
        <v>504.9</v>
      </c>
      <c r="HC35" s="23">
        <v>212181</v>
      </c>
      <c r="HD35" s="24">
        <v>0</v>
      </c>
      <c r="HE35" s="25">
        <v>0</v>
      </c>
      <c r="HF35" s="31"/>
      <c r="HG35" s="31"/>
    </row>
    <row r="36" spans="1:215" x14ac:dyDescent="0.25">
      <c r="A36" s="70">
        <v>2013</v>
      </c>
      <c r="B36" s="68">
        <v>24</v>
      </c>
      <c r="C36" s="68" t="s">
        <v>11</v>
      </c>
      <c r="D36" s="68" t="s">
        <v>25</v>
      </c>
      <c r="E36" s="68" t="s">
        <v>44</v>
      </c>
      <c r="F36" s="68"/>
      <c r="G36" s="68">
        <v>97429</v>
      </c>
      <c r="H36" s="68"/>
      <c r="I36" s="71" t="s">
        <v>63</v>
      </c>
      <c r="J36" s="68" t="str">
        <f t="shared" si="16"/>
        <v>2013 ENFANT12 /24</v>
      </c>
      <c r="K36" s="13">
        <v>41275</v>
      </c>
      <c r="L36" s="14">
        <v>201465</v>
      </c>
      <c r="M36" s="15">
        <v>78.599999999999994</v>
      </c>
      <c r="N36" s="15">
        <v>445.4</v>
      </c>
      <c r="O36" s="16">
        <v>524</v>
      </c>
      <c r="P36" s="17">
        <v>78.599999999999994</v>
      </c>
      <c r="Q36" s="18">
        <v>41337</v>
      </c>
      <c r="R36" s="17">
        <v>78.599999999999994</v>
      </c>
      <c r="S36" s="19">
        <v>429898</v>
      </c>
      <c r="T36" s="20">
        <v>0</v>
      </c>
      <c r="U36" s="21">
        <v>445.4</v>
      </c>
      <c r="V36" s="22">
        <v>41373</v>
      </c>
      <c r="W36" s="21">
        <v>445.4</v>
      </c>
      <c r="X36" s="23">
        <v>429929</v>
      </c>
      <c r="Y36" s="24">
        <v>0</v>
      </c>
      <c r="Z36" s="25">
        <v>0</v>
      </c>
      <c r="AA36" s="26" t="s">
        <v>125</v>
      </c>
      <c r="AB36" s="13">
        <v>41306</v>
      </c>
      <c r="AC36" s="14">
        <v>201478</v>
      </c>
      <c r="AD36" s="15">
        <v>111</v>
      </c>
      <c r="AE36" s="15">
        <v>629</v>
      </c>
      <c r="AF36" s="16">
        <v>740</v>
      </c>
      <c r="AG36" s="17">
        <v>111</v>
      </c>
      <c r="AH36" s="18">
        <v>41368</v>
      </c>
      <c r="AI36" s="17">
        <v>111</v>
      </c>
      <c r="AJ36" s="19">
        <v>429919</v>
      </c>
      <c r="AK36" s="20">
        <v>0</v>
      </c>
      <c r="AL36" s="21">
        <v>629</v>
      </c>
      <c r="AM36" s="22">
        <v>41408</v>
      </c>
      <c r="AN36" s="21">
        <v>629</v>
      </c>
      <c r="AO36" s="23">
        <v>429961</v>
      </c>
      <c r="AP36" s="24">
        <v>0</v>
      </c>
      <c r="AQ36" s="25">
        <v>0</v>
      </c>
      <c r="AR36" s="26" t="s">
        <v>126</v>
      </c>
      <c r="AS36" s="13">
        <v>41334</v>
      </c>
      <c r="AT36" s="14">
        <v>201491</v>
      </c>
      <c r="AU36" s="15">
        <v>127.2</v>
      </c>
      <c r="AV36" s="15">
        <v>720.8</v>
      </c>
      <c r="AW36" s="16">
        <v>848</v>
      </c>
      <c r="AX36" s="17">
        <v>127.2</v>
      </c>
      <c r="AY36" s="18">
        <v>41373</v>
      </c>
      <c r="AZ36" s="17">
        <v>127.2</v>
      </c>
      <c r="BA36" s="19">
        <v>429930</v>
      </c>
      <c r="BB36" s="20">
        <v>0</v>
      </c>
      <c r="BC36" s="21">
        <v>720.8</v>
      </c>
      <c r="BD36" s="22">
        <v>41408</v>
      </c>
      <c r="BE36" s="21">
        <v>720.8</v>
      </c>
      <c r="BF36" s="23">
        <v>429962</v>
      </c>
      <c r="BG36" s="24">
        <v>0</v>
      </c>
      <c r="BH36" s="25">
        <v>0</v>
      </c>
      <c r="BI36" s="26"/>
      <c r="BJ36" s="13">
        <v>41365</v>
      </c>
      <c r="BK36" s="14">
        <v>201504</v>
      </c>
      <c r="BL36" s="15">
        <v>127.2</v>
      </c>
      <c r="BM36" s="15">
        <v>720.8</v>
      </c>
      <c r="BN36" s="16">
        <v>848</v>
      </c>
      <c r="BO36" s="17">
        <v>127.2</v>
      </c>
      <c r="BP36" s="18">
        <v>41428</v>
      </c>
      <c r="BQ36" s="17">
        <v>127.2</v>
      </c>
      <c r="BR36" s="19">
        <v>429979</v>
      </c>
      <c r="BS36" s="20">
        <v>0</v>
      </c>
      <c r="BT36" s="21">
        <v>720.8</v>
      </c>
      <c r="BU36" s="22">
        <v>41442</v>
      </c>
      <c r="BV36" s="21">
        <v>720.8</v>
      </c>
      <c r="BW36" s="23">
        <v>429989</v>
      </c>
      <c r="BX36" s="24">
        <v>0</v>
      </c>
      <c r="BY36" s="25">
        <v>0</v>
      </c>
      <c r="BZ36" s="26" t="s">
        <v>127</v>
      </c>
      <c r="CA36" s="13">
        <v>41395</v>
      </c>
      <c r="CB36" s="14">
        <v>201517</v>
      </c>
      <c r="CC36" s="15">
        <v>78.599999999999994</v>
      </c>
      <c r="CD36" s="15">
        <v>445.4</v>
      </c>
      <c r="CE36" s="16">
        <v>524</v>
      </c>
      <c r="CF36" s="17">
        <v>78.599999999999994</v>
      </c>
      <c r="CG36" s="18">
        <v>41442</v>
      </c>
      <c r="CH36" s="17">
        <v>78.599999999999994</v>
      </c>
      <c r="CI36" s="19">
        <v>429990</v>
      </c>
      <c r="CJ36" s="20">
        <v>0</v>
      </c>
      <c r="CK36" s="21">
        <v>445.4</v>
      </c>
      <c r="CL36" s="22">
        <v>41466</v>
      </c>
      <c r="CM36" s="21">
        <v>445.4</v>
      </c>
      <c r="CN36" s="23">
        <v>212013</v>
      </c>
      <c r="CO36" s="24">
        <v>0</v>
      </c>
      <c r="CP36" s="25">
        <v>0</v>
      </c>
      <c r="CQ36" s="26"/>
      <c r="CR36" s="13">
        <v>41426</v>
      </c>
      <c r="CS36" s="14">
        <v>201529</v>
      </c>
      <c r="CT36" s="36">
        <v>111</v>
      </c>
      <c r="CU36" s="15">
        <v>629</v>
      </c>
      <c r="CV36" s="16">
        <v>740</v>
      </c>
      <c r="CW36" s="17">
        <v>111</v>
      </c>
      <c r="CX36" s="18">
        <v>41477</v>
      </c>
      <c r="CY36" s="17">
        <v>111</v>
      </c>
      <c r="CZ36" s="19">
        <v>212023</v>
      </c>
      <c r="DA36" s="20">
        <v>0</v>
      </c>
      <c r="DB36" s="21">
        <v>629</v>
      </c>
      <c r="DC36" s="22">
        <v>41494</v>
      </c>
      <c r="DD36" s="21">
        <v>629</v>
      </c>
      <c r="DE36" s="23">
        <v>212038</v>
      </c>
      <c r="DF36" s="24">
        <v>0</v>
      </c>
      <c r="DG36" s="25">
        <v>0</v>
      </c>
      <c r="DH36" s="26"/>
      <c r="DI36" s="13">
        <v>41456</v>
      </c>
      <c r="DJ36" s="14">
        <v>201543</v>
      </c>
      <c r="DK36" s="15">
        <v>135.30000000000001</v>
      </c>
      <c r="DL36" s="15">
        <v>766.7</v>
      </c>
      <c r="DM36" s="27">
        <v>902</v>
      </c>
      <c r="DN36" s="17">
        <v>135.30000000000001</v>
      </c>
      <c r="DO36" s="18">
        <v>41522</v>
      </c>
      <c r="DP36" s="17">
        <v>135.30000000000001</v>
      </c>
      <c r="DQ36" s="19">
        <v>212062</v>
      </c>
      <c r="DR36" s="20">
        <v>0</v>
      </c>
      <c r="DS36" s="21">
        <v>766.7</v>
      </c>
      <c r="DT36" s="22">
        <v>41534</v>
      </c>
      <c r="DU36" s="38">
        <v>766.7</v>
      </c>
      <c r="DV36" s="23">
        <v>212068</v>
      </c>
      <c r="DW36" s="24">
        <v>0</v>
      </c>
      <c r="DX36" s="25">
        <v>0</v>
      </c>
      <c r="DY36" s="26" t="s">
        <v>128</v>
      </c>
      <c r="DZ36" s="13">
        <v>41487</v>
      </c>
      <c r="EA36" s="14">
        <v>201554</v>
      </c>
      <c r="EB36" s="36">
        <v>54.3</v>
      </c>
      <c r="EC36" s="36">
        <v>307.7</v>
      </c>
      <c r="ED36" s="16">
        <v>362</v>
      </c>
      <c r="EE36" s="17">
        <v>54.3</v>
      </c>
      <c r="EF36" s="18">
        <v>41555</v>
      </c>
      <c r="EG36" s="17">
        <v>54.3</v>
      </c>
      <c r="EH36" s="19">
        <v>212078</v>
      </c>
      <c r="EI36" s="37">
        <v>0</v>
      </c>
      <c r="EJ36" s="38">
        <v>307.7</v>
      </c>
      <c r="EK36" s="22">
        <v>41555</v>
      </c>
      <c r="EL36" s="21">
        <v>307.7</v>
      </c>
      <c r="EM36" s="23">
        <v>212078</v>
      </c>
      <c r="EN36" s="39">
        <v>0</v>
      </c>
      <c r="EO36" s="25">
        <v>0</v>
      </c>
      <c r="EP36" s="26"/>
      <c r="EQ36" s="13">
        <v>41518</v>
      </c>
      <c r="ER36" s="14">
        <v>201562</v>
      </c>
      <c r="ES36" s="15">
        <v>127.2</v>
      </c>
      <c r="ET36" s="15">
        <v>720.8</v>
      </c>
      <c r="EU36" s="16">
        <v>848</v>
      </c>
      <c r="EV36" s="17">
        <v>127.2</v>
      </c>
      <c r="EW36" s="18">
        <v>41578</v>
      </c>
      <c r="EX36" s="17">
        <v>127.2</v>
      </c>
      <c r="EY36" s="19">
        <v>212099</v>
      </c>
      <c r="EZ36" s="20">
        <v>0</v>
      </c>
      <c r="FA36" s="21">
        <v>720.8</v>
      </c>
      <c r="FB36" s="22">
        <v>41599</v>
      </c>
      <c r="FC36" s="21">
        <v>720.8</v>
      </c>
      <c r="FD36" s="23">
        <v>212109</v>
      </c>
      <c r="FE36" s="24">
        <v>0</v>
      </c>
      <c r="FF36" s="25">
        <v>0</v>
      </c>
      <c r="FG36" s="28"/>
      <c r="FH36" s="13">
        <v>41548</v>
      </c>
      <c r="FI36" s="14">
        <v>201577</v>
      </c>
      <c r="FJ36" s="15">
        <v>135.30000000000001</v>
      </c>
      <c r="FK36" s="15">
        <v>766.7</v>
      </c>
      <c r="FL36" s="16">
        <v>902</v>
      </c>
      <c r="FM36" s="17">
        <v>135.30000000000001</v>
      </c>
      <c r="FN36" s="29">
        <v>41614</v>
      </c>
      <c r="FO36" s="17">
        <v>135.30000000000001</v>
      </c>
      <c r="FP36" s="19">
        <v>212124</v>
      </c>
      <c r="FQ36" s="20">
        <v>0</v>
      </c>
      <c r="FR36" s="21">
        <v>766.7</v>
      </c>
      <c r="FS36" s="30">
        <v>41645</v>
      </c>
      <c r="FT36" s="21">
        <v>766.7</v>
      </c>
      <c r="FU36" s="23">
        <v>212137</v>
      </c>
      <c r="FV36" s="24">
        <v>0</v>
      </c>
      <c r="FW36" s="25">
        <v>0</v>
      </c>
      <c r="FX36" s="28"/>
      <c r="FY36" s="13">
        <v>41579</v>
      </c>
      <c r="FZ36" s="14">
        <v>201589</v>
      </c>
      <c r="GA36" s="15">
        <v>111</v>
      </c>
      <c r="GB36" s="15">
        <v>629</v>
      </c>
      <c r="GC36" s="16">
        <v>740</v>
      </c>
      <c r="GD36" s="17">
        <v>111</v>
      </c>
      <c r="GE36" s="18">
        <v>41652</v>
      </c>
      <c r="GF36" s="17">
        <v>111</v>
      </c>
      <c r="GG36" s="19">
        <v>212145</v>
      </c>
      <c r="GH36" s="20">
        <v>0</v>
      </c>
      <c r="GI36" s="21">
        <v>629</v>
      </c>
      <c r="GJ36" s="22">
        <v>41674</v>
      </c>
      <c r="GK36" s="21">
        <v>629</v>
      </c>
      <c r="GL36" s="23">
        <v>212151</v>
      </c>
      <c r="GM36" s="24">
        <v>0</v>
      </c>
      <c r="GN36" s="25">
        <v>0</v>
      </c>
      <c r="GO36" s="31"/>
      <c r="GP36" s="13">
        <v>41609</v>
      </c>
      <c r="GQ36" s="14">
        <v>201601</v>
      </c>
      <c r="GR36" s="15">
        <v>78.599999999999994</v>
      </c>
      <c r="GS36" s="15">
        <v>445.4</v>
      </c>
      <c r="GT36" s="16">
        <v>524</v>
      </c>
      <c r="GU36" s="17">
        <v>78.599999999999994</v>
      </c>
      <c r="GV36" s="18">
        <v>41674</v>
      </c>
      <c r="GW36" s="17">
        <v>78.599999999999994</v>
      </c>
      <c r="GX36" s="19">
        <v>212152</v>
      </c>
      <c r="GY36" s="20">
        <v>0</v>
      </c>
      <c r="GZ36" s="21">
        <v>445.4</v>
      </c>
      <c r="HA36" s="22">
        <v>41677</v>
      </c>
      <c r="HB36" s="21">
        <v>445.4</v>
      </c>
      <c r="HC36" s="23">
        <v>212159</v>
      </c>
      <c r="HD36" s="24">
        <v>0</v>
      </c>
      <c r="HE36" s="25">
        <v>0</v>
      </c>
      <c r="HF36" s="31"/>
      <c r="HG36" s="31"/>
    </row>
    <row r="37" spans="1:215" x14ac:dyDescent="0.25">
      <c r="A37" s="70">
        <v>2013</v>
      </c>
      <c r="B37" s="68">
        <v>25</v>
      </c>
      <c r="C37" s="68" t="s">
        <v>10</v>
      </c>
      <c r="D37" s="68" t="s">
        <v>26</v>
      </c>
      <c r="E37" s="68" t="s">
        <v>45</v>
      </c>
      <c r="F37" s="68"/>
      <c r="G37" s="68">
        <v>97429</v>
      </c>
      <c r="H37" s="68"/>
      <c r="I37" s="71" t="s">
        <v>64</v>
      </c>
      <c r="J37" s="68" t="str">
        <f t="shared" si="16"/>
        <v>2013 ENFANT13 /25</v>
      </c>
      <c r="K37" s="13">
        <v>41275</v>
      </c>
      <c r="L37" s="14">
        <v>201464</v>
      </c>
      <c r="M37" s="15">
        <v>89.1</v>
      </c>
      <c r="N37" s="15">
        <v>504.9</v>
      </c>
      <c r="O37" s="16">
        <v>594</v>
      </c>
      <c r="P37" s="17">
        <v>89.1</v>
      </c>
      <c r="Q37" s="18">
        <v>41360</v>
      </c>
      <c r="R37" s="17">
        <v>89.1</v>
      </c>
      <c r="S37" s="19">
        <v>429917</v>
      </c>
      <c r="T37" s="20">
        <v>0</v>
      </c>
      <c r="U37" s="21">
        <v>504.9</v>
      </c>
      <c r="V37" s="22">
        <v>41430</v>
      </c>
      <c r="W37" s="21">
        <v>504.9</v>
      </c>
      <c r="X37" s="23">
        <v>429981</v>
      </c>
      <c r="Y37" s="24">
        <v>0</v>
      </c>
      <c r="Z37" s="25">
        <v>0</v>
      </c>
      <c r="AA37" s="26"/>
      <c r="AB37" s="13">
        <v>41306</v>
      </c>
      <c r="AC37" s="14">
        <v>201477</v>
      </c>
      <c r="AD37" s="15">
        <v>121.5</v>
      </c>
      <c r="AE37" s="15">
        <v>688.5</v>
      </c>
      <c r="AF37" s="16">
        <v>810</v>
      </c>
      <c r="AG37" s="17">
        <v>121.5</v>
      </c>
      <c r="AH37" s="18">
        <v>41360</v>
      </c>
      <c r="AI37" s="17">
        <v>121.5</v>
      </c>
      <c r="AJ37" s="19">
        <v>429918</v>
      </c>
      <c r="AK37" s="20">
        <v>0</v>
      </c>
      <c r="AL37" s="21">
        <v>688.5</v>
      </c>
      <c r="AM37" s="22">
        <v>41522</v>
      </c>
      <c r="AN37" s="21">
        <v>688.5</v>
      </c>
      <c r="AO37" s="23">
        <v>212060</v>
      </c>
      <c r="AP37" s="24">
        <v>0</v>
      </c>
      <c r="AQ37" s="25">
        <v>0</v>
      </c>
      <c r="AR37" s="26"/>
      <c r="AS37" s="13">
        <v>41334</v>
      </c>
      <c r="AT37" s="14">
        <v>201490</v>
      </c>
      <c r="AU37" s="15">
        <v>97.2</v>
      </c>
      <c r="AV37" s="15">
        <v>550.79999999999995</v>
      </c>
      <c r="AW37" s="16">
        <v>648</v>
      </c>
      <c r="AX37" s="17">
        <v>97.2</v>
      </c>
      <c r="AY37" s="18">
        <v>41522</v>
      </c>
      <c r="AZ37" s="17">
        <v>97.2</v>
      </c>
      <c r="BA37" s="19">
        <v>212061</v>
      </c>
      <c r="BB37" s="20">
        <v>0</v>
      </c>
      <c r="BC37" s="21">
        <v>550.79999999999995</v>
      </c>
      <c r="BD37" s="22">
        <v>41522</v>
      </c>
      <c r="BE37" s="21">
        <v>550.79999999999995</v>
      </c>
      <c r="BF37" s="23">
        <v>212061</v>
      </c>
      <c r="BG37" s="24">
        <v>0</v>
      </c>
      <c r="BH37" s="25">
        <v>0</v>
      </c>
      <c r="BI37" s="26"/>
      <c r="BJ37" s="13">
        <v>41365</v>
      </c>
      <c r="BK37" s="14">
        <v>201503</v>
      </c>
      <c r="BL37" s="15">
        <v>129.6</v>
      </c>
      <c r="BM37" s="15">
        <v>734.4</v>
      </c>
      <c r="BN37" s="16">
        <v>864</v>
      </c>
      <c r="BO37" s="17">
        <v>129.6</v>
      </c>
      <c r="BP37" s="18">
        <v>41625</v>
      </c>
      <c r="BQ37" s="17">
        <v>129.6</v>
      </c>
      <c r="BR37" s="19">
        <v>212126</v>
      </c>
      <c r="BS37" s="20">
        <v>0</v>
      </c>
      <c r="BT37" s="21">
        <v>734.4</v>
      </c>
      <c r="BU37" s="22">
        <v>41625</v>
      </c>
      <c r="BV37" s="21">
        <v>734.4</v>
      </c>
      <c r="BW37" s="23">
        <v>212126</v>
      </c>
      <c r="BX37" s="24">
        <v>0</v>
      </c>
      <c r="BY37" s="25">
        <v>0</v>
      </c>
      <c r="BZ37" s="26"/>
      <c r="CA37" s="13">
        <v>41395</v>
      </c>
      <c r="CB37" s="14">
        <v>201516</v>
      </c>
      <c r="CC37" s="15">
        <v>105.3</v>
      </c>
      <c r="CD37" s="15">
        <v>596.70000000000005</v>
      </c>
      <c r="CE37" s="16">
        <v>702</v>
      </c>
      <c r="CF37" s="17">
        <v>105.3</v>
      </c>
      <c r="CG37" s="18">
        <v>41625</v>
      </c>
      <c r="CH37" s="17">
        <v>105.3</v>
      </c>
      <c r="CI37" s="19">
        <v>212127</v>
      </c>
      <c r="CJ37" s="20">
        <v>0</v>
      </c>
      <c r="CK37" s="21">
        <v>596.70000000000005</v>
      </c>
      <c r="CL37" s="22">
        <v>41625</v>
      </c>
      <c r="CM37" s="21">
        <v>596.70000000000005</v>
      </c>
      <c r="CN37" s="23">
        <v>212127</v>
      </c>
      <c r="CO37" s="24">
        <v>0</v>
      </c>
      <c r="CP37" s="25">
        <v>0</v>
      </c>
      <c r="CQ37" s="26"/>
      <c r="CR37" s="13">
        <v>41426</v>
      </c>
      <c r="CS37" s="14">
        <v>201528</v>
      </c>
      <c r="CT37" s="36">
        <v>121.5</v>
      </c>
      <c r="CU37" s="15">
        <v>688.5</v>
      </c>
      <c r="CV37" s="16">
        <v>810</v>
      </c>
      <c r="CW37" s="17">
        <v>121.5</v>
      </c>
      <c r="CX37" s="18">
        <v>41625</v>
      </c>
      <c r="CY37" s="17">
        <v>121.5</v>
      </c>
      <c r="CZ37" s="19">
        <v>212128</v>
      </c>
      <c r="DA37" s="20">
        <v>0</v>
      </c>
      <c r="DB37" s="21">
        <v>688.5</v>
      </c>
      <c r="DC37" s="22">
        <v>41625</v>
      </c>
      <c r="DD37" s="21">
        <v>688.5</v>
      </c>
      <c r="DE37" s="23">
        <v>212128</v>
      </c>
      <c r="DF37" s="24">
        <v>0</v>
      </c>
      <c r="DG37" s="25">
        <v>0</v>
      </c>
      <c r="DH37" s="26"/>
      <c r="DI37" s="13">
        <v>41456</v>
      </c>
      <c r="DJ37" s="14">
        <v>201542</v>
      </c>
      <c r="DK37" s="15">
        <v>89.1</v>
      </c>
      <c r="DL37" s="15">
        <v>504.9</v>
      </c>
      <c r="DM37" s="27">
        <v>594</v>
      </c>
      <c r="DN37" s="17">
        <v>89.1</v>
      </c>
      <c r="DO37" s="18">
        <v>41683</v>
      </c>
      <c r="DP37" s="17">
        <v>89.1</v>
      </c>
      <c r="DQ37" s="19">
        <v>212170</v>
      </c>
      <c r="DR37" s="20">
        <v>0</v>
      </c>
      <c r="DS37" s="21">
        <v>504.9</v>
      </c>
      <c r="DT37" s="22">
        <v>41683</v>
      </c>
      <c r="DU37" s="38">
        <v>504.9</v>
      </c>
      <c r="DV37" s="23">
        <v>212170</v>
      </c>
      <c r="DW37" s="24">
        <v>0</v>
      </c>
      <c r="DX37" s="25">
        <v>0</v>
      </c>
      <c r="DY37" s="26"/>
      <c r="DZ37" s="13">
        <v>41487</v>
      </c>
      <c r="EA37" s="14">
        <v>201553</v>
      </c>
      <c r="EB37" s="36">
        <v>40.5</v>
      </c>
      <c r="EC37" s="36">
        <v>229.5</v>
      </c>
      <c r="ED37" s="16">
        <v>270</v>
      </c>
      <c r="EE37" s="17">
        <v>40.5</v>
      </c>
      <c r="EF37" s="18">
        <v>41683</v>
      </c>
      <c r="EG37" s="17">
        <v>40.5</v>
      </c>
      <c r="EH37" s="19">
        <v>212168</v>
      </c>
      <c r="EI37" s="37">
        <v>0</v>
      </c>
      <c r="EJ37" s="38">
        <v>229.5</v>
      </c>
      <c r="EK37" s="22">
        <v>41683</v>
      </c>
      <c r="EL37" s="21">
        <v>229.5</v>
      </c>
      <c r="EM37" s="23">
        <v>212168</v>
      </c>
      <c r="EN37" s="39">
        <v>0</v>
      </c>
      <c r="EO37" s="25">
        <v>0</v>
      </c>
      <c r="EP37" s="26"/>
      <c r="EQ37" s="13">
        <v>41518</v>
      </c>
      <c r="ER37" s="14">
        <v>201561</v>
      </c>
      <c r="ES37" s="15">
        <v>137.69999999999999</v>
      </c>
      <c r="ET37" s="15">
        <v>780.3</v>
      </c>
      <c r="EU37" s="16">
        <v>918</v>
      </c>
      <c r="EV37" s="17">
        <v>137.69999999999999</v>
      </c>
      <c r="EW37" s="18">
        <v>41683</v>
      </c>
      <c r="EX37" s="17">
        <v>137.69999999999999</v>
      </c>
      <c r="EY37" s="19">
        <v>212171</v>
      </c>
      <c r="EZ37" s="20">
        <v>0</v>
      </c>
      <c r="FA37" s="21">
        <v>780.3</v>
      </c>
      <c r="FB37" s="22">
        <v>41683</v>
      </c>
      <c r="FC37" s="21">
        <v>780.3</v>
      </c>
      <c r="FD37" s="23">
        <v>212171</v>
      </c>
      <c r="FE37" s="24">
        <v>0</v>
      </c>
      <c r="FF37" s="25">
        <v>0</v>
      </c>
      <c r="FG37" s="28"/>
      <c r="FH37" s="13">
        <v>41548</v>
      </c>
      <c r="FI37" s="14">
        <v>201576</v>
      </c>
      <c r="FJ37" s="15">
        <v>145.80000000000001</v>
      </c>
      <c r="FK37" s="15">
        <v>826.2</v>
      </c>
      <c r="FL37" s="16">
        <v>972</v>
      </c>
      <c r="FM37" s="17">
        <v>145.80000000000001</v>
      </c>
      <c r="FN37" s="29">
        <v>41683</v>
      </c>
      <c r="FO37" s="17">
        <v>145.80000000000001</v>
      </c>
      <c r="FP37" s="19">
        <v>212172</v>
      </c>
      <c r="FQ37" s="20">
        <v>0</v>
      </c>
      <c r="FR37" s="21">
        <v>826.2</v>
      </c>
      <c r="FS37" s="30">
        <v>41683</v>
      </c>
      <c r="FT37" s="21">
        <v>826.2</v>
      </c>
      <c r="FU37" s="23">
        <v>212172</v>
      </c>
      <c r="FV37" s="24">
        <v>0</v>
      </c>
      <c r="FW37" s="25">
        <v>0</v>
      </c>
      <c r="FX37" s="28"/>
      <c r="FY37" s="13">
        <v>41579</v>
      </c>
      <c r="FZ37" s="14">
        <v>201588</v>
      </c>
      <c r="GA37" s="15">
        <v>121.5</v>
      </c>
      <c r="GB37" s="15">
        <v>688.5</v>
      </c>
      <c r="GC37" s="16">
        <v>810</v>
      </c>
      <c r="GD37" s="17">
        <v>121.5</v>
      </c>
      <c r="GE37" s="18">
        <v>41737</v>
      </c>
      <c r="GF37" s="17">
        <v>121.5</v>
      </c>
      <c r="GG37" s="19">
        <v>237214</v>
      </c>
      <c r="GH37" s="20">
        <v>0</v>
      </c>
      <c r="GI37" s="21">
        <v>688.5</v>
      </c>
      <c r="GJ37" s="22">
        <v>41737</v>
      </c>
      <c r="GK37" s="21">
        <v>688.5</v>
      </c>
      <c r="GL37" s="23">
        <v>237214</v>
      </c>
      <c r="GM37" s="24">
        <v>0</v>
      </c>
      <c r="GN37" s="25">
        <v>0</v>
      </c>
      <c r="GO37" s="31"/>
      <c r="GP37" s="13">
        <v>41609</v>
      </c>
      <c r="GQ37" s="14">
        <v>201600</v>
      </c>
      <c r="GR37" s="15">
        <v>89.1</v>
      </c>
      <c r="GS37" s="15">
        <v>504.9</v>
      </c>
      <c r="GT37" s="16">
        <v>594</v>
      </c>
      <c r="GU37" s="17">
        <v>89.1</v>
      </c>
      <c r="GV37" s="18">
        <v>41737</v>
      </c>
      <c r="GW37" s="17">
        <v>89.1</v>
      </c>
      <c r="GX37" s="19">
        <v>237215</v>
      </c>
      <c r="GY37" s="20">
        <v>0</v>
      </c>
      <c r="GZ37" s="21">
        <v>504.9</v>
      </c>
      <c r="HA37" s="22">
        <v>41737</v>
      </c>
      <c r="HB37" s="21">
        <v>504.9</v>
      </c>
      <c r="HC37" s="23">
        <v>237215</v>
      </c>
      <c r="HD37" s="24">
        <v>0</v>
      </c>
      <c r="HE37" s="25">
        <v>0</v>
      </c>
      <c r="HF37" s="31"/>
      <c r="HG37" s="31"/>
    </row>
    <row r="38" spans="1:215" x14ac:dyDescent="0.25">
      <c r="A38" s="70">
        <v>2013</v>
      </c>
      <c r="B38" s="68">
        <v>26</v>
      </c>
      <c r="C38" s="68" t="s">
        <v>11</v>
      </c>
      <c r="D38" s="68" t="s">
        <v>27</v>
      </c>
      <c r="E38" s="68" t="s">
        <v>46</v>
      </c>
      <c r="F38" s="68"/>
      <c r="G38" s="68">
        <v>97429</v>
      </c>
      <c r="H38" s="68"/>
      <c r="I38" s="71" t="s">
        <v>65</v>
      </c>
      <c r="J38" s="68" t="str">
        <f t="shared" si="16"/>
        <v>2013 ENFANT14 /26</v>
      </c>
      <c r="K38" s="13">
        <v>41275</v>
      </c>
      <c r="L38" s="14"/>
      <c r="M38" s="15"/>
      <c r="N38" s="15"/>
      <c r="O38" s="16"/>
      <c r="P38" s="17"/>
      <c r="Q38" s="18"/>
      <c r="R38" s="17"/>
      <c r="S38" s="19"/>
      <c r="T38" s="20"/>
      <c r="U38" s="21"/>
      <c r="V38" s="22"/>
      <c r="W38" s="21"/>
      <c r="X38" s="23"/>
      <c r="Y38" s="24"/>
      <c r="Z38" s="25"/>
      <c r="AA38" s="26"/>
      <c r="AB38" s="13">
        <v>41306</v>
      </c>
      <c r="AC38" s="14"/>
      <c r="AD38" s="15"/>
      <c r="AE38" s="15"/>
      <c r="AF38" s="16"/>
      <c r="AG38" s="17"/>
      <c r="AH38" s="18"/>
      <c r="AI38" s="17"/>
      <c r="AJ38" s="19"/>
      <c r="AK38" s="20"/>
      <c r="AL38" s="21"/>
      <c r="AM38" s="22"/>
      <c r="AN38" s="21"/>
      <c r="AO38" s="23"/>
      <c r="AP38" s="24"/>
      <c r="AQ38" s="25"/>
      <c r="AR38" s="26"/>
      <c r="AS38" s="13">
        <v>41334</v>
      </c>
      <c r="AT38" s="14"/>
      <c r="AU38" s="15"/>
      <c r="AV38" s="15"/>
      <c r="AW38" s="16"/>
      <c r="AX38" s="17"/>
      <c r="AY38" s="18"/>
      <c r="AZ38" s="17"/>
      <c r="BA38" s="19"/>
      <c r="BB38" s="20"/>
      <c r="BC38" s="21"/>
      <c r="BD38" s="22"/>
      <c r="BE38" s="21"/>
      <c r="BF38" s="23"/>
      <c r="BG38" s="24"/>
      <c r="BH38" s="25"/>
      <c r="BI38" s="26"/>
      <c r="BJ38" s="13">
        <v>41365</v>
      </c>
      <c r="BK38" s="14"/>
      <c r="BL38" s="15"/>
      <c r="BM38" s="15"/>
      <c r="BN38" s="16"/>
      <c r="BO38" s="17"/>
      <c r="BP38" s="18"/>
      <c r="BQ38" s="17"/>
      <c r="BR38" s="19"/>
      <c r="BS38" s="20"/>
      <c r="BT38" s="21"/>
      <c r="BU38" s="22"/>
      <c r="BV38" s="21"/>
      <c r="BW38" s="23"/>
      <c r="BX38" s="24"/>
      <c r="BY38" s="25"/>
      <c r="BZ38" s="26"/>
      <c r="CA38" s="13"/>
      <c r="CB38" s="14"/>
      <c r="CC38" s="15"/>
      <c r="CD38" s="15"/>
      <c r="CE38" s="16"/>
      <c r="CF38" s="17"/>
      <c r="CG38" s="18"/>
      <c r="CH38" s="17"/>
      <c r="CI38" s="19"/>
      <c r="CJ38" s="20"/>
      <c r="CK38" s="21"/>
      <c r="CL38" s="22"/>
      <c r="CM38" s="21"/>
      <c r="CN38" s="23"/>
      <c r="CO38" s="24"/>
      <c r="CP38" s="25"/>
      <c r="CQ38" s="26"/>
      <c r="CR38" s="13">
        <v>41426</v>
      </c>
      <c r="CS38" s="14" t="s">
        <v>129</v>
      </c>
      <c r="CT38" s="36">
        <v>105.3</v>
      </c>
      <c r="CU38" s="15">
        <v>704.7</v>
      </c>
      <c r="CV38" s="16">
        <v>810</v>
      </c>
      <c r="CW38" s="17">
        <v>105.3</v>
      </c>
      <c r="CX38" s="18">
        <v>41477</v>
      </c>
      <c r="CY38" s="17">
        <v>105.3</v>
      </c>
      <c r="CZ38" s="19">
        <v>212021</v>
      </c>
      <c r="DA38" s="20">
        <v>0</v>
      </c>
      <c r="DB38" s="21">
        <v>704.7</v>
      </c>
      <c r="DC38" s="22">
        <v>41500</v>
      </c>
      <c r="DD38" s="21">
        <v>704.7</v>
      </c>
      <c r="DE38" s="23">
        <v>704.7</v>
      </c>
      <c r="DF38" s="24">
        <v>0</v>
      </c>
      <c r="DG38" s="25">
        <v>0</v>
      </c>
      <c r="DH38" s="26" t="s">
        <v>130</v>
      </c>
      <c r="DI38" s="13">
        <v>41456</v>
      </c>
      <c r="DJ38" s="14">
        <v>201544</v>
      </c>
      <c r="DK38" s="15">
        <v>145.80000000000001</v>
      </c>
      <c r="DL38" s="15">
        <v>826.2</v>
      </c>
      <c r="DM38" s="27">
        <v>972</v>
      </c>
      <c r="DN38" s="17">
        <v>145.80000000000001</v>
      </c>
      <c r="DO38" s="18">
        <v>41500</v>
      </c>
      <c r="DP38" s="17">
        <v>145.80000000000001</v>
      </c>
      <c r="DQ38" s="19">
        <v>212045</v>
      </c>
      <c r="DR38" s="20">
        <v>0</v>
      </c>
      <c r="DS38" s="21">
        <v>826.2</v>
      </c>
      <c r="DT38" s="22">
        <v>41527</v>
      </c>
      <c r="DU38" s="38">
        <v>826.2</v>
      </c>
      <c r="DV38" s="23">
        <v>212065</v>
      </c>
      <c r="DW38" s="24">
        <v>0</v>
      </c>
      <c r="DX38" s="25">
        <v>0</v>
      </c>
      <c r="DY38" s="26"/>
      <c r="DZ38" s="13">
        <v>41487</v>
      </c>
      <c r="EA38" s="14">
        <v>201555</v>
      </c>
      <c r="EB38" s="36">
        <v>64.8</v>
      </c>
      <c r="EC38" s="36">
        <v>367.2</v>
      </c>
      <c r="ED38" s="16">
        <v>432</v>
      </c>
      <c r="EE38" s="17">
        <v>64.8</v>
      </c>
      <c r="EF38" s="18">
        <v>41547</v>
      </c>
      <c r="EG38" s="17">
        <v>64.8</v>
      </c>
      <c r="EH38" s="19">
        <v>212076</v>
      </c>
      <c r="EI38" s="37">
        <v>0</v>
      </c>
      <c r="EJ38" s="38">
        <v>367.2</v>
      </c>
      <c r="EK38" s="22">
        <v>41563</v>
      </c>
      <c r="EL38" s="21">
        <v>367.2</v>
      </c>
      <c r="EM38" s="23">
        <v>212086</v>
      </c>
      <c r="EN38" s="39">
        <v>0</v>
      </c>
      <c r="EO38" s="25">
        <v>0</v>
      </c>
      <c r="EP38" s="26"/>
      <c r="EQ38" s="13">
        <v>41518</v>
      </c>
      <c r="ER38" s="14">
        <v>201563</v>
      </c>
      <c r="ES38" s="15">
        <v>137.69999999999999</v>
      </c>
      <c r="ET38" s="15">
        <v>780.3</v>
      </c>
      <c r="EU38" s="16">
        <v>918</v>
      </c>
      <c r="EV38" s="17">
        <v>137.69999999999999</v>
      </c>
      <c r="EW38" s="18">
        <v>41578</v>
      </c>
      <c r="EX38" s="17">
        <v>137.69999999999999</v>
      </c>
      <c r="EY38" s="19">
        <v>212097</v>
      </c>
      <c r="EZ38" s="20">
        <v>0</v>
      </c>
      <c r="FA38" s="21">
        <v>780.3</v>
      </c>
      <c r="FB38" s="22">
        <v>41614</v>
      </c>
      <c r="FC38" s="21">
        <v>780.3</v>
      </c>
      <c r="FD38" s="23">
        <v>212122</v>
      </c>
      <c r="FE38" s="24">
        <v>0</v>
      </c>
      <c r="FF38" s="25">
        <v>0</v>
      </c>
      <c r="FG38" s="28"/>
      <c r="FH38" s="13">
        <v>41548</v>
      </c>
      <c r="FI38" s="14">
        <v>201578</v>
      </c>
      <c r="FJ38" s="15">
        <v>145.80000000000001</v>
      </c>
      <c r="FK38" s="15">
        <v>826.2</v>
      </c>
      <c r="FL38" s="16">
        <v>972</v>
      </c>
      <c r="FM38" s="17">
        <v>145.80000000000001</v>
      </c>
      <c r="FN38" s="29">
        <v>41614</v>
      </c>
      <c r="FO38" s="17">
        <v>145.80000000000001</v>
      </c>
      <c r="FP38" s="19">
        <v>212123</v>
      </c>
      <c r="FQ38" s="20">
        <v>0</v>
      </c>
      <c r="FR38" s="21">
        <v>826.2</v>
      </c>
      <c r="FS38" s="30">
        <v>41635</v>
      </c>
      <c r="FT38" s="21">
        <v>826.2</v>
      </c>
      <c r="FU38" s="23">
        <v>212132</v>
      </c>
      <c r="FV38" s="24">
        <v>0</v>
      </c>
      <c r="FW38" s="25">
        <v>0</v>
      </c>
      <c r="FX38" s="28"/>
      <c r="FY38" s="13">
        <v>41579</v>
      </c>
      <c r="FZ38" s="14">
        <v>201590</v>
      </c>
      <c r="GA38" s="15">
        <v>113.4</v>
      </c>
      <c r="GB38" s="15">
        <v>642.6</v>
      </c>
      <c r="GC38" s="16">
        <v>756</v>
      </c>
      <c r="GD38" s="17">
        <v>113.4</v>
      </c>
      <c r="GE38" s="18">
        <v>41635</v>
      </c>
      <c r="GF38" s="17">
        <v>113.4</v>
      </c>
      <c r="GG38" s="19">
        <v>212133</v>
      </c>
      <c r="GH38" s="20">
        <v>0</v>
      </c>
      <c r="GI38" s="21">
        <v>642.6</v>
      </c>
      <c r="GJ38" s="22">
        <v>41684</v>
      </c>
      <c r="GK38" s="21">
        <v>642.6</v>
      </c>
      <c r="GL38" s="23">
        <v>212175</v>
      </c>
      <c r="GM38" s="24">
        <v>0</v>
      </c>
      <c r="GN38" s="25">
        <v>0</v>
      </c>
      <c r="GO38" s="31"/>
      <c r="GP38" s="13">
        <v>41609</v>
      </c>
      <c r="GQ38" s="14">
        <v>201602</v>
      </c>
      <c r="GR38" s="15">
        <v>97.2</v>
      </c>
      <c r="GS38" s="15">
        <v>550.79999999999995</v>
      </c>
      <c r="GT38" s="16">
        <v>648</v>
      </c>
      <c r="GU38" s="17">
        <v>97.2</v>
      </c>
      <c r="GV38" s="18">
        <v>41674</v>
      </c>
      <c r="GW38" s="17">
        <v>97.2</v>
      </c>
      <c r="GX38" s="19">
        <v>212153</v>
      </c>
      <c r="GY38" s="20">
        <v>0</v>
      </c>
      <c r="GZ38" s="21">
        <v>550.79999999999995</v>
      </c>
      <c r="HA38" s="22">
        <v>41764</v>
      </c>
      <c r="HB38" s="21">
        <v>550.79999999999995</v>
      </c>
      <c r="HC38" s="23" t="s">
        <v>131</v>
      </c>
      <c r="HD38" s="24"/>
      <c r="HE38" s="25"/>
      <c r="HF38" s="31" t="s">
        <v>132</v>
      </c>
      <c r="HG38" s="31"/>
    </row>
    <row r="39" spans="1:215" x14ac:dyDescent="0.25">
      <c r="A39" s="70">
        <v>2013</v>
      </c>
      <c r="B39" s="68">
        <v>27</v>
      </c>
      <c r="C39" s="68" t="s">
        <v>11</v>
      </c>
      <c r="D39" s="68" t="s">
        <v>28</v>
      </c>
      <c r="E39" s="68" t="s">
        <v>47</v>
      </c>
      <c r="F39" s="68"/>
      <c r="G39" s="68">
        <v>97429</v>
      </c>
      <c r="H39" s="68"/>
      <c r="I39" s="71" t="s">
        <v>66</v>
      </c>
      <c r="J39" s="68" t="str">
        <f t="shared" si="16"/>
        <v>2013 ENFANT15 /27</v>
      </c>
      <c r="K39" s="13">
        <v>41275</v>
      </c>
      <c r="L39" s="14"/>
      <c r="M39" s="15"/>
      <c r="N39" s="15"/>
      <c r="O39" s="16"/>
      <c r="P39" s="17"/>
      <c r="Q39" s="18"/>
      <c r="R39" s="17"/>
      <c r="S39" s="19"/>
      <c r="T39" s="20"/>
      <c r="U39" s="21"/>
      <c r="V39" s="22"/>
      <c r="W39" s="21"/>
      <c r="X39" s="23"/>
      <c r="Y39" s="24"/>
      <c r="Z39" s="25"/>
      <c r="AA39" s="26"/>
      <c r="AB39" s="13">
        <v>41306</v>
      </c>
      <c r="AC39" s="14"/>
      <c r="AD39" s="15"/>
      <c r="AE39" s="15"/>
      <c r="AF39" s="16"/>
      <c r="AG39" s="17"/>
      <c r="AH39" s="18"/>
      <c r="AI39" s="17"/>
      <c r="AJ39" s="19"/>
      <c r="AK39" s="20"/>
      <c r="AL39" s="21"/>
      <c r="AM39" s="22"/>
      <c r="AN39" s="21"/>
      <c r="AO39" s="23"/>
      <c r="AP39" s="24"/>
      <c r="AQ39" s="25"/>
      <c r="AR39" s="26"/>
      <c r="AS39" s="13">
        <v>41334</v>
      </c>
      <c r="AT39" s="14"/>
      <c r="AU39" s="15"/>
      <c r="AV39" s="15"/>
      <c r="AW39" s="16"/>
      <c r="AX39" s="17"/>
      <c r="AY39" s="18"/>
      <c r="AZ39" s="17"/>
      <c r="BA39" s="19"/>
      <c r="BB39" s="20"/>
      <c r="BC39" s="21"/>
      <c r="BD39" s="22"/>
      <c r="BE39" s="21"/>
      <c r="BF39" s="23"/>
      <c r="BG39" s="24"/>
      <c r="BH39" s="25"/>
      <c r="BI39" s="26"/>
      <c r="BJ39" s="13">
        <v>41365</v>
      </c>
      <c r="BK39" s="14"/>
      <c r="BL39" s="15"/>
      <c r="BM39" s="15"/>
      <c r="BN39" s="16"/>
      <c r="BO39" s="17"/>
      <c r="BP39" s="18"/>
      <c r="BQ39" s="17"/>
      <c r="BR39" s="19"/>
      <c r="BS39" s="20"/>
      <c r="BT39" s="21"/>
      <c r="BU39" s="22"/>
      <c r="BV39" s="21"/>
      <c r="BW39" s="23"/>
      <c r="BX39" s="24"/>
      <c r="BY39" s="25"/>
      <c r="BZ39" s="26"/>
      <c r="CA39" s="13"/>
      <c r="CB39" s="14"/>
      <c r="CC39" s="15"/>
      <c r="CD39" s="15"/>
      <c r="CE39" s="16"/>
      <c r="CF39" s="17"/>
      <c r="CG39" s="18"/>
      <c r="CH39" s="17"/>
      <c r="CI39" s="19"/>
      <c r="CJ39" s="20"/>
      <c r="CK39" s="21"/>
      <c r="CL39" s="22"/>
      <c r="CM39" s="21"/>
      <c r="CN39" s="23"/>
      <c r="CO39" s="24"/>
      <c r="CP39" s="25"/>
      <c r="CQ39" s="26"/>
      <c r="CR39" s="13"/>
      <c r="CS39" s="14"/>
      <c r="CT39" s="36"/>
      <c r="CU39" s="15"/>
      <c r="CV39" s="16"/>
      <c r="CW39" s="17"/>
      <c r="CX39" s="18"/>
      <c r="CY39" s="17"/>
      <c r="CZ39" s="19"/>
      <c r="DA39" s="20"/>
      <c r="DB39" s="21"/>
      <c r="DC39" s="22"/>
      <c r="DD39" s="21"/>
      <c r="DE39" s="23"/>
      <c r="DF39" s="24"/>
      <c r="DG39" s="25"/>
      <c r="DH39" s="26"/>
      <c r="DI39" s="13"/>
      <c r="DJ39" s="14"/>
      <c r="DK39" s="15"/>
      <c r="DL39" s="15"/>
      <c r="DM39" s="27"/>
      <c r="DN39" s="17"/>
      <c r="DO39" s="18"/>
      <c r="DP39" s="17"/>
      <c r="DQ39" s="19"/>
      <c r="DR39" s="20"/>
      <c r="DS39" s="21"/>
      <c r="DT39" s="22"/>
      <c r="DU39" s="38"/>
      <c r="DV39" s="23"/>
      <c r="DW39" s="24"/>
      <c r="DX39" s="25"/>
      <c r="DY39" s="26"/>
      <c r="DZ39" s="13">
        <v>41487</v>
      </c>
      <c r="EA39" s="14">
        <v>201556</v>
      </c>
      <c r="EB39" s="36">
        <v>35.64</v>
      </c>
      <c r="EC39" s="36">
        <v>201.96</v>
      </c>
      <c r="ED39" s="16">
        <v>237.6</v>
      </c>
      <c r="EE39" s="17">
        <v>35.64</v>
      </c>
      <c r="EF39" s="18">
        <v>41533</v>
      </c>
      <c r="EG39" s="17">
        <v>35.64</v>
      </c>
      <c r="EH39" s="19">
        <v>212067</v>
      </c>
      <c r="EI39" s="37">
        <v>0</v>
      </c>
      <c r="EJ39" s="38">
        <v>201.96</v>
      </c>
      <c r="EK39" s="22">
        <v>41563</v>
      </c>
      <c r="EL39" s="21">
        <v>201.96</v>
      </c>
      <c r="EM39" s="23">
        <v>212087</v>
      </c>
      <c r="EN39" s="39">
        <v>0</v>
      </c>
      <c r="EO39" s="25">
        <v>0</v>
      </c>
      <c r="EP39" s="26"/>
      <c r="EQ39" s="13">
        <v>41518</v>
      </c>
      <c r="ER39" s="14">
        <v>201564</v>
      </c>
      <c r="ES39" s="15">
        <v>97.2</v>
      </c>
      <c r="ET39" s="15">
        <v>550.79999999999995</v>
      </c>
      <c r="EU39" s="16">
        <v>648</v>
      </c>
      <c r="EV39" s="17">
        <v>97.2</v>
      </c>
      <c r="EW39" s="18">
        <v>41578</v>
      </c>
      <c r="EX39" s="17">
        <v>97.2</v>
      </c>
      <c r="EY39" s="19">
        <v>212100</v>
      </c>
      <c r="EZ39" s="20">
        <v>0</v>
      </c>
      <c r="FA39" s="21">
        <v>550.79999999999995</v>
      </c>
      <c r="FB39" s="22">
        <v>41612</v>
      </c>
      <c r="FC39" s="21">
        <v>550.79999999999995</v>
      </c>
      <c r="FD39" s="23">
        <v>212121</v>
      </c>
      <c r="FE39" s="24">
        <v>0</v>
      </c>
      <c r="FF39" s="25">
        <v>0</v>
      </c>
      <c r="FG39" s="28"/>
      <c r="FH39" s="13">
        <v>41548</v>
      </c>
      <c r="FI39" s="14">
        <v>201579</v>
      </c>
      <c r="FJ39" s="15">
        <v>113.4</v>
      </c>
      <c r="FK39" s="15">
        <v>642.6</v>
      </c>
      <c r="FL39" s="16">
        <v>756</v>
      </c>
      <c r="FM39" s="17">
        <v>113.4</v>
      </c>
      <c r="FN39" s="29">
        <v>41610</v>
      </c>
      <c r="FO39" s="17">
        <v>113.4</v>
      </c>
      <c r="FP39" s="19">
        <v>212118</v>
      </c>
      <c r="FQ39" s="20">
        <v>0</v>
      </c>
      <c r="FR39" s="21">
        <v>642.6</v>
      </c>
      <c r="FS39" s="30">
        <v>41701</v>
      </c>
      <c r="FT39" s="21">
        <v>642.6</v>
      </c>
      <c r="FU39" s="23">
        <v>212189</v>
      </c>
      <c r="FV39" s="24">
        <v>0</v>
      </c>
      <c r="FW39" s="25">
        <v>0</v>
      </c>
      <c r="FX39" s="28"/>
      <c r="FY39" s="13">
        <v>41579</v>
      </c>
      <c r="FZ39" s="14">
        <v>201591</v>
      </c>
      <c r="GA39" s="15">
        <v>97.2</v>
      </c>
      <c r="GB39" s="15">
        <v>550.79999999999995</v>
      </c>
      <c r="GC39" s="16">
        <v>648</v>
      </c>
      <c r="GD39" s="17">
        <v>97.2</v>
      </c>
      <c r="GE39" s="18">
        <v>41668</v>
      </c>
      <c r="GF39" s="17">
        <v>97.2</v>
      </c>
      <c r="GG39" s="19">
        <v>212150</v>
      </c>
      <c r="GH39" s="20">
        <v>0</v>
      </c>
      <c r="GI39" s="21">
        <v>550.79999999999995</v>
      </c>
      <c r="GJ39" s="22">
        <v>41668</v>
      </c>
      <c r="GK39" s="21">
        <v>550.79999999999995</v>
      </c>
      <c r="GL39" s="23">
        <v>212150</v>
      </c>
      <c r="GM39" s="24">
        <v>0</v>
      </c>
      <c r="GN39" s="25">
        <v>0</v>
      </c>
      <c r="GO39" s="31"/>
      <c r="GP39" s="13">
        <v>41609</v>
      </c>
      <c r="GQ39" s="14">
        <v>201603</v>
      </c>
      <c r="GR39" s="15">
        <v>64.8</v>
      </c>
      <c r="GS39" s="15">
        <v>367.2</v>
      </c>
      <c r="GT39" s="16">
        <v>432</v>
      </c>
      <c r="GU39" s="17">
        <v>64.8</v>
      </c>
      <c r="GV39" s="18">
        <v>41701</v>
      </c>
      <c r="GW39" s="17">
        <v>64.8</v>
      </c>
      <c r="GX39" s="19">
        <v>212190</v>
      </c>
      <c r="GY39" s="20">
        <v>0</v>
      </c>
      <c r="GZ39" s="21">
        <v>367.2</v>
      </c>
      <c r="HA39" s="22">
        <v>41701</v>
      </c>
      <c r="HB39" s="21">
        <v>367.2</v>
      </c>
      <c r="HC39" s="23">
        <v>212190</v>
      </c>
      <c r="HD39" s="24">
        <v>0</v>
      </c>
      <c r="HE39" s="25">
        <v>0</v>
      </c>
      <c r="HF39" s="31"/>
      <c r="HG39" s="31"/>
    </row>
    <row r="40" spans="1:215" x14ac:dyDescent="0.25">
      <c r="A40" s="70">
        <v>2013</v>
      </c>
      <c r="B40" s="68">
        <v>28</v>
      </c>
      <c r="C40" s="68" t="s">
        <v>10</v>
      </c>
      <c r="D40" s="68" t="s">
        <v>29</v>
      </c>
      <c r="E40" s="68" t="s">
        <v>48</v>
      </c>
      <c r="F40" s="68"/>
      <c r="G40" s="68">
        <v>97429</v>
      </c>
      <c r="H40" s="68"/>
      <c r="I40" s="71" t="s">
        <v>67</v>
      </c>
      <c r="J40" s="68" t="str">
        <f t="shared" si="16"/>
        <v>2013 ENFANT16 /28</v>
      </c>
      <c r="K40" s="13">
        <v>41275</v>
      </c>
      <c r="L40" s="14"/>
      <c r="M40" s="15"/>
      <c r="N40" s="15"/>
      <c r="O40" s="16"/>
      <c r="P40" s="17"/>
      <c r="Q40" s="18"/>
      <c r="R40" s="17"/>
      <c r="S40" s="19"/>
      <c r="T40" s="20"/>
      <c r="U40" s="21"/>
      <c r="V40" s="22"/>
      <c r="W40" s="21"/>
      <c r="X40" s="23"/>
      <c r="Y40" s="24"/>
      <c r="Z40" s="25"/>
      <c r="AA40" s="26"/>
      <c r="AB40" s="13">
        <v>41306</v>
      </c>
      <c r="AC40" s="14"/>
      <c r="AD40" s="15"/>
      <c r="AE40" s="15"/>
      <c r="AF40" s="16"/>
      <c r="AG40" s="17"/>
      <c r="AH40" s="18"/>
      <c r="AI40" s="17"/>
      <c r="AJ40" s="19"/>
      <c r="AK40" s="20"/>
      <c r="AL40" s="21"/>
      <c r="AM40" s="22"/>
      <c r="AN40" s="21"/>
      <c r="AO40" s="23"/>
      <c r="AP40" s="24"/>
      <c r="AQ40" s="25"/>
      <c r="AR40" s="26"/>
      <c r="AS40" s="13">
        <v>41334</v>
      </c>
      <c r="AT40" s="14"/>
      <c r="AU40" s="15"/>
      <c r="AV40" s="15"/>
      <c r="AW40" s="16"/>
      <c r="AX40" s="17"/>
      <c r="AY40" s="18"/>
      <c r="AZ40" s="17"/>
      <c r="BA40" s="19"/>
      <c r="BB40" s="20"/>
      <c r="BC40" s="21"/>
      <c r="BD40" s="22"/>
      <c r="BE40" s="21"/>
      <c r="BF40" s="23"/>
      <c r="BG40" s="24"/>
      <c r="BH40" s="25"/>
      <c r="BI40" s="26"/>
      <c r="BJ40" s="13">
        <v>41365</v>
      </c>
      <c r="BK40" s="14"/>
      <c r="BL40" s="15"/>
      <c r="BM40" s="15"/>
      <c r="BN40" s="16"/>
      <c r="BO40" s="17"/>
      <c r="BP40" s="18"/>
      <c r="BQ40" s="17"/>
      <c r="BR40" s="19"/>
      <c r="BS40" s="20"/>
      <c r="BT40" s="21"/>
      <c r="BU40" s="22"/>
      <c r="BV40" s="21"/>
      <c r="BW40" s="23"/>
      <c r="BX40" s="24"/>
      <c r="BY40" s="25"/>
      <c r="BZ40" s="26"/>
      <c r="CA40" s="13"/>
      <c r="CB40" s="14"/>
      <c r="CC40" s="15"/>
      <c r="CD40" s="15"/>
      <c r="CE40" s="16"/>
      <c r="CF40" s="17"/>
      <c r="CG40" s="18"/>
      <c r="CH40" s="17"/>
      <c r="CI40" s="19"/>
      <c r="CJ40" s="20"/>
      <c r="CK40" s="21"/>
      <c r="CL40" s="22"/>
      <c r="CM40" s="21"/>
      <c r="CN40" s="23"/>
      <c r="CO40" s="24"/>
      <c r="CP40" s="25"/>
      <c r="CQ40" s="26"/>
      <c r="CR40" s="13"/>
      <c r="CS40" s="14"/>
      <c r="CT40" s="36"/>
      <c r="CU40" s="15"/>
      <c r="CV40" s="16"/>
      <c r="CW40" s="17"/>
      <c r="CX40" s="18"/>
      <c r="CY40" s="17"/>
      <c r="CZ40" s="19"/>
      <c r="DA40" s="20"/>
      <c r="DB40" s="21"/>
      <c r="DC40" s="22"/>
      <c r="DD40" s="21"/>
      <c r="DE40" s="23"/>
      <c r="DF40" s="24"/>
      <c r="DG40" s="25"/>
      <c r="DH40" s="26"/>
      <c r="DI40" s="13"/>
      <c r="DJ40" s="14"/>
      <c r="DK40" s="15"/>
      <c r="DL40" s="15"/>
      <c r="DM40" s="27"/>
      <c r="DN40" s="17"/>
      <c r="DO40" s="18"/>
      <c r="DP40" s="17"/>
      <c r="DQ40" s="19"/>
      <c r="DR40" s="20"/>
      <c r="DS40" s="21"/>
      <c r="DT40" s="22"/>
      <c r="DU40" s="38"/>
      <c r="DV40" s="23"/>
      <c r="DW40" s="24"/>
      <c r="DX40" s="25"/>
      <c r="DY40" s="26"/>
      <c r="DZ40" s="13"/>
      <c r="EA40" s="14"/>
      <c r="EB40" s="36"/>
      <c r="EC40" s="36"/>
      <c r="ED40" s="16"/>
      <c r="EE40" s="17"/>
      <c r="EF40" s="18"/>
      <c r="EG40" s="17"/>
      <c r="EH40" s="19"/>
      <c r="EI40" s="37"/>
      <c r="EJ40" s="38"/>
      <c r="EK40" s="22"/>
      <c r="EL40" s="21"/>
      <c r="EM40" s="23"/>
      <c r="EN40" s="39"/>
      <c r="EO40" s="25"/>
      <c r="EP40" s="26"/>
      <c r="EQ40" s="13">
        <v>41518</v>
      </c>
      <c r="ER40" s="14" t="s">
        <v>133</v>
      </c>
      <c r="ES40" s="15">
        <v>202.5</v>
      </c>
      <c r="ET40" s="15">
        <v>229.5</v>
      </c>
      <c r="EU40" s="16">
        <v>432</v>
      </c>
      <c r="EV40" s="17">
        <v>202.5</v>
      </c>
      <c r="EW40" s="18">
        <v>41578</v>
      </c>
      <c r="EX40" s="17">
        <v>202.5</v>
      </c>
      <c r="EY40" s="19">
        <v>212098</v>
      </c>
      <c r="EZ40" s="20">
        <v>0</v>
      </c>
      <c r="FA40" s="21">
        <v>229.5</v>
      </c>
      <c r="FB40" s="22">
        <v>41653</v>
      </c>
      <c r="FC40" s="21">
        <v>229.5</v>
      </c>
      <c r="FD40" s="23">
        <v>212146</v>
      </c>
      <c r="FE40" s="24">
        <v>0</v>
      </c>
      <c r="FF40" s="25">
        <v>0</v>
      </c>
      <c r="FG40" s="28"/>
      <c r="FH40" s="13">
        <v>41548</v>
      </c>
      <c r="FI40" s="14">
        <v>201580</v>
      </c>
      <c r="FJ40" s="15">
        <v>113.4</v>
      </c>
      <c r="FK40" s="15">
        <v>642.6</v>
      </c>
      <c r="FL40" s="16">
        <v>756</v>
      </c>
      <c r="FM40" s="17">
        <v>113.4</v>
      </c>
      <c r="FN40" s="29">
        <v>41606</v>
      </c>
      <c r="FO40" s="17">
        <v>113.4</v>
      </c>
      <c r="FP40" s="19">
        <v>212113</v>
      </c>
      <c r="FQ40" s="20">
        <v>0</v>
      </c>
      <c r="FR40" s="21">
        <v>642.6</v>
      </c>
      <c r="FS40" s="30">
        <v>41653</v>
      </c>
      <c r="FT40" s="21">
        <v>642.6</v>
      </c>
      <c r="FU40" s="23">
        <v>212147</v>
      </c>
      <c r="FV40" s="24">
        <v>0</v>
      </c>
      <c r="FW40" s="25">
        <v>0</v>
      </c>
      <c r="FX40" s="28"/>
      <c r="FY40" s="13">
        <v>41579</v>
      </c>
      <c r="FZ40" s="14">
        <v>201592</v>
      </c>
      <c r="GA40" s="15">
        <v>97.2</v>
      </c>
      <c r="GB40" s="15">
        <v>550.79999999999995</v>
      </c>
      <c r="GC40" s="16">
        <v>648</v>
      </c>
      <c r="GD40" s="17">
        <v>97.2</v>
      </c>
      <c r="GE40" s="18">
        <v>41681</v>
      </c>
      <c r="GF40" s="17">
        <v>97.2</v>
      </c>
      <c r="GG40" s="19">
        <v>212165</v>
      </c>
      <c r="GH40" s="20">
        <v>0</v>
      </c>
      <c r="GI40" s="21">
        <v>550.79999999999995</v>
      </c>
      <c r="GJ40" s="22">
        <v>41681</v>
      </c>
      <c r="GK40" s="21">
        <v>550.79999999999995</v>
      </c>
      <c r="GL40" s="23">
        <v>212165</v>
      </c>
      <c r="GM40" s="24">
        <v>0</v>
      </c>
      <c r="GN40" s="25">
        <v>0</v>
      </c>
      <c r="GO40" s="31"/>
      <c r="GP40" s="13">
        <v>41609</v>
      </c>
      <c r="GQ40" s="14">
        <v>201604</v>
      </c>
      <c r="GR40" s="15">
        <v>54.3</v>
      </c>
      <c r="GS40" s="15">
        <v>307.7</v>
      </c>
      <c r="GT40" s="16">
        <v>362</v>
      </c>
      <c r="GU40" s="17">
        <v>54.3</v>
      </c>
      <c r="GV40" s="18">
        <v>41681</v>
      </c>
      <c r="GW40" s="17">
        <v>54.3</v>
      </c>
      <c r="GX40" s="19">
        <v>212163</v>
      </c>
      <c r="GY40" s="20">
        <v>0</v>
      </c>
      <c r="GZ40" s="21">
        <v>307.7</v>
      </c>
      <c r="HA40" s="22">
        <v>41681</v>
      </c>
      <c r="HB40" s="21">
        <v>307.7</v>
      </c>
      <c r="HC40" s="23">
        <v>212164</v>
      </c>
      <c r="HD40" s="24">
        <v>0</v>
      </c>
      <c r="HE40" s="25">
        <v>0</v>
      </c>
      <c r="HF40" s="31"/>
      <c r="HG40" s="31"/>
    </row>
    <row r="41" spans="1:215" x14ac:dyDescent="0.25">
      <c r="A41" s="70">
        <v>2013</v>
      </c>
      <c r="B41" s="68">
        <v>29</v>
      </c>
      <c r="C41" s="68" t="s">
        <v>10</v>
      </c>
      <c r="D41" s="68" t="s">
        <v>30</v>
      </c>
      <c r="E41" s="68" t="s">
        <v>49</v>
      </c>
      <c r="F41" s="68"/>
      <c r="G41" s="68">
        <v>97429</v>
      </c>
      <c r="H41" s="68"/>
      <c r="I41" s="71" t="s">
        <v>68</v>
      </c>
      <c r="J41" s="68" t="str">
        <f t="shared" si="16"/>
        <v>2013 ENFANT17 /29</v>
      </c>
      <c r="K41" s="13">
        <v>41275</v>
      </c>
      <c r="L41" s="14"/>
      <c r="M41" s="15"/>
      <c r="N41" s="15"/>
      <c r="O41" s="16"/>
      <c r="P41" s="17"/>
      <c r="Q41" s="18"/>
      <c r="R41" s="17"/>
      <c r="S41" s="19"/>
      <c r="T41" s="20"/>
      <c r="U41" s="21"/>
      <c r="V41" s="22"/>
      <c r="W41" s="21"/>
      <c r="X41" s="23"/>
      <c r="Y41" s="24"/>
      <c r="Z41" s="25"/>
      <c r="AA41" s="26"/>
      <c r="AB41" s="13">
        <v>41306</v>
      </c>
      <c r="AC41" s="14"/>
      <c r="AD41" s="15"/>
      <c r="AE41" s="15"/>
      <c r="AF41" s="16"/>
      <c r="AG41" s="17"/>
      <c r="AH41" s="18"/>
      <c r="AI41" s="17"/>
      <c r="AJ41" s="19"/>
      <c r="AK41" s="20"/>
      <c r="AL41" s="21"/>
      <c r="AM41" s="22"/>
      <c r="AN41" s="21"/>
      <c r="AO41" s="23"/>
      <c r="AP41" s="24"/>
      <c r="AQ41" s="25"/>
      <c r="AR41" s="26"/>
      <c r="AS41" s="13">
        <v>41334</v>
      </c>
      <c r="AT41" s="14"/>
      <c r="AU41" s="15"/>
      <c r="AV41" s="15"/>
      <c r="AW41" s="16"/>
      <c r="AX41" s="17"/>
      <c r="AY41" s="18"/>
      <c r="AZ41" s="17"/>
      <c r="BA41" s="19"/>
      <c r="BB41" s="20"/>
      <c r="BC41" s="21"/>
      <c r="BD41" s="22"/>
      <c r="BE41" s="21"/>
      <c r="BF41" s="23"/>
      <c r="BG41" s="24"/>
      <c r="BH41" s="25"/>
      <c r="BI41" s="26"/>
      <c r="BJ41" s="13">
        <v>41365</v>
      </c>
      <c r="BK41" s="14"/>
      <c r="BL41" s="15"/>
      <c r="BM41" s="15"/>
      <c r="BN41" s="16"/>
      <c r="BO41" s="17"/>
      <c r="BP41" s="18"/>
      <c r="BQ41" s="17"/>
      <c r="BR41" s="19"/>
      <c r="BS41" s="20"/>
      <c r="BT41" s="21"/>
      <c r="BU41" s="22"/>
      <c r="BV41" s="21"/>
      <c r="BW41" s="23"/>
      <c r="BX41" s="24"/>
      <c r="BY41" s="25"/>
      <c r="BZ41" s="26"/>
      <c r="CA41" s="13"/>
      <c r="CB41" s="14"/>
      <c r="CC41" s="15"/>
      <c r="CD41" s="15"/>
      <c r="CE41" s="16"/>
      <c r="CF41" s="17"/>
      <c r="CG41" s="18"/>
      <c r="CH41" s="17"/>
      <c r="CI41" s="19"/>
      <c r="CJ41" s="20"/>
      <c r="CK41" s="21"/>
      <c r="CL41" s="22"/>
      <c r="CM41" s="21"/>
      <c r="CN41" s="23"/>
      <c r="CO41" s="24"/>
      <c r="CP41" s="25"/>
      <c r="CQ41" s="26"/>
      <c r="CR41" s="13"/>
      <c r="CS41" s="14"/>
      <c r="CT41" s="36"/>
      <c r="CU41" s="15"/>
      <c r="CV41" s="16"/>
      <c r="CW41" s="17"/>
      <c r="CX41" s="18"/>
      <c r="CY41" s="17"/>
      <c r="CZ41" s="19"/>
      <c r="DA41" s="20"/>
      <c r="DB41" s="21"/>
      <c r="DC41" s="22"/>
      <c r="DD41" s="21"/>
      <c r="DE41" s="23"/>
      <c r="DF41" s="24"/>
      <c r="DG41" s="25"/>
      <c r="DH41" s="26"/>
      <c r="DI41" s="13"/>
      <c r="DJ41" s="14"/>
      <c r="DK41" s="15"/>
      <c r="DL41" s="15"/>
      <c r="DM41" s="27"/>
      <c r="DN41" s="17"/>
      <c r="DO41" s="18"/>
      <c r="DP41" s="17"/>
      <c r="DQ41" s="19"/>
      <c r="DR41" s="20"/>
      <c r="DS41" s="21"/>
      <c r="DT41" s="22"/>
      <c r="DU41" s="38"/>
      <c r="DV41" s="23"/>
      <c r="DW41" s="24"/>
      <c r="DX41" s="25"/>
      <c r="DY41" s="26"/>
      <c r="DZ41" s="13"/>
      <c r="EA41" s="14"/>
      <c r="EB41" s="36"/>
      <c r="EC41" s="36"/>
      <c r="ED41" s="16"/>
      <c r="EE41" s="17"/>
      <c r="EF41" s="18"/>
      <c r="EG41" s="17"/>
      <c r="EH41" s="19"/>
      <c r="EI41" s="37"/>
      <c r="EJ41" s="38"/>
      <c r="EK41" s="22"/>
      <c r="EL41" s="21"/>
      <c r="EM41" s="23"/>
      <c r="EN41" s="39"/>
      <c r="EO41" s="25"/>
      <c r="EP41" s="26"/>
      <c r="EQ41" s="13">
        <v>41518</v>
      </c>
      <c r="ER41" s="14" t="s">
        <v>134</v>
      </c>
      <c r="ES41" s="15">
        <v>124.2</v>
      </c>
      <c r="ET41" s="15">
        <v>91.8</v>
      </c>
      <c r="EU41" s="16">
        <v>216</v>
      </c>
      <c r="EV41" s="17">
        <v>124.2</v>
      </c>
      <c r="EW41" s="18">
        <v>41607</v>
      </c>
      <c r="EX41" s="17">
        <v>16.2</v>
      </c>
      <c r="EY41" s="19">
        <v>212114</v>
      </c>
      <c r="EZ41" s="20">
        <v>108</v>
      </c>
      <c r="FA41" s="21">
        <v>91.8</v>
      </c>
      <c r="FB41" s="22">
        <v>41764</v>
      </c>
      <c r="FC41" s="21">
        <v>199.8</v>
      </c>
      <c r="FD41" s="23" t="s">
        <v>135</v>
      </c>
      <c r="FE41" s="24"/>
      <c r="FF41" s="25"/>
      <c r="FG41" s="28" t="s">
        <v>132</v>
      </c>
      <c r="FH41" s="13">
        <v>41548</v>
      </c>
      <c r="FI41" s="14">
        <v>201582</v>
      </c>
      <c r="FJ41" s="15">
        <v>113.4</v>
      </c>
      <c r="FK41" s="15">
        <v>642.6</v>
      </c>
      <c r="FL41" s="16">
        <v>756</v>
      </c>
      <c r="FM41" s="17">
        <v>113.4</v>
      </c>
      <c r="FN41" s="29">
        <v>41607</v>
      </c>
      <c r="FO41" s="17">
        <v>113.4</v>
      </c>
      <c r="FP41" s="19">
        <v>212115</v>
      </c>
      <c r="FQ41" s="20">
        <v>0</v>
      </c>
      <c r="FR41" s="21">
        <v>642.6</v>
      </c>
      <c r="FS41" s="30">
        <v>41764</v>
      </c>
      <c r="FT41" s="21">
        <v>642.6</v>
      </c>
      <c r="FU41" s="23" t="s">
        <v>135</v>
      </c>
      <c r="FV41" s="24"/>
      <c r="FW41" s="25"/>
      <c r="FX41" s="28" t="s">
        <v>132</v>
      </c>
      <c r="FY41" s="13">
        <v>41579</v>
      </c>
      <c r="FZ41" s="14">
        <v>201594</v>
      </c>
      <c r="GA41" s="15">
        <v>76.2</v>
      </c>
      <c r="GB41" s="15">
        <v>431.8</v>
      </c>
      <c r="GC41" s="16">
        <v>508</v>
      </c>
      <c r="GD41" s="17">
        <v>76.2</v>
      </c>
      <c r="GE41" s="18">
        <v>41709</v>
      </c>
      <c r="GF41" s="17">
        <v>76.2</v>
      </c>
      <c r="GG41" s="19">
        <v>212195</v>
      </c>
      <c r="GH41" s="20">
        <v>0</v>
      </c>
      <c r="GI41" s="21">
        <v>431.8</v>
      </c>
      <c r="GJ41" s="22">
        <v>41764</v>
      </c>
      <c r="GK41" s="21">
        <v>431.8</v>
      </c>
      <c r="GL41" s="23" t="s">
        <v>135</v>
      </c>
      <c r="GM41" s="24"/>
      <c r="GN41" s="25"/>
      <c r="GO41" s="31" t="s">
        <v>136</v>
      </c>
      <c r="GP41" s="13">
        <v>41609</v>
      </c>
      <c r="GQ41" s="14">
        <v>201606</v>
      </c>
      <c r="GR41" s="15">
        <v>54.3</v>
      </c>
      <c r="GS41" s="15">
        <v>307.7</v>
      </c>
      <c r="GT41" s="16">
        <v>362</v>
      </c>
      <c r="GU41" s="17">
        <v>54.3</v>
      </c>
      <c r="GV41" s="18">
        <v>41709</v>
      </c>
      <c r="GW41" s="17">
        <v>54.3</v>
      </c>
      <c r="GX41" s="19">
        <v>212196</v>
      </c>
      <c r="GY41" s="20">
        <v>0</v>
      </c>
      <c r="GZ41" s="21">
        <v>307.7</v>
      </c>
      <c r="HA41" s="22">
        <v>41764</v>
      </c>
      <c r="HB41" s="21">
        <v>307.7</v>
      </c>
      <c r="HC41" s="23" t="s">
        <v>135</v>
      </c>
      <c r="HD41" s="24"/>
      <c r="HE41" s="25"/>
      <c r="HF41" s="31" t="s">
        <v>132</v>
      </c>
      <c r="HG41" s="31" t="s">
        <v>137</v>
      </c>
    </row>
    <row r="42" spans="1:215" x14ac:dyDescent="0.25">
      <c r="A42" s="70">
        <v>2013</v>
      </c>
      <c r="B42" s="68">
        <v>30</v>
      </c>
      <c r="C42" s="68" t="s">
        <v>10</v>
      </c>
      <c r="D42" s="68" t="s">
        <v>31</v>
      </c>
      <c r="E42" s="68" t="s">
        <v>50</v>
      </c>
      <c r="F42" s="68"/>
      <c r="G42" s="68">
        <v>97429</v>
      </c>
      <c r="H42" s="68"/>
      <c r="I42" s="71" t="s">
        <v>69</v>
      </c>
      <c r="J42" s="68" t="str">
        <f t="shared" si="16"/>
        <v>2013 ENFANT18 /30</v>
      </c>
      <c r="K42" s="13">
        <v>41275</v>
      </c>
      <c r="L42" s="14"/>
      <c r="M42" s="15"/>
      <c r="N42" s="15"/>
      <c r="O42" s="16"/>
      <c r="P42" s="17"/>
      <c r="Q42" s="18"/>
      <c r="R42" s="17"/>
      <c r="S42" s="19"/>
      <c r="T42" s="20"/>
      <c r="U42" s="21"/>
      <c r="V42" s="22"/>
      <c r="W42" s="21"/>
      <c r="X42" s="23"/>
      <c r="Y42" s="24"/>
      <c r="Z42" s="25"/>
      <c r="AA42" s="26"/>
      <c r="AB42" s="13">
        <v>41306</v>
      </c>
      <c r="AC42" s="14"/>
      <c r="AD42" s="15"/>
      <c r="AE42" s="15"/>
      <c r="AF42" s="16"/>
      <c r="AG42" s="17"/>
      <c r="AH42" s="18"/>
      <c r="AI42" s="17"/>
      <c r="AJ42" s="19"/>
      <c r="AK42" s="20"/>
      <c r="AL42" s="21"/>
      <c r="AM42" s="22"/>
      <c r="AN42" s="21"/>
      <c r="AO42" s="23"/>
      <c r="AP42" s="24"/>
      <c r="AQ42" s="25"/>
      <c r="AR42" s="26"/>
      <c r="AS42" s="13">
        <v>41334</v>
      </c>
      <c r="AT42" s="14"/>
      <c r="AU42" s="15"/>
      <c r="AV42" s="15"/>
      <c r="AW42" s="16"/>
      <c r="AX42" s="17"/>
      <c r="AY42" s="18"/>
      <c r="AZ42" s="17"/>
      <c r="BA42" s="19"/>
      <c r="BB42" s="20"/>
      <c r="BC42" s="21"/>
      <c r="BD42" s="22"/>
      <c r="BE42" s="21"/>
      <c r="BF42" s="23"/>
      <c r="BG42" s="24"/>
      <c r="BH42" s="25"/>
      <c r="BI42" s="26"/>
      <c r="BJ42" s="13">
        <v>41365</v>
      </c>
      <c r="BK42" s="14"/>
      <c r="BL42" s="15"/>
      <c r="BM42" s="15"/>
      <c r="BN42" s="16"/>
      <c r="BO42" s="17"/>
      <c r="BP42" s="18"/>
      <c r="BQ42" s="17"/>
      <c r="BR42" s="19"/>
      <c r="BS42" s="20"/>
      <c r="BT42" s="21"/>
      <c r="BU42" s="22"/>
      <c r="BV42" s="21"/>
      <c r="BW42" s="23"/>
      <c r="BX42" s="24"/>
      <c r="BY42" s="25"/>
      <c r="BZ42" s="26"/>
      <c r="CA42" s="13"/>
      <c r="CB42" s="14"/>
      <c r="CC42" s="15"/>
      <c r="CD42" s="15"/>
      <c r="CE42" s="16"/>
      <c r="CF42" s="17"/>
      <c r="CG42" s="18"/>
      <c r="CH42" s="17"/>
      <c r="CI42" s="19"/>
      <c r="CJ42" s="20"/>
      <c r="CK42" s="21"/>
      <c r="CL42" s="22"/>
      <c r="CM42" s="21"/>
      <c r="CN42" s="23"/>
      <c r="CO42" s="24"/>
      <c r="CP42" s="25"/>
      <c r="CQ42" s="26"/>
      <c r="CR42" s="13"/>
      <c r="CS42" s="14"/>
      <c r="CT42" s="36"/>
      <c r="CU42" s="15"/>
      <c r="CV42" s="16"/>
      <c r="CW42" s="17"/>
      <c r="CX42" s="18"/>
      <c r="CY42" s="17"/>
      <c r="CZ42" s="19"/>
      <c r="DA42" s="20"/>
      <c r="DB42" s="21"/>
      <c r="DC42" s="22"/>
      <c r="DD42" s="21"/>
      <c r="DE42" s="23"/>
      <c r="DF42" s="24"/>
      <c r="DG42" s="25"/>
      <c r="DH42" s="26"/>
      <c r="DI42" s="13"/>
      <c r="DJ42" s="14"/>
      <c r="DK42" s="15"/>
      <c r="DL42" s="15"/>
      <c r="DM42" s="27"/>
      <c r="DN42" s="17"/>
      <c r="DO42" s="18"/>
      <c r="DP42" s="17"/>
      <c r="DQ42" s="19"/>
      <c r="DR42" s="20"/>
      <c r="DS42" s="21"/>
      <c r="DT42" s="22"/>
      <c r="DU42" s="38"/>
      <c r="DV42" s="23"/>
      <c r="DW42" s="24"/>
      <c r="DX42" s="25"/>
      <c r="DY42" s="26"/>
      <c r="DZ42" s="13"/>
      <c r="EA42" s="14"/>
      <c r="EB42" s="36"/>
      <c r="EC42" s="36"/>
      <c r="ED42" s="16"/>
      <c r="EE42" s="17"/>
      <c r="EF42" s="18"/>
      <c r="EG42" s="17"/>
      <c r="EH42" s="19"/>
      <c r="EI42" s="37"/>
      <c r="EJ42" s="38"/>
      <c r="EK42" s="22"/>
      <c r="EL42" s="21"/>
      <c r="EM42" s="23"/>
      <c r="EN42" s="39"/>
      <c r="EO42" s="25"/>
      <c r="EP42" s="26"/>
      <c r="EQ42" s="13">
        <v>41518</v>
      </c>
      <c r="ER42" s="14">
        <v>201571</v>
      </c>
      <c r="ES42" s="15">
        <v>17.82</v>
      </c>
      <c r="ET42" s="15">
        <v>100.98</v>
      </c>
      <c r="EU42" s="16">
        <v>118.8</v>
      </c>
      <c r="EV42" s="17">
        <v>17.82</v>
      </c>
      <c r="EW42" s="18">
        <v>41600</v>
      </c>
      <c r="EX42" s="17">
        <v>17.82</v>
      </c>
      <c r="EY42" s="19">
        <v>212111</v>
      </c>
      <c r="EZ42" s="20">
        <v>0</v>
      </c>
      <c r="FA42" s="21">
        <v>100.98</v>
      </c>
      <c r="FB42" s="22">
        <v>41600</v>
      </c>
      <c r="FC42" s="21">
        <v>100.98</v>
      </c>
      <c r="FD42" s="23">
        <v>212110</v>
      </c>
      <c r="FE42" s="24">
        <v>0</v>
      </c>
      <c r="FF42" s="25">
        <v>0</v>
      </c>
      <c r="FG42" s="28"/>
      <c r="FH42" s="13">
        <v>41548</v>
      </c>
      <c r="FI42" s="14">
        <v>201583</v>
      </c>
      <c r="FJ42" s="15">
        <v>105.3</v>
      </c>
      <c r="FK42" s="15">
        <v>596.70000000000005</v>
      </c>
      <c r="FL42" s="16">
        <v>702</v>
      </c>
      <c r="FM42" s="17">
        <v>105.3</v>
      </c>
      <c r="FN42" s="29">
        <v>41600</v>
      </c>
      <c r="FO42" s="17">
        <v>105.3</v>
      </c>
      <c r="FP42" s="19">
        <v>212111</v>
      </c>
      <c r="FQ42" s="20">
        <v>0</v>
      </c>
      <c r="FR42" s="21">
        <v>596.70000000000005</v>
      </c>
      <c r="FS42" s="30">
        <v>41691</v>
      </c>
      <c r="FT42" s="21">
        <v>596.70000000000005</v>
      </c>
      <c r="FU42" s="23">
        <v>212182</v>
      </c>
      <c r="FV42" s="24">
        <v>0</v>
      </c>
      <c r="FW42" s="25">
        <v>0</v>
      </c>
      <c r="FX42" s="28"/>
      <c r="FY42" s="13">
        <v>41579</v>
      </c>
      <c r="FZ42" s="14">
        <v>201595</v>
      </c>
      <c r="GA42" s="15">
        <v>89.1</v>
      </c>
      <c r="GB42" s="15">
        <v>504.9</v>
      </c>
      <c r="GC42" s="16">
        <v>594</v>
      </c>
      <c r="GD42" s="17">
        <v>89.1</v>
      </c>
      <c r="GE42" s="18">
        <v>41653</v>
      </c>
      <c r="GF42" s="17">
        <v>89.1</v>
      </c>
      <c r="GG42" s="19">
        <v>212148</v>
      </c>
      <c r="GH42" s="20">
        <v>0</v>
      </c>
      <c r="GI42" s="21">
        <v>504.9</v>
      </c>
      <c r="GJ42" s="22">
        <v>41691</v>
      </c>
      <c r="GK42" s="21">
        <v>504.9</v>
      </c>
      <c r="GL42" s="23">
        <v>212183</v>
      </c>
      <c r="GM42" s="24">
        <v>0</v>
      </c>
      <c r="GN42" s="25">
        <v>0</v>
      </c>
      <c r="GO42" s="31"/>
      <c r="GP42" s="13">
        <v>41609</v>
      </c>
      <c r="GQ42" s="14">
        <v>201607</v>
      </c>
      <c r="GR42" s="15">
        <v>72.900000000000006</v>
      </c>
      <c r="GS42" s="15">
        <v>413.1</v>
      </c>
      <c r="GT42" s="16">
        <v>486</v>
      </c>
      <c r="GU42" s="17">
        <v>72.900000000000006</v>
      </c>
      <c r="GV42" s="18">
        <v>41677</v>
      </c>
      <c r="GW42" s="17">
        <v>72.900000000000006</v>
      </c>
      <c r="GX42" s="19">
        <v>212160</v>
      </c>
      <c r="GY42" s="20">
        <v>0</v>
      </c>
      <c r="GZ42" s="21">
        <v>413.1</v>
      </c>
      <c r="HA42" s="22">
        <v>41733</v>
      </c>
      <c r="HB42" s="21">
        <v>413.1</v>
      </c>
      <c r="HC42" s="23">
        <v>237210</v>
      </c>
      <c r="HD42" s="24">
        <v>0</v>
      </c>
      <c r="HE42" s="25">
        <v>0</v>
      </c>
      <c r="HF42" s="31"/>
      <c r="HG42" s="31"/>
    </row>
    <row r="43" spans="1:215" x14ac:dyDescent="0.25">
      <c r="A43" s="70">
        <v>2013</v>
      </c>
      <c r="B43" s="68">
        <v>31</v>
      </c>
      <c r="C43" s="68" t="s">
        <v>10</v>
      </c>
      <c r="D43" s="68" t="s">
        <v>32</v>
      </c>
      <c r="E43" s="68" t="s">
        <v>51</v>
      </c>
      <c r="F43" s="68"/>
      <c r="G43" s="68">
        <v>97429</v>
      </c>
      <c r="H43" s="68"/>
      <c r="I43" s="71" t="s">
        <v>70</v>
      </c>
      <c r="J43" s="68" t="str">
        <f t="shared" si="16"/>
        <v>2013 ENFANT19 /31</v>
      </c>
      <c r="K43" s="13">
        <v>41275</v>
      </c>
      <c r="L43" s="14"/>
      <c r="M43" s="15"/>
      <c r="N43" s="15"/>
      <c r="O43" s="16"/>
      <c r="P43" s="17"/>
      <c r="Q43" s="18"/>
      <c r="R43" s="17"/>
      <c r="S43" s="19"/>
      <c r="T43" s="20"/>
      <c r="U43" s="21"/>
      <c r="V43" s="22"/>
      <c r="W43" s="21"/>
      <c r="X43" s="23"/>
      <c r="Y43" s="24"/>
      <c r="Z43" s="25"/>
      <c r="AA43" s="26"/>
      <c r="AB43" s="13">
        <v>41306</v>
      </c>
      <c r="AC43" s="14"/>
      <c r="AD43" s="15"/>
      <c r="AE43" s="15"/>
      <c r="AF43" s="16"/>
      <c r="AG43" s="17"/>
      <c r="AH43" s="18"/>
      <c r="AI43" s="17"/>
      <c r="AJ43" s="19"/>
      <c r="AK43" s="20"/>
      <c r="AL43" s="21"/>
      <c r="AM43" s="22"/>
      <c r="AN43" s="21"/>
      <c r="AO43" s="23"/>
      <c r="AP43" s="24"/>
      <c r="AQ43" s="25"/>
      <c r="AR43" s="26"/>
      <c r="AS43" s="13">
        <v>41334</v>
      </c>
      <c r="AT43" s="14"/>
      <c r="AU43" s="15"/>
      <c r="AV43" s="15"/>
      <c r="AW43" s="16"/>
      <c r="AX43" s="17"/>
      <c r="AY43" s="18"/>
      <c r="AZ43" s="17"/>
      <c r="BA43" s="19"/>
      <c r="BB43" s="20"/>
      <c r="BC43" s="21"/>
      <c r="BD43" s="22"/>
      <c r="BE43" s="21"/>
      <c r="BF43" s="23"/>
      <c r="BG43" s="24"/>
      <c r="BH43" s="25"/>
      <c r="BI43" s="26"/>
      <c r="BJ43" s="13">
        <v>41365</v>
      </c>
      <c r="BK43" s="14"/>
      <c r="BL43" s="15"/>
      <c r="BM43" s="15"/>
      <c r="BN43" s="16"/>
      <c r="BO43" s="17"/>
      <c r="BP43" s="18"/>
      <c r="BQ43" s="17"/>
      <c r="BR43" s="19"/>
      <c r="BS43" s="20"/>
      <c r="BT43" s="21"/>
      <c r="BU43" s="22"/>
      <c r="BV43" s="21"/>
      <c r="BW43" s="23"/>
      <c r="BX43" s="24"/>
      <c r="BY43" s="25"/>
      <c r="BZ43" s="26"/>
      <c r="CA43" s="13"/>
      <c r="CB43" s="14"/>
      <c r="CC43" s="15"/>
      <c r="CD43" s="15"/>
      <c r="CE43" s="16"/>
      <c r="CF43" s="17"/>
      <c r="CG43" s="18"/>
      <c r="CH43" s="17"/>
      <c r="CI43" s="19"/>
      <c r="CJ43" s="20"/>
      <c r="CK43" s="21"/>
      <c r="CL43" s="22"/>
      <c r="CM43" s="21"/>
      <c r="CN43" s="23"/>
      <c r="CO43" s="24"/>
      <c r="CP43" s="25"/>
      <c r="CQ43" s="26"/>
      <c r="CR43" s="13"/>
      <c r="CS43" s="14"/>
      <c r="CT43" s="36"/>
      <c r="CU43" s="15"/>
      <c r="CV43" s="16"/>
      <c r="CW43" s="17"/>
      <c r="CX43" s="18"/>
      <c r="CY43" s="17"/>
      <c r="CZ43" s="19"/>
      <c r="DA43" s="20"/>
      <c r="DB43" s="21"/>
      <c r="DC43" s="22"/>
      <c r="DD43" s="21"/>
      <c r="DE43" s="23"/>
      <c r="DF43" s="24"/>
      <c r="DG43" s="25"/>
      <c r="DH43" s="26"/>
      <c r="DI43" s="13"/>
      <c r="DJ43" s="14"/>
      <c r="DK43" s="15"/>
      <c r="DL43" s="15"/>
      <c r="DM43" s="27"/>
      <c r="DN43" s="17"/>
      <c r="DO43" s="18"/>
      <c r="DP43" s="17"/>
      <c r="DQ43" s="19"/>
      <c r="DR43" s="20"/>
      <c r="DS43" s="21"/>
      <c r="DT43" s="22"/>
      <c r="DU43" s="38"/>
      <c r="DV43" s="23"/>
      <c r="DW43" s="24"/>
      <c r="DX43" s="25"/>
      <c r="DY43" s="26"/>
      <c r="DZ43" s="13"/>
      <c r="EA43" s="14"/>
      <c r="EB43" s="36"/>
      <c r="EC43" s="36"/>
      <c r="ED43" s="16"/>
      <c r="EE43" s="17"/>
      <c r="EF43" s="18"/>
      <c r="EG43" s="17"/>
      <c r="EH43" s="19"/>
      <c r="EI43" s="37"/>
      <c r="EJ43" s="38"/>
      <c r="EK43" s="22"/>
      <c r="EL43" s="21"/>
      <c r="EM43" s="23"/>
      <c r="EN43" s="39"/>
      <c r="EO43" s="25"/>
      <c r="EP43" s="26"/>
      <c r="EQ43" s="13">
        <v>41518</v>
      </c>
      <c r="ER43" s="14" t="s">
        <v>138</v>
      </c>
      <c r="ES43" s="15">
        <v>164.7</v>
      </c>
      <c r="ET43" s="15">
        <v>321.3</v>
      </c>
      <c r="EU43" s="16">
        <v>486</v>
      </c>
      <c r="EV43" s="17">
        <v>164.7</v>
      </c>
      <c r="EW43" s="18">
        <v>41596</v>
      </c>
      <c r="EX43" s="17">
        <v>164.7</v>
      </c>
      <c r="EY43" s="19">
        <v>212108</v>
      </c>
      <c r="EZ43" s="20">
        <v>0</v>
      </c>
      <c r="FA43" s="21">
        <v>321.3</v>
      </c>
      <c r="FB43" s="22">
        <v>41764</v>
      </c>
      <c r="FC43" s="21">
        <v>321.3</v>
      </c>
      <c r="FD43" s="23" t="s">
        <v>139</v>
      </c>
      <c r="FE43" s="24"/>
      <c r="FF43" s="25"/>
      <c r="FG43" s="28" t="s">
        <v>136</v>
      </c>
      <c r="FH43" s="13">
        <v>41548</v>
      </c>
      <c r="FI43" s="14">
        <v>201581</v>
      </c>
      <c r="FJ43" s="15">
        <v>153.9</v>
      </c>
      <c r="FK43" s="15">
        <v>872.1</v>
      </c>
      <c r="FL43" s="16">
        <v>1026</v>
      </c>
      <c r="FM43" s="17">
        <v>153.9</v>
      </c>
      <c r="FN43" s="29">
        <v>41688</v>
      </c>
      <c r="FO43" s="17">
        <v>153.9</v>
      </c>
      <c r="FP43" s="19">
        <v>212177</v>
      </c>
      <c r="FQ43" s="20">
        <v>0</v>
      </c>
      <c r="FR43" s="21">
        <v>872.1</v>
      </c>
      <c r="FS43" s="30">
        <v>41764</v>
      </c>
      <c r="FT43" s="21">
        <v>872.1</v>
      </c>
      <c r="FU43" s="23" t="s">
        <v>139</v>
      </c>
      <c r="FV43" s="24"/>
      <c r="FW43" s="25"/>
      <c r="FX43" s="28" t="s">
        <v>136</v>
      </c>
      <c r="FY43" s="13">
        <v>41579</v>
      </c>
      <c r="FZ43" s="14">
        <v>201593</v>
      </c>
      <c r="GA43" s="15">
        <v>108.6</v>
      </c>
      <c r="GB43" s="15">
        <v>615.4</v>
      </c>
      <c r="GC43" s="16">
        <v>724</v>
      </c>
      <c r="GD43" s="17">
        <v>108.6</v>
      </c>
      <c r="GE43" s="18">
        <v>41688</v>
      </c>
      <c r="GF43" s="17">
        <v>108.6</v>
      </c>
      <c r="GG43" s="19">
        <v>212178</v>
      </c>
      <c r="GH43" s="20">
        <v>0</v>
      </c>
      <c r="GI43" s="21">
        <v>615.4</v>
      </c>
      <c r="GJ43" s="22">
        <v>41688</v>
      </c>
      <c r="GK43" s="21">
        <v>615.4</v>
      </c>
      <c r="GL43" s="23">
        <v>212178</v>
      </c>
      <c r="GM43" s="24">
        <v>0</v>
      </c>
      <c r="GN43" s="25">
        <v>0</v>
      </c>
      <c r="GO43" s="31"/>
      <c r="GP43" s="13">
        <v>41609</v>
      </c>
      <c r="GQ43" s="14">
        <v>201605</v>
      </c>
      <c r="GR43" s="15">
        <v>70.5</v>
      </c>
      <c r="GS43" s="15">
        <v>399.5</v>
      </c>
      <c r="GT43" s="16">
        <v>470</v>
      </c>
      <c r="GU43" s="17">
        <v>70.5</v>
      </c>
      <c r="GV43" s="18">
        <v>41688</v>
      </c>
      <c r="GW43" s="17">
        <v>70.5</v>
      </c>
      <c r="GX43" s="19">
        <v>212179</v>
      </c>
      <c r="GY43" s="20">
        <v>0</v>
      </c>
      <c r="GZ43" s="21">
        <v>399.5</v>
      </c>
      <c r="HA43" s="22">
        <v>41688</v>
      </c>
      <c r="HB43" s="21">
        <v>399.5</v>
      </c>
      <c r="HC43" s="23">
        <v>212179</v>
      </c>
      <c r="HD43" s="24">
        <v>0</v>
      </c>
      <c r="HE43" s="25">
        <v>0</v>
      </c>
      <c r="HF43" s="31"/>
      <c r="HG43" s="31"/>
    </row>
    <row r="44" spans="1:215" x14ac:dyDescent="0.25">
      <c r="A44" s="70">
        <v>2013</v>
      </c>
      <c r="B44" s="68" t="s">
        <v>13</v>
      </c>
      <c r="C44" s="68"/>
      <c r="D44" s="68"/>
      <c r="E44" s="68"/>
      <c r="F44" s="68"/>
      <c r="G44" s="68"/>
      <c r="H44" s="68"/>
      <c r="I44" s="71"/>
      <c r="J44" s="68" t="str">
        <f t="shared" si="16"/>
        <v>2013  /total</v>
      </c>
      <c r="K44" s="13">
        <f>K25</f>
        <v>41275</v>
      </c>
      <c r="L44" s="14">
        <f>COUNTA(L25:L43)</f>
        <v>13</v>
      </c>
      <c r="M44" s="15">
        <f t="shared" ref="M44:O44" si="30">SUM(M25:M43)</f>
        <v>714.60000000000014</v>
      </c>
      <c r="N44" s="15">
        <f t="shared" si="30"/>
        <v>4103.4000000000005</v>
      </c>
      <c r="O44" s="16">
        <f t="shared" si="30"/>
        <v>4818</v>
      </c>
      <c r="P44" s="17">
        <f>SUM(P25:P43)</f>
        <v>714.60000000000014</v>
      </c>
      <c r="Q44" s="18"/>
      <c r="R44" s="17">
        <f>SUM(R25:R43)</f>
        <v>714.60000000000014</v>
      </c>
      <c r="S44" s="19"/>
      <c r="T44" s="20">
        <f>SUM(T25:T43)</f>
        <v>0</v>
      </c>
      <c r="U44" s="21">
        <f>SUM(U25:U43)</f>
        <v>4103.4000000000005</v>
      </c>
      <c r="V44" s="22"/>
      <c r="W44" s="21">
        <f>SUM(W25:W43)</f>
        <v>4103.4000000000005</v>
      </c>
      <c r="X44" s="23"/>
      <c r="Y44" s="24">
        <f>SUM(Y25:Y43)</f>
        <v>0</v>
      </c>
      <c r="Z44" s="25">
        <f>SUM(Z25:Z43)</f>
        <v>0</v>
      </c>
      <c r="AA44" s="26"/>
      <c r="AB44" s="13">
        <v>41306</v>
      </c>
      <c r="AC44" s="14">
        <f>COUNTA(AC25:AC43)</f>
        <v>13</v>
      </c>
      <c r="AD44" s="15">
        <f t="shared" ref="AD44:AF44" si="31">SUM(AD25:AD43)</f>
        <v>1106.7</v>
      </c>
      <c r="AE44" s="15">
        <f t="shared" si="31"/>
        <v>6271.3</v>
      </c>
      <c r="AF44" s="16">
        <f t="shared" si="31"/>
        <v>7378</v>
      </c>
      <c r="AG44" s="17">
        <f>SUM(AG25:AG43)</f>
        <v>1106.7</v>
      </c>
      <c r="AH44" s="18"/>
      <c r="AI44" s="17">
        <f>SUM(AI25:AI43)</f>
        <v>1106.7</v>
      </c>
      <c r="AJ44" s="19"/>
      <c r="AK44" s="20">
        <f>SUM(AK25:AK43)</f>
        <v>0</v>
      </c>
      <c r="AL44" s="21">
        <f>SUM(AL25:AL43)</f>
        <v>6271.3</v>
      </c>
      <c r="AM44" s="22"/>
      <c r="AN44" s="21">
        <f>SUM(AN25:AN43)</f>
        <v>6271.3</v>
      </c>
      <c r="AO44" s="23"/>
      <c r="AP44" s="24">
        <f>SUM(AP25:AP43)</f>
        <v>0</v>
      </c>
      <c r="AQ44" s="25">
        <f>SUM(AQ25:AQ43)</f>
        <v>0</v>
      </c>
      <c r="AR44" s="26"/>
      <c r="AS44" s="13">
        <v>41334</v>
      </c>
      <c r="AT44" s="14">
        <f>COUNTA(AT25:AT43)</f>
        <v>13</v>
      </c>
      <c r="AU44" s="15">
        <f t="shared" ref="AU44:AW44" si="32">SUM(AU25:AU43)</f>
        <v>1206.3000000000002</v>
      </c>
      <c r="AV44" s="15">
        <f t="shared" si="32"/>
        <v>6835.7000000000007</v>
      </c>
      <c r="AW44" s="16">
        <f t="shared" si="32"/>
        <v>8042</v>
      </c>
      <c r="AX44" s="17">
        <f>SUM(AX25:AX43)</f>
        <v>1206.3000000000002</v>
      </c>
      <c r="AY44" s="18"/>
      <c r="AZ44" s="17">
        <f>SUM(AZ25:AZ43)</f>
        <v>1206.3000000000002</v>
      </c>
      <c r="BA44" s="19"/>
      <c r="BB44" s="20">
        <f>SUM(BB25:BB43)</f>
        <v>0</v>
      </c>
      <c r="BC44" s="21">
        <f>SUM(BC25:BC43)</f>
        <v>6835.7000000000007</v>
      </c>
      <c r="BD44" s="22"/>
      <c r="BE44" s="21">
        <f>SUM(BE25:BE43)</f>
        <v>6835.7000000000007</v>
      </c>
      <c r="BF44" s="23"/>
      <c r="BG44" s="24">
        <f>SUM(BG25:BG43)</f>
        <v>0</v>
      </c>
      <c r="BH44" s="25">
        <f>SUM(BH25:BH43)</f>
        <v>0</v>
      </c>
      <c r="BI44" s="26"/>
      <c r="BJ44" s="13">
        <v>41365</v>
      </c>
      <c r="BK44" s="14">
        <f>COUNTA(BK25:BK43)</f>
        <v>13</v>
      </c>
      <c r="BL44" s="15">
        <f t="shared" ref="BL44:BN44" si="33">SUM(BL25:BL43)</f>
        <v>1117.1999999999998</v>
      </c>
      <c r="BM44" s="15">
        <f t="shared" si="33"/>
        <v>6330.8</v>
      </c>
      <c r="BN44" s="16">
        <f t="shared" si="33"/>
        <v>7448</v>
      </c>
      <c r="BO44" s="17">
        <f>SUM(BO25:BO43)</f>
        <v>1117.1999999999998</v>
      </c>
      <c r="BP44" s="18"/>
      <c r="BQ44" s="17">
        <f>SUM(BQ25:BQ43)</f>
        <v>1117.1999999999998</v>
      </c>
      <c r="BR44" s="19"/>
      <c r="BS44" s="20">
        <f>SUM(BS25:BS43)</f>
        <v>0</v>
      </c>
      <c r="BT44" s="21">
        <f>SUM(BT25:BT43)</f>
        <v>6330.8</v>
      </c>
      <c r="BU44" s="22"/>
      <c r="BV44" s="21">
        <f>SUM(BV25:BV43)</f>
        <v>6330.8</v>
      </c>
      <c r="BW44" s="23"/>
      <c r="BX44" s="24">
        <f>SUM(BX25:BX43)</f>
        <v>0</v>
      </c>
      <c r="BY44" s="25">
        <f>SUM(BY25:BY43)</f>
        <v>0</v>
      </c>
      <c r="BZ44" s="26"/>
      <c r="CA44" s="13">
        <v>41395</v>
      </c>
      <c r="CB44" s="14">
        <f>COUNTA(CB25:CB43)</f>
        <v>13</v>
      </c>
      <c r="CC44" s="15">
        <f t="shared" ref="CC44:CE44" si="34">SUM(CC25:CC43)</f>
        <v>898.5</v>
      </c>
      <c r="CD44" s="15">
        <f t="shared" si="34"/>
        <v>5091.5</v>
      </c>
      <c r="CE44" s="16">
        <f t="shared" si="34"/>
        <v>5990</v>
      </c>
      <c r="CF44" s="17">
        <f>SUM(CF25:CF43)</f>
        <v>898.5</v>
      </c>
      <c r="CG44" s="18"/>
      <c r="CH44" s="17">
        <f>SUM(CH25:CH43)</f>
        <v>898.5</v>
      </c>
      <c r="CI44" s="19"/>
      <c r="CJ44" s="20">
        <f>SUM(CJ25:CJ43)</f>
        <v>0</v>
      </c>
      <c r="CK44" s="21">
        <f>SUM(CK25:CK43)</f>
        <v>5091.5</v>
      </c>
      <c r="CL44" s="22"/>
      <c r="CM44" s="21">
        <f>SUM(CM25:CM43)</f>
        <v>5091.5</v>
      </c>
      <c r="CN44" s="23"/>
      <c r="CO44" s="24">
        <f>SUM(CO25:CO43)</f>
        <v>0</v>
      </c>
      <c r="CP44" s="25">
        <f>SUM(CP25:CP43)</f>
        <v>0</v>
      </c>
      <c r="CQ44" s="26"/>
      <c r="CR44" s="13">
        <v>41426</v>
      </c>
      <c r="CS44" s="14">
        <f>COUNTA(CS25:CS43)</f>
        <v>13</v>
      </c>
      <c r="CT44" s="15">
        <f t="shared" ref="CT44:CV44" si="35">SUM(CT25:CT43)</f>
        <v>1141.4999999999998</v>
      </c>
      <c r="CU44" s="15">
        <f t="shared" si="35"/>
        <v>6576.5</v>
      </c>
      <c r="CV44" s="16">
        <f t="shared" si="35"/>
        <v>7718</v>
      </c>
      <c r="CW44" s="17">
        <f>SUM(CW25:CW43)</f>
        <v>1141.4999999999998</v>
      </c>
      <c r="CX44" s="18"/>
      <c r="CY44" s="17">
        <f>SUM(CY25:CY43)</f>
        <v>1141.4999999999998</v>
      </c>
      <c r="CZ44" s="19"/>
      <c r="DA44" s="20">
        <f>SUM(DA25:DA43)</f>
        <v>0</v>
      </c>
      <c r="DB44" s="21">
        <f>SUM(DB25:DB43)</f>
        <v>6576.5</v>
      </c>
      <c r="DC44" s="22"/>
      <c r="DD44" s="38">
        <f>SUM(DD25:DD43)</f>
        <v>6576.5</v>
      </c>
      <c r="DE44" s="23"/>
      <c r="DF44" s="24">
        <f>SUM(DF25:DF43)</f>
        <v>0</v>
      </c>
      <c r="DG44" s="25">
        <f>SUM(DG25:DG43)</f>
        <v>0</v>
      </c>
      <c r="DH44" s="26"/>
      <c r="DI44" s="13">
        <v>41456</v>
      </c>
      <c r="DJ44" s="14">
        <f>COUNTA(DJ25:DJ43)</f>
        <v>13</v>
      </c>
      <c r="DK44" s="15">
        <f t="shared" ref="DK44:DM44" si="36">SUM(DK25:DK43)</f>
        <v>1198.1999999999998</v>
      </c>
      <c r="DL44" s="15">
        <f t="shared" si="36"/>
        <v>6789.7999999999993</v>
      </c>
      <c r="DM44" s="27">
        <f t="shared" si="36"/>
        <v>7988</v>
      </c>
      <c r="DN44" s="17">
        <f>SUM(DN25:DN43)</f>
        <v>1198.1999999999998</v>
      </c>
      <c r="DO44" s="18"/>
      <c r="DP44" s="17">
        <f>SUM(DP25:DP43)</f>
        <v>1198.1999999999998</v>
      </c>
      <c r="DQ44" s="19"/>
      <c r="DR44" s="20">
        <f>SUM(DR25:DR43)</f>
        <v>0</v>
      </c>
      <c r="DS44" s="21">
        <f>SUM(DS25:DS43)</f>
        <v>6789.7999999999993</v>
      </c>
      <c r="DT44" s="22"/>
      <c r="DU44" s="21">
        <f>SUM(DU25:DU43)</f>
        <v>6789.7999999999993</v>
      </c>
      <c r="DV44" s="23"/>
      <c r="DW44" s="24">
        <f>SUM(DW25:DW43)</f>
        <v>0</v>
      </c>
      <c r="DX44" s="25">
        <f>SUM(DX25:DX43)</f>
        <v>0</v>
      </c>
      <c r="DY44" s="26"/>
      <c r="DZ44" s="13">
        <v>41487</v>
      </c>
      <c r="EA44" s="14">
        <f>COUNTA(EA25:EA43)</f>
        <v>12</v>
      </c>
      <c r="EB44" s="36">
        <f t="shared" ref="EB44:ED44" si="37">SUM(EB25:EB43)</f>
        <v>418.14</v>
      </c>
      <c r="EC44" s="36">
        <f t="shared" si="37"/>
        <v>2369.46</v>
      </c>
      <c r="ED44" s="16">
        <f t="shared" si="37"/>
        <v>2787.6</v>
      </c>
      <c r="EE44" s="17">
        <f>SUM(EE25:EE43)</f>
        <v>418.14</v>
      </c>
      <c r="EF44" s="18"/>
      <c r="EG44" s="66">
        <f>SUM(EG25:EG43)</f>
        <v>418.14</v>
      </c>
      <c r="EH44" s="19"/>
      <c r="EI44" s="20">
        <f>SUM(EI25:EI43)</f>
        <v>0</v>
      </c>
      <c r="EJ44" s="38">
        <f>SUM(EJ25:EJ43)</f>
        <v>2369.46</v>
      </c>
      <c r="EK44" s="22"/>
      <c r="EL44" s="21">
        <f>SUM(EL25:EL43)</f>
        <v>2369.46</v>
      </c>
      <c r="EM44" s="23"/>
      <c r="EN44" s="39">
        <f>SUM(EN25:EN43)</f>
        <v>0</v>
      </c>
      <c r="EO44" s="25">
        <f>SUM(EO25:EO43)</f>
        <v>0</v>
      </c>
      <c r="EP44" s="26"/>
      <c r="EQ44" s="13">
        <v>41518</v>
      </c>
      <c r="ER44" s="14">
        <f>COUNTA(ER25:ER43)</f>
        <v>12</v>
      </c>
      <c r="ES44" s="15">
        <f t="shared" ref="ES44:EU44" si="38">SUM(ES25:ES43)</f>
        <v>1360.6200000000001</v>
      </c>
      <c r="ET44" s="15">
        <f t="shared" si="38"/>
        <v>5568.18</v>
      </c>
      <c r="EU44" s="16">
        <f t="shared" si="38"/>
        <v>6928.8</v>
      </c>
      <c r="EV44" s="17">
        <f>SUM(EV25:EV43)</f>
        <v>1360.6200000000001</v>
      </c>
      <c r="EW44" s="18"/>
      <c r="EX44" s="17">
        <f>SUM(EX25:EX43)</f>
        <v>1252.6200000000001</v>
      </c>
      <c r="EY44" s="19"/>
      <c r="EZ44" s="20">
        <f>SUM(EZ25:EZ43)</f>
        <v>108</v>
      </c>
      <c r="FA44" s="21">
        <f>SUM(FA25:FA43)</f>
        <v>5568.18</v>
      </c>
      <c r="FB44" s="22"/>
      <c r="FC44" s="21">
        <f>SUM(FC25:FC43)</f>
        <v>5676.18</v>
      </c>
      <c r="FD44" s="23"/>
      <c r="FE44" s="24">
        <f>SUM(FE25:FE43)</f>
        <v>0</v>
      </c>
      <c r="FF44" s="25">
        <f>SUM(FF25:FF43)</f>
        <v>0</v>
      </c>
      <c r="FG44" s="28"/>
      <c r="FH44" s="13">
        <f>+FH27</f>
        <v>41548</v>
      </c>
      <c r="FI44" s="14">
        <f>COUNTA(FI25:FI43)</f>
        <v>12</v>
      </c>
      <c r="FJ44" s="15">
        <f t="shared" ref="FJ44:FL44" si="39">SUM(FJ25:FJ43)</f>
        <v>1386.0000000000002</v>
      </c>
      <c r="FK44" s="15">
        <f t="shared" si="39"/>
        <v>7854.0000000000009</v>
      </c>
      <c r="FL44" s="16">
        <f t="shared" si="39"/>
        <v>9240</v>
      </c>
      <c r="FM44" s="17">
        <f>SUM(FM25:FM43)</f>
        <v>1386.0000000000002</v>
      </c>
      <c r="FN44" s="29"/>
      <c r="FO44" s="17">
        <f>SUM(FO25:FO43)</f>
        <v>1386.0000000000002</v>
      </c>
      <c r="FP44" s="19"/>
      <c r="FQ44" s="20">
        <f>SUM(FQ25:FQ43)</f>
        <v>0</v>
      </c>
      <c r="FR44" s="21">
        <f>SUM(FR25:FR43)</f>
        <v>7854.0000000000009</v>
      </c>
      <c r="FS44" s="30"/>
      <c r="FT44" s="21">
        <f>SUM(FT25:FT43)</f>
        <v>7854.0000000000009</v>
      </c>
      <c r="FU44" s="23"/>
      <c r="FV44" s="24">
        <f>SUM(FV25:FV43)</f>
        <v>0</v>
      </c>
      <c r="FW44" s="25">
        <f>SUM(FW25:FW43)</f>
        <v>0</v>
      </c>
      <c r="FX44" s="28"/>
      <c r="FY44" s="13">
        <f>+FY27</f>
        <v>41579</v>
      </c>
      <c r="FZ44" s="14">
        <f>COUNTA(FZ25:FZ43)</f>
        <v>12</v>
      </c>
      <c r="GA44" s="15">
        <f t="shared" ref="GA44:GC44" si="40">SUM(GA25:GA43)</f>
        <v>1133.4000000000001</v>
      </c>
      <c r="GB44" s="15">
        <f t="shared" si="40"/>
        <v>6422.5999999999995</v>
      </c>
      <c r="GC44" s="16">
        <f t="shared" si="40"/>
        <v>7556</v>
      </c>
      <c r="GD44" s="17">
        <f>SUM(GD25:GD43)</f>
        <v>1133.4000000000001</v>
      </c>
      <c r="GE44" s="18"/>
      <c r="GF44" s="17">
        <f>SUM(GF25:GF43)</f>
        <v>1133.4000000000001</v>
      </c>
      <c r="GG44" s="19"/>
      <c r="GH44" s="20">
        <f>SUM(GH25:GH43)</f>
        <v>0</v>
      </c>
      <c r="GI44" s="21">
        <f>SUM(GI25:GI43)</f>
        <v>6422.5999999999995</v>
      </c>
      <c r="GJ44" s="21"/>
      <c r="GK44" s="21">
        <f>SUM(GK25:GK43)</f>
        <v>6422.5999999999995</v>
      </c>
      <c r="GL44" s="23"/>
      <c r="GM44" s="24">
        <f>SUM(GM25:GM43)</f>
        <v>0</v>
      </c>
      <c r="GN44" s="25">
        <f>SUM(GN25:GN43)</f>
        <v>0</v>
      </c>
      <c r="GO44" s="31"/>
      <c r="GP44" s="13" t="str">
        <f>+GP27</f>
        <v>déc 2013</v>
      </c>
      <c r="GQ44" s="14">
        <f>COUNTA(GQ25:GQ43)</f>
        <v>12</v>
      </c>
      <c r="GR44" s="15">
        <f t="shared" ref="GR44:GT44" si="41">SUM(GR25:GR43)</f>
        <v>803.69999999999993</v>
      </c>
      <c r="GS44" s="15">
        <f t="shared" si="41"/>
        <v>4554.3</v>
      </c>
      <c r="GT44" s="16">
        <f t="shared" si="41"/>
        <v>5358</v>
      </c>
      <c r="GU44" s="17">
        <f>SUM(GU25:GU43)</f>
        <v>803.69999999999993</v>
      </c>
      <c r="GV44" s="18"/>
      <c r="GW44" s="17">
        <f>SUM(GW25:GW43)</f>
        <v>803.69999999999993</v>
      </c>
      <c r="GX44" s="19"/>
      <c r="GY44" s="20">
        <f>SUM(GY25:GY43)</f>
        <v>0</v>
      </c>
      <c r="GZ44" s="21">
        <f>SUM(GZ25:GZ43)</f>
        <v>4554.3</v>
      </c>
      <c r="HA44" s="22"/>
      <c r="HB44" s="21">
        <f>SUM(HB25:HB43)</f>
        <v>4554.3</v>
      </c>
      <c r="HC44" s="23"/>
      <c r="HD44" s="24">
        <f>SUM(HD25:HD43)</f>
        <v>0</v>
      </c>
      <c r="HE44" s="25">
        <f>SUM(HE25:HE43)</f>
        <v>0</v>
      </c>
      <c r="HF44" s="31"/>
      <c r="HG44" s="31"/>
    </row>
    <row r="45" spans="1:215" x14ac:dyDescent="0.25">
      <c r="A45" s="70" t="s">
        <v>0</v>
      </c>
      <c r="B45" s="68" t="s">
        <v>1</v>
      </c>
      <c r="C45" s="68" t="s">
        <v>2</v>
      </c>
      <c r="D45" s="68" t="s">
        <v>3</v>
      </c>
      <c r="E45" s="68" t="s">
        <v>4</v>
      </c>
      <c r="F45" s="68" t="s">
        <v>5</v>
      </c>
      <c r="G45" s="68" t="s">
        <v>6</v>
      </c>
      <c r="H45" s="68" t="s">
        <v>7</v>
      </c>
      <c r="I45" s="71" t="s">
        <v>8</v>
      </c>
      <c r="J45" s="68" t="str">
        <f t="shared" si="16"/>
        <v>ANNEE Enfants /Num</v>
      </c>
      <c r="K45" s="2" t="s">
        <v>77</v>
      </c>
      <c r="L45" s="2" t="s">
        <v>78</v>
      </c>
      <c r="M45" s="2" t="s">
        <v>79</v>
      </c>
      <c r="N45" s="2" t="s">
        <v>80</v>
      </c>
      <c r="O45" s="2" t="s">
        <v>81</v>
      </c>
      <c r="P45" s="3" t="s">
        <v>79</v>
      </c>
      <c r="Q45" s="4" t="s">
        <v>82</v>
      </c>
      <c r="R45" s="3" t="s">
        <v>83</v>
      </c>
      <c r="S45" s="3" t="s">
        <v>84</v>
      </c>
      <c r="T45" s="3" t="s">
        <v>85</v>
      </c>
      <c r="U45" s="5" t="s">
        <v>80</v>
      </c>
      <c r="V45" s="6" t="s">
        <v>82</v>
      </c>
      <c r="W45" s="5" t="s">
        <v>83</v>
      </c>
      <c r="X45" s="5" t="s">
        <v>86</v>
      </c>
      <c r="Y45" s="5" t="s">
        <v>87</v>
      </c>
      <c r="Z45" s="7" t="s">
        <v>88</v>
      </c>
      <c r="AA45" s="8" t="s">
        <v>89</v>
      </c>
      <c r="AB45" s="2" t="s">
        <v>77</v>
      </c>
      <c r="AC45" s="2" t="s">
        <v>78</v>
      </c>
      <c r="AD45" s="2" t="s">
        <v>79</v>
      </c>
      <c r="AE45" s="2" t="s">
        <v>80</v>
      </c>
      <c r="AF45" s="2" t="s">
        <v>81</v>
      </c>
      <c r="AG45" s="3" t="s">
        <v>79</v>
      </c>
      <c r="AH45" s="3" t="s">
        <v>82</v>
      </c>
      <c r="AI45" s="3" t="s">
        <v>83</v>
      </c>
      <c r="AJ45" s="3" t="s">
        <v>84</v>
      </c>
      <c r="AK45" s="3" t="s">
        <v>85</v>
      </c>
      <c r="AL45" s="5" t="s">
        <v>80</v>
      </c>
      <c r="AM45" s="5" t="s">
        <v>82</v>
      </c>
      <c r="AN45" s="5" t="s">
        <v>83</v>
      </c>
      <c r="AO45" s="5" t="s">
        <v>86</v>
      </c>
      <c r="AP45" s="5" t="s">
        <v>87</v>
      </c>
      <c r="AQ45" s="7" t="s">
        <v>88</v>
      </c>
      <c r="AR45" s="8" t="s">
        <v>90</v>
      </c>
      <c r="AS45" s="2" t="s">
        <v>77</v>
      </c>
      <c r="AT45" s="2" t="s">
        <v>78</v>
      </c>
      <c r="AU45" s="2" t="s">
        <v>79</v>
      </c>
      <c r="AV45" s="2" t="s">
        <v>80</v>
      </c>
      <c r="AW45" s="2" t="s">
        <v>81</v>
      </c>
      <c r="AX45" s="3" t="s">
        <v>79</v>
      </c>
      <c r="AY45" s="3" t="s">
        <v>82</v>
      </c>
      <c r="AZ45" s="3" t="s">
        <v>83</v>
      </c>
      <c r="BA45" s="3" t="s">
        <v>84</v>
      </c>
      <c r="BB45" s="3" t="s">
        <v>85</v>
      </c>
      <c r="BC45" s="5" t="s">
        <v>80</v>
      </c>
      <c r="BD45" s="5" t="s">
        <v>82</v>
      </c>
      <c r="BE45" s="5" t="s">
        <v>83</v>
      </c>
      <c r="BF45" s="5" t="s">
        <v>86</v>
      </c>
      <c r="BG45" s="5" t="s">
        <v>87</v>
      </c>
      <c r="BH45" s="7" t="s">
        <v>88</v>
      </c>
      <c r="BI45" s="8" t="s">
        <v>90</v>
      </c>
      <c r="BJ45" s="2" t="s">
        <v>77</v>
      </c>
      <c r="BK45" s="2" t="s">
        <v>78</v>
      </c>
      <c r="BL45" s="2" t="s">
        <v>79</v>
      </c>
      <c r="BM45" s="2" t="s">
        <v>80</v>
      </c>
      <c r="BN45" s="2" t="s">
        <v>81</v>
      </c>
      <c r="BO45" s="3" t="s">
        <v>79</v>
      </c>
      <c r="BP45" s="3" t="s">
        <v>82</v>
      </c>
      <c r="BQ45" s="3" t="s">
        <v>83</v>
      </c>
      <c r="BR45" s="3" t="s">
        <v>84</v>
      </c>
      <c r="BS45" s="3" t="s">
        <v>85</v>
      </c>
      <c r="BT45" s="5" t="s">
        <v>80</v>
      </c>
      <c r="BU45" s="5" t="s">
        <v>82</v>
      </c>
      <c r="BV45" s="5" t="s">
        <v>83</v>
      </c>
      <c r="BW45" s="5" t="s">
        <v>86</v>
      </c>
      <c r="BX45" s="5" t="s">
        <v>87</v>
      </c>
      <c r="BY45" s="7" t="s">
        <v>88</v>
      </c>
      <c r="BZ45" s="8" t="s">
        <v>90</v>
      </c>
      <c r="CA45" s="2" t="s">
        <v>77</v>
      </c>
      <c r="CB45" s="2" t="s">
        <v>78</v>
      </c>
      <c r="CC45" s="2" t="s">
        <v>79</v>
      </c>
      <c r="CD45" s="2" t="s">
        <v>80</v>
      </c>
      <c r="CE45" s="2" t="s">
        <v>81</v>
      </c>
      <c r="CF45" s="3" t="s">
        <v>79</v>
      </c>
      <c r="CG45" s="3" t="s">
        <v>82</v>
      </c>
      <c r="CH45" s="3" t="s">
        <v>83</v>
      </c>
      <c r="CI45" s="3" t="s">
        <v>84</v>
      </c>
      <c r="CJ45" s="3" t="s">
        <v>85</v>
      </c>
      <c r="CK45" s="5" t="s">
        <v>80</v>
      </c>
      <c r="CL45" s="5" t="s">
        <v>82</v>
      </c>
      <c r="CM45" s="5" t="s">
        <v>83</v>
      </c>
      <c r="CN45" s="5" t="s">
        <v>86</v>
      </c>
      <c r="CO45" s="5" t="s">
        <v>87</v>
      </c>
      <c r="CP45" s="7" t="s">
        <v>88</v>
      </c>
      <c r="CQ45" s="8" t="s">
        <v>90</v>
      </c>
      <c r="CR45" s="2" t="s">
        <v>77</v>
      </c>
      <c r="CS45" s="2" t="s">
        <v>78</v>
      </c>
      <c r="CT45" s="2" t="s">
        <v>79</v>
      </c>
      <c r="CU45" s="2" t="s">
        <v>80</v>
      </c>
      <c r="CV45" s="2" t="s">
        <v>81</v>
      </c>
      <c r="CW45" s="3" t="s">
        <v>79</v>
      </c>
      <c r="CX45" s="3" t="s">
        <v>82</v>
      </c>
      <c r="CY45" s="3" t="s">
        <v>83</v>
      </c>
      <c r="CZ45" s="3" t="s">
        <v>84</v>
      </c>
      <c r="DA45" s="3" t="s">
        <v>85</v>
      </c>
      <c r="DB45" s="5" t="s">
        <v>80</v>
      </c>
      <c r="DC45" s="5" t="s">
        <v>82</v>
      </c>
      <c r="DD45" s="5" t="s">
        <v>83</v>
      </c>
      <c r="DE45" s="5" t="s">
        <v>86</v>
      </c>
      <c r="DF45" s="5" t="s">
        <v>87</v>
      </c>
      <c r="DG45" s="7" t="s">
        <v>88</v>
      </c>
      <c r="DH45" s="8" t="s">
        <v>90</v>
      </c>
      <c r="DI45" s="2" t="s">
        <v>77</v>
      </c>
      <c r="DJ45" s="2" t="s">
        <v>78</v>
      </c>
      <c r="DK45" s="2" t="s">
        <v>79</v>
      </c>
      <c r="DL45" s="2" t="s">
        <v>80</v>
      </c>
      <c r="DM45" s="9" t="s">
        <v>81</v>
      </c>
      <c r="DN45" s="3" t="s">
        <v>79</v>
      </c>
      <c r="DO45" s="3" t="s">
        <v>82</v>
      </c>
      <c r="DP45" s="3" t="s">
        <v>83</v>
      </c>
      <c r="DQ45" s="3" t="s">
        <v>84</v>
      </c>
      <c r="DR45" s="3" t="s">
        <v>85</v>
      </c>
      <c r="DS45" s="5" t="s">
        <v>80</v>
      </c>
      <c r="DT45" s="5" t="s">
        <v>82</v>
      </c>
      <c r="DU45" s="5" t="s">
        <v>83</v>
      </c>
      <c r="DV45" s="5" t="s">
        <v>86</v>
      </c>
      <c r="DW45" s="5" t="s">
        <v>87</v>
      </c>
      <c r="DX45" s="7" t="s">
        <v>88</v>
      </c>
      <c r="DY45" s="8" t="s">
        <v>90</v>
      </c>
      <c r="DZ45" s="2" t="s">
        <v>77</v>
      </c>
      <c r="EA45" s="2" t="s">
        <v>78</v>
      </c>
      <c r="EB45" s="2" t="s">
        <v>79</v>
      </c>
      <c r="EC45" s="2" t="s">
        <v>80</v>
      </c>
      <c r="ED45" s="2" t="s">
        <v>81</v>
      </c>
      <c r="EE45" s="3" t="s">
        <v>79</v>
      </c>
      <c r="EF45" s="3" t="s">
        <v>82</v>
      </c>
      <c r="EG45" s="3" t="s">
        <v>83</v>
      </c>
      <c r="EH45" s="3" t="s">
        <v>84</v>
      </c>
      <c r="EI45" s="3" t="s">
        <v>85</v>
      </c>
      <c r="EJ45" s="5" t="s">
        <v>80</v>
      </c>
      <c r="EK45" s="5" t="s">
        <v>82</v>
      </c>
      <c r="EL45" s="5" t="s">
        <v>83</v>
      </c>
      <c r="EM45" s="5" t="s">
        <v>86</v>
      </c>
      <c r="EN45" s="5" t="s">
        <v>87</v>
      </c>
      <c r="EO45" s="7" t="s">
        <v>88</v>
      </c>
      <c r="EP45" s="8" t="s">
        <v>90</v>
      </c>
      <c r="EQ45" s="2" t="s">
        <v>77</v>
      </c>
      <c r="ER45" s="2" t="s">
        <v>78</v>
      </c>
      <c r="ES45" s="2" t="s">
        <v>79</v>
      </c>
      <c r="ET45" s="2" t="s">
        <v>80</v>
      </c>
      <c r="EU45" s="2" t="s">
        <v>81</v>
      </c>
      <c r="EV45" s="3" t="s">
        <v>79</v>
      </c>
      <c r="EW45" s="4" t="s">
        <v>82</v>
      </c>
      <c r="EX45" s="3" t="s">
        <v>83</v>
      </c>
      <c r="EY45" s="3" t="s">
        <v>84</v>
      </c>
      <c r="EZ45" s="3" t="s">
        <v>85</v>
      </c>
      <c r="FA45" s="5" t="s">
        <v>80</v>
      </c>
      <c r="FB45" s="6" t="s">
        <v>82</v>
      </c>
      <c r="FC45" s="5" t="s">
        <v>83</v>
      </c>
      <c r="FD45" s="5" t="s">
        <v>86</v>
      </c>
      <c r="FE45" s="5" t="s">
        <v>87</v>
      </c>
      <c r="FF45" s="7" t="s">
        <v>88</v>
      </c>
      <c r="FG45" s="10" t="s">
        <v>90</v>
      </c>
      <c r="FH45" s="2" t="s">
        <v>77</v>
      </c>
      <c r="FI45" s="2" t="s">
        <v>78</v>
      </c>
      <c r="FJ45" s="2" t="s">
        <v>79</v>
      </c>
      <c r="FK45" s="2" t="s">
        <v>80</v>
      </c>
      <c r="FL45" s="2" t="s">
        <v>81</v>
      </c>
      <c r="FM45" s="3" t="s">
        <v>79</v>
      </c>
      <c r="FN45" s="11" t="s">
        <v>82</v>
      </c>
      <c r="FO45" s="3" t="s">
        <v>83</v>
      </c>
      <c r="FP45" s="3" t="s">
        <v>84</v>
      </c>
      <c r="FQ45" s="3" t="s">
        <v>85</v>
      </c>
      <c r="FR45" s="5" t="s">
        <v>80</v>
      </c>
      <c r="FS45" s="12" t="s">
        <v>82</v>
      </c>
      <c r="FT45" s="5" t="s">
        <v>83</v>
      </c>
      <c r="FU45" s="5" t="s">
        <v>86</v>
      </c>
      <c r="FV45" s="5" t="s">
        <v>87</v>
      </c>
      <c r="FW45" s="7" t="s">
        <v>88</v>
      </c>
      <c r="FX45" s="10" t="s">
        <v>90</v>
      </c>
      <c r="FY45" s="2" t="s">
        <v>77</v>
      </c>
      <c r="FZ45" s="2" t="s">
        <v>78</v>
      </c>
      <c r="GA45" s="2" t="s">
        <v>79</v>
      </c>
      <c r="GB45" s="2" t="s">
        <v>80</v>
      </c>
      <c r="GC45" s="2" t="s">
        <v>81</v>
      </c>
      <c r="GD45" s="3" t="s">
        <v>79</v>
      </c>
      <c r="GE45" s="4" t="s">
        <v>82</v>
      </c>
      <c r="GF45" s="3" t="s">
        <v>83</v>
      </c>
      <c r="GG45" s="3" t="s">
        <v>84</v>
      </c>
      <c r="GH45" s="3" t="s">
        <v>85</v>
      </c>
      <c r="GI45" s="5" t="s">
        <v>80</v>
      </c>
      <c r="GJ45" s="5" t="s">
        <v>82</v>
      </c>
      <c r="GK45" s="5" t="s">
        <v>83</v>
      </c>
      <c r="GL45" s="5" t="s">
        <v>86</v>
      </c>
      <c r="GM45" s="5" t="s">
        <v>87</v>
      </c>
      <c r="GN45" s="7" t="s">
        <v>88</v>
      </c>
      <c r="GO45" s="8" t="s">
        <v>90</v>
      </c>
      <c r="GP45" s="2" t="s">
        <v>77</v>
      </c>
      <c r="GQ45" s="2" t="s">
        <v>78</v>
      </c>
      <c r="GR45" s="2" t="s">
        <v>79</v>
      </c>
      <c r="GS45" s="2" t="s">
        <v>80</v>
      </c>
      <c r="GT45" s="2" t="s">
        <v>81</v>
      </c>
      <c r="GU45" s="3" t="s">
        <v>79</v>
      </c>
      <c r="GV45" s="4" t="s">
        <v>82</v>
      </c>
      <c r="GW45" s="3" t="s">
        <v>83</v>
      </c>
      <c r="GX45" s="3" t="s">
        <v>84</v>
      </c>
      <c r="GY45" s="3" t="s">
        <v>85</v>
      </c>
      <c r="GZ45" s="5" t="s">
        <v>80</v>
      </c>
      <c r="HA45" s="6" t="s">
        <v>82</v>
      </c>
      <c r="HB45" s="5" t="s">
        <v>83</v>
      </c>
      <c r="HC45" s="5" t="s">
        <v>86</v>
      </c>
      <c r="HD45" s="5" t="s">
        <v>87</v>
      </c>
      <c r="HE45" s="7" t="s">
        <v>88</v>
      </c>
      <c r="HF45" s="8" t="s">
        <v>90</v>
      </c>
      <c r="HG45" s="8" t="s">
        <v>91</v>
      </c>
    </row>
    <row r="46" spans="1:215" x14ac:dyDescent="0.25">
      <c r="A46" s="70">
        <v>2014</v>
      </c>
      <c r="B46" s="68">
        <v>3</v>
      </c>
      <c r="C46" s="68" t="s">
        <v>10</v>
      </c>
      <c r="D46" s="68" t="s">
        <v>14</v>
      </c>
      <c r="E46" s="68" t="s">
        <v>33</v>
      </c>
      <c r="F46" s="68"/>
      <c r="G46" s="68">
        <v>97429</v>
      </c>
      <c r="H46" s="68"/>
      <c r="I46" s="71" t="s">
        <v>52</v>
      </c>
      <c r="J46" s="68" t="str">
        <f t="shared" si="16"/>
        <v>2014 ENFANT1 /3</v>
      </c>
      <c r="K46" s="13">
        <v>41640</v>
      </c>
      <c r="L46" s="14">
        <v>201608</v>
      </c>
      <c r="M46" s="15">
        <v>5.7</v>
      </c>
      <c r="N46" s="15">
        <v>32.299999999999997</v>
      </c>
      <c r="O46" s="16">
        <v>38</v>
      </c>
      <c r="P46" s="17">
        <v>5.7</v>
      </c>
      <c r="Q46" s="18">
        <v>41696</v>
      </c>
      <c r="R46" s="17">
        <v>5.7</v>
      </c>
      <c r="S46" s="19">
        <v>212187</v>
      </c>
      <c r="T46" s="20">
        <v>0</v>
      </c>
      <c r="U46" s="21">
        <v>32.299999999999997</v>
      </c>
      <c r="V46" s="22">
        <v>41696</v>
      </c>
      <c r="W46" s="21">
        <v>32.299999999999997</v>
      </c>
      <c r="X46" s="23">
        <v>212187</v>
      </c>
      <c r="Y46" s="24">
        <v>0</v>
      </c>
      <c r="Z46" s="25">
        <v>0</v>
      </c>
      <c r="AA46" s="26"/>
      <c r="AB46" s="13">
        <v>41671</v>
      </c>
      <c r="AC46" s="14">
        <v>201620</v>
      </c>
      <c r="AD46" s="15">
        <v>21.9</v>
      </c>
      <c r="AE46" s="15">
        <v>124.1</v>
      </c>
      <c r="AF46" s="16">
        <v>146</v>
      </c>
      <c r="AG46" s="17">
        <v>21.9</v>
      </c>
      <c r="AH46" s="18">
        <v>41759</v>
      </c>
      <c r="AI46" s="17">
        <v>21.9</v>
      </c>
      <c r="AJ46" s="19">
        <v>237226</v>
      </c>
      <c r="AK46" s="20">
        <v>0</v>
      </c>
      <c r="AL46" s="21">
        <v>124.1</v>
      </c>
      <c r="AM46" s="22">
        <v>41759</v>
      </c>
      <c r="AN46" s="21">
        <v>124.1</v>
      </c>
      <c r="AO46" s="23">
        <v>237226</v>
      </c>
      <c r="AP46" s="24">
        <v>0</v>
      </c>
      <c r="AQ46" s="25">
        <v>0</v>
      </c>
      <c r="AR46" s="26"/>
      <c r="AS46" s="13">
        <v>41699</v>
      </c>
      <c r="AT46" s="14"/>
      <c r="AU46" s="15"/>
      <c r="AV46" s="15"/>
      <c r="AW46" s="16"/>
      <c r="AX46" s="17"/>
      <c r="AY46" s="18"/>
      <c r="AZ46" s="17"/>
      <c r="BA46" s="19"/>
      <c r="BB46" s="20"/>
      <c r="BC46" s="21"/>
      <c r="BD46" s="22"/>
      <c r="BE46" s="21"/>
      <c r="BF46" s="23"/>
      <c r="BG46" s="24"/>
      <c r="BH46" s="25"/>
      <c r="BI46" s="26"/>
      <c r="BJ46" s="13"/>
      <c r="BK46" s="14"/>
      <c r="BL46" s="15"/>
      <c r="BM46" s="15"/>
      <c r="BN46" s="16"/>
      <c r="BO46" s="17"/>
      <c r="BP46" s="18"/>
      <c r="BQ46" s="17"/>
      <c r="BR46" s="19"/>
      <c r="BS46" s="20"/>
      <c r="BT46" s="21"/>
      <c r="BU46" s="22"/>
      <c r="BV46" s="21"/>
      <c r="BW46" s="23"/>
      <c r="BX46" s="24"/>
      <c r="BY46" s="25"/>
      <c r="BZ46" s="26"/>
      <c r="CA46" s="13"/>
      <c r="CB46" s="14"/>
      <c r="CC46" s="15"/>
      <c r="CD46" s="15"/>
      <c r="CE46" s="16"/>
      <c r="CF46" s="17"/>
      <c r="CG46" s="18"/>
      <c r="CH46" s="17"/>
      <c r="CI46" s="19"/>
      <c r="CJ46" s="20"/>
      <c r="CK46" s="21"/>
      <c r="CL46" s="22"/>
      <c r="CM46" s="21"/>
      <c r="CN46" s="23"/>
      <c r="CO46" s="24"/>
      <c r="CP46" s="25"/>
      <c r="CQ46" s="26"/>
      <c r="CR46" s="13"/>
      <c r="CS46" s="14"/>
      <c r="CT46" s="36"/>
      <c r="CU46" s="15"/>
      <c r="CV46" s="16"/>
      <c r="CW46" s="17"/>
      <c r="CX46" s="18"/>
      <c r="CY46" s="17"/>
      <c r="CZ46" s="19"/>
      <c r="DA46" s="20"/>
      <c r="DB46" s="21"/>
      <c r="DC46" s="22"/>
      <c r="DD46" s="21"/>
      <c r="DE46" s="23"/>
      <c r="DF46" s="24"/>
      <c r="DG46" s="25"/>
      <c r="DH46" s="26"/>
      <c r="DI46" s="13"/>
      <c r="DJ46" s="14"/>
      <c r="DK46" s="15"/>
      <c r="DL46" s="15"/>
      <c r="DM46" s="27"/>
      <c r="DN46" s="17"/>
      <c r="DO46" s="18"/>
      <c r="DP46" s="17"/>
      <c r="DQ46" s="19"/>
      <c r="DR46" s="20"/>
      <c r="DS46" s="21"/>
      <c r="DT46" s="22"/>
      <c r="DU46" s="38"/>
      <c r="DV46" s="23"/>
      <c r="DW46" s="24"/>
      <c r="DX46" s="25"/>
      <c r="DY46" s="26"/>
      <c r="DZ46" s="13"/>
      <c r="EA46" s="14"/>
      <c r="EB46" s="36"/>
      <c r="EC46" s="36"/>
      <c r="ED46" s="16"/>
      <c r="EE46" s="17"/>
      <c r="EF46" s="18"/>
      <c r="EG46" s="17"/>
      <c r="EH46" s="19"/>
      <c r="EI46" s="37"/>
      <c r="EJ46" s="38"/>
      <c r="EK46" s="22"/>
      <c r="EL46" s="21"/>
      <c r="EM46" s="23"/>
      <c r="EN46" s="39"/>
      <c r="EO46" s="25"/>
      <c r="EP46" s="26"/>
      <c r="EQ46" s="13"/>
      <c r="ER46" s="14"/>
      <c r="ES46" s="15"/>
      <c r="ET46" s="15"/>
      <c r="EU46" s="16"/>
      <c r="EV46" s="17"/>
      <c r="EW46" s="18"/>
      <c r="EX46" s="17"/>
      <c r="EY46" s="19"/>
      <c r="EZ46" s="20"/>
      <c r="FA46" s="21"/>
      <c r="FB46" s="22"/>
      <c r="FC46" s="21"/>
      <c r="FD46" s="23"/>
      <c r="FE46" s="24"/>
      <c r="FF46" s="25"/>
      <c r="FG46" s="28"/>
      <c r="FH46" s="13"/>
      <c r="FI46" s="14"/>
      <c r="FJ46" s="15"/>
      <c r="FK46" s="15"/>
      <c r="FL46" s="16"/>
      <c r="FM46" s="17"/>
      <c r="FN46" s="29"/>
      <c r="FO46" s="17"/>
      <c r="FP46" s="19"/>
      <c r="FQ46" s="20"/>
      <c r="FR46" s="21"/>
      <c r="FS46" s="30"/>
      <c r="FT46" s="21"/>
      <c r="FU46" s="23"/>
      <c r="FV46" s="24"/>
      <c r="FW46" s="25"/>
      <c r="FX46" s="28"/>
      <c r="FY46" s="13"/>
      <c r="FZ46" s="14"/>
      <c r="GA46" s="15"/>
      <c r="GB46" s="15"/>
      <c r="GC46" s="16"/>
      <c r="GD46" s="17"/>
      <c r="GE46" s="18"/>
      <c r="GF46" s="17"/>
      <c r="GG46" s="19"/>
      <c r="GH46" s="20"/>
      <c r="GI46" s="21"/>
      <c r="GJ46" s="22"/>
      <c r="GK46" s="21"/>
      <c r="GL46" s="23"/>
      <c r="GM46" s="24"/>
      <c r="GN46" s="25"/>
      <c r="GO46" s="31"/>
      <c r="GP46" s="13">
        <v>41974</v>
      </c>
      <c r="GQ46" s="14"/>
      <c r="GR46" s="15"/>
      <c r="GS46" s="15"/>
      <c r="GT46" s="16"/>
      <c r="GU46" s="17"/>
      <c r="GV46" s="18"/>
      <c r="GW46" s="17"/>
      <c r="GX46" s="19"/>
      <c r="GY46" s="20"/>
      <c r="GZ46" s="21"/>
      <c r="HA46" s="22"/>
      <c r="HB46" s="21"/>
      <c r="HC46" s="23"/>
      <c r="HD46" s="24"/>
      <c r="HE46" s="25"/>
      <c r="HF46" s="31"/>
      <c r="HG46" s="31"/>
    </row>
    <row r="47" spans="1:215" x14ac:dyDescent="0.25">
      <c r="A47" s="70">
        <v>2014</v>
      </c>
      <c r="B47" s="68">
        <v>20</v>
      </c>
      <c r="C47" s="68" t="s">
        <v>10</v>
      </c>
      <c r="D47" s="68" t="s">
        <v>15</v>
      </c>
      <c r="E47" s="68" t="s">
        <v>34</v>
      </c>
      <c r="F47" s="68"/>
      <c r="G47" s="68">
        <v>97429</v>
      </c>
      <c r="H47" s="68"/>
      <c r="I47" s="71" t="s">
        <v>53</v>
      </c>
      <c r="J47" s="68" t="str">
        <f t="shared" si="16"/>
        <v>2014 ENFANT2 /20</v>
      </c>
      <c r="K47" s="13">
        <v>41640</v>
      </c>
      <c r="L47" s="14">
        <v>201609</v>
      </c>
      <c r="M47" s="15">
        <v>94.8</v>
      </c>
      <c r="N47" s="15">
        <v>537.20000000000005</v>
      </c>
      <c r="O47" s="16">
        <v>632</v>
      </c>
      <c r="P47" s="17">
        <v>94.8</v>
      </c>
      <c r="Q47" s="18">
        <v>41696</v>
      </c>
      <c r="R47" s="17">
        <v>94.8</v>
      </c>
      <c r="S47" s="19">
        <v>212188</v>
      </c>
      <c r="T47" s="20">
        <v>0</v>
      </c>
      <c r="U47" s="21">
        <v>537.20000000000005</v>
      </c>
      <c r="V47" s="22">
        <v>41759</v>
      </c>
      <c r="W47" s="21">
        <v>537.20000000000005</v>
      </c>
      <c r="X47" s="23">
        <v>237226</v>
      </c>
      <c r="Y47" s="24">
        <v>0</v>
      </c>
      <c r="Z47" s="25">
        <v>0</v>
      </c>
      <c r="AA47" s="26"/>
      <c r="AB47" s="13">
        <v>41671</v>
      </c>
      <c r="AC47" s="14">
        <v>201621</v>
      </c>
      <c r="AD47" s="15">
        <v>151.5</v>
      </c>
      <c r="AE47" s="15">
        <v>858.5</v>
      </c>
      <c r="AF47" s="16">
        <v>1010</v>
      </c>
      <c r="AG47" s="17">
        <v>151.5</v>
      </c>
      <c r="AH47" s="18">
        <v>41759</v>
      </c>
      <c r="AI47" s="17">
        <v>151.5</v>
      </c>
      <c r="AJ47" s="19">
        <v>237228</v>
      </c>
      <c r="AK47" s="20">
        <v>0</v>
      </c>
      <c r="AL47" s="21">
        <v>858.5</v>
      </c>
      <c r="AM47" s="22">
        <v>41815</v>
      </c>
      <c r="AN47" s="21">
        <v>858.5</v>
      </c>
      <c r="AO47" s="23">
        <v>237257</v>
      </c>
      <c r="AP47" s="24">
        <v>0</v>
      </c>
      <c r="AQ47" s="25">
        <v>0</v>
      </c>
      <c r="AR47" s="26"/>
      <c r="AS47" s="13">
        <v>41699</v>
      </c>
      <c r="AT47" s="14">
        <v>201633</v>
      </c>
      <c r="AU47" s="15">
        <v>159.6</v>
      </c>
      <c r="AV47" s="15">
        <v>904.4</v>
      </c>
      <c r="AW47" s="16">
        <v>1064</v>
      </c>
      <c r="AX47" s="17">
        <v>159.6</v>
      </c>
      <c r="AY47" s="18">
        <v>41815</v>
      </c>
      <c r="AZ47" s="17">
        <v>159.6</v>
      </c>
      <c r="BA47" s="19">
        <v>237258</v>
      </c>
      <c r="BB47" s="20">
        <v>0</v>
      </c>
      <c r="BC47" s="21">
        <v>904.4</v>
      </c>
      <c r="BD47" s="22">
        <v>41828</v>
      </c>
      <c r="BE47" s="21">
        <v>904.4</v>
      </c>
      <c r="BF47" s="23">
        <v>237266</v>
      </c>
      <c r="BG47" s="24">
        <v>0</v>
      </c>
      <c r="BH47" s="25">
        <v>0</v>
      </c>
      <c r="BI47" s="26"/>
      <c r="BJ47" s="13">
        <v>41730</v>
      </c>
      <c r="BK47" s="14">
        <v>201644</v>
      </c>
      <c r="BL47" s="15">
        <v>159.6</v>
      </c>
      <c r="BM47" s="15">
        <v>904.4</v>
      </c>
      <c r="BN47" s="16">
        <v>1064</v>
      </c>
      <c r="BO47" s="17">
        <v>159.6</v>
      </c>
      <c r="BP47" s="18">
        <v>41828</v>
      </c>
      <c r="BQ47" s="17">
        <v>159.6</v>
      </c>
      <c r="BR47" s="19">
        <v>237267</v>
      </c>
      <c r="BS47" s="20">
        <v>0</v>
      </c>
      <c r="BT47" s="21">
        <v>904.4</v>
      </c>
      <c r="BU47" s="22">
        <v>41842</v>
      </c>
      <c r="BV47" s="21">
        <v>904.4</v>
      </c>
      <c r="BW47" s="23">
        <v>237270</v>
      </c>
      <c r="BX47" s="24">
        <v>0</v>
      </c>
      <c r="BY47" s="25">
        <v>0</v>
      </c>
      <c r="BZ47" s="26"/>
      <c r="CA47" s="13">
        <v>41760</v>
      </c>
      <c r="CB47" s="14">
        <v>201655</v>
      </c>
      <c r="CC47" s="15">
        <v>135.30000000000001</v>
      </c>
      <c r="CD47" s="15">
        <v>766.7</v>
      </c>
      <c r="CE47" s="16">
        <v>902</v>
      </c>
      <c r="CF47" s="17">
        <v>135.30000000000001</v>
      </c>
      <c r="CG47" s="18">
        <v>41865</v>
      </c>
      <c r="CH47" s="17">
        <v>135.30000000000001</v>
      </c>
      <c r="CI47" s="19">
        <v>237284</v>
      </c>
      <c r="CJ47" s="20">
        <v>0</v>
      </c>
      <c r="CK47" s="21">
        <v>766.7</v>
      </c>
      <c r="CL47" s="22">
        <v>41865</v>
      </c>
      <c r="CM47" s="21">
        <v>766.7</v>
      </c>
      <c r="CN47" s="23">
        <v>237284</v>
      </c>
      <c r="CO47" s="24">
        <v>0</v>
      </c>
      <c r="CP47" s="25">
        <v>0</v>
      </c>
      <c r="CQ47" s="26"/>
      <c r="CR47" s="13">
        <v>41791</v>
      </c>
      <c r="CS47" s="14">
        <v>201665</v>
      </c>
      <c r="CT47" s="36">
        <v>151.5</v>
      </c>
      <c r="CU47" s="15">
        <v>858.5</v>
      </c>
      <c r="CV47" s="16">
        <v>1010</v>
      </c>
      <c r="CW47" s="17">
        <v>151.5</v>
      </c>
      <c r="CX47" s="18">
        <v>41906</v>
      </c>
      <c r="CY47" s="17">
        <v>151.5</v>
      </c>
      <c r="CZ47" s="19">
        <v>237203</v>
      </c>
      <c r="DA47" s="20">
        <v>0</v>
      </c>
      <c r="DB47" s="21">
        <v>858.5</v>
      </c>
      <c r="DC47" s="22">
        <v>41906</v>
      </c>
      <c r="DD47" s="21">
        <v>858.5</v>
      </c>
      <c r="DE47" s="23">
        <v>237204</v>
      </c>
      <c r="DF47" s="24">
        <v>0</v>
      </c>
      <c r="DG47" s="25">
        <v>0</v>
      </c>
      <c r="DH47" s="26"/>
      <c r="DI47" s="13">
        <v>41821</v>
      </c>
      <c r="DJ47" s="14">
        <v>201675</v>
      </c>
      <c r="DK47" s="15">
        <v>159.6</v>
      </c>
      <c r="DL47" s="15">
        <v>904.4</v>
      </c>
      <c r="DM47" s="27">
        <v>1064</v>
      </c>
      <c r="DN47" s="17">
        <v>159.6</v>
      </c>
      <c r="DO47" s="18">
        <v>41976</v>
      </c>
      <c r="DP47" s="17">
        <v>159.6</v>
      </c>
      <c r="DQ47" s="19">
        <v>237335</v>
      </c>
      <c r="DR47" s="20">
        <v>0</v>
      </c>
      <c r="DS47" s="21">
        <v>904.4</v>
      </c>
      <c r="DT47" s="22">
        <v>41976</v>
      </c>
      <c r="DU47" s="38">
        <v>904.4</v>
      </c>
      <c r="DV47" s="23">
        <v>237335</v>
      </c>
      <c r="DW47" s="24">
        <v>0</v>
      </c>
      <c r="DX47" s="25">
        <v>0</v>
      </c>
      <c r="DY47" s="26"/>
      <c r="DZ47" s="13">
        <v>41852</v>
      </c>
      <c r="EA47" s="14">
        <v>201685</v>
      </c>
      <c r="EB47" s="36">
        <v>48.6</v>
      </c>
      <c r="EC47" s="36">
        <v>275.39999999999998</v>
      </c>
      <c r="ED47" s="16">
        <v>324</v>
      </c>
      <c r="EE47" s="17">
        <v>48.6</v>
      </c>
      <c r="EF47" s="18"/>
      <c r="EG47" s="17"/>
      <c r="EH47" s="19"/>
      <c r="EI47" s="37">
        <v>48.6</v>
      </c>
      <c r="EJ47" s="38">
        <v>275.39999999999998</v>
      </c>
      <c r="EK47" s="22"/>
      <c r="EL47" s="21"/>
      <c r="EM47" s="23"/>
      <c r="EN47" s="39">
        <v>275.39999999999998</v>
      </c>
      <c r="EO47" s="25">
        <v>324</v>
      </c>
      <c r="EP47" s="26"/>
      <c r="EQ47" s="13"/>
      <c r="ER47" s="14"/>
      <c r="ES47" s="15"/>
      <c r="ET47" s="15"/>
      <c r="EU47" s="16"/>
      <c r="EV47" s="17"/>
      <c r="EW47" s="18"/>
      <c r="EX47" s="17"/>
      <c r="EY47" s="19"/>
      <c r="EZ47" s="20"/>
      <c r="FA47" s="21"/>
      <c r="FB47" s="22"/>
      <c r="FC47" s="21"/>
      <c r="FD47" s="23"/>
      <c r="FE47" s="24"/>
      <c r="FF47" s="25"/>
      <c r="FG47" s="28"/>
      <c r="FH47" s="13"/>
      <c r="FI47" s="14"/>
      <c r="FJ47" s="15"/>
      <c r="FK47" s="15"/>
      <c r="FL47" s="16"/>
      <c r="FM47" s="17"/>
      <c r="FN47" s="29"/>
      <c r="FO47" s="17"/>
      <c r="FP47" s="19"/>
      <c r="FQ47" s="20"/>
      <c r="FR47" s="21"/>
      <c r="FS47" s="30"/>
      <c r="FT47" s="21"/>
      <c r="FU47" s="23"/>
      <c r="FV47" s="24"/>
      <c r="FW47" s="25"/>
      <c r="FX47" s="28"/>
      <c r="FY47" s="13">
        <v>41944</v>
      </c>
      <c r="FZ47" s="14"/>
      <c r="GA47" s="15"/>
      <c r="GB47" s="15"/>
      <c r="GC47" s="16"/>
      <c r="GD47" s="17"/>
      <c r="GE47" s="18"/>
      <c r="GF47" s="17"/>
      <c r="GG47" s="19"/>
      <c r="GH47" s="20"/>
      <c r="GI47" s="21"/>
      <c r="GJ47" s="22"/>
      <c r="GK47" s="21"/>
      <c r="GL47" s="23"/>
      <c r="GM47" s="24"/>
      <c r="GN47" s="25"/>
      <c r="GO47" s="31"/>
      <c r="GP47" s="13">
        <v>41974</v>
      </c>
      <c r="GQ47" s="14"/>
      <c r="GR47" s="15"/>
      <c r="GS47" s="15"/>
      <c r="GT47" s="16"/>
      <c r="GU47" s="17"/>
      <c r="GV47" s="18"/>
      <c r="GW47" s="17"/>
      <c r="GX47" s="19"/>
      <c r="GY47" s="20"/>
      <c r="GZ47" s="21"/>
      <c r="HA47" s="22"/>
      <c r="HB47" s="21"/>
      <c r="HC47" s="23"/>
      <c r="HD47" s="24"/>
      <c r="HE47" s="25"/>
      <c r="HF47" s="31"/>
      <c r="HG47" s="31"/>
    </row>
    <row r="48" spans="1:215" s="92" customFormat="1" x14ac:dyDescent="0.25">
      <c r="A48" s="75">
        <v>2014</v>
      </c>
      <c r="B48" s="73">
        <v>22</v>
      </c>
      <c r="C48" s="73" t="s">
        <v>10</v>
      </c>
      <c r="D48" s="73" t="s">
        <v>16</v>
      </c>
      <c r="E48" s="73" t="s">
        <v>35</v>
      </c>
      <c r="F48" s="73"/>
      <c r="G48" s="73">
        <v>97429</v>
      </c>
      <c r="H48" s="73"/>
      <c r="I48" s="76" t="s">
        <v>54</v>
      </c>
      <c r="J48" s="73" t="str">
        <f t="shared" si="16"/>
        <v>2014 ENFANT3 /22</v>
      </c>
      <c r="K48" s="77">
        <v>41640</v>
      </c>
      <c r="L48" s="78">
        <v>201611</v>
      </c>
      <c r="M48" s="79">
        <v>16.2</v>
      </c>
      <c r="N48" s="79">
        <v>91.8</v>
      </c>
      <c r="O48" s="80">
        <v>108</v>
      </c>
      <c r="P48" s="81">
        <v>16.2</v>
      </c>
      <c r="Q48" s="82">
        <v>41716</v>
      </c>
      <c r="R48" s="81">
        <v>16.2</v>
      </c>
      <c r="S48" s="83">
        <v>237203</v>
      </c>
      <c r="T48" s="84">
        <v>0</v>
      </c>
      <c r="U48" s="81">
        <v>91.8</v>
      </c>
      <c r="V48" s="82">
        <v>41716</v>
      </c>
      <c r="W48" s="81">
        <v>91.8</v>
      </c>
      <c r="X48" s="83">
        <v>237203</v>
      </c>
      <c r="Y48" s="84">
        <v>0</v>
      </c>
      <c r="Z48" s="84">
        <v>0</v>
      </c>
      <c r="AA48" s="84"/>
      <c r="AB48" s="77">
        <v>41671</v>
      </c>
      <c r="AC48" s="78">
        <v>201631</v>
      </c>
      <c r="AD48" s="79">
        <v>24.3</v>
      </c>
      <c r="AE48" s="79">
        <v>137.69999999999999</v>
      </c>
      <c r="AF48" s="80">
        <v>162</v>
      </c>
      <c r="AG48" s="81">
        <v>24.3</v>
      </c>
      <c r="AH48" s="82">
        <v>41758</v>
      </c>
      <c r="AI48" s="81">
        <v>24.3</v>
      </c>
      <c r="AJ48" s="83">
        <v>237225</v>
      </c>
      <c r="AK48" s="84">
        <v>0</v>
      </c>
      <c r="AL48" s="81">
        <v>137.69999999999999</v>
      </c>
      <c r="AM48" s="82">
        <v>41787</v>
      </c>
      <c r="AN48" s="81">
        <v>137.69999999999999</v>
      </c>
      <c r="AO48" s="83">
        <v>237237</v>
      </c>
      <c r="AP48" s="84">
        <v>0</v>
      </c>
      <c r="AQ48" s="84">
        <v>0</v>
      </c>
      <c r="AR48" s="84"/>
      <c r="AS48" s="77">
        <v>41699</v>
      </c>
      <c r="AT48" s="78">
        <v>201635</v>
      </c>
      <c r="AU48" s="79">
        <v>24.3</v>
      </c>
      <c r="AV48" s="79">
        <v>137.69999999999999</v>
      </c>
      <c r="AW48" s="80">
        <v>162</v>
      </c>
      <c r="AX48" s="81">
        <v>24.3</v>
      </c>
      <c r="AY48" s="82">
        <v>41787</v>
      </c>
      <c r="AZ48" s="81">
        <v>24.3</v>
      </c>
      <c r="BA48" s="83">
        <v>237238</v>
      </c>
      <c r="BB48" s="84">
        <v>0</v>
      </c>
      <c r="BC48" s="81">
        <v>137.69999999999999</v>
      </c>
      <c r="BD48" s="82">
        <v>41828</v>
      </c>
      <c r="BE48" s="81">
        <v>137.69999999999999</v>
      </c>
      <c r="BF48" s="83">
        <v>237265</v>
      </c>
      <c r="BG48" s="84">
        <v>0</v>
      </c>
      <c r="BH48" s="84">
        <v>0</v>
      </c>
      <c r="BI48" s="84"/>
      <c r="BJ48" s="77">
        <v>41730</v>
      </c>
      <c r="BK48" s="78">
        <v>201646</v>
      </c>
      <c r="BL48" s="79">
        <v>24.3</v>
      </c>
      <c r="BM48" s="79">
        <v>137.69999999999999</v>
      </c>
      <c r="BN48" s="80">
        <v>162</v>
      </c>
      <c r="BO48" s="81">
        <v>24.3</v>
      </c>
      <c r="BP48" s="82">
        <v>41849</v>
      </c>
      <c r="BQ48" s="81">
        <v>24.3</v>
      </c>
      <c r="BR48" s="83">
        <v>237275</v>
      </c>
      <c r="BS48" s="84">
        <v>0</v>
      </c>
      <c r="BT48" s="81">
        <v>137.69999999999999</v>
      </c>
      <c r="BU48" s="82">
        <v>41849</v>
      </c>
      <c r="BV48" s="81">
        <v>137.69999999999999</v>
      </c>
      <c r="BW48" s="83">
        <v>237275</v>
      </c>
      <c r="BX48" s="84">
        <v>0</v>
      </c>
      <c r="BY48" s="84">
        <v>0</v>
      </c>
      <c r="BZ48" s="84"/>
      <c r="CA48" s="77"/>
      <c r="CB48" s="78"/>
      <c r="CC48" s="79"/>
      <c r="CD48" s="79"/>
      <c r="CE48" s="80"/>
      <c r="CF48" s="81"/>
      <c r="CG48" s="82"/>
      <c r="CH48" s="81"/>
      <c r="CI48" s="83"/>
      <c r="CJ48" s="84"/>
      <c r="CK48" s="81"/>
      <c r="CL48" s="82"/>
      <c r="CM48" s="81"/>
      <c r="CN48" s="83"/>
      <c r="CO48" s="84"/>
      <c r="CP48" s="84"/>
      <c r="CQ48" s="84"/>
      <c r="CR48" s="77"/>
      <c r="CS48" s="78"/>
      <c r="CT48" s="85"/>
      <c r="CU48" s="79"/>
      <c r="CV48" s="80"/>
      <c r="CW48" s="81"/>
      <c r="CX48" s="82"/>
      <c r="CY48" s="81"/>
      <c r="CZ48" s="83"/>
      <c r="DA48" s="84"/>
      <c r="DB48" s="81"/>
      <c r="DC48" s="82"/>
      <c r="DD48" s="81"/>
      <c r="DE48" s="83"/>
      <c r="DF48" s="84"/>
      <c r="DG48" s="84"/>
      <c r="DH48" s="84"/>
      <c r="DI48" s="77"/>
      <c r="DJ48" s="78"/>
      <c r="DK48" s="79"/>
      <c r="DL48" s="79"/>
      <c r="DM48" s="86"/>
      <c r="DN48" s="81"/>
      <c r="DO48" s="82"/>
      <c r="DP48" s="81"/>
      <c r="DQ48" s="83"/>
      <c r="DR48" s="84"/>
      <c r="DS48" s="81"/>
      <c r="DT48" s="82"/>
      <c r="DU48" s="87"/>
      <c r="DV48" s="83"/>
      <c r="DW48" s="84"/>
      <c r="DX48" s="84"/>
      <c r="DY48" s="84"/>
      <c r="DZ48" s="77"/>
      <c r="EA48" s="78"/>
      <c r="EB48" s="85"/>
      <c r="EC48" s="85"/>
      <c r="ED48" s="80"/>
      <c r="EE48" s="81"/>
      <c r="EF48" s="82"/>
      <c r="EG48" s="81"/>
      <c r="EH48" s="83"/>
      <c r="EI48" s="88"/>
      <c r="EJ48" s="87"/>
      <c r="EK48" s="82"/>
      <c r="EL48" s="81"/>
      <c r="EM48" s="83"/>
      <c r="EN48" s="88"/>
      <c r="EO48" s="84"/>
      <c r="EP48" s="84"/>
      <c r="EQ48" s="77"/>
      <c r="ER48" s="78"/>
      <c r="ES48" s="79"/>
      <c r="ET48" s="79"/>
      <c r="EU48" s="80"/>
      <c r="EV48" s="81"/>
      <c r="EW48" s="82"/>
      <c r="EX48" s="81"/>
      <c r="EY48" s="83"/>
      <c r="EZ48" s="84"/>
      <c r="FA48" s="81"/>
      <c r="FB48" s="82"/>
      <c r="FC48" s="81"/>
      <c r="FD48" s="83"/>
      <c r="FE48" s="84"/>
      <c r="FF48" s="84"/>
      <c r="FG48" s="89"/>
      <c r="FH48" s="77"/>
      <c r="FI48" s="78"/>
      <c r="FJ48" s="79"/>
      <c r="FK48" s="79"/>
      <c r="FL48" s="80"/>
      <c r="FM48" s="81"/>
      <c r="FN48" s="90"/>
      <c r="FO48" s="81"/>
      <c r="FP48" s="83"/>
      <c r="FQ48" s="84"/>
      <c r="FR48" s="81"/>
      <c r="FS48" s="90"/>
      <c r="FT48" s="81"/>
      <c r="FU48" s="83"/>
      <c r="FV48" s="84"/>
      <c r="FW48" s="84"/>
      <c r="FX48" s="89"/>
      <c r="FY48" s="77">
        <v>41944</v>
      </c>
      <c r="FZ48" s="78">
        <v>201713</v>
      </c>
      <c r="GA48" s="79">
        <v>97.2</v>
      </c>
      <c r="GB48" s="79">
        <v>550.79999999999995</v>
      </c>
      <c r="GC48" s="80">
        <v>648</v>
      </c>
      <c r="GD48" s="81">
        <v>97.2</v>
      </c>
      <c r="GE48" s="82"/>
      <c r="GF48" s="81"/>
      <c r="GG48" s="83"/>
      <c r="GH48" s="84">
        <v>97.2</v>
      </c>
      <c r="GI48" s="81">
        <v>550.79999999999995</v>
      </c>
      <c r="GJ48" s="82"/>
      <c r="GK48" s="81"/>
      <c r="GL48" s="83"/>
      <c r="GM48" s="84">
        <v>550.79999999999995</v>
      </c>
      <c r="GN48" s="84">
        <v>648</v>
      </c>
      <c r="GO48" s="91"/>
      <c r="GP48" s="77">
        <v>41974</v>
      </c>
      <c r="GQ48" s="78"/>
      <c r="GR48" s="79"/>
      <c r="GS48" s="79"/>
      <c r="GT48" s="80"/>
      <c r="GU48" s="81"/>
      <c r="GV48" s="82"/>
      <c r="GW48" s="81"/>
      <c r="GX48" s="83"/>
      <c r="GY48" s="84"/>
      <c r="GZ48" s="81"/>
      <c r="HA48" s="82"/>
      <c r="HB48" s="81"/>
      <c r="HC48" s="83"/>
      <c r="HD48" s="84"/>
      <c r="HE48" s="84"/>
      <c r="HF48" s="91"/>
      <c r="HG48" s="91"/>
    </row>
    <row r="49" spans="1:215" x14ac:dyDescent="0.25">
      <c r="A49" s="70">
        <v>2014</v>
      </c>
      <c r="B49" s="68">
        <v>23</v>
      </c>
      <c r="C49" s="68" t="s">
        <v>10</v>
      </c>
      <c r="D49" s="68" t="s">
        <v>17</v>
      </c>
      <c r="E49" s="68" t="s">
        <v>36</v>
      </c>
      <c r="F49" s="68"/>
      <c r="G49" s="68">
        <v>97429</v>
      </c>
      <c r="H49" s="68"/>
      <c r="I49" s="71" t="s">
        <v>55</v>
      </c>
      <c r="J49" s="68" t="str">
        <f t="shared" si="16"/>
        <v>2014 ENFANT4 /23</v>
      </c>
      <c r="K49" s="13">
        <v>41640</v>
      </c>
      <c r="L49" s="14">
        <v>201610</v>
      </c>
      <c r="M49" s="15">
        <v>89.1</v>
      </c>
      <c r="N49" s="15">
        <v>504.9</v>
      </c>
      <c r="O49" s="16">
        <v>594</v>
      </c>
      <c r="P49" s="17">
        <v>89.1</v>
      </c>
      <c r="Q49" s="18">
        <v>41716</v>
      </c>
      <c r="R49" s="17">
        <v>89.1</v>
      </c>
      <c r="S49" s="19">
        <v>237201</v>
      </c>
      <c r="T49" s="20">
        <v>0</v>
      </c>
      <c r="U49" s="21">
        <v>504.9</v>
      </c>
      <c r="V49" s="22">
        <v>41716</v>
      </c>
      <c r="W49" s="21">
        <v>504.9</v>
      </c>
      <c r="X49" s="23">
        <v>237201</v>
      </c>
      <c r="Y49" s="24">
        <v>0</v>
      </c>
      <c r="Z49" s="25">
        <v>0</v>
      </c>
      <c r="AA49" s="26"/>
      <c r="AB49" s="13">
        <v>41671</v>
      </c>
      <c r="AC49" s="14">
        <v>201622</v>
      </c>
      <c r="AD49" s="15">
        <v>129.6</v>
      </c>
      <c r="AE49" s="15">
        <v>734.4</v>
      </c>
      <c r="AF49" s="16">
        <v>864</v>
      </c>
      <c r="AG49" s="17">
        <v>129.6</v>
      </c>
      <c r="AH49" s="18">
        <v>41743</v>
      </c>
      <c r="AI49" s="17">
        <v>129.6</v>
      </c>
      <c r="AJ49" s="19">
        <v>237217</v>
      </c>
      <c r="AK49" s="20">
        <v>0</v>
      </c>
      <c r="AL49" s="21">
        <v>734.4</v>
      </c>
      <c r="AM49" s="22">
        <v>41743</v>
      </c>
      <c r="AN49" s="21">
        <v>734.4</v>
      </c>
      <c r="AO49" s="23">
        <v>237217</v>
      </c>
      <c r="AP49" s="24">
        <v>0</v>
      </c>
      <c r="AQ49" s="25">
        <v>0</v>
      </c>
      <c r="AR49" s="26"/>
      <c r="AS49" s="13">
        <v>41699</v>
      </c>
      <c r="AT49" s="14">
        <v>201634</v>
      </c>
      <c r="AU49" s="15">
        <v>105.3</v>
      </c>
      <c r="AV49" s="15">
        <v>596.70000000000005</v>
      </c>
      <c r="AW49" s="16">
        <v>702</v>
      </c>
      <c r="AX49" s="17">
        <v>105.3</v>
      </c>
      <c r="AY49" s="18">
        <v>41780</v>
      </c>
      <c r="AZ49" s="17">
        <v>105.3</v>
      </c>
      <c r="BA49" s="19">
        <v>237233</v>
      </c>
      <c r="BB49" s="20">
        <v>0</v>
      </c>
      <c r="BC49" s="21">
        <v>596.70000000000005</v>
      </c>
      <c r="BD49" s="22">
        <v>41789</v>
      </c>
      <c r="BE49" s="21">
        <v>596.70000000000005</v>
      </c>
      <c r="BF49" s="23">
        <v>237239</v>
      </c>
      <c r="BG49" s="24">
        <v>0</v>
      </c>
      <c r="BH49" s="25">
        <v>0</v>
      </c>
      <c r="BI49" s="26"/>
      <c r="BJ49" s="13">
        <v>41730</v>
      </c>
      <c r="BK49" s="14">
        <v>201645</v>
      </c>
      <c r="BL49" s="15">
        <v>129.6</v>
      </c>
      <c r="BM49" s="15">
        <v>734.4</v>
      </c>
      <c r="BN49" s="16">
        <v>864</v>
      </c>
      <c r="BO49" s="17">
        <v>129.6</v>
      </c>
      <c r="BP49" s="18">
        <v>41809</v>
      </c>
      <c r="BQ49" s="17">
        <v>129.6</v>
      </c>
      <c r="BR49" s="19">
        <v>237249</v>
      </c>
      <c r="BS49" s="20">
        <v>0</v>
      </c>
      <c r="BT49" s="21">
        <v>734.4</v>
      </c>
      <c r="BU49" s="22">
        <v>41809</v>
      </c>
      <c r="BV49" s="21">
        <v>734.4</v>
      </c>
      <c r="BW49" s="23">
        <v>237249</v>
      </c>
      <c r="BX49" s="24">
        <v>0</v>
      </c>
      <c r="BY49" s="25">
        <v>0</v>
      </c>
      <c r="BZ49" s="26"/>
      <c r="CA49" s="13">
        <v>41760</v>
      </c>
      <c r="CB49" s="14">
        <v>201656</v>
      </c>
      <c r="CC49" s="15">
        <v>113.4</v>
      </c>
      <c r="CD49" s="15">
        <v>642.6</v>
      </c>
      <c r="CE49" s="16">
        <v>756</v>
      </c>
      <c r="CF49" s="17">
        <v>113.4</v>
      </c>
      <c r="CG49" s="18">
        <v>41809</v>
      </c>
      <c r="CH49" s="17">
        <v>113.4</v>
      </c>
      <c r="CI49" s="19">
        <v>237250</v>
      </c>
      <c r="CJ49" s="20">
        <v>0</v>
      </c>
      <c r="CK49" s="21">
        <v>642.6</v>
      </c>
      <c r="CL49" s="22">
        <v>41869</v>
      </c>
      <c r="CM49" s="21">
        <v>642.6</v>
      </c>
      <c r="CN49" s="23">
        <v>237287</v>
      </c>
      <c r="CO49" s="24">
        <v>0</v>
      </c>
      <c r="CP49" s="25">
        <v>0</v>
      </c>
      <c r="CQ49" s="26"/>
      <c r="CR49" s="13">
        <v>41791</v>
      </c>
      <c r="CS49" s="14">
        <v>201666</v>
      </c>
      <c r="CT49" s="36">
        <v>129.6</v>
      </c>
      <c r="CU49" s="15">
        <v>734.4</v>
      </c>
      <c r="CV49" s="16">
        <v>864</v>
      </c>
      <c r="CW49" s="17">
        <v>129.6</v>
      </c>
      <c r="CX49" s="18">
        <v>41869</v>
      </c>
      <c r="CY49" s="17">
        <v>129.6</v>
      </c>
      <c r="CZ49" s="19">
        <v>237288</v>
      </c>
      <c r="DA49" s="20">
        <v>0</v>
      </c>
      <c r="DB49" s="21">
        <v>734.4</v>
      </c>
      <c r="DC49" s="22">
        <v>41901</v>
      </c>
      <c r="DD49" s="21">
        <v>734.4</v>
      </c>
      <c r="DE49" s="23">
        <v>237301</v>
      </c>
      <c r="DF49" s="24">
        <v>0</v>
      </c>
      <c r="DG49" s="25">
        <v>0</v>
      </c>
      <c r="DH49" s="26"/>
      <c r="DI49" s="13">
        <v>41821</v>
      </c>
      <c r="DJ49" s="14">
        <v>201676</v>
      </c>
      <c r="DK49" s="15">
        <v>137.69999999999999</v>
      </c>
      <c r="DL49" s="15">
        <v>780.3</v>
      </c>
      <c r="DM49" s="27">
        <v>918</v>
      </c>
      <c r="DN49" s="17">
        <v>137.69999999999999</v>
      </c>
      <c r="DO49" s="18">
        <v>41901</v>
      </c>
      <c r="DP49" s="17">
        <v>137.69999999999999</v>
      </c>
      <c r="DQ49" s="19">
        <v>237202</v>
      </c>
      <c r="DR49" s="20">
        <v>0</v>
      </c>
      <c r="DS49" s="21">
        <v>780.3</v>
      </c>
      <c r="DT49" s="22">
        <v>41925</v>
      </c>
      <c r="DU49" s="38">
        <v>780.3</v>
      </c>
      <c r="DV49" s="23">
        <v>237308</v>
      </c>
      <c r="DW49" s="24">
        <v>0</v>
      </c>
      <c r="DX49" s="25">
        <v>0</v>
      </c>
      <c r="DY49" s="26"/>
      <c r="DZ49" s="13"/>
      <c r="EA49" s="14"/>
      <c r="EB49" s="36"/>
      <c r="EC49" s="36"/>
      <c r="ED49" s="16"/>
      <c r="EE49" s="17"/>
      <c r="EF49" s="18"/>
      <c r="EG49" s="17"/>
      <c r="EH49" s="19"/>
      <c r="EI49" s="37"/>
      <c r="EJ49" s="38"/>
      <c r="EK49" s="22"/>
      <c r="EL49" s="21"/>
      <c r="EM49" s="23"/>
      <c r="EN49" s="39"/>
      <c r="EO49" s="25"/>
      <c r="EP49" s="26"/>
      <c r="EQ49" s="13"/>
      <c r="ER49" s="14"/>
      <c r="ES49" s="15"/>
      <c r="ET49" s="15"/>
      <c r="EU49" s="16"/>
      <c r="EV49" s="17"/>
      <c r="EW49" s="18"/>
      <c r="EX49" s="17"/>
      <c r="EY49" s="19"/>
      <c r="EZ49" s="20"/>
      <c r="FA49" s="21"/>
      <c r="FB49" s="22"/>
      <c r="FC49" s="21"/>
      <c r="FD49" s="23"/>
      <c r="FE49" s="24"/>
      <c r="FF49" s="25"/>
      <c r="FG49" s="28"/>
      <c r="FH49" s="13"/>
      <c r="FI49" s="14"/>
      <c r="FJ49" s="15"/>
      <c r="FK49" s="15"/>
      <c r="FL49" s="16"/>
      <c r="FM49" s="17"/>
      <c r="FN49" s="29"/>
      <c r="FO49" s="17"/>
      <c r="FP49" s="19"/>
      <c r="FQ49" s="20"/>
      <c r="FR49" s="21"/>
      <c r="FS49" s="30"/>
      <c r="FT49" s="21"/>
      <c r="FU49" s="23"/>
      <c r="FV49" s="24"/>
      <c r="FW49" s="25"/>
      <c r="FX49" s="28"/>
      <c r="FY49" s="13">
        <v>41944</v>
      </c>
      <c r="FZ49" s="14">
        <v>201714</v>
      </c>
      <c r="GA49" s="15">
        <v>145.80000000000001</v>
      </c>
      <c r="GB49" s="15">
        <v>826.2</v>
      </c>
      <c r="GC49" s="16">
        <v>972</v>
      </c>
      <c r="GD49" s="17">
        <v>145.80000000000001</v>
      </c>
      <c r="GE49" s="18"/>
      <c r="GF49" s="17"/>
      <c r="GG49" s="19"/>
      <c r="GH49" s="20">
        <v>145.80000000000001</v>
      </c>
      <c r="GI49" s="21">
        <v>826.2</v>
      </c>
      <c r="GJ49" s="22"/>
      <c r="GK49" s="21"/>
      <c r="GL49" s="23"/>
      <c r="GM49" s="24">
        <v>826.2</v>
      </c>
      <c r="GN49" s="25">
        <v>972</v>
      </c>
      <c r="GO49" s="31"/>
      <c r="GP49" s="13">
        <v>41974</v>
      </c>
      <c r="GQ49" s="14"/>
      <c r="GR49" s="15"/>
      <c r="GS49" s="15"/>
      <c r="GT49" s="16"/>
      <c r="GU49" s="17"/>
      <c r="GV49" s="18"/>
      <c r="GW49" s="17"/>
      <c r="GX49" s="19"/>
      <c r="GY49" s="20"/>
      <c r="GZ49" s="21"/>
      <c r="HA49" s="22"/>
      <c r="HB49" s="21"/>
      <c r="HC49" s="23"/>
      <c r="HD49" s="24"/>
      <c r="HE49" s="25"/>
      <c r="HF49" s="31"/>
      <c r="HG49" s="31"/>
    </row>
    <row r="50" spans="1:215" x14ac:dyDescent="0.25">
      <c r="A50" s="70">
        <v>2014</v>
      </c>
      <c r="B50" s="68">
        <v>24</v>
      </c>
      <c r="C50" s="68" t="s">
        <v>11</v>
      </c>
      <c r="D50" s="68" t="s">
        <v>18</v>
      </c>
      <c r="E50" s="68" t="s">
        <v>37</v>
      </c>
      <c r="F50" s="68"/>
      <c r="G50" s="68">
        <v>97429</v>
      </c>
      <c r="H50" s="68"/>
      <c r="I50" s="71" t="s">
        <v>56</v>
      </c>
      <c r="J50" s="68" t="str">
        <f t="shared" si="16"/>
        <v>2014 ENFANT5 /24</v>
      </c>
      <c r="K50" s="13">
        <v>41640</v>
      </c>
      <c r="L50" s="14">
        <v>201613</v>
      </c>
      <c r="M50" s="15">
        <v>78.599999999999994</v>
      </c>
      <c r="N50" s="15">
        <v>445.4</v>
      </c>
      <c r="O50" s="16">
        <v>524</v>
      </c>
      <c r="P50" s="17">
        <v>78.599999999999994</v>
      </c>
      <c r="Q50" s="18">
        <v>41702</v>
      </c>
      <c r="R50" s="17">
        <v>78.599999999999994</v>
      </c>
      <c r="S50" s="19">
        <v>212193</v>
      </c>
      <c r="T50" s="20">
        <v>0</v>
      </c>
      <c r="U50" s="21">
        <v>445.4</v>
      </c>
      <c r="V50" s="22">
        <v>41702</v>
      </c>
      <c r="W50" s="21">
        <v>445.4</v>
      </c>
      <c r="X50" s="23">
        <v>212193</v>
      </c>
      <c r="Y50" s="24">
        <v>0</v>
      </c>
      <c r="Z50" s="25">
        <v>0</v>
      </c>
      <c r="AA50" s="26"/>
      <c r="AB50" s="13">
        <v>41671</v>
      </c>
      <c r="AC50" s="14">
        <v>201630</v>
      </c>
      <c r="AD50" s="15">
        <v>119.1</v>
      </c>
      <c r="AE50" s="15">
        <v>674.9</v>
      </c>
      <c r="AF50" s="16">
        <v>794</v>
      </c>
      <c r="AG50" s="17">
        <v>119.1</v>
      </c>
      <c r="AH50" s="18">
        <v>41732</v>
      </c>
      <c r="AI50" s="17">
        <v>119.1</v>
      </c>
      <c r="AJ50" s="19">
        <v>237207</v>
      </c>
      <c r="AK50" s="20">
        <v>0</v>
      </c>
      <c r="AL50" s="21">
        <v>674.9</v>
      </c>
      <c r="AM50" s="22">
        <v>41737</v>
      </c>
      <c r="AN50" s="21">
        <v>674.9</v>
      </c>
      <c r="AO50" s="23">
        <v>237213</v>
      </c>
      <c r="AP50" s="24">
        <v>0</v>
      </c>
      <c r="AQ50" s="25">
        <v>0</v>
      </c>
      <c r="AR50" s="26"/>
      <c r="AS50" s="13">
        <v>41699</v>
      </c>
      <c r="AT50" s="14">
        <v>201637</v>
      </c>
      <c r="AU50" s="15">
        <v>127.2</v>
      </c>
      <c r="AV50" s="15">
        <v>720.8</v>
      </c>
      <c r="AW50" s="16">
        <v>848</v>
      </c>
      <c r="AX50" s="17">
        <v>127.2</v>
      </c>
      <c r="AY50" s="18">
        <v>41758</v>
      </c>
      <c r="AZ50" s="17">
        <v>127.2</v>
      </c>
      <c r="BA50" s="19">
        <v>237224</v>
      </c>
      <c r="BB50" s="20">
        <v>0</v>
      </c>
      <c r="BC50" s="21">
        <v>720.8</v>
      </c>
      <c r="BD50" s="22">
        <v>41801</v>
      </c>
      <c r="BE50" s="21">
        <v>720.8</v>
      </c>
      <c r="BF50" s="23">
        <v>237248</v>
      </c>
      <c r="BG50" s="24">
        <v>0</v>
      </c>
      <c r="BH50" s="25">
        <v>0</v>
      </c>
      <c r="BI50" s="26"/>
      <c r="BJ50" s="13">
        <v>41730</v>
      </c>
      <c r="BK50" s="14">
        <v>201648</v>
      </c>
      <c r="BL50" s="15">
        <v>94.8</v>
      </c>
      <c r="BM50" s="15">
        <v>537.20000000000005</v>
      </c>
      <c r="BN50" s="16">
        <v>632</v>
      </c>
      <c r="BO50" s="17">
        <v>94.8</v>
      </c>
      <c r="BP50" s="18">
        <v>41782</v>
      </c>
      <c r="BQ50" s="17">
        <v>94.8</v>
      </c>
      <c r="BR50" s="19">
        <v>237235</v>
      </c>
      <c r="BS50" s="20">
        <v>0</v>
      </c>
      <c r="BT50" s="21">
        <v>537.20000000000005</v>
      </c>
      <c r="BU50" s="22">
        <v>41813</v>
      </c>
      <c r="BV50" s="21">
        <v>537.20000000000005</v>
      </c>
      <c r="BW50" s="23">
        <v>237255</v>
      </c>
      <c r="BX50" s="24">
        <v>0</v>
      </c>
      <c r="BY50" s="25">
        <v>0</v>
      </c>
      <c r="BZ50" s="26"/>
      <c r="CA50" s="13">
        <v>41760</v>
      </c>
      <c r="CB50" s="14">
        <v>201658</v>
      </c>
      <c r="CC50" s="15">
        <v>70.5</v>
      </c>
      <c r="CD50" s="15">
        <v>399.5</v>
      </c>
      <c r="CE50" s="16">
        <v>470</v>
      </c>
      <c r="CF50" s="17">
        <v>70.5</v>
      </c>
      <c r="CG50" s="18">
        <v>41827</v>
      </c>
      <c r="CH50" s="17">
        <v>70.5</v>
      </c>
      <c r="CI50" s="19">
        <v>237264</v>
      </c>
      <c r="CJ50" s="20">
        <v>0</v>
      </c>
      <c r="CK50" s="21">
        <v>399.5</v>
      </c>
      <c r="CL50" s="22">
        <v>41858</v>
      </c>
      <c r="CM50" s="21">
        <v>399.5</v>
      </c>
      <c r="CN50" s="23">
        <v>237277</v>
      </c>
      <c r="CO50" s="24">
        <v>0</v>
      </c>
      <c r="CP50" s="25">
        <v>0</v>
      </c>
      <c r="CQ50" s="26"/>
      <c r="CR50" s="13">
        <v>41791</v>
      </c>
      <c r="CS50" s="14">
        <v>201668</v>
      </c>
      <c r="CT50" s="36">
        <v>119.1</v>
      </c>
      <c r="CU50" s="15">
        <v>674.9</v>
      </c>
      <c r="CV50" s="16">
        <v>794</v>
      </c>
      <c r="CW50" s="17">
        <v>119.1</v>
      </c>
      <c r="CX50" s="18">
        <v>41858</v>
      </c>
      <c r="CY50" s="17">
        <v>119.1</v>
      </c>
      <c r="CZ50" s="19">
        <v>237278</v>
      </c>
      <c r="DA50" s="20">
        <v>0</v>
      </c>
      <c r="DB50" s="21">
        <v>674.9</v>
      </c>
      <c r="DC50" s="22">
        <v>41858</v>
      </c>
      <c r="DD50" s="21">
        <v>674.9</v>
      </c>
      <c r="DE50" s="23">
        <v>237278</v>
      </c>
      <c r="DF50" s="24">
        <v>0</v>
      </c>
      <c r="DG50" s="25">
        <v>0</v>
      </c>
      <c r="DH50" s="26"/>
      <c r="DI50" s="13">
        <v>41821</v>
      </c>
      <c r="DJ50" s="14">
        <v>201678</v>
      </c>
      <c r="DK50" s="15">
        <v>127.2</v>
      </c>
      <c r="DL50" s="15">
        <v>720.8</v>
      </c>
      <c r="DM50" s="27">
        <v>848</v>
      </c>
      <c r="DN50" s="17">
        <v>127.2</v>
      </c>
      <c r="DO50" s="18">
        <v>41967</v>
      </c>
      <c r="DP50" s="17">
        <v>127.2</v>
      </c>
      <c r="DQ50" s="19">
        <v>237289</v>
      </c>
      <c r="DR50" s="20">
        <v>0</v>
      </c>
      <c r="DS50" s="21">
        <v>398</v>
      </c>
      <c r="DT50" s="22">
        <v>41967</v>
      </c>
      <c r="DU50" s="38">
        <v>398</v>
      </c>
      <c r="DV50" s="23">
        <v>237322</v>
      </c>
      <c r="DW50" s="24">
        <v>0</v>
      </c>
      <c r="DX50" s="25">
        <v>0</v>
      </c>
      <c r="DY50" s="26" t="s">
        <v>140</v>
      </c>
      <c r="DZ50" s="13"/>
      <c r="EA50" s="14"/>
      <c r="EB50" s="36"/>
      <c r="EC50" s="36"/>
      <c r="ED50" s="16"/>
      <c r="EE50" s="17"/>
      <c r="EF50" s="18"/>
      <c r="EG50" s="17"/>
      <c r="EH50" s="19"/>
      <c r="EI50" s="37"/>
      <c r="EJ50" s="38"/>
      <c r="EK50" s="22"/>
      <c r="EL50" s="21"/>
      <c r="EM50" s="23"/>
      <c r="EN50" s="39"/>
      <c r="EO50" s="25"/>
      <c r="EP50" s="26"/>
      <c r="EQ50" s="13"/>
      <c r="ER50" s="14"/>
      <c r="ES50" s="15"/>
      <c r="ET50" s="15"/>
      <c r="EU50" s="16"/>
      <c r="EV50" s="17"/>
      <c r="EW50" s="18"/>
      <c r="EX50" s="17"/>
      <c r="EY50" s="19"/>
      <c r="EZ50" s="20"/>
      <c r="FA50" s="21"/>
      <c r="FB50" s="22"/>
      <c r="FC50" s="21"/>
      <c r="FD50" s="23"/>
      <c r="FE50" s="24"/>
      <c r="FF50" s="25"/>
      <c r="FG50" s="28"/>
      <c r="FH50" s="13"/>
      <c r="FI50" s="14"/>
      <c r="FJ50" s="15"/>
      <c r="FK50" s="15"/>
      <c r="FL50" s="16"/>
      <c r="FM50" s="17"/>
      <c r="FN50" s="29"/>
      <c r="FO50" s="17"/>
      <c r="FP50" s="19"/>
      <c r="FQ50" s="20"/>
      <c r="FR50" s="21"/>
      <c r="FS50" s="30"/>
      <c r="FT50" s="21"/>
      <c r="FU50" s="23"/>
      <c r="FV50" s="24"/>
      <c r="FW50" s="25"/>
      <c r="FX50" s="28"/>
      <c r="FY50" s="13">
        <v>41944</v>
      </c>
      <c r="FZ50" s="14">
        <v>201717</v>
      </c>
      <c r="GA50" s="15">
        <v>135.30000000000001</v>
      </c>
      <c r="GB50" s="15">
        <v>766.7</v>
      </c>
      <c r="GC50" s="16">
        <v>902</v>
      </c>
      <c r="GD50" s="17">
        <v>135.30000000000001</v>
      </c>
      <c r="GE50" s="18"/>
      <c r="GF50" s="17"/>
      <c r="GG50" s="19"/>
      <c r="GH50" s="20">
        <v>135.30000000000001</v>
      </c>
      <c r="GI50" s="21">
        <v>766.7</v>
      </c>
      <c r="GJ50" s="22"/>
      <c r="GK50" s="21"/>
      <c r="GL50" s="23"/>
      <c r="GM50" s="24">
        <v>766.7</v>
      </c>
      <c r="GN50" s="25">
        <v>902</v>
      </c>
      <c r="GO50" s="31"/>
      <c r="GP50" s="13">
        <v>41974</v>
      </c>
      <c r="GQ50" s="14"/>
      <c r="GR50" s="15"/>
      <c r="GS50" s="15"/>
      <c r="GT50" s="16"/>
      <c r="GU50" s="17"/>
      <c r="GV50" s="18"/>
      <c r="GW50" s="17"/>
      <c r="GX50" s="19"/>
      <c r="GY50" s="20"/>
      <c r="GZ50" s="21"/>
      <c r="HA50" s="22"/>
      <c r="HB50" s="21"/>
      <c r="HC50" s="23"/>
      <c r="HD50" s="24"/>
      <c r="HE50" s="25"/>
      <c r="HF50" s="31"/>
      <c r="HG50" s="31"/>
    </row>
    <row r="51" spans="1:215" x14ac:dyDescent="0.25">
      <c r="A51" s="70">
        <v>2014</v>
      </c>
      <c r="B51" s="68">
        <v>25</v>
      </c>
      <c r="C51" s="68" t="s">
        <v>10</v>
      </c>
      <c r="D51" s="68" t="s">
        <v>19</v>
      </c>
      <c r="E51" s="68" t="s">
        <v>38</v>
      </c>
      <c r="F51" s="68"/>
      <c r="G51" s="68">
        <v>97429</v>
      </c>
      <c r="H51" s="68"/>
      <c r="I51" s="71" t="s">
        <v>57</v>
      </c>
      <c r="J51" s="68" t="str">
        <f t="shared" si="16"/>
        <v>2014 ENFANT6 /25</v>
      </c>
      <c r="K51" s="13">
        <v>41640</v>
      </c>
      <c r="L51" s="14">
        <v>201612</v>
      </c>
      <c r="M51" s="15">
        <v>72.900000000000006</v>
      </c>
      <c r="N51" s="15">
        <v>413.1</v>
      </c>
      <c r="O51" s="16">
        <v>486</v>
      </c>
      <c r="P51" s="17">
        <v>72.900000000000006</v>
      </c>
      <c r="Q51" s="18">
        <v>41761</v>
      </c>
      <c r="R51" s="17">
        <v>72.900000000000006</v>
      </c>
      <c r="S51" s="19">
        <v>237229</v>
      </c>
      <c r="T51" s="20">
        <v>0</v>
      </c>
      <c r="U51" s="21">
        <v>413.1</v>
      </c>
      <c r="V51" s="22">
        <v>41761</v>
      </c>
      <c r="W51" s="21">
        <v>413.1</v>
      </c>
      <c r="X51" s="23">
        <v>237229</v>
      </c>
      <c r="Y51" s="24">
        <v>0</v>
      </c>
      <c r="Z51" s="25">
        <v>0</v>
      </c>
      <c r="AA51" s="26"/>
      <c r="AB51" s="13">
        <v>41671</v>
      </c>
      <c r="AC51" s="14">
        <v>201632</v>
      </c>
      <c r="AD51" s="15">
        <v>129.6</v>
      </c>
      <c r="AE51" s="15">
        <v>734.4</v>
      </c>
      <c r="AF51" s="16">
        <v>864</v>
      </c>
      <c r="AG51" s="17">
        <v>129.6</v>
      </c>
      <c r="AH51" s="18">
        <v>41890</v>
      </c>
      <c r="AI51" s="17">
        <v>129.6</v>
      </c>
      <c r="AJ51" s="19">
        <v>237290</v>
      </c>
      <c r="AK51" s="20">
        <v>0</v>
      </c>
      <c r="AL51" s="21">
        <v>734.4</v>
      </c>
      <c r="AM51" s="22">
        <v>41890</v>
      </c>
      <c r="AN51" s="21">
        <v>734.4</v>
      </c>
      <c r="AO51" s="23">
        <v>237290</v>
      </c>
      <c r="AP51" s="24">
        <v>0</v>
      </c>
      <c r="AQ51" s="25">
        <v>0</v>
      </c>
      <c r="AR51" s="26"/>
      <c r="AS51" s="13">
        <v>41699</v>
      </c>
      <c r="AT51" s="14">
        <v>201636</v>
      </c>
      <c r="AU51" s="15">
        <v>97.2</v>
      </c>
      <c r="AV51" s="15">
        <v>550.79999999999995</v>
      </c>
      <c r="AW51" s="16">
        <v>648</v>
      </c>
      <c r="AX51" s="17">
        <v>97.2</v>
      </c>
      <c r="AY51" s="18">
        <v>41890</v>
      </c>
      <c r="AZ51" s="17">
        <v>97.2</v>
      </c>
      <c r="BA51" s="19">
        <v>237291</v>
      </c>
      <c r="BB51" s="20">
        <v>0</v>
      </c>
      <c r="BC51" s="21">
        <v>550.79999999999995</v>
      </c>
      <c r="BD51" s="22">
        <v>41890</v>
      </c>
      <c r="BE51" s="21">
        <v>550.79999999999995</v>
      </c>
      <c r="BF51" s="23">
        <v>237291</v>
      </c>
      <c r="BG51" s="24">
        <v>0</v>
      </c>
      <c r="BH51" s="25">
        <v>0</v>
      </c>
      <c r="BI51" s="26"/>
      <c r="BJ51" s="13">
        <v>41730</v>
      </c>
      <c r="BK51" s="14">
        <v>201647</v>
      </c>
      <c r="BL51" s="15">
        <v>129.6</v>
      </c>
      <c r="BM51" s="15">
        <v>734.4</v>
      </c>
      <c r="BN51" s="16">
        <v>864</v>
      </c>
      <c r="BO51" s="17">
        <v>129.6</v>
      </c>
      <c r="BP51" s="18">
        <v>41890</v>
      </c>
      <c r="BQ51" s="17">
        <v>129.6</v>
      </c>
      <c r="BR51" s="19">
        <v>237292</v>
      </c>
      <c r="BS51" s="20">
        <v>0</v>
      </c>
      <c r="BT51" s="21">
        <v>734.4</v>
      </c>
      <c r="BU51" s="22">
        <v>41890</v>
      </c>
      <c r="BV51" s="21">
        <v>734.4</v>
      </c>
      <c r="BW51" s="23">
        <v>237292</v>
      </c>
      <c r="BX51" s="24">
        <v>0</v>
      </c>
      <c r="BY51" s="25">
        <v>0</v>
      </c>
      <c r="BZ51" s="26"/>
      <c r="CA51" s="13">
        <v>41760</v>
      </c>
      <c r="CB51" s="14">
        <v>201657</v>
      </c>
      <c r="CC51" s="15">
        <v>105.3</v>
      </c>
      <c r="CD51" s="15">
        <v>596.70000000000005</v>
      </c>
      <c r="CE51" s="16">
        <v>702</v>
      </c>
      <c r="CF51" s="17">
        <v>105.3</v>
      </c>
      <c r="CG51" s="18">
        <v>41890</v>
      </c>
      <c r="CH51" s="17">
        <v>105.3</v>
      </c>
      <c r="CI51" s="19">
        <v>237293</v>
      </c>
      <c r="CJ51" s="20">
        <v>0</v>
      </c>
      <c r="CK51" s="21">
        <v>596.70000000000005</v>
      </c>
      <c r="CL51" s="22">
        <v>41890</v>
      </c>
      <c r="CM51" s="21">
        <v>596.70000000000005</v>
      </c>
      <c r="CN51" s="23">
        <v>237293</v>
      </c>
      <c r="CO51" s="24">
        <v>0</v>
      </c>
      <c r="CP51" s="25">
        <v>0</v>
      </c>
      <c r="CQ51" s="26"/>
      <c r="CR51" s="13">
        <v>41791</v>
      </c>
      <c r="CS51" s="14">
        <v>201667</v>
      </c>
      <c r="CT51" s="36">
        <v>129.6</v>
      </c>
      <c r="CU51" s="15">
        <v>734.4</v>
      </c>
      <c r="CV51" s="16">
        <v>864</v>
      </c>
      <c r="CW51" s="17">
        <v>129.6</v>
      </c>
      <c r="CX51" s="18">
        <v>41926</v>
      </c>
      <c r="CY51" s="17">
        <v>129.6</v>
      </c>
      <c r="CZ51" s="19">
        <v>237311</v>
      </c>
      <c r="DA51" s="20">
        <v>0</v>
      </c>
      <c r="DB51" s="21">
        <v>734.4</v>
      </c>
      <c r="DC51" s="22">
        <v>41926</v>
      </c>
      <c r="DD51" s="21">
        <v>734.4</v>
      </c>
      <c r="DE51" s="23">
        <v>237311</v>
      </c>
      <c r="DF51" s="24">
        <v>0</v>
      </c>
      <c r="DG51" s="25">
        <v>0</v>
      </c>
      <c r="DH51" s="26"/>
      <c r="DI51" s="13">
        <v>41821</v>
      </c>
      <c r="DJ51" s="14">
        <v>201677</v>
      </c>
      <c r="DK51" s="15">
        <v>24.3</v>
      </c>
      <c r="DL51" s="15">
        <v>137.69999999999999</v>
      </c>
      <c r="DM51" s="27">
        <v>162</v>
      </c>
      <c r="DN51" s="17">
        <v>24.3</v>
      </c>
      <c r="DO51" s="18">
        <v>41988</v>
      </c>
      <c r="DP51" s="17">
        <v>24.3</v>
      </c>
      <c r="DQ51" s="19">
        <v>237345</v>
      </c>
      <c r="DR51" s="20">
        <v>0</v>
      </c>
      <c r="DS51" s="21">
        <v>137.69999999999999</v>
      </c>
      <c r="DT51" s="22">
        <v>41988</v>
      </c>
      <c r="DU51" s="38">
        <v>137.69999999999999</v>
      </c>
      <c r="DV51" s="23">
        <v>237345</v>
      </c>
      <c r="DW51" s="24">
        <v>0</v>
      </c>
      <c r="DX51" s="25">
        <v>0</v>
      </c>
      <c r="DY51" s="26"/>
      <c r="DZ51" s="13"/>
      <c r="EA51" s="14"/>
      <c r="EB51" s="36"/>
      <c r="EC51" s="36"/>
      <c r="ED51" s="16"/>
      <c r="EE51" s="17"/>
      <c r="EF51" s="18"/>
      <c r="EG51" s="17"/>
      <c r="EH51" s="19"/>
      <c r="EI51" s="37"/>
      <c r="EJ51" s="38"/>
      <c r="EK51" s="22"/>
      <c r="EL51" s="21"/>
      <c r="EM51" s="23"/>
      <c r="EN51" s="39"/>
      <c r="EO51" s="25"/>
      <c r="EP51" s="26"/>
      <c r="EQ51" s="13"/>
      <c r="ER51" s="14"/>
      <c r="ES51" s="15"/>
      <c r="ET51" s="15"/>
      <c r="EU51" s="16"/>
      <c r="EV51" s="17"/>
      <c r="EW51" s="18"/>
      <c r="EX51" s="17"/>
      <c r="EY51" s="19"/>
      <c r="EZ51" s="20"/>
      <c r="FA51" s="21"/>
      <c r="FB51" s="22"/>
      <c r="FC51" s="21"/>
      <c r="FD51" s="23"/>
      <c r="FE51" s="24"/>
      <c r="FF51" s="25"/>
      <c r="FG51" s="28"/>
      <c r="FH51" s="13"/>
      <c r="FI51" s="14"/>
      <c r="FJ51" s="15"/>
      <c r="FK51" s="15"/>
      <c r="FL51" s="16"/>
      <c r="FM51" s="17"/>
      <c r="FN51" s="29"/>
      <c r="FO51" s="17"/>
      <c r="FP51" s="19"/>
      <c r="FQ51" s="20"/>
      <c r="FR51" s="21"/>
      <c r="FS51" s="30"/>
      <c r="FT51" s="21"/>
      <c r="FU51" s="23"/>
      <c r="FV51" s="24"/>
      <c r="FW51" s="25"/>
      <c r="FX51" s="28"/>
      <c r="FY51" s="13">
        <v>41944</v>
      </c>
      <c r="FZ51" s="14"/>
      <c r="GA51" s="15"/>
      <c r="GB51" s="15"/>
      <c r="GC51" s="16"/>
      <c r="GD51" s="17"/>
      <c r="GE51" s="18"/>
      <c r="GF51" s="17"/>
      <c r="GG51" s="19"/>
      <c r="GH51" s="20"/>
      <c r="GI51" s="21"/>
      <c r="GJ51" s="22"/>
      <c r="GK51" s="21"/>
      <c r="GL51" s="23"/>
      <c r="GM51" s="24"/>
      <c r="GN51" s="25"/>
      <c r="GO51" s="31"/>
      <c r="GP51" s="13">
        <v>41974</v>
      </c>
      <c r="GQ51" s="14"/>
      <c r="GR51" s="15"/>
      <c r="GS51" s="15"/>
      <c r="GT51" s="16"/>
      <c r="GU51" s="17"/>
      <c r="GV51" s="18"/>
      <c r="GW51" s="17"/>
      <c r="GX51" s="19"/>
      <c r="GY51" s="20"/>
      <c r="GZ51" s="21"/>
      <c r="HA51" s="22"/>
      <c r="HB51" s="21"/>
      <c r="HC51" s="23"/>
      <c r="HD51" s="24"/>
      <c r="HE51" s="25"/>
      <c r="HF51" s="31"/>
      <c r="HG51" s="31"/>
    </row>
    <row r="52" spans="1:215" x14ac:dyDescent="0.25">
      <c r="A52" s="70">
        <v>2014</v>
      </c>
      <c r="B52" s="68">
        <v>26</v>
      </c>
      <c r="C52" s="68" t="s">
        <v>11</v>
      </c>
      <c r="D52" s="68" t="s">
        <v>20</v>
      </c>
      <c r="E52" s="68" t="s">
        <v>39</v>
      </c>
      <c r="F52" s="68"/>
      <c r="G52" s="68">
        <v>97429</v>
      </c>
      <c r="H52" s="68"/>
      <c r="I52" s="71" t="s">
        <v>58</v>
      </c>
      <c r="J52" s="68" t="str">
        <f t="shared" si="16"/>
        <v>2014 ENFANT7 /26</v>
      </c>
      <c r="K52" s="13">
        <v>41640</v>
      </c>
      <c r="L52" s="14">
        <v>201614</v>
      </c>
      <c r="M52" s="15">
        <v>89.1</v>
      </c>
      <c r="N52" s="15">
        <v>504.9</v>
      </c>
      <c r="O52" s="16">
        <v>594</v>
      </c>
      <c r="P52" s="17">
        <v>89.1</v>
      </c>
      <c r="Q52" s="18">
        <v>41704</v>
      </c>
      <c r="R52" s="17">
        <v>89.1</v>
      </c>
      <c r="S52" s="19">
        <v>212194</v>
      </c>
      <c r="T52" s="20">
        <v>0</v>
      </c>
      <c r="U52" s="21">
        <v>504.9</v>
      </c>
      <c r="V52" s="22">
        <v>41704</v>
      </c>
      <c r="W52" s="21">
        <v>504.9</v>
      </c>
      <c r="X52" s="23">
        <v>212194</v>
      </c>
      <c r="Y52" s="24">
        <v>0</v>
      </c>
      <c r="Z52" s="25">
        <v>0</v>
      </c>
      <c r="AA52" s="26"/>
      <c r="AB52" s="13">
        <v>41671</v>
      </c>
      <c r="AC52" s="14">
        <v>201624</v>
      </c>
      <c r="AD52" s="15">
        <v>129.6</v>
      </c>
      <c r="AE52" s="15">
        <v>734.4</v>
      </c>
      <c r="AF52" s="16">
        <v>864</v>
      </c>
      <c r="AG52" s="17">
        <v>129.6</v>
      </c>
      <c r="AH52" s="18">
        <v>41730</v>
      </c>
      <c r="AI52" s="17">
        <v>129.6</v>
      </c>
      <c r="AJ52" s="19">
        <v>237206</v>
      </c>
      <c r="AK52" s="20">
        <v>0</v>
      </c>
      <c r="AL52" s="21">
        <v>734.4</v>
      </c>
      <c r="AM52" s="22">
        <v>41753</v>
      </c>
      <c r="AN52" s="21">
        <v>734.4</v>
      </c>
      <c r="AO52" s="23">
        <v>237221</v>
      </c>
      <c r="AP52" s="24">
        <v>0</v>
      </c>
      <c r="AQ52" s="25">
        <v>0</v>
      </c>
      <c r="AR52" s="26"/>
      <c r="AS52" s="13">
        <v>41699</v>
      </c>
      <c r="AT52" s="14">
        <v>201638</v>
      </c>
      <c r="AU52" s="15">
        <v>137.69999999999999</v>
      </c>
      <c r="AV52" s="15">
        <v>780.3</v>
      </c>
      <c r="AW52" s="16">
        <v>918</v>
      </c>
      <c r="AX52" s="17">
        <v>137.69999999999999</v>
      </c>
      <c r="AY52" s="18">
        <v>41753</v>
      </c>
      <c r="AZ52" s="17">
        <v>137.69999999999999</v>
      </c>
      <c r="BA52" s="19">
        <v>237223</v>
      </c>
      <c r="BB52" s="20">
        <v>0</v>
      </c>
      <c r="BC52" s="21">
        <v>780.3</v>
      </c>
      <c r="BD52" s="22">
        <v>41781</v>
      </c>
      <c r="BE52" s="21">
        <v>780.3</v>
      </c>
      <c r="BF52" s="23">
        <v>237234</v>
      </c>
      <c r="BG52" s="24">
        <v>0</v>
      </c>
      <c r="BH52" s="25">
        <v>0</v>
      </c>
      <c r="BI52" s="26"/>
      <c r="BJ52" s="13">
        <v>41730</v>
      </c>
      <c r="BK52" s="14">
        <v>201649</v>
      </c>
      <c r="BL52" s="15">
        <v>129.6</v>
      </c>
      <c r="BM52" s="15">
        <v>734.4</v>
      </c>
      <c r="BN52" s="16">
        <v>864</v>
      </c>
      <c r="BO52" s="17">
        <v>129.6</v>
      </c>
      <c r="BP52" s="18">
        <v>41789</v>
      </c>
      <c r="BQ52" s="17">
        <v>129.6</v>
      </c>
      <c r="BR52" s="19">
        <v>237240</v>
      </c>
      <c r="BS52" s="20">
        <v>0</v>
      </c>
      <c r="BT52" s="21">
        <v>734.4</v>
      </c>
      <c r="BU52" s="22">
        <v>41813</v>
      </c>
      <c r="BV52" s="21">
        <v>734.4</v>
      </c>
      <c r="BW52" s="23">
        <v>237251</v>
      </c>
      <c r="BX52" s="24">
        <v>0</v>
      </c>
      <c r="BY52" s="25">
        <v>0</v>
      </c>
      <c r="BZ52" s="26"/>
      <c r="CA52" s="13">
        <v>41760</v>
      </c>
      <c r="CB52" s="14">
        <v>201659</v>
      </c>
      <c r="CC52" s="15">
        <v>113.4</v>
      </c>
      <c r="CD52" s="15">
        <v>642.6</v>
      </c>
      <c r="CE52" s="16">
        <v>756</v>
      </c>
      <c r="CF52" s="17">
        <v>113.4</v>
      </c>
      <c r="CG52" s="18">
        <v>41813</v>
      </c>
      <c r="CH52" s="17">
        <v>113.4</v>
      </c>
      <c r="CI52" s="19">
        <v>237252</v>
      </c>
      <c r="CJ52" s="20">
        <v>0</v>
      </c>
      <c r="CK52" s="21">
        <v>642.6</v>
      </c>
      <c r="CL52" s="22">
        <v>41838</v>
      </c>
      <c r="CM52" s="21">
        <v>642.6</v>
      </c>
      <c r="CN52" s="23">
        <v>237269</v>
      </c>
      <c r="CO52" s="24">
        <v>0</v>
      </c>
      <c r="CP52" s="25">
        <v>0</v>
      </c>
      <c r="CQ52" s="26"/>
      <c r="CR52" s="13">
        <v>41791</v>
      </c>
      <c r="CS52" s="14">
        <v>201669</v>
      </c>
      <c r="CT52" s="36">
        <v>129.6</v>
      </c>
      <c r="CU52" s="15">
        <v>734.4</v>
      </c>
      <c r="CV52" s="16">
        <v>864</v>
      </c>
      <c r="CW52" s="17">
        <v>129.6</v>
      </c>
      <c r="CX52" s="18">
        <v>41851</v>
      </c>
      <c r="CY52" s="17">
        <v>129.6</v>
      </c>
      <c r="CZ52" s="19">
        <v>237276</v>
      </c>
      <c r="DA52" s="20">
        <v>0</v>
      </c>
      <c r="DB52" s="21">
        <v>734.4</v>
      </c>
      <c r="DC52" s="22">
        <v>41863</v>
      </c>
      <c r="DD52" s="21">
        <v>734.4</v>
      </c>
      <c r="DE52" s="23">
        <v>237282</v>
      </c>
      <c r="DF52" s="24">
        <v>0</v>
      </c>
      <c r="DG52" s="25">
        <v>0</v>
      </c>
      <c r="DH52" s="26"/>
      <c r="DI52" s="13">
        <v>41821</v>
      </c>
      <c r="DJ52" s="14">
        <v>201679</v>
      </c>
      <c r="DK52" s="15">
        <v>137.69999999999999</v>
      </c>
      <c r="DL52" s="15">
        <v>780.3</v>
      </c>
      <c r="DM52" s="27">
        <v>918</v>
      </c>
      <c r="DN52" s="17">
        <v>137.69999999999999</v>
      </c>
      <c r="DO52" s="18">
        <v>41893</v>
      </c>
      <c r="DP52" s="17">
        <v>137.69999999999999</v>
      </c>
      <c r="DQ52" s="19">
        <v>237299</v>
      </c>
      <c r="DR52" s="20">
        <v>0</v>
      </c>
      <c r="DS52" s="21">
        <v>780.3</v>
      </c>
      <c r="DT52" s="22">
        <v>41893</v>
      </c>
      <c r="DU52" s="38">
        <v>780.3</v>
      </c>
      <c r="DV52" s="23">
        <v>237299</v>
      </c>
      <c r="DW52" s="24">
        <v>0</v>
      </c>
      <c r="DX52" s="25">
        <v>0</v>
      </c>
      <c r="DY52" s="26"/>
      <c r="DZ52" s="13">
        <v>41852</v>
      </c>
      <c r="EA52" s="14">
        <v>201686</v>
      </c>
      <c r="EB52" s="36">
        <v>64.8</v>
      </c>
      <c r="EC52" s="36">
        <v>367.2</v>
      </c>
      <c r="ED52" s="16">
        <v>432</v>
      </c>
      <c r="EE52" s="17">
        <v>64.8</v>
      </c>
      <c r="EF52" s="18">
        <v>41914</v>
      </c>
      <c r="EG52" s="17">
        <v>64.8</v>
      </c>
      <c r="EH52" s="19">
        <v>237305</v>
      </c>
      <c r="EI52" s="37">
        <v>0</v>
      </c>
      <c r="EJ52" s="38">
        <v>367.2</v>
      </c>
      <c r="EK52" s="22">
        <v>41914</v>
      </c>
      <c r="EL52" s="21">
        <v>367.2</v>
      </c>
      <c r="EM52" s="23">
        <v>237305</v>
      </c>
      <c r="EN52" s="39">
        <v>0</v>
      </c>
      <c r="EO52" s="25">
        <v>0</v>
      </c>
      <c r="EP52" s="26"/>
      <c r="EQ52" s="13">
        <v>41883</v>
      </c>
      <c r="ER52" s="14">
        <v>201689</v>
      </c>
      <c r="ES52" s="15">
        <v>145.80000000000001</v>
      </c>
      <c r="ET52" s="15">
        <v>826.2</v>
      </c>
      <c r="EU52" s="16">
        <v>972</v>
      </c>
      <c r="EV52" s="17">
        <v>145.80000000000001</v>
      </c>
      <c r="EW52" s="18"/>
      <c r="EX52" s="17"/>
      <c r="EY52" s="19"/>
      <c r="EZ52" s="20">
        <v>145.80000000000001</v>
      </c>
      <c r="FA52" s="21">
        <v>826.2</v>
      </c>
      <c r="FB52" s="22"/>
      <c r="FC52" s="21"/>
      <c r="FD52" s="23"/>
      <c r="FE52" s="24">
        <v>826.2</v>
      </c>
      <c r="FF52" s="25">
        <v>972</v>
      </c>
      <c r="FG52" s="28"/>
      <c r="FH52" s="13">
        <v>41913</v>
      </c>
      <c r="FI52" s="14">
        <v>201701</v>
      </c>
      <c r="FJ52" s="15">
        <v>145.80000000000001</v>
      </c>
      <c r="FK52" s="15">
        <v>826.2</v>
      </c>
      <c r="FL52" s="16">
        <v>972</v>
      </c>
      <c r="FM52" s="17">
        <v>145.80000000000001</v>
      </c>
      <c r="FN52" s="29"/>
      <c r="FO52" s="17"/>
      <c r="FP52" s="19"/>
      <c r="FQ52" s="20">
        <v>145.80000000000001</v>
      </c>
      <c r="FR52" s="21">
        <v>826.2</v>
      </c>
      <c r="FS52" s="30"/>
      <c r="FT52" s="21"/>
      <c r="FU52" s="23"/>
      <c r="FV52" s="24">
        <v>826.2</v>
      </c>
      <c r="FW52" s="25">
        <v>972</v>
      </c>
      <c r="FX52" s="28"/>
      <c r="FY52" s="13">
        <v>41944</v>
      </c>
      <c r="FZ52" s="14">
        <v>201720</v>
      </c>
      <c r="GA52" s="15">
        <v>135.30000000000001</v>
      </c>
      <c r="GB52" s="15">
        <v>766.7</v>
      </c>
      <c r="GC52" s="16">
        <v>902</v>
      </c>
      <c r="GD52" s="17">
        <v>135.30000000000001</v>
      </c>
      <c r="GE52" s="18"/>
      <c r="GF52" s="17"/>
      <c r="GG52" s="19"/>
      <c r="GH52" s="20">
        <v>135.30000000000001</v>
      </c>
      <c r="GI52" s="21">
        <v>766.7</v>
      </c>
      <c r="GJ52" s="22"/>
      <c r="GK52" s="21"/>
      <c r="GL52" s="23"/>
      <c r="GM52" s="24">
        <v>766.7</v>
      </c>
      <c r="GN52" s="25">
        <v>902</v>
      </c>
      <c r="GO52" s="31"/>
      <c r="GP52" s="13">
        <v>41974</v>
      </c>
      <c r="GQ52" s="14"/>
      <c r="GR52" s="15"/>
      <c r="GS52" s="15"/>
      <c r="GT52" s="16"/>
      <c r="GU52" s="17"/>
      <c r="GV52" s="18"/>
      <c r="GW52" s="17"/>
      <c r="GX52" s="19"/>
      <c r="GY52" s="20"/>
      <c r="GZ52" s="21"/>
      <c r="HA52" s="22"/>
      <c r="HB52" s="21"/>
      <c r="HC52" s="23"/>
      <c r="HD52" s="24"/>
      <c r="HE52" s="25"/>
      <c r="HF52" s="31"/>
      <c r="HG52" s="31"/>
    </row>
    <row r="53" spans="1:215" x14ac:dyDescent="0.25">
      <c r="A53" s="70">
        <v>2014</v>
      </c>
      <c r="B53" s="68">
        <v>27</v>
      </c>
      <c r="C53" s="68" t="s">
        <v>11</v>
      </c>
      <c r="D53" s="68" t="s">
        <v>21</v>
      </c>
      <c r="E53" s="68" t="s">
        <v>40</v>
      </c>
      <c r="F53" s="68"/>
      <c r="G53" s="68">
        <v>97429</v>
      </c>
      <c r="H53" s="68"/>
      <c r="I53" s="71" t="s">
        <v>59</v>
      </c>
      <c r="J53" s="68" t="str">
        <f t="shared" si="16"/>
        <v>2014 ENFANT8 /27</v>
      </c>
      <c r="K53" s="13">
        <v>41640</v>
      </c>
      <c r="L53" s="14">
        <v>201615</v>
      </c>
      <c r="M53" s="15">
        <v>64.8</v>
      </c>
      <c r="N53" s="15">
        <v>367.2</v>
      </c>
      <c r="O53" s="16">
        <v>432</v>
      </c>
      <c r="P53" s="17">
        <v>64.8</v>
      </c>
      <c r="Q53" s="18">
        <v>41701</v>
      </c>
      <c r="R53" s="17">
        <v>64.8</v>
      </c>
      <c r="S53" s="19">
        <v>212191</v>
      </c>
      <c r="T53" s="20">
        <v>0</v>
      </c>
      <c r="U53" s="21">
        <v>367.2</v>
      </c>
      <c r="V53" s="22">
        <v>41701</v>
      </c>
      <c r="W53" s="21">
        <v>367.2</v>
      </c>
      <c r="X53" s="23">
        <v>212191</v>
      </c>
      <c r="Y53" s="24">
        <v>0</v>
      </c>
      <c r="Z53" s="25">
        <v>0</v>
      </c>
      <c r="AA53" s="26"/>
      <c r="AB53" s="13">
        <v>41671</v>
      </c>
      <c r="AC53" s="14">
        <v>201625</v>
      </c>
      <c r="AD53" s="15">
        <v>97.2</v>
      </c>
      <c r="AE53" s="15">
        <v>550.79999999999995</v>
      </c>
      <c r="AF53" s="16">
        <v>648</v>
      </c>
      <c r="AG53" s="17">
        <v>97.2</v>
      </c>
      <c r="AH53" s="18">
        <v>41751</v>
      </c>
      <c r="AI53" s="17">
        <v>97.2</v>
      </c>
      <c r="AJ53" s="19">
        <v>237219</v>
      </c>
      <c r="AK53" s="20">
        <v>0</v>
      </c>
      <c r="AL53" s="21">
        <v>550.79999999999995</v>
      </c>
      <c r="AM53" s="22">
        <v>41751</v>
      </c>
      <c r="AN53" s="21">
        <v>550.79999999999995</v>
      </c>
      <c r="AO53" s="23">
        <v>237219</v>
      </c>
      <c r="AP53" s="24">
        <v>0</v>
      </c>
      <c r="AQ53" s="25">
        <v>0</v>
      </c>
      <c r="AR53" s="26"/>
      <c r="AS53" s="13">
        <v>41699</v>
      </c>
      <c r="AT53" s="14">
        <v>201639</v>
      </c>
      <c r="AU53" s="15">
        <v>97.2</v>
      </c>
      <c r="AV53" s="15">
        <v>550.79999999999995</v>
      </c>
      <c r="AW53" s="16">
        <v>648</v>
      </c>
      <c r="AX53" s="17">
        <v>97.2</v>
      </c>
      <c r="AY53" s="18">
        <v>41813</v>
      </c>
      <c r="AZ53" s="17">
        <v>97.2</v>
      </c>
      <c r="BA53" s="19">
        <v>237253</v>
      </c>
      <c r="BB53" s="20">
        <v>0</v>
      </c>
      <c r="BC53" s="21">
        <v>550.79999999999995</v>
      </c>
      <c r="BD53" s="22">
        <v>41813</v>
      </c>
      <c r="BE53" s="21">
        <v>550.79999999999995</v>
      </c>
      <c r="BF53" s="23">
        <v>237253</v>
      </c>
      <c r="BG53" s="24">
        <v>0</v>
      </c>
      <c r="BH53" s="25">
        <v>0</v>
      </c>
      <c r="BI53" s="26"/>
      <c r="BJ53" s="13">
        <v>41730</v>
      </c>
      <c r="BK53" s="14">
        <v>201650</v>
      </c>
      <c r="BL53" s="15">
        <v>105.3</v>
      </c>
      <c r="BM53" s="15">
        <v>596.70000000000005</v>
      </c>
      <c r="BN53" s="16">
        <v>702</v>
      </c>
      <c r="BO53" s="17">
        <v>105.3</v>
      </c>
      <c r="BP53" s="18">
        <v>41815</v>
      </c>
      <c r="BQ53" s="17">
        <v>105.3</v>
      </c>
      <c r="BR53" s="19">
        <v>237259</v>
      </c>
      <c r="BS53" s="20">
        <v>0</v>
      </c>
      <c r="BT53" s="21">
        <v>596.70000000000005</v>
      </c>
      <c r="BU53" s="22">
        <v>41815</v>
      </c>
      <c r="BV53" s="21">
        <v>596.70000000000005</v>
      </c>
      <c r="BW53" s="23">
        <v>237259</v>
      </c>
      <c r="BX53" s="24">
        <v>0</v>
      </c>
      <c r="BY53" s="25">
        <v>0</v>
      </c>
      <c r="BZ53" s="26"/>
      <c r="CA53" s="13">
        <v>41760</v>
      </c>
      <c r="CB53" s="14">
        <v>201660</v>
      </c>
      <c r="CC53" s="15">
        <v>81</v>
      </c>
      <c r="CD53" s="15">
        <v>459</v>
      </c>
      <c r="CE53" s="16">
        <v>540</v>
      </c>
      <c r="CF53" s="17">
        <v>81</v>
      </c>
      <c r="CG53" s="18">
        <v>41813</v>
      </c>
      <c r="CH53" s="17">
        <v>81</v>
      </c>
      <c r="CI53" s="19">
        <v>237254</v>
      </c>
      <c r="CJ53" s="20">
        <v>0</v>
      </c>
      <c r="CK53" s="21">
        <v>459</v>
      </c>
      <c r="CL53" s="22">
        <v>41813</v>
      </c>
      <c r="CM53" s="21">
        <v>459</v>
      </c>
      <c r="CN53" s="23">
        <v>237254</v>
      </c>
      <c r="CO53" s="24">
        <v>0</v>
      </c>
      <c r="CP53" s="25">
        <v>0</v>
      </c>
      <c r="CQ53" s="26"/>
      <c r="CR53" s="13">
        <v>41791</v>
      </c>
      <c r="CS53" s="14">
        <v>201670</v>
      </c>
      <c r="CT53" s="36">
        <v>72.900000000000006</v>
      </c>
      <c r="CU53" s="15">
        <v>413.1</v>
      </c>
      <c r="CV53" s="16">
        <v>486</v>
      </c>
      <c r="CW53" s="17">
        <v>72.900000000000006</v>
      </c>
      <c r="CX53" s="18">
        <v>41859</v>
      </c>
      <c r="CY53" s="17">
        <v>72.900000000000006</v>
      </c>
      <c r="CZ53" s="19">
        <v>237281</v>
      </c>
      <c r="DA53" s="20">
        <v>0</v>
      </c>
      <c r="DB53" s="21">
        <v>413.1</v>
      </c>
      <c r="DC53" s="22">
        <v>41859</v>
      </c>
      <c r="DD53" s="21">
        <v>413.1</v>
      </c>
      <c r="DE53" s="23">
        <v>237281</v>
      </c>
      <c r="DF53" s="24">
        <v>0</v>
      </c>
      <c r="DG53" s="25">
        <v>0</v>
      </c>
      <c r="DH53" s="26"/>
      <c r="DI53" s="13">
        <v>41821</v>
      </c>
      <c r="DJ53" s="14">
        <v>201680</v>
      </c>
      <c r="DK53" s="15">
        <v>48.6</v>
      </c>
      <c r="DL53" s="15">
        <v>275.39999999999998</v>
      </c>
      <c r="DM53" s="27">
        <v>324</v>
      </c>
      <c r="DN53" s="17">
        <v>48.6</v>
      </c>
      <c r="DO53" s="18">
        <v>41920</v>
      </c>
      <c r="DP53" s="17">
        <v>48.6</v>
      </c>
      <c r="DQ53" s="19">
        <v>237306</v>
      </c>
      <c r="DR53" s="20">
        <v>0</v>
      </c>
      <c r="DS53" s="21">
        <v>275.39999999999998</v>
      </c>
      <c r="DT53" s="22">
        <v>41920</v>
      </c>
      <c r="DU53" s="38">
        <v>275.39999999999998</v>
      </c>
      <c r="DV53" s="23">
        <v>237306</v>
      </c>
      <c r="DW53" s="24">
        <v>0</v>
      </c>
      <c r="DX53" s="25">
        <v>0</v>
      </c>
      <c r="DY53" s="26"/>
      <c r="DZ53" s="13">
        <v>41852</v>
      </c>
      <c r="EA53" s="14">
        <v>201687</v>
      </c>
      <c r="EB53" s="36">
        <v>72.900000000000006</v>
      </c>
      <c r="EC53" s="36">
        <v>413.1</v>
      </c>
      <c r="ED53" s="16">
        <v>486</v>
      </c>
      <c r="EE53" s="17">
        <v>72.900000000000006</v>
      </c>
      <c r="EF53" s="18">
        <v>41920</v>
      </c>
      <c r="EG53" s="17">
        <v>72.900000000000006</v>
      </c>
      <c r="EH53" s="19">
        <v>237307</v>
      </c>
      <c r="EI53" s="37">
        <v>0</v>
      </c>
      <c r="EJ53" s="38">
        <v>413.1</v>
      </c>
      <c r="EK53" s="22">
        <v>41920</v>
      </c>
      <c r="EL53" s="21">
        <v>413.1</v>
      </c>
      <c r="EM53" s="23">
        <v>237307</v>
      </c>
      <c r="EN53" s="39">
        <v>0</v>
      </c>
      <c r="EO53" s="25">
        <v>0</v>
      </c>
      <c r="EP53" s="26"/>
      <c r="EQ53" s="13">
        <v>41883</v>
      </c>
      <c r="ER53" s="14">
        <v>201690</v>
      </c>
      <c r="ES53" s="15">
        <v>178.2</v>
      </c>
      <c r="ET53" s="15">
        <v>1009.8</v>
      </c>
      <c r="EU53" s="16">
        <v>1188</v>
      </c>
      <c r="EV53" s="17">
        <v>178.2</v>
      </c>
      <c r="EW53" s="18"/>
      <c r="EX53" s="17"/>
      <c r="EY53" s="19"/>
      <c r="EZ53" s="20">
        <v>178.2</v>
      </c>
      <c r="FA53" s="21">
        <v>1009.8</v>
      </c>
      <c r="FB53" s="22"/>
      <c r="FC53" s="21"/>
      <c r="FD53" s="23"/>
      <c r="FE53" s="24">
        <v>1009.8</v>
      </c>
      <c r="FF53" s="25">
        <v>1188</v>
      </c>
      <c r="FG53" s="28"/>
      <c r="FH53" s="13">
        <v>41913</v>
      </c>
      <c r="FI53" s="14">
        <v>201702</v>
      </c>
      <c r="FJ53" s="15">
        <v>186.3</v>
      </c>
      <c r="FK53" s="15">
        <v>1055.7</v>
      </c>
      <c r="FL53" s="16">
        <v>1242</v>
      </c>
      <c r="FM53" s="17">
        <v>186.3</v>
      </c>
      <c r="FN53" s="29"/>
      <c r="FO53" s="17"/>
      <c r="FP53" s="19"/>
      <c r="FQ53" s="20">
        <v>186.3</v>
      </c>
      <c r="FR53" s="21">
        <v>1055.7</v>
      </c>
      <c r="FS53" s="30"/>
      <c r="FT53" s="21"/>
      <c r="FU53" s="23"/>
      <c r="FV53" s="24">
        <v>1055.7</v>
      </c>
      <c r="FW53" s="25">
        <v>1242</v>
      </c>
      <c r="FX53" s="28"/>
      <c r="FY53" s="13">
        <v>41944</v>
      </c>
      <c r="FZ53" s="14">
        <v>201721</v>
      </c>
      <c r="GA53" s="15">
        <v>54.3</v>
      </c>
      <c r="GB53" s="15">
        <v>307.7</v>
      </c>
      <c r="GC53" s="16">
        <v>362</v>
      </c>
      <c r="GD53" s="17">
        <v>54.3</v>
      </c>
      <c r="GE53" s="18"/>
      <c r="GF53" s="17"/>
      <c r="GG53" s="19"/>
      <c r="GH53" s="20">
        <v>54.3</v>
      </c>
      <c r="GI53" s="21">
        <v>307.7</v>
      </c>
      <c r="GJ53" s="22"/>
      <c r="GK53" s="21"/>
      <c r="GL53" s="23"/>
      <c r="GM53" s="24">
        <v>307.7</v>
      </c>
      <c r="GN53" s="25">
        <v>362</v>
      </c>
      <c r="GO53" s="31"/>
      <c r="GP53" s="13">
        <v>41974</v>
      </c>
      <c r="GQ53" s="14"/>
      <c r="GR53" s="15"/>
      <c r="GS53" s="15"/>
      <c r="GT53" s="16"/>
      <c r="GU53" s="17"/>
      <c r="GV53" s="18"/>
      <c r="GW53" s="17"/>
      <c r="GX53" s="19"/>
      <c r="GY53" s="20"/>
      <c r="GZ53" s="21"/>
      <c r="HA53" s="22"/>
      <c r="HB53" s="21"/>
      <c r="HC53" s="23"/>
      <c r="HD53" s="24"/>
      <c r="HE53" s="25"/>
      <c r="HF53" s="31"/>
      <c r="HG53" s="31"/>
    </row>
    <row r="54" spans="1:215" x14ac:dyDescent="0.25">
      <c r="A54" s="70">
        <v>2014</v>
      </c>
      <c r="B54" s="68">
        <v>28</v>
      </c>
      <c r="C54" s="68" t="s">
        <v>10</v>
      </c>
      <c r="D54" s="68" t="s">
        <v>22</v>
      </c>
      <c r="E54" s="68" t="s">
        <v>41</v>
      </c>
      <c r="F54" s="68"/>
      <c r="G54" s="68">
        <v>97429</v>
      </c>
      <c r="H54" s="68"/>
      <c r="I54" s="71" t="s">
        <v>60</v>
      </c>
      <c r="J54" s="68" t="str">
        <f t="shared" si="16"/>
        <v>2014 ENFANT9 /28</v>
      </c>
      <c r="K54" s="13">
        <v>41640</v>
      </c>
      <c r="L54" s="14">
        <v>201616</v>
      </c>
      <c r="M54" s="15">
        <v>54.3</v>
      </c>
      <c r="N54" s="15">
        <v>307.7</v>
      </c>
      <c r="O54" s="16">
        <v>362</v>
      </c>
      <c r="P54" s="17">
        <v>54.3</v>
      </c>
      <c r="Q54" s="18">
        <v>41892</v>
      </c>
      <c r="R54" s="17">
        <v>54.3</v>
      </c>
      <c r="S54" s="19">
        <v>237297</v>
      </c>
      <c r="T54" s="20">
        <v>0</v>
      </c>
      <c r="U54" s="21">
        <v>307.7</v>
      </c>
      <c r="V54" s="22">
        <v>41892</v>
      </c>
      <c r="W54" s="21">
        <v>307.7</v>
      </c>
      <c r="X54" s="23">
        <v>237297</v>
      </c>
      <c r="Y54" s="24">
        <v>0</v>
      </c>
      <c r="Z54" s="25">
        <v>0</v>
      </c>
      <c r="AA54" s="26"/>
      <c r="AB54" s="13">
        <v>41671</v>
      </c>
      <c r="AC54" s="14">
        <v>201626</v>
      </c>
      <c r="AD54" s="15">
        <v>86.7</v>
      </c>
      <c r="AE54" s="15">
        <v>491.3</v>
      </c>
      <c r="AF54" s="16">
        <v>578</v>
      </c>
      <c r="AG54" s="17">
        <v>86.7</v>
      </c>
      <c r="AH54" s="18">
        <v>41732</v>
      </c>
      <c r="AI54" s="17">
        <v>86.7</v>
      </c>
      <c r="AJ54" s="19">
        <v>237208</v>
      </c>
      <c r="AK54" s="20">
        <v>0</v>
      </c>
      <c r="AL54" s="21">
        <v>491.3</v>
      </c>
      <c r="AM54" s="22">
        <v>41732</v>
      </c>
      <c r="AN54" s="21">
        <v>491.3</v>
      </c>
      <c r="AO54" s="23">
        <v>237209</v>
      </c>
      <c r="AP54" s="24">
        <v>0</v>
      </c>
      <c r="AQ54" s="25">
        <v>0</v>
      </c>
      <c r="AR54" s="26"/>
      <c r="AS54" s="13">
        <v>41699</v>
      </c>
      <c r="AT54" s="14">
        <v>201640</v>
      </c>
      <c r="AU54" s="15">
        <v>86.7</v>
      </c>
      <c r="AV54" s="15">
        <v>491.3</v>
      </c>
      <c r="AW54" s="16">
        <v>578</v>
      </c>
      <c r="AX54" s="17">
        <v>86.7</v>
      </c>
      <c r="AY54" s="18">
        <v>41824</v>
      </c>
      <c r="AZ54" s="17">
        <v>86.7</v>
      </c>
      <c r="BA54" s="19">
        <v>237261</v>
      </c>
      <c r="BB54" s="20">
        <v>0</v>
      </c>
      <c r="BC54" s="21">
        <v>491.3</v>
      </c>
      <c r="BD54" s="22">
        <v>41824</v>
      </c>
      <c r="BE54" s="21">
        <v>491.3</v>
      </c>
      <c r="BF54" s="23">
        <v>237262</v>
      </c>
      <c r="BG54" s="24">
        <v>0</v>
      </c>
      <c r="BH54" s="25">
        <v>0</v>
      </c>
      <c r="BI54" s="26"/>
      <c r="BJ54" s="13">
        <v>41730</v>
      </c>
      <c r="BK54" s="14">
        <v>201651</v>
      </c>
      <c r="BL54" s="15">
        <v>94.8</v>
      </c>
      <c r="BM54" s="15">
        <v>537.20000000000005</v>
      </c>
      <c r="BN54" s="16">
        <v>632</v>
      </c>
      <c r="BO54" s="17">
        <v>94.8</v>
      </c>
      <c r="BP54" s="18">
        <v>41793</v>
      </c>
      <c r="BQ54" s="17">
        <v>94.8</v>
      </c>
      <c r="BR54" s="19">
        <v>237241</v>
      </c>
      <c r="BS54" s="20">
        <v>0</v>
      </c>
      <c r="BT54" s="21">
        <v>537.20000000000005</v>
      </c>
      <c r="BU54" s="22">
        <v>41793</v>
      </c>
      <c r="BV54" s="21">
        <v>537.20000000000005</v>
      </c>
      <c r="BW54" s="23">
        <v>237242</v>
      </c>
      <c r="BX54" s="24">
        <v>0</v>
      </c>
      <c r="BY54" s="25">
        <v>0</v>
      </c>
      <c r="BZ54" s="26"/>
      <c r="CA54" s="13">
        <v>41760</v>
      </c>
      <c r="CB54" s="14">
        <v>201661</v>
      </c>
      <c r="CC54" s="15">
        <v>70.5</v>
      </c>
      <c r="CD54" s="15">
        <v>399.5</v>
      </c>
      <c r="CE54" s="16">
        <v>470</v>
      </c>
      <c r="CF54" s="17">
        <v>70.5</v>
      </c>
      <c r="CG54" s="18">
        <v>41824</v>
      </c>
      <c r="CH54" s="17">
        <v>70.5</v>
      </c>
      <c r="CI54" s="19">
        <v>237263</v>
      </c>
      <c r="CJ54" s="20">
        <v>0</v>
      </c>
      <c r="CK54" s="21">
        <v>399.5</v>
      </c>
      <c r="CL54" s="22">
        <v>41892</v>
      </c>
      <c r="CM54" s="21">
        <v>399.5</v>
      </c>
      <c r="CN54" s="23">
        <v>237298</v>
      </c>
      <c r="CO54" s="24">
        <v>0</v>
      </c>
      <c r="CP54" s="25">
        <v>0</v>
      </c>
      <c r="CQ54" s="26"/>
      <c r="CR54" s="13">
        <v>41791</v>
      </c>
      <c r="CS54" s="14">
        <v>201671</v>
      </c>
      <c r="CT54" s="36">
        <v>86.7</v>
      </c>
      <c r="CU54" s="15">
        <v>491.3</v>
      </c>
      <c r="CV54" s="16">
        <v>578</v>
      </c>
      <c r="CW54" s="17">
        <v>86.7</v>
      </c>
      <c r="CX54" s="18">
        <v>41859</v>
      </c>
      <c r="CY54" s="17">
        <v>86.7</v>
      </c>
      <c r="CZ54" s="19">
        <v>237279</v>
      </c>
      <c r="DA54" s="20">
        <v>0</v>
      </c>
      <c r="DB54" s="21">
        <v>491.3</v>
      </c>
      <c r="DC54" s="22">
        <v>41859</v>
      </c>
      <c r="DD54" s="21">
        <v>491.3</v>
      </c>
      <c r="DE54" s="23">
        <v>237279</v>
      </c>
      <c r="DF54" s="24">
        <v>0</v>
      </c>
      <c r="DG54" s="25">
        <v>0</v>
      </c>
      <c r="DH54" s="26"/>
      <c r="DI54" s="13">
        <v>41821</v>
      </c>
      <c r="DJ54" s="14">
        <v>201681</v>
      </c>
      <c r="DK54" s="15">
        <v>86.7</v>
      </c>
      <c r="DL54" s="15">
        <v>491.3</v>
      </c>
      <c r="DM54" s="27">
        <v>578</v>
      </c>
      <c r="DN54" s="17">
        <v>86.7</v>
      </c>
      <c r="DO54" s="18">
        <v>41926</v>
      </c>
      <c r="DP54" s="17">
        <v>86.7</v>
      </c>
      <c r="DQ54" s="19">
        <v>237309</v>
      </c>
      <c r="DR54" s="20">
        <v>0</v>
      </c>
      <c r="DS54" s="21">
        <v>491.3</v>
      </c>
      <c r="DT54" s="22">
        <v>41975</v>
      </c>
      <c r="DU54" s="38">
        <v>491.3</v>
      </c>
      <c r="DV54" s="23">
        <v>237329</v>
      </c>
      <c r="DW54" s="24">
        <v>0</v>
      </c>
      <c r="DX54" s="25">
        <v>0</v>
      </c>
      <c r="DY54" s="26"/>
      <c r="DZ54" s="13">
        <v>41852</v>
      </c>
      <c r="EA54" s="14">
        <v>201688</v>
      </c>
      <c r="EB54" s="36">
        <v>62.4</v>
      </c>
      <c r="EC54" s="36">
        <v>353.6</v>
      </c>
      <c r="ED54" s="16">
        <v>416</v>
      </c>
      <c r="EE54" s="17">
        <v>62.4</v>
      </c>
      <c r="EF54" s="18">
        <v>41926</v>
      </c>
      <c r="EG54" s="17">
        <v>62.4</v>
      </c>
      <c r="EH54" s="19">
        <v>237310</v>
      </c>
      <c r="EI54" s="37">
        <v>0</v>
      </c>
      <c r="EJ54" s="38">
        <v>353.6</v>
      </c>
      <c r="EK54" s="22">
        <v>41977</v>
      </c>
      <c r="EL54" s="21">
        <v>353.6</v>
      </c>
      <c r="EM54" s="23">
        <v>237337</v>
      </c>
      <c r="EN54" s="39">
        <v>0</v>
      </c>
      <c r="EO54" s="25">
        <v>0</v>
      </c>
      <c r="EP54" s="26"/>
      <c r="EQ54" s="13">
        <v>41883</v>
      </c>
      <c r="ER54" s="14">
        <v>201691</v>
      </c>
      <c r="ES54" s="15">
        <v>167.7</v>
      </c>
      <c r="ET54" s="15">
        <v>950.3</v>
      </c>
      <c r="EU54" s="16">
        <v>1118</v>
      </c>
      <c r="EV54" s="17">
        <v>167.7</v>
      </c>
      <c r="EW54" s="18">
        <v>41968</v>
      </c>
      <c r="EX54" s="17">
        <v>167.7</v>
      </c>
      <c r="EY54" s="19">
        <v>237323</v>
      </c>
      <c r="EZ54" s="20">
        <v>0</v>
      </c>
      <c r="FA54" s="21">
        <v>950.3</v>
      </c>
      <c r="FB54" s="22">
        <v>41977</v>
      </c>
      <c r="FC54" s="21">
        <v>950.3</v>
      </c>
      <c r="FD54" s="23">
        <v>237338</v>
      </c>
      <c r="FE54" s="24">
        <v>0</v>
      </c>
      <c r="FF54" s="25">
        <v>0</v>
      </c>
      <c r="FG54" s="28"/>
      <c r="FH54" s="13">
        <v>41913</v>
      </c>
      <c r="FI54" s="14">
        <v>201703</v>
      </c>
      <c r="FJ54" s="15">
        <v>175.8</v>
      </c>
      <c r="FK54" s="15">
        <v>996.2</v>
      </c>
      <c r="FL54" s="16">
        <v>1172</v>
      </c>
      <c r="FM54" s="17">
        <v>175.8</v>
      </c>
      <c r="FN54" s="29">
        <v>41968</v>
      </c>
      <c r="FO54" s="17">
        <v>175.8</v>
      </c>
      <c r="FP54" s="19">
        <v>237324</v>
      </c>
      <c r="FQ54" s="20">
        <v>0</v>
      </c>
      <c r="FR54" s="21">
        <v>996.2</v>
      </c>
      <c r="FS54" s="30"/>
      <c r="FT54" s="21"/>
      <c r="FU54" s="23"/>
      <c r="FV54" s="24">
        <v>996.2</v>
      </c>
      <c r="FW54" s="25">
        <v>0</v>
      </c>
      <c r="FX54" s="28"/>
      <c r="FY54" s="13">
        <v>41944</v>
      </c>
      <c r="FZ54" s="14">
        <v>201722</v>
      </c>
      <c r="GA54" s="15">
        <v>60</v>
      </c>
      <c r="GB54" s="15">
        <v>340</v>
      </c>
      <c r="GC54" s="16">
        <v>400</v>
      </c>
      <c r="GD54" s="17">
        <v>60</v>
      </c>
      <c r="GE54" s="18"/>
      <c r="GF54" s="17"/>
      <c r="GG54" s="19"/>
      <c r="GH54" s="20">
        <v>60</v>
      </c>
      <c r="GI54" s="21">
        <v>340</v>
      </c>
      <c r="GJ54" s="22"/>
      <c r="GK54" s="21"/>
      <c r="GL54" s="23"/>
      <c r="GM54" s="24">
        <v>340</v>
      </c>
      <c r="GN54" s="25">
        <v>400</v>
      </c>
      <c r="GO54" s="31"/>
      <c r="GP54" s="13">
        <v>41974</v>
      </c>
      <c r="GQ54" s="14"/>
      <c r="GR54" s="15"/>
      <c r="GS54" s="15"/>
      <c r="GT54" s="16"/>
      <c r="GU54" s="17"/>
      <c r="GV54" s="18"/>
      <c r="GW54" s="17"/>
      <c r="GX54" s="19"/>
      <c r="GY54" s="20"/>
      <c r="GZ54" s="21"/>
      <c r="HA54" s="22"/>
      <c r="HB54" s="21"/>
      <c r="HC54" s="23"/>
      <c r="HD54" s="24"/>
      <c r="HE54" s="25"/>
      <c r="HF54" s="31"/>
      <c r="HG54" s="31"/>
    </row>
    <row r="55" spans="1:215" x14ac:dyDescent="0.25">
      <c r="A55" s="70">
        <v>2014</v>
      </c>
      <c r="B55" s="68">
        <v>29</v>
      </c>
      <c r="C55" s="68" t="s">
        <v>10</v>
      </c>
      <c r="D55" s="68" t="s">
        <v>23</v>
      </c>
      <c r="E55" s="68" t="s">
        <v>42</v>
      </c>
      <c r="F55" s="68"/>
      <c r="G55" s="68">
        <v>97429</v>
      </c>
      <c r="H55" s="68"/>
      <c r="I55" s="71" t="s">
        <v>61</v>
      </c>
      <c r="J55" s="68" t="str">
        <f t="shared" si="16"/>
        <v>2014 ENFANT10 /29</v>
      </c>
      <c r="K55" s="13">
        <v>41640</v>
      </c>
      <c r="L55" s="14">
        <v>201618</v>
      </c>
      <c r="M55" s="15">
        <v>54.3</v>
      </c>
      <c r="N55" s="15">
        <v>307.7</v>
      </c>
      <c r="O55" s="16">
        <v>362</v>
      </c>
      <c r="P55" s="17">
        <v>54.3</v>
      </c>
      <c r="Q55" s="18">
        <v>41709</v>
      </c>
      <c r="R55" s="17">
        <v>54.3</v>
      </c>
      <c r="S55" s="19">
        <v>212197</v>
      </c>
      <c r="T55" s="20">
        <v>0</v>
      </c>
      <c r="U55" s="21">
        <v>307.7</v>
      </c>
      <c r="V55" s="22"/>
      <c r="W55" s="21" t="s">
        <v>141</v>
      </c>
      <c r="X55" s="23"/>
      <c r="Y55" s="24">
        <v>307.7</v>
      </c>
      <c r="Z55" s="25">
        <v>307.7</v>
      </c>
      <c r="AA55" s="26" t="s">
        <v>141</v>
      </c>
      <c r="AB55" s="13">
        <v>41671</v>
      </c>
      <c r="AC55" s="14">
        <v>201628</v>
      </c>
      <c r="AD55" s="15">
        <v>86.7</v>
      </c>
      <c r="AE55" s="15">
        <v>491.3</v>
      </c>
      <c r="AF55" s="16">
        <v>578</v>
      </c>
      <c r="AG55" s="17">
        <v>86.7</v>
      </c>
      <c r="AH55" s="18">
        <v>41709</v>
      </c>
      <c r="AI55" s="17">
        <v>86.7</v>
      </c>
      <c r="AJ55" s="19">
        <v>212198</v>
      </c>
      <c r="AK55" s="20">
        <v>0</v>
      </c>
      <c r="AL55" s="21">
        <v>491.3</v>
      </c>
      <c r="AM55" s="22"/>
      <c r="AN55" s="21" t="s">
        <v>141</v>
      </c>
      <c r="AO55" s="23"/>
      <c r="AP55" s="24">
        <v>491.3</v>
      </c>
      <c r="AQ55" s="25">
        <v>491.3</v>
      </c>
      <c r="AR55" s="26" t="s">
        <v>141</v>
      </c>
      <c r="AS55" s="13">
        <v>41699</v>
      </c>
      <c r="AT55" s="14">
        <v>201642</v>
      </c>
      <c r="AU55" s="15">
        <v>86.7</v>
      </c>
      <c r="AV55" s="15">
        <v>491.3</v>
      </c>
      <c r="AW55" s="16">
        <v>578</v>
      </c>
      <c r="AX55" s="17">
        <v>86.7</v>
      </c>
      <c r="AY55" s="18"/>
      <c r="AZ55" s="17" t="s">
        <v>141</v>
      </c>
      <c r="BA55" s="19"/>
      <c r="BB55" s="20">
        <v>86.7</v>
      </c>
      <c r="BC55" s="21">
        <v>491.3</v>
      </c>
      <c r="BD55" s="22"/>
      <c r="BE55" s="21" t="s">
        <v>141</v>
      </c>
      <c r="BF55" s="23"/>
      <c r="BG55" s="24">
        <v>491.3</v>
      </c>
      <c r="BH55" s="25">
        <v>578</v>
      </c>
      <c r="BI55" s="26" t="s">
        <v>141</v>
      </c>
      <c r="BJ55" s="13">
        <v>41730</v>
      </c>
      <c r="BK55" s="14">
        <v>201653</v>
      </c>
      <c r="BL55" s="15">
        <v>102.9</v>
      </c>
      <c r="BM55" s="15">
        <v>583.1</v>
      </c>
      <c r="BN55" s="16">
        <v>686</v>
      </c>
      <c r="BO55" s="17">
        <v>102.9</v>
      </c>
      <c r="BP55" s="18"/>
      <c r="BQ55" s="17" t="s">
        <v>141</v>
      </c>
      <c r="BR55" s="19"/>
      <c r="BS55" s="20">
        <v>102.9</v>
      </c>
      <c r="BT55" s="21">
        <v>583.1</v>
      </c>
      <c r="BU55" s="22"/>
      <c r="BV55" s="21" t="s">
        <v>141</v>
      </c>
      <c r="BW55" s="23"/>
      <c r="BX55" s="24">
        <v>583.1</v>
      </c>
      <c r="BY55" s="25">
        <v>686</v>
      </c>
      <c r="BZ55" s="26" t="s">
        <v>141</v>
      </c>
      <c r="CA55" s="13">
        <v>41760</v>
      </c>
      <c r="CB55" s="14">
        <v>201663</v>
      </c>
      <c r="CC55" s="15">
        <v>62.4</v>
      </c>
      <c r="CD55" s="15">
        <v>353.6</v>
      </c>
      <c r="CE55" s="16">
        <v>416</v>
      </c>
      <c r="CF55" s="17">
        <v>62.4</v>
      </c>
      <c r="CG55" s="18"/>
      <c r="CH55" s="17" t="s">
        <v>141</v>
      </c>
      <c r="CI55" s="19"/>
      <c r="CJ55" s="20">
        <v>62.4</v>
      </c>
      <c r="CK55" s="21">
        <v>353.6</v>
      </c>
      <c r="CL55" s="22"/>
      <c r="CM55" s="21" t="s">
        <v>141</v>
      </c>
      <c r="CN55" s="23"/>
      <c r="CO55" s="24">
        <v>353.6</v>
      </c>
      <c r="CP55" s="25">
        <v>416</v>
      </c>
      <c r="CQ55" s="26" t="s">
        <v>141</v>
      </c>
      <c r="CR55" s="13">
        <v>41791</v>
      </c>
      <c r="CS55" s="14">
        <v>201673</v>
      </c>
      <c r="CT55" s="36">
        <v>97.2</v>
      </c>
      <c r="CU55" s="15">
        <v>550.79999999999995</v>
      </c>
      <c r="CV55" s="16">
        <v>648</v>
      </c>
      <c r="CW55" s="17">
        <v>97.2</v>
      </c>
      <c r="CX55" s="18"/>
      <c r="CY55" s="17" t="s">
        <v>141</v>
      </c>
      <c r="CZ55" s="19"/>
      <c r="DA55" s="20">
        <v>97.2</v>
      </c>
      <c r="DB55" s="21">
        <v>550.79999999999995</v>
      </c>
      <c r="DC55" s="22"/>
      <c r="DD55" s="21"/>
      <c r="DE55" s="23"/>
      <c r="DF55" s="24">
        <v>550.79999999999995</v>
      </c>
      <c r="DG55" s="25">
        <v>648</v>
      </c>
      <c r="DH55" s="26"/>
      <c r="DI55" s="13">
        <v>41821</v>
      </c>
      <c r="DJ55" s="14">
        <v>201683</v>
      </c>
      <c r="DK55" s="15">
        <v>19.5</v>
      </c>
      <c r="DL55" s="15">
        <v>110.5</v>
      </c>
      <c r="DM55" s="27">
        <v>130</v>
      </c>
      <c r="DN55" s="17">
        <v>19.5</v>
      </c>
      <c r="DO55" s="18"/>
      <c r="DP55" s="17" t="s">
        <v>141</v>
      </c>
      <c r="DQ55" s="19"/>
      <c r="DR55" s="20">
        <v>19.5</v>
      </c>
      <c r="DS55" s="21">
        <v>110.5</v>
      </c>
      <c r="DT55" s="22"/>
      <c r="DU55" s="38" t="s">
        <v>141</v>
      </c>
      <c r="DV55" s="23"/>
      <c r="DW55" s="24">
        <v>110.5</v>
      </c>
      <c r="DX55" s="25">
        <v>130</v>
      </c>
      <c r="DY55" s="26" t="s">
        <v>141</v>
      </c>
      <c r="DZ55" s="13"/>
      <c r="EA55" s="14"/>
      <c r="EB55" s="36"/>
      <c r="EC55" s="36"/>
      <c r="ED55" s="16"/>
      <c r="EE55" s="17"/>
      <c r="EF55" s="18"/>
      <c r="EG55" s="17"/>
      <c r="EH55" s="19"/>
      <c r="EI55" s="37"/>
      <c r="EJ55" s="38"/>
      <c r="EK55" s="22"/>
      <c r="EL55" s="21"/>
      <c r="EM55" s="23"/>
      <c r="EN55" s="39"/>
      <c r="EO55" s="25"/>
      <c r="EP55" s="26"/>
      <c r="EQ55" s="13"/>
      <c r="ER55" s="14"/>
      <c r="ES55" s="15"/>
      <c r="ET55" s="15"/>
      <c r="EU55" s="16"/>
      <c r="EV55" s="17"/>
      <c r="EW55" s="18"/>
      <c r="EX55" s="17"/>
      <c r="EY55" s="19"/>
      <c r="EZ55" s="20"/>
      <c r="FA55" s="21"/>
      <c r="FB55" s="22"/>
      <c r="FC55" s="21"/>
      <c r="FD55" s="23"/>
      <c r="FE55" s="24"/>
      <c r="FF55" s="25"/>
      <c r="FG55" s="28"/>
      <c r="FH55" s="13"/>
      <c r="FI55" s="14"/>
      <c r="FJ55" s="15"/>
      <c r="FK55" s="15"/>
      <c r="FL55" s="16"/>
      <c r="FM55" s="17"/>
      <c r="FN55" s="29"/>
      <c r="FO55" s="17"/>
      <c r="FP55" s="19"/>
      <c r="FQ55" s="20"/>
      <c r="FR55" s="21"/>
      <c r="FS55" s="30"/>
      <c r="FT55" s="21"/>
      <c r="FU55" s="23"/>
      <c r="FV55" s="24"/>
      <c r="FW55" s="25"/>
      <c r="FX55" s="28"/>
      <c r="FY55" s="13">
        <v>41944</v>
      </c>
      <c r="FZ55" s="14">
        <v>201718</v>
      </c>
      <c r="GA55" s="15">
        <v>135.30000000000001</v>
      </c>
      <c r="GB55" s="15">
        <v>766.7</v>
      </c>
      <c r="GC55" s="16">
        <v>902</v>
      </c>
      <c r="GD55" s="17">
        <v>135.30000000000001</v>
      </c>
      <c r="GE55" s="18"/>
      <c r="GF55" s="17"/>
      <c r="GG55" s="19"/>
      <c r="GH55" s="20">
        <v>135.30000000000001</v>
      </c>
      <c r="GI55" s="21">
        <v>766.7</v>
      </c>
      <c r="GJ55" s="22"/>
      <c r="GK55" s="21"/>
      <c r="GL55" s="23"/>
      <c r="GM55" s="24">
        <v>766.7</v>
      </c>
      <c r="GN55" s="25">
        <v>902</v>
      </c>
      <c r="GO55" s="31"/>
      <c r="GP55" s="13">
        <v>41974</v>
      </c>
      <c r="GQ55" s="14"/>
      <c r="GR55" s="15"/>
      <c r="GS55" s="15"/>
      <c r="GT55" s="16"/>
      <c r="GU55" s="17"/>
      <c r="GV55" s="18"/>
      <c r="GW55" s="17"/>
      <c r="GX55" s="19"/>
      <c r="GY55" s="20"/>
      <c r="GZ55" s="21"/>
      <c r="HA55" s="22"/>
      <c r="HB55" s="21"/>
      <c r="HC55" s="23"/>
      <c r="HD55" s="24"/>
      <c r="HE55" s="25"/>
      <c r="HF55" s="31"/>
      <c r="HG55" s="31"/>
    </row>
    <row r="56" spans="1:215" x14ac:dyDescent="0.25">
      <c r="A56" s="70">
        <v>2014</v>
      </c>
      <c r="B56" s="68">
        <v>30</v>
      </c>
      <c r="C56" s="68" t="s">
        <v>10</v>
      </c>
      <c r="D56" s="68" t="s">
        <v>24</v>
      </c>
      <c r="E56" s="68" t="s">
        <v>43</v>
      </c>
      <c r="F56" s="68"/>
      <c r="G56" s="68">
        <v>97429</v>
      </c>
      <c r="H56" s="68"/>
      <c r="I56" s="71" t="s">
        <v>62</v>
      </c>
      <c r="J56" s="68" t="str">
        <f t="shared" si="16"/>
        <v>2014 ENFANT11 /30</v>
      </c>
      <c r="K56" s="13">
        <v>41640</v>
      </c>
      <c r="L56" s="14">
        <v>201619</v>
      </c>
      <c r="M56" s="15">
        <v>72.900000000000006</v>
      </c>
      <c r="N56" s="15">
        <v>413.1</v>
      </c>
      <c r="O56" s="16">
        <v>486</v>
      </c>
      <c r="P56" s="17">
        <v>72.900000000000006</v>
      </c>
      <c r="Q56" s="18">
        <v>41691</v>
      </c>
      <c r="R56" s="17">
        <v>72.900000000000006</v>
      </c>
      <c r="S56" s="19">
        <v>212184</v>
      </c>
      <c r="T56" s="20">
        <v>0</v>
      </c>
      <c r="U56" s="21">
        <v>413.1</v>
      </c>
      <c r="V56" s="22">
        <v>41733</v>
      </c>
      <c r="W56" s="21">
        <v>413.1</v>
      </c>
      <c r="X56" s="23">
        <v>237211</v>
      </c>
      <c r="Y56" s="24">
        <v>0</v>
      </c>
      <c r="Z56" s="25">
        <v>0</v>
      </c>
      <c r="AA56" s="26"/>
      <c r="AB56" s="13">
        <v>41671</v>
      </c>
      <c r="AC56" s="14">
        <v>201629</v>
      </c>
      <c r="AD56" s="15">
        <v>97.2</v>
      </c>
      <c r="AE56" s="15">
        <v>550.79999999999995</v>
      </c>
      <c r="AF56" s="16">
        <v>648</v>
      </c>
      <c r="AG56" s="17">
        <v>97.2</v>
      </c>
      <c r="AH56" s="18">
        <v>41733</v>
      </c>
      <c r="AI56" s="17">
        <v>97.2</v>
      </c>
      <c r="AJ56" s="19">
        <v>237212</v>
      </c>
      <c r="AK56" s="20">
        <v>0</v>
      </c>
      <c r="AL56" s="21">
        <v>550.79999999999995</v>
      </c>
      <c r="AM56" s="22">
        <v>41796</v>
      </c>
      <c r="AN56" s="21">
        <v>550.79999999999995</v>
      </c>
      <c r="AO56" s="23">
        <v>237245</v>
      </c>
      <c r="AP56" s="24">
        <v>0</v>
      </c>
      <c r="AQ56" s="25">
        <v>0</v>
      </c>
      <c r="AR56" s="26"/>
      <c r="AS56" s="13">
        <v>41699</v>
      </c>
      <c r="AT56" s="14">
        <v>201643</v>
      </c>
      <c r="AU56" s="15">
        <v>105.3</v>
      </c>
      <c r="AV56" s="15">
        <v>596.70000000000005</v>
      </c>
      <c r="AW56" s="16">
        <v>702</v>
      </c>
      <c r="AX56" s="17">
        <v>105.3</v>
      </c>
      <c r="AY56" s="18">
        <v>41796</v>
      </c>
      <c r="AZ56" s="17">
        <v>105.3</v>
      </c>
      <c r="BA56" s="19">
        <v>237246</v>
      </c>
      <c r="BB56" s="20">
        <v>0</v>
      </c>
      <c r="BC56" s="21">
        <v>596.70000000000005</v>
      </c>
      <c r="BD56" s="22">
        <v>41796</v>
      </c>
      <c r="BE56" s="21">
        <v>596.70000000000005</v>
      </c>
      <c r="BF56" s="23">
        <v>237246</v>
      </c>
      <c r="BG56" s="24">
        <v>0</v>
      </c>
      <c r="BH56" s="25">
        <v>0</v>
      </c>
      <c r="BI56" s="26"/>
      <c r="BJ56" s="13">
        <v>41730</v>
      </c>
      <c r="BK56" s="14">
        <v>201654</v>
      </c>
      <c r="BL56" s="15">
        <v>97.2</v>
      </c>
      <c r="BM56" s="15">
        <v>550.79999999999995</v>
      </c>
      <c r="BN56" s="16">
        <v>648</v>
      </c>
      <c r="BO56" s="17">
        <v>97.2</v>
      </c>
      <c r="BP56" s="18">
        <v>41796</v>
      </c>
      <c r="BQ56" s="17">
        <v>97.2</v>
      </c>
      <c r="BR56" s="19">
        <v>237247</v>
      </c>
      <c r="BS56" s="20">
        <v>0</v>
      </c>
      <c r="BT56" s="21">
        <v>550.79999999999995</v>
      </c>
      <c r="BU56" s="22">
        <v>41845</v>
      </c>
      <c r="BV56" s="21">
        <v>550.79999999999995</v>
      </c>
      <c r="BW56" s="23">
        <v>237273</v>
      </c>
      <c r="BX56" s="24">
        <v>0</v>
      </c>
      <c r="BY56" s="25">
        <v>0</v>
      </c>
      <c r="BZ56" s="26"/>
      <c r="CA56" s="13">
        <v>41760</v>
      </c>
      <c r="CB56" s="14">
        <v>201664</v>
      </c>
      <c r="CC56" s="15">
        <v>81</v>
      </c>
      <c r="CD56" s="15">
        <v>459</v>
      </c>
      <c r="CE56" s="16">
        <v>540</v>
      </c>
      <c r="CF56" s="17">
        <v>81</v>
      </c>
      <c r="CG56" s="18">
        <v>41845</v>
      </c>
      <c r="CH56" s="17">
        <v>81</v>
      </c>
      <c r="CI56" s="19">
        <v>237274</v>
      </c>
      <c r="CJ56" s="20">
        <v>0</v>
      </c>
      <c r="CK56" s="21">
        <v>459</v>
      </c>
      <c r="CL56" s="22">
        <v>41845</v>
      </c>
      <c r="CM56" s="21">
        <v>459</v>
      </c>
      <c r="CN56" s="23">
        <v>237274</v>
      </c>
      <c r="CO56" s="24">
        <v>0</v>
      </c>
      <c r="CP56" s="25">
        <v>0</v>
      </c>
      <c r="CQ56" s="26"/>
      <c r="CR56" s="13">
        <v>41791</v>
      </c>
      <c r="CS56" s="14">
        <v>201674</v>
      </c>
      <c r="CT56" s="36">
        <v>97.2</v>
      </c>
      <c r="CU56" s="15">
        <v>550.79999999999995</v>
      </c>
      <c r="CV56" s="16">
        <v>648</v>
      </c>
      <c r="CW56" s="17">
        <v>97.2</v>
      </c>
      <c r="CX56" s="18">
        <v>41971</v>
      </c>
      <c r="CY56" s="17">
        <v>97.2</v>
      </c>
      <c r="CZ56" s="19">
        <v>237328</v>
      </c>
      <c r="DA56" s="20">
        <v>0</v>
      </c>
      <c r="DB56" s="21">
        <v>550.79999999999995</v>
      </c>
      <c r="DC56" s="22">
        <v>41971</v>
      </c>
      <c r="DD56" s="21">
        <v>550.79999999999995</v>
      </c>
      <c r="DE56" s="23">
        <v>237328</v>
      </c>
      <c r="DF56" s="24">
        <v>0</v>
      </c>
      <c r="DG56" s="25">
        <v>0</v>
      </c>
      <c r="DH56" s="26"/>
      <c r="DI56" s="13">
        <v>41821</v>
      </c>
      <c r="DJ56" s="14">
        <v>201684</v>
      </c>
      <c r="DK56" s="15">
        <v>97.2</v>
      </c>
      <c r="DL56" s="15">
        <v>550.79999999999995</v>
      </c>
      <c r="DM56" s="27">
        <v>648</v>
      </c>
      <c r="DN56" s="17">
        <v>97.2</v>
      </c>
      <c r="DO56" s="18">
        <v>41971</v>
      </c>
      <c r="DP56" s="17">
        <v>97.2</v>
      </c>
      <c r="DQ56" s="19">
        <v>237328</v>
      </c>
      <c r="DR56" s="20">
        <v>0</v>
      </c>
      <c r="DS56" s="21">
        <v>550.79999999999995</v>
      </c>
      <c r="DT56" s="22">
        <v>41971</v>
      </c>
      <c r="DU56" s="38">
        <v>550.79999999999995</v>
      </c>
      <c r="DV56" s="23">
        <v>237328</v>
      </c>
      <c r="DW56" s="24">
        <v>0</v>
      </c>
      <c r="DX56" s="25">
        <v>0</v>
      </c>
      <c r="DY56" s="26"/>
      <c r="DZ56" s="13"/>
      <c r="EA56" s="14"/>
      <c r="EB56" s="36"/>
      <c r="EC56" s="36"/>
      <c r="ED56" s="16"/>
      <c r="EE56" s="17"/>
      <c r="EF56" s="18"/>
      <c r="EG56" s="17"/>
      <c r="EH56" s="19"/>
      <c r="EI56" s="37"/>
      <c r="EJ56" s="38"/>
      <c r="EK56" s="22"/>
      <c r="EL56" s="21"/>
      <c r="EM56" s="23"/>
      <c r="EN56" s="39"/>
      <c r="EO56" s="25"/>
      <c r="EP56" s="26"/>
      <c r="EQ56" s="13"/>
      <c r="ER56" s="14"/>
      <c r="ES56" s="15"/>
      <c r="ET56" s="15"/>
      <c r="EU56" s="16"/>
      <c r="EV56" s="17"/>
      <c r="EW56" s="18"/>
      <c r="EX56" s="17"/>
      <c r="EY56" s="19"/>
      <c r="EZ56" s="20"/>
      <c r="FA56" s="21"/>
      <c r="FB56" s="22"/>
      <c r="FC56" s="21"/>
      <c r="FD56" s="23"/>
      <c r="FE56" s="24"/>
      <c r="FF56" s="25"/>
      <c r="FG56" s="28"/>
      <c r="FH56" s="13"/>
      <c r="FI56" s="14"/>
      <c r="FJ56" s="15"/>
      <c r="FK56" s="15"/>
      <c r="FL56" s="16"/>
      <c r="FM56" s="17"/>
      <c r="FN56" s="29"/>
      <c r="FO56" s="17"/>
      <c r="FP56" s="19"/>
      <c r="FQ56" s="20"/>
      <c r="FR56" s="21"/>
      <c r="FS56" s="30"/>
      <c r="FT56" s="21"/>
      <c r="FU56" s="23"/>
      <c r="FV56" s="24"/>
      <c r="FW56" s="25"/>
      <c r="FX56" s="28"/>
      <c r="FY56" s="13">
        <v>41944</v>
      </c>
      <c r="FZ56" s="14">
        <v>201719</v>
      </c>
      <c r="GA56" s="15">
        <v>135.30000000000001</v>
      </c>
      <c r="GB56" s="15">
        <v>766.7</v>
      </c>
      <c r="GC56" s="16">
        <v>902</v>
      </c>
      <c r="GD56" s="17">
        <v>135.30000000000001</v>
      </c>
      <c r="GE56" s="18"/>
      <c r="GF56" s="17"/>
      <c r="GG56" s="19"/>
      <c r="GH56" s="20">
        <v>135.30000000000001</v>
      </c>
      <c r="GI56" s="21">
        <v>766.7</v>
      </c>
      <c r="GJ56" s="22"/>
      <c r="GK56" s="21"/>
      <c r="GL56" s="23"/>
      <c r="GM56" s="24">
        <v>766.7</v>
      </c>
      <c r="GN56" s="25">
        <v>902</v>
      </c>
      <c r="GO56" s="31"/>
      <c r="GP56" s="13">
        <v>41974</v>
      </c>
      <c r="GQ56" s="14"/>
      <c r="GR56" s="15"/>
      <c r="GS56" s="15"/>
      <c r="GT56" s="16"/>
      <c r="GU56" s="17"/>
      <c r="GV56" s="18"/>
      <c r="GW56" s="17"/>
      <c r="GX56" s="19"/>
      <c r="GY56" s="20"/>
      <c r="GZ56" s="21"/>
      <c r="HA56" s="22"/>
      <c r="HB56" s="21"/>
      <c r="HC56" s="23"/>
      <c r="HD56" s="24"/>
      <c r="HE56" s="25"/>
      <c r="HF56" s="31"/>
      <c r="HG56" s="31"/>
    </row>
    <row r="57" spans="1:215" x14ac:dyDescent="0.25">
      <c r="A57" s="70">
        <v>2014</v>
      </c>
      <c r="B57" s="68">
        <v>31</v>
      </c>
      <c r="C57" s="68" t="s">
        <v>10</v>
      </c>
      <c r="D57" s="68" t="s">
        <v>25</v>
      </c>
      <c r="E57" s="68" t="s">
        <v>44</v>
      </c>
      <c r="F57" s="68"/>
      <c r="G57" s="68">
        <v>97429</v>
      </c>
      <c r="H57" s="68"/>
      <c r="I57" s="71" t="s">
        <v>63</v>
      </c>
      <c r="J57" s="68" t="str">
        <f t="shared" si="16"/>
        <v>2014 ENFANT12 /31</v>
      </c>
      <c r="K57" s="13">
        <v>41640</v>
      </c>
      <c r="L57" s="14">
        <v>201617</v>
      </c>
      <c r="M57" s="15">
        <v>78.599999999999994</v>
      </c>
      <c r="N57" s="15">
        <v>445.4</v>
      </c>
      <c r="O57" s="16">
        <v>524</v>
      </c>
      <c r="P57" s="17">
        <v>78.599999999999994</v>
      </c>
      <c r="Q57" s="18">
        <v>41688</v>
      </c>
      <c r="R57" s="17">
        <v>78.599999999999994</v>
      </c>
      <c r="S57" s="19">
        <v>212180</v>
      </c>
      <c r="T57" s="20">
        <v>0</v>
      </c>
      <c r="U57" s="21">
        <v>445.4</v>
      </c>
      <c r="V57" s="22"/>
      <c r="W57" s="21" t="s">
        <v>141</v>
      </c>
      <c r="X57" s="23"/>
      <c r="Y57" s="24">
        <v>445.4</v>
      </c>
      <c r="Z57" s="25">
        <v>445.4</v>
      </c>
      <c r="AA57" s="26" t="s">
        <v>141</v>
      </c>
      <c r="AB57" s="13">
        <v>41671</v>
      </c>
      <c r="AC57" s="14">
        <v>201627</v>
      </c>
      <c r="AD57" s="15">
        <v>119.1</v>
      </c>
      <c r="AE57" s="15">
        <v>674.9</v>
      </c>
      <c r="AF57" s="16">
        <v>794</v>
      </c>
      <c r="AG57" s="17">
        <v>119.1</v>
      </c>
      <c r="AH57" s="18"/>
      <c r="AI57" s="17" t="s">
        <v>141</v>
      </c>
      <c r="AJ57" s="19"/>
      <c r="AK57" s="20">
        <v>119.1</v>
      </c>
      <c r="AL57" s="21">
        <v>674.9</v>
      </c>
      <c r="AM57" s="22"/>
      <c r="AN57" s="21" t="s">
        <v>141</v>
      </c>
      <c r="AO57" s="23"/>
      <c r="AP57" s="24">
        <v>674.9</v>
      </c>
      <c r="AQ57" s="25">
        <v>794</v>
      </c>
      <c r="AR57" s="26" t="s">
        <v>141</v>
      </c>
      <c r="AS57" s="13">
        <v>41699</v>
      </c>
      <c r="AT57" s="14">
        <v>201641</v>
      </c>
      <c r="AU57" s="15">
        <v>111</v>
      </c>
      <c r="AV57" s="15">
        <v>629</v>
      </c>
      <c r="AW57" s="16">
        <v>740</v>
      </c>
      <c r="AX57" s="17">
        <v>111</v>
      </c>
      <c r="AY57" s="18"/>
      <c r="AZ57" s="17" t="s">
        <v>141</v>
      </c>
      <c r="BA57" s="19"/>
      <c r="BB57" s="20">
        <v>111</v>
      </c>
      <c r="BC57" s="21">
        <v>629</v>
      </c>
      <c r="BD57" s="22"/>
      <c r="BE57" s="21" t="s">
        <v>141</v>
      </c>
      <c r="BF57" s="23"/>
      <c r="BG57" s="24">
        <v>629</v>
      </c>
      <c r="BH57" s="25">
        <v>740</v>
      </c>
      <c r="BI57" s="26" t="s">
        <v>141</v>
      </c>
      <c r="BJ57" s="13">
        <v>41730</v>
      </c>
      <c r="BK57" s="14">
        <v>201652</v>
      </c>
      <c r="BL57" s="15">
        <v>135.30000000000001</v>
      </c>
      <c r="BM57" s="15">
        <v>766.7</v>
      </c>
      <c r="BN57" s="16">
        <v>902</v>
      </c>
      <c r="BO57" s="17">
        <v>135.30000000000001</v>
      </c>
      <c r="BP57" s="18"/>
      <c r="BQ57" s="17" t="s">
        <v>141</v>
      </c>
      <c r="BR57" s="19"/>
      <c r="BS57" s="20">
        <v>135.30000000000001</v>
      </c>
      <c r="BT57" s="21">
        <v>766.7</v>
      </c>
      <c r="BU57" s="22"/>
      <c r="BV57" s="21" t="s">
        <v>141</v>
      </c>
      <c r="BW57" s="23"/>
      <c r="BX57" s="24">
        <v>766.7</v>
      </c>
      <c r="BY57" s="25">
        <v>902</v>
      </c>
      <c r="BZ57" s="26" t="s">
        <v>141</v>
      </c>
      <c r="CA57" s="13">
        <v>41760</v>
      </c>
      <c r="CB57" s="14">
        <v>201662</v>
      </c>
      <c r="CC57" s="15">
        <v>102.9</v>
      </c>
      <c r="CD57" s="15">
        <v>583.1</v>
      </c>
      <c r="CE57" s="16">
        <v>686</v>
      </c>
      <c r="CF57" s="17">
        <v>102.9</v>
      </c>
      <c r="CG57" s="18"/>
      <c r="CH57" s="17" t="s">
        <v>141</v>
      </c>
      <c r="CI57" s="19"/>
      <c r="CJ57" s="20">
        <v>102.9</v>
      </c>
      <c r="CK57" s="21">
        <v>583.1</v>
      </c>
      <c r="CL57" s="22"/>
      <c r="CM57" s="21" t="s">
        <v>141</v>
      </c>
      <c r="CN57" s="23"/>
      <c r="CO57" s="24">
        <v>583.1</v>
      </c>
      <c r="CP57" s="25">
        <v>686</v>
      </c>
      <c r="CQ57" s="26" t="s">
        <v>141</v>
      </c>
      <c r="CR57" s="13">
        <v>41791</v>
      </c>
      <c r="CS57" s="14">
        <v>201672</v>
      </c>
      <c r="CT57" s="36">
        <v>119.1</v>
      </c>
      <c r="CU57" s="15">
        <v>674.9</v>
      </c>
      <c r="CV57" s="16">
        <v>794</v>
      </c>
      <c r="CW57" s="17">
        <v>119.1</v>
      </c>
      <c r="CX57" s="18"/>
      <c r="CY57" s="17" t="s">
        <v>141</v>
      </c>
      <c r="CZ57" s="19"/>
      <c r="DA57" s="20">
        <v>119.1</v>
      </c>
      <c r="DB57" s="21">
        <v>674.9</v>
      </c>
      <c r="DC57" s="22"/>
      <c r="DD57" s="21"/>
      <c r="DE57" s="23"/>
      <c r="DF57" s="24">
        <v>674.9</v>
      </c>
      <c r="DG57" s="25">
        <v>794</v>
      </c>
      <c r="DH57" s="26"/>
      <c r="DI57" s="13">
        <v>41821</v>
      </c>
      <c r="DJ57" s="14">
        <v>201682</v>
      </c>
      <c r="DK57" s="15">
        <v>102.9</v>
      </c>
      <c r="DL57" s="15">
        <v>583.1</v>
      </c>
      <c r="DM57" s="27">
        <v>686</v>
      </c>
      <c r="DN57" s="17">
        <v>102.9</v>
      </c>
      <c r="DO57" s="18"/>
      <c r="DP57" s="17" t="s">
        <v>141</v>
      </c>
      <c r="DQ57" s="19"/>
      <c r="DR57" s="20">
        <v>102.9</v>
      </c>
      <c r="DS57" s="21">
        <v>583.1</v>
      </c>
      <c r="DT57" s="22"/>
      <c r="DU57" s="38" t="s">
        <v>141</v>
      </c>
      <c r="DV57" s="23"/>
      <c r="DW57" s="24">
        <v>583.1</v>
      </c>
      <c r="DX57" s="25">
        <v>686</v>
      </c>
      <c r="DY57" s="26" t="s">
        <v>141</v>
      </c>
      <c r="DZ57" s="13"/>
      <c r="EA57" s="14"/>
      <c r="EB57" s="36"/>
      <c r="EC57" s="36"/>
      <c r="ED57" s="16"/>
      <c r="EE57" s="17"/>
      <c r="EF57" s="18"/>
      <c r="EG57" s="17"/>
      <c r="EH57" s="19"/>
      <c r="EI57" s="37"/>
      <c r="EJ57" s="38"/>
      <c r="EK57" s="22"/>
      <c r="EL57" s="21"/>
      <c r="EM57" s="23"/>
      <c r="EN57" s="39"/>
      <c r="EO57" s="25"/>
      <c r="EP57" s="26"/>
      <c r="EQ57" s="13"/>
      <c r="ER57" s="14"/>
      <c r="ES57" s="15"/>
      <c r="ET57" s="15"/>
      <c r="EU57" s="16"/>
      <c r="EV57" s="17"/>
      <c r="EW57" s="18"/>
      <c r="EX57" s="17"/>
      <c r="EY57" s="19"/>
      <c r="EZ57" s="20"/>
      <c r="FA57" s="21"/>
      <c r="FB57" s="22"/>
      <c r="FC57" s="21"/>
      <c r="FD57" s="23"/>
      <c r="FE57" s="24"/>
      <c r="FF57" s="25"/>
      <c r="FG57" s="28"/>
      <c r="FH57" s="13"/>
      <c r="FI57" s="14"/>
      <c r="FJ57" s="15"/>
      <c r="FK57" s="15"/>
      <c r="FL57" s="16"/>
      <c r="FM57" s="17"/>
      <c r="FN57" s="29"/>
      <c r="FO57" s="17"/>
      <c r="FP57" s="19"/>
      <c r="FQ57" s="20"/>
      <c r="FR57" s="21"/>
      <c r="FS57" s="30"/>
      <c r="FT57" s="21"/>
      <c r="FU57" s="23"/>
      <c r="FV57" s="24"/>
      <c r="FW57" s="25"/>
      <c r="FX57" s="28"/>
      <c r="FY57" s="13">
        <v>41944</v>
      </c>
      <c r="FZ57" s="14">
        <v>201715</v>
      </c>
      <c r="GA57" s="15">
        <v>48.6</v>
      </c>
      <c r="GB57" s="15">
        <v>275.39999999999998</v>
      </c>
      <c r="GC57" s="16">
        <v>324</v>
      </c>
      <c r="GD57" s="17">
        <v>48.6</v>
      </c>
      <c r="GE57" s="18"/>
      <c r="GF57" s="17"/>
      <c r="GG57" s="19"/>
      <c r="GH57" s="20">
        <v>48.6</v>
      </c>
      <c r="GI57" s="21">
        <v>275.39999999999998</v>
      </c>
      <c r="GJ57" s="22"/>
      <c r="GK57" s="21"/>
      <c r="GL57" s="23"/>
      <c r="GM57" s="24">
        <v>275.39999999999998</v>
      </c>
      <c r="GN57" s="25">
        <v>324</v>
      </c>
      <c r="GO57" s="31"/>
      <c r="GP57" s="13">
        <v>41974</v>
      </c>
      <c r="GQ57" s="14"/>
      <c r="GR57" s="15"/>
      <c r="GS57" s="15"/>
      <c r="GT57" s="16"/>
      <c r="GU57" s="17"/>
      <c r="GV57" s="18"/>
      <c r="GW57" s="17"/>
      <c r="GX57" s="19"/>
      <c r="GY57" s="20"/>
      <c r="GZ57" s="21"/>
      <c r="HA57" s="22"/>
      <c r="HB57" s="21"/>
      <c r="HC57" s="23"/>
      <c r="HD57" s="24"/>
      <c r="HE57" s="25"/>
      <c r="HF57" s="31"/>
      <c r="HG57" s="31"/>
    </row>
    <row r="58" spans="1:215" x14ac:dyDescent="0.25">
      <c r="A58" s="70">
        <v>2014</v>
      </c>
      <c r="B58" s="68">
        <v>32</v>
      </c>
      <c r="C58" s="68" t="s">
        <v>11</v>
      </c>
      <c r="D58" s="68" t="s">
        <v>26</v>
      </c>
      <c r="E58" s="68" t="s">
        <v>45</v>
      </c>
      <c r="F58" s="68"/>
      <c r="G58" s="68">
        <v>97429</v>
      </c>
      <c r="H58" s="68"/>
      <c r="I58" s="71" t="s">
        <v>64</v>
      </c>
      <c r="J58" s="68" t="str">
        <f t="shared" si="16"/>
        <v>2014 ENFANT13 /32</v>
      </c>
      <c r="K58" s="13"/>
      <c r="L58" s="14"/>
      <c r="M58" s="15"/>
      <c r="N58" s="15"/>
      <c r="O58" s="16"/>
      <c r="P58" s="17"/>
      <c r="Q58" s="18"/>
      <c r="R58" s="17"/>
      <c r="S58" s="19"/>
      <c r="T58" s="20"/>
      <c r="U58" s="21"/>
      <c r="V58" s="22"/>
      <c r="W58" s="21"/>
      <c r="X58" s="23"/>
      <c r="Y58" s="24"/>
      <c r="Z58" s="25"/>
      <c r="AA58" s="26"/>
      <c r="AB58" s="13"/>
      <c r="AC58" s="14"/>
      <c r="AD58" s="15"/>
      <c r="AE58" s="15"/>
      <c r="AF58" s="16"/>
      <c r="AG58" s="17"/>
      <c r="AH58" s="18"/>
      <c r="AI58" s="17"/>
      <c r="AJ58" s="19"/>
      <c r="AK58" s="20"/>
      <c r="AL58" s="21"/>
      <c r="AM58" s="22"/>
      <c r="AN58" s="21"/>
      <c r="AO58" s="23"/>
      <c r="AP58" s="24"/>
      <c r="AQ58" s="25"/>
      <c r="AR58" s="26"/>
      <c r="AS58" s="13"/>
      <c r="AT58" s="14"/>
      <c r="AU58" s="15"/>
      <c r="AV58" s="15"/>
      <c r="AW58" s="16"/>
      <c r="AX58" s="17"/>
      <c r="AY58" s="18"/>
      <c r="AZ58" s="17"/>
      <c r="BA58" s="19"/>
      <c r="BB58" s="20"/>
      <c r="BC58" s="21"/>
      <c r="BD58" s="22"/>
      <c r="BE58" s="21"/>
      <c r="BF58" s="23"/>
      <c r="BG58" s="24"/>
      <c r="BH58" s="25"/>
      <c r="BI58" s="26"/>
      <c r="BJ58" s="13"/>
      <c r="BK58" s="14"/>
      <c r="BL58" s="15"/>
      <c r="BM58" s="15"/>
      <c r="BN58" s="16"/>
      <c r="BO58" s="17"/>
      <c r="BP58" s="18"/>
      <c r="BQ58" s="17"/>
      <c r="BR58" s="19"/>
      <c r="BS58" s="20"/>
      <c r="BT58" s="21"/>
      <c r="BU58" s="22"/>
      <c r="BV58" s="21"/>
      <c r="BW58" s="23"/>
      <c r="BX58" s="24"/>
      <c r="BY58" s="25"/>
      <c r="BZ58" s="26"/>
      <c r="CA58" s="13"/>
      <c r="CB58" s="14"/>
      <c r="CC58" s="15"/>
      <c r="CD58" s="15"/>
      <c r="CE58" s="16"/>
      <c r="CF58" s="17"/>
      <c r="CG58" s="18"/>
      <c r="CH58" s="17"/>
      <c r="CI58" s="19"/>
      <c r="CJ58" s="20"/>
      <c r="CK58" s="21"/>
      <c r="CL58" s="22"/>
      <c r="CM58" s="21"/>
      <c r="CN58" s="23"/>
      <c r="CO58" s="24"/>
      <c r="CP58" s="25"/>
      <c r="CQ58" s="26"/>
      <c r="CR58" s="13"/>
      <c r="CS58" s="14"/>
      <c r="CT58" s="36"/>
      <c r="CU58" s="15"/>
      <c r="CV58" s="16"/>
      <c r="CW58" s="17"/>
      <c r="CX58" s="18"/>
      <c r="CY58" s="17"/>
      <c r="CZ58" s="19"/>
      <c r="DA58" s="20"/>
      <c r="DB58" s="21"/>
      <c r="DC58" s="22"/>
      <c r="DD58" s="21"/>
      <c r="DE58" s="23"/>
      <c r="DF58" s="24"/>
      <c r="DG58" s="25"/>
      <c r="DH58" s="26"/>
      <c r="DI58" s="13"/>
      <c r="DJ58" s="14"/>
      <c r="DK58" s="15"/>
      <c r="DL58" s="15"/>
      <c r="DM58" s="27"/>
      <c r="DN58" s="17"/>
      <c r="DO58" s="18"/>
      <c r="DP58" s="17"/>
      <c r="DQ58" s="19"/>
      <c r="DR58" s="20"/>
      <c r="DS58" s="21"/>
      <c r="DT58" s="22"/>
      <c r="DU58" s="38"/>
      <c r="DV58" s="23"/>
      <c r="DW58" s="24"/>
      <c r="DX58" s="25"/>
      <c r="DY58" s="26"/>
      <c r="DZ58" s="13"/>
      <c r="EA58" s="14"/>
      <c r="EB58" s="36"/>
      <c r="EC58" s="36"/>
      <c r="ED58" s="16"/>
      <c r="EE58" s="17"/>
      <c r="EF58" s="18"/>
      <c r="EG58" s="17"/>
      <c r="EH58" s="19"/>
      <c r="EI58" s="37"/>
      <c r="EJ58" s="38"/>
      <c r="EK58" s="22"/>
      <c r="EL58" s="21"/>
      <c r="EM58" s="23"/>
      <c r="EN58" s="39"/>
      <c r="EO58" s="25"/>
      <c r="EP58" s="26"/>
      <c r="EQ58" s="13">
        <v>41883</v>
      </c>
      <c r="ER58" s="14">
        <v>201700</v>
      </c>
      <c r="ES58" s="15">
        <v>97.2</v>
      </c>
      <c r="ET58" s="15">
        <v>550.79999999999995</v>
      </c>
      <c r="EU58" s="16">
        <v>648</v>
      </c>
      <c r="EV58" s="17">
        <v>97.2</v>
      </c>
      <c r="EW58" s="18"/>
      <c r="EX58" s="17"/>
      <c r="EY58" s="19"/>
      <c r="EZ58" s="20">
        <v>97.2</v>
      </c>
      <c r="FA58" s="21">
        <v>550.79999999999995</v>
      </c>
      <c r="FB58" s="22"/>
      <c r="FC58" s="21"/>
      <c r="FD58" s="23"/>
      <c r="FE58" s="24">
        <v>550.79999999999995</v>
      </c>
      <c r="FF58" s="25">
        <v>648</v>
      </c>
      <c r="FG58" s="28"/>
      <c r="FH58" s="13">
        <v>41913</v>
      </c>
      <c r="FI58" s="14">
        <v>201709</v>
      </c>
      <c r="FJ58" s="15">
        <v>151.5</v>
      </c>
      <c r="FK58" s="15">
        <v>858.5</v>
      </c>
      <c r="FL58" s="16">
        <v>1010</v>
      </c>
      <c r="FM58" s="17">
        <v>151.5</v>
      </c>
      <c r="FN58" s="29"/>
      <c r="FO58" s="17"/>
      <c r="FP58" s="19"/>
      <c r="FQ58" s="20">
        <v>151.5</v>
      </c>
      <c r="FR58" s="21">
        <v>858.5</v>
      </c>
      <c r="FS58" s="30"/>
      <c r="FT58" s="21"/>
      <c r="FU58" s="23"/>
      <c r="FV58" s="24">
        <v>858.5</v>
      </c>
      <c r="FW58" s="25">
        <v>1010</v>
      </c>
      <c r="FX58" s="28"/>
      <c r="FY58" s="13">
        <v>41944</v>
      </c>
      <c r="FZ58" s="14">
        <v>201716</v>
      </c>
      <c r="GA58" s="15">
        <v>24.3</v>
      </c>
      <c r="GB58" s="15">
        <v>137.69999999999999</v>
      </c>
      <c r="GC58" s="16">
        <v>162</v>
      </c>
      <c r="GD58" s="17">
        <v>24.3</v>
      </c>
      <c r="GE58" s="18"/>
      <c r="GF58" s="17"/>
      <c r="GG58" s="19"/>
      <c r="GH58" s="20">
        <v>24.3</v>
      </c>
      <c r="GI58" s="21">
        <v>137.69999999999999</v>
      </c>
      <c r="GJ58" s="22"/>
      <c r="GK58" s="21"/>
      <c r="GL58" s="23"/>
      <c r="GM58" s="24">
        <v>137.69999999999999</v>
      </c>
      <c r="GN58" s="25">
        <v>162</v>
      </c>
      <c r="GO58" s="31"/>
      <c r="GP58" s="13">
        <v>41974</v>
      </c>
      <c r="GQ58" s="14"/>
      <c r="GR58" s="15"/>
      <c r="GS58" s="15"/>
      <c r="GT58" s="16"/>
      <c r="GU58" s="17"/>
      <c r="GV58" s="18"/>
      <c r="GW58" s="17"/>
      <c r="GX58" s="19"/>
      <c r="GY58" s="20"/>
      <c r="GZ58" s="21"/>
      <c r="HA58" s="22"/>
      <c r="HB58" s="21"/>
      <c r="HC58" s="23"/>
      <c r="HD58" s="24"/>
      <c r="HE58" s="25"/>
      <c r="HF58" s="31"/>
      <c r="HG58" s="31"/>
    </row>
    <row r="59" spans="1:215" x14ac:dyDescent="0.25">
      <c r="A59" s="70">
        <v>2014</v>
      </c>
      <c r="B59" s="68">
        <v>33</v>
      </c>
      <c r="C59" s="68" t="s">
        <v>11</v>
      </c>
      <c r="D59" s="68" t="s">
        <v>27</v>
      </c>
      <c r="E59" s="68" t="s">
        <v>46</v>
      </c>
      <c r="F59" s="68"/>
      <c r="G59" s="68">
        <v>97429</v>
      </c>
      <c r="H59" s="68"/>
      <c r="I59" s="71" t="s">
        <v>65</v>
      </c>
      <c r="J59" s="68" t="str">
        <f t="shared" si="16"/>
        <v>2014 ENFANT14 /33</v>
      </c>
      <c r="K59" s="13"/>
      <c r="L59" s="14"/>
      <c r="M59" s="15"/>
      <c r="N59" s="15"/>
      <c r="O59" s="16"/>
      <c r="P59" s="17"/>
      <c r="Q59" s="18"/>
      <c r="R59" s="17"/>
      <c r="S59" s="19"/>
      <c r="T59" s="20"/>
      <c r="U59" s="21"/>
      <c r="V59" s="22"/>
      <c r="W59" s="21"/>
      <c r="X59" s="23"/>
      <c r="Y59" s="24"/>
      <c r="Z59" s="25"/>
      <c r="AA59" s="26"/>
      <c r="AB59" s="13"/>
      <c r="AC59" s="14"/>
      <c r="AD59" s="15"/>
      <c r="AE59" s="15"/>
      <c r="AF59" s="16"/>
      <c r="AG59" s="17"/>
      <c r="AH59" s="18"/>
      <c r="AI59" s="17"/>
      <c r="AJ59" s="19"/>
      <c r="AK59" s="20"/>
      <c r="AL59" s="21"/>
      <c r="AM59" s="22"/>
      <c r="AN59" s="21"/>
      <c r="AO59" s="23"/>
      <c r="AP59" s="24"/>
      <c r="AQ59" s="25"/>
      <c r="AR59" s="26"/>
      <c r="AS59" s="13"/>
      <c r="AT59" s="14"/>
      <c r="AU59" s="15"/>
      <c r="AV59" s="15"/>
      <c r="AW59" s="16"/>
      <c r="AX59" s="17"/>
      <c r="AY59" s="18"/>
      <c r="AZ59" s="17"/>
      <c r="BA59" s="19"/>
      <c r="BB59" s="20"/>
      <c r="BC59" s="21"/>
      <c r="BD59" s="22"/>
      <c r="BE59" s="21"/>
      <c r="BF59" s="23"/>
      <c r="BG59" s="24"/>
      <c r="BH59" s="25"/>
      <c r="BI59" s="26"/>
      <c r="BJ59" s="13"/>
      <c r="BK59" s="14"/>
      <c r="BL59" s="15"/>
      <c r="BM59" s="15"/>
      <c r="BN59" s="16"/>
      <c r="BO59" s="17"/>
      <c r="BP59" s="18"/>
      <c r="BQ59" s="17"/>
      <c r="BR59" s="19"/>
      <c r="BS59" s="20"/>
      <c r="BT59" s="21"/>
      <c r="BU59" s="22"/>
      <c r="BV59" s="21"/>
      <c r="BW59" s="23"/>
      <c r="BX59" s="24"/>
      <c r="BY59" s="25"/>
      <c r="BZ59" s="26"/>
      <c r="CA59" s="13"/>
      <c r="CB59" s="14"/>
      <c r="CC59" s="15"/>
      <c r="CD59" s="15"/>
      <c r="CE59" s="16"/>
      <c r="CF59" s="17"/>
      <c r="CG59" s="18"/>
      <c r="CH59" s="17"/>
      <c r="CI59" s="19"/>
      <c r="CJ59" s="20"/>
      <c r="CK59" s="21"/>
      <c r="CL59" s="22"/>
      <c r="CM59" s="21"/>
      <c r="CN59" s="23"/>
      <c r="CO59" s="24"/>
      <c r="CP59" s="25"/>
      <c r="CQ59" s="26"/>
      <c r="CR59" s="13"/>
      <c r="CS59" s="14"/>
      <c r="CT59" s="36"/>
      <c r="CU59" s="15"/>
      <c r="CV59" s="16"/>
      <c r="CW59" s="17"/>
      <c r="CX59" s="18"/>
      <c r="CY59" s="17"/>
      <c r="CZ59" s="19"/>
      <c r="DA59" s="20"/>
      <c r="DB59" s="21"/>
      <c r="DC59" s="22"/>
      <c r="DD59" s="21"/>
      <c r="DE59" s="23"/>
      <c r="DF59" s="24"/>
      <c r="DG59" s="25"/>
      <c r="DH59" s="26"/>
      <c r="DI59" s="13"/>
      <c r="DJ59" s="14"/>
      <c r="DK59" s="15"/>
      <c r="DL59" s="15"/>
      <c r="DM59" s="27"/>
      <c r="DN59" s="17"/>
      <c r="DO59" s="18"/>
      <c r="DP59" s="17"/>
      <c r="DQ59" s="19"/>
      <c r="DR59" s="20"/>
      <c r="DS59" s="21"/>
      <c r="DT59" s="22"/>
      <c r="DU59" s="38"/>
      <c r="DV59" s="23"/>
      <c r="DW59" s="24"/>
      <c r="DX59" s="25"/>
      <c r="DY59" s="26"/>
      <c r="DZ59" s="13"/>
      <c r="EA59" s="14"/>
      <c r="EB59" s="36"/>
      <c r="EC59" s="36"/>
      <c r="ED59" s="16"/>
      <c r="EE59" s="17"/>
      <c r="EF59" s="18"/>
      <c r="EG59" s="17"/>
      <c r="EH59" s="19"/>
      <c r="EI59" s="37"/>
      <c r="EJ59" s="38"/>
      <c r="EK59" s="22"/>
      <c r="EL59" s="21"/>
      <c r="EM59" s="23"/>
      <c r="EN59" s="39"/>
      <c r="EO59" s="25"/>
      <c r="EP59" s="26"/>
      <c r="EQ59" s="13">
        <v>41883</v>
      </c>
      <c r="ER59" s="14">
        <v>201695</v>
      </c>
      <c r="ES59" s="15">
        <v>48.6</v>
      </c>
      <c r="ET59" s="15">
        <v>275.39999999999998</v>
      </c>
      <c r="EU59" s="16">
        <v>324</v>
      </c>
      <c r="EV59" s="17">
        <v>48.6</v>
      </c>
      <c r="EW59" s="18"/>
      <c r="EX59" s="17"/>
      <c r="EY59" s="19"/>
      <c r="EZ59" s="20">
        <v>48.6</v>
      </c>
      <c r="FA59" s="21">
        <v>275.39999999999998</v>
      </c>
      <c r="FB59" s="22"/>
      <c r="FC59" s="21"/>
      <c r="FD59" s="23"/>
      <c r="FE59" s="24">
        <v>275.39999999999998</v>
      </c>
      <c r="FF59" s="25">
        <v>324</v>
      </c>
      <c r="FG59" s="28"/>
      <c r="FH59" s="13">
        <v>41913</v>
      </c>
      <c r="FI59" s="14">
        <v>201706</v>
      </c>
      <c r="FJ59" s="15">
        <v>70.5</v>
      </c>
      <c r="FK59" s="15">
        <v>399.5</v>
      </c>
      <c r="FL59" s="16">
        <v>470</v>
      </c>
      <c r="FM59" s="17">
        <v>70.5</v>
      </c>
      <c r="FN59" s="29"/>
      <c r="FO59" s="17"/>
      <c r="FP59" s="19"/>
      <c r="FQ59" s="20">
        <v>70.5</v>
      </c>
      <c r="FR59" s="21">
        <v>399.5</v>
      </c>
      <c r="FS59" s="30"/>
      <c r="FT59" s="21"/>
      <c r="FU59" s="23"/>
      <c r="FV59" s="24">
        <v>399.5</v>
      </c>
      <c r="FW59" s="25">
        <v>470</v>
      </c>
      <c r="FX59" s="28"/>
      <c r="FY59" s="13"/>
      <c r="FZ59" s="14"/>
      <c r="GA59" s="15"/>
      <c r="GB59" s="15"/>
      <c r="GC59" s="16"/>
      <c r="GD59" s="17"/>
      <c r="GE59" s="18"/>
      <c r="GF59" s="17"/>
      <c r="GG59" s="19"/>
      <c r="GH59" s="20"/>
      <c r="GI59" s="21"/>
      <c r="GJ59" s="22"/>
      <c r="GK59" s="21"/>
      <c r="GL59" s="23"/>
      <c r="GM59" s="24"/>
      <c r="GN59" s="25"/>
      <c r="GO59" s="31" t="s">
        <v>142</v>
      </c>
      <c r="GP59" s="13">
        <v>41974</v>
      </c>
      <c r="GQ59" s="14"/>
      <c r="GR59" s="15"/>
      <c r="GS59" s="15"/>
      <c r="GT59" s="16"/>
      <c r="GU59" s="17"/>
      <c r="GV59" s="18"/>
      <c r="GW59" s="17"/>
      <c r="GX59" s="19"/>
      <c r="GY59" s="20"/>
      <c r="GZ59" s="21"/>
      <c r="HA59" s="22"/>
      <c r="HB59" s="21"/>
      <c r="HC59" s="23"/>
      <c r="HD59" s="24"/>
      <c r="HE59" s="25"/>
      <c r="HF59" s="31" t="s">
        <v>142</v>
      </c>
      <c r="HG59" s="31"/>
    </row>
    <row r="60" spans="1:215" x14ac:dyDescent="0.25">
      <c r="A60" s="70">
        <v>2014</v>
      </c>
      <c r="B60" s="68">
        <v>34</v>
      </c>
      <c r="C60" s="68" t="s">
        <v>10</v>
      </c>
      <c r="D60" s="68" t="s">
        <v>28</v>
      </c>
      <c r="E60" s="68" t="s">
        <v>47</v>
      </c>
      <c r="F60" s="68"/>
      <c r="G60" s="68">
        <v>97429</v>
      </c>
      <c r="H60" s="68"/>
      <c r="I60" s="71" t="s">
        <v>66</v>
      </c>
      <c r="J60" s="68" t="str">
        <f t="shared" si="16"/>
        <v>2014 ENFANT15 /34</v>
      </c>
      <c r="K60" s="13"/>
      <c r="L60" s="14"/>
      <c r="M60" s="15"/>
      <c r="N60" s="15"/>
      <c r="O60" s="16"/>
      <c r="P60" s="17"/>
      <c r="Q60" s="18"/>
      <c r="R60" s="17"/>
      <c r="S60" s="19"/>
      <c r="T60" s="20"/>
      <c r="U60" s="21"/>
      <c r="V60" s="22"/>
      <c r="W60" s="21"/>
      <c r="X60" s="23"/>
      <c r="Y60" s="24"/>
      <c r="Z60" s="25"/>
      <c r="AA60" s="26"/>
      <c r="AB60" s="13"/>
      <c r="AC60" s="14"/>
      <c r="AD60" s="15"/>
      <c r="AE60" s="15"/>
      <c r="AF60" s="16"/>
      <c r="AG60" s="17"/>
      <c r="AH60" s="18"/>
      <c r="AI60" s="17"/>
      <c r="AJ60" s="19"/>
      <c r="AK60" s="20"/>
      <c r="AL60" s="21"/>
      <c r="AM60" s="22"/>
      <c r="AN60" s="21"/>
      <c r="AO60" s="23"/>
      <c r="AP60" s="24"/>
      <c r="AQ60" s="25"/>
      <c r="AR60" s="26"/>
      <c r="AS60" s="13"/>
      <c r="AT60" s="14"/>
      <c r="AU60" s="15"/>
      <c r="AV60" s="15"/>
      <c r="AW60" s="16"/>
      <c r="AX60" s="17"/>
      <c r="AY60" s="18"/>
      <c r="AZ60" s="17"/>
      <c r="BA60" s="19"/>
      <c r="BB60" s="20"/>
      <c r="BC60" s="21"/>
      <c r="BD60" s="22"/>
      <c r="BE60" s="21"/>
      <c r="BF60" s="23"/>
      <c r="BG60" s="24"/>
      <c r="BH60" s="25"/>
      <c r="BI60" s="26"/>
      <c r="BJ60" s="13"/>
      <c r="BK60" s="14"/>
      <c r="BL60" s="15"/>
      <c r="BM60" s="15"/>
      <c r="BN60" s="16"/>
      <c r="BO60" s="17"/>
      <c r="BP60" s="18"/>
      <c r="BQ60" s="17"/>
      <c r="BR60" s="19"/>
      <c r="BS60" s="20"/>
      <c r="BT60" s="21"/>
      <c r="BU60" s="22"/>
      <c r="BV60" s="21"/>
      <c r="BW60" s="23"/>
      <c r="BX60" s="24"/>
      <c r="BY60" s="25"/>
      <c r="BZ60" s="26"/>
      <c r="CA60" s="13"/>
      <c r="CB60" s="14"/>
      <c r="CC60" s="15"/>
      <c r="CD60" s="15"/>
      <c r="CE60" s="16"/>
      <c r="CF60" s="17"/>
      <c r="CG60" s="18"/>
      <c r="CH60" s="17"/>
      <c r="CI60" s="19"/>
      <c r="CJ60" s="20"/>
      <c r="CK60" s="21"/>
      <c r="CL60" s="22"/>
      <c r="CM60" s="21"/>
      <c r="CN60" s="23"/>
      <c r="CO60" s="24"/>
      <c r="CP60" s="25"/>
      <c r="CQ60" s="26"/>
      <c r="CR60" s="13"/>
      <c r="CS60" s="14"/>
      <c r="CT60" s="36"/>
      <c r="CU60" s="15"/>
      <c r="CV60" s="16"/>
      <c r="CW60" s="17"/>
      <c r="CX60" s="18"/>
      <c r="CY60" s="17"/>
      <c r="CZ60" s="19"/>
      <c r="DA60" s="20"/>
      <c r="DB60" s="21"/>
      <c r="DC60" s="22"/>
      <c r="DD60" s="21"/>
      <c r="DE60" s="23"/>
      <c r="DF60" s="24"/>
      <c r="DG60" s="25"/>
      <c r="DH60" s="26"/>
      <c r="DI60" s="13"/>
      <c r="DJ60" s="14"/>
      <c r="DK60" s="15"/>
      <c r="DL60" s="15"/>
      <c r="DM60" s="27"/>
      <c r="DN60" s="17"/>
      <c r="DO60" s="18"/>
      <c r="DP60" s="17"/>
      <c r="DQ60" s="19"/>
      <c r="DR60" s="20"/>
      <c r="DS60" s="21"/>
      <c r="DT60" s="22"/>
      <c r="DU60" s="38"/>
      <c r="DV60" s="23"/>
      <c r="DW60" s="24"/>
      <c r="DX60" s="25"/>
      <c r="DY60" s="26"/>
      <c r="DZ60" s="13">
        <v>41852</v>
      </c>
      <c r="EA60" s="14">
        <v>201698</v>
      </c>
      <c r="EB60" s="36">
        <v>0</v>
      </c>
      <c r="EC60" s="36">
        <v>21.6</v>
      </c>
      <c r="ED60" s="16">
        <v>21.6</v>
      </c>
      <c r="EE60" s="17">
        <v>0</v>
      </c>
      <c r="EF60" s="18"/>
      <c r="EG60" s="17"/>
      <c r="EH60" s="19"/>
      <c r="EI60" s="37">
        <v>0</v>
      </c>
      <c r="EJ60" s="38">
        <v>21.6</v>
      </c>
      <c r="EK60" s="22">
        <v>41975</v>
      </c>
      <c r="EL60" s="21">
        <v>21.6</v>
      </c>
      <c r="EM60" s="23">
        <v>237332</v>
      </c>
      <c r="EN60" s="39">
        <v>0</v>
      </c>
      <c r="EO60" s="25">
        <v>0</v>
      </c>
      <c r="EP60" s="26"/>
      <c r="EQ60" s="13">
        <v>41883</v>
      </c>
      <c r="ER60" s="14">
        <v>201699</v>
      </c>
      <c r="ES60" s="15">
        <v>72.900000000000006</v>
      </c>
      <c r="ET60" s="15">
        <v>413.1</v>
      </c>
      <c r="EU60" s="16">
        <v>486</v>
      </c>
      <c r="EV60" s="17">
        <v>72.900000000000006</v>
      </c>
      <c r="EW60" s="18">
        <v>41975</v>
      </c>
      <c r="EX60" s="17">
        <v>72.900000000000006</v>
      </c>
      <c r="EY60" s="19">
        <v>237333</v>
      </c>
      <c r="EZ60" s="20">
        <v>0</v>
      </c>
      <c r="FA60" s="21">
        <v>413.1</v>
      </c>
      <c r="FB60" s="22">
        <v>41975</v>
      </c>
      <c r="FC60" s="21">
        <v>413.1</v>
      </c>
      <c r="FD60" s="23">
        <v>237333</v>
      </c>
      <c r="FE60" s="24">
        <v>0</v>
      </c>
      <c r="FF60" s="25">
        <v>0</v>
      </c>
      <c r="FG60" s="28"/>
      <c r="FH60" s="13">
        <v>41913</v>
      </c>
      <c r="FI60" s="14">
        <v>201708</v>
      </c>
      <c r="FJ60" s="15">
        <v>94.8</v>
      </c>
      <c r="FK60" s="15">
        <v>537.20000000000005</v>
      </c>
      <c r="FL60" s="16">
        <v>632</v>
      </c>
      <c r="FM60" s="17">
        <v>94.8</v>
      </c>
      <c r="FN60" s="29">
        <v>41975</v>
      </c>
      <c r="FO60" s="17">
        <v>94.8</v>
      </c>
      <c r="FP60" s="19">
        <v>237331</v>
      </c>
      <c r="FQ60" s="20">
        <v>0</v>
      </c>
      <c r="FR60" s="21">
        <v>537.20000000000005</v>
      </c>
      <c r="FS60" s="30">
        <v>41975</v>
      </c>
      <c r="FT60" s="21">
        <v>537.20000000000005</v>
      </c>
      <c r="FU60" s="23">
        <v>237331</v>
      </c>
      <c r="FV60" s="24">
        <v>0</v>
      </c>
      <c r="FW60" s="25">
        <v>0</v>
      </c>
      <c r="FX60" s="28"/>
      <c r="FY60" s="13"/>
      <c r="FZ60" s="14"/>
      <c r="GA60" s="15"/>
      <c r="GB60" s="15"/>
      <c r="GC60" s="16"/>
      <c r="GD60" s="17"/>
      <c r="GE60" s="18"/>
      <c r="GF60" s="17"/>
      <c r="GG60" s="19"/>
      <c r="GH60" s="20"/>
      <c r="GI60" s="21"/>
      <c r="GJ60" s="22"/>
      <c r="GK60" s="21"/>
      <c r="GL60" s="23"/>
      <c r="GM60" s="24"/>
      <c r="GN60" s="25"/>
      <c r="GO60" s="31" t="s">
        <v>142</v>
      </c>
      <c r="GP60" s="13">
        <v>41974</v>
      </c>
      <c r="GQ60" s="14"/>
      <c r="GR60" s="15"/>
      <c r="GS60" s="15"/>
      <c r="GT60" s="16"/>
      <c r="GU60" s="17"/>
      <c r="GV60" s="18"/>
      <c r="GW60" s="17"/>
      <c r="GX60" s="19"/>
      <c r="GY60" s="20"/>
      <c r="GZ60" s="21"/>
      <c r="HA60" s="22"/>
      <c r="HB60" s="21"/>
      <c r="HC60" s="23"/>
      <c r="HD60" s="24"/>
      <c r="HE60" s="25"/>
      <c r="HF60" s="31" t="s">
        <v>142</v>
      </c>
      <c r="HG60" s="31"/>
    </row>
    <row r="61" spans="1:215" x14ac:dyDescent="0.25">
      <c r="A61" s="70">
        <v>2014</v>
      </c>
      <c r="B61" s="68">
        <v>35</v>
      </c>
      <c r="C61" s="68" t="s">
        <v>11</v>
      </c>
      <c r="D61" s="68" t="s">
        <v>29</v>
      </c>
      <c r="E61" s="68" t="s">
        <v>48</v>
      </c>
      <c r="F61" s="68"/>
      <c r="G61" s="68">
        <v>97429</v>
      </c>
      <c r="H61" s="68"/>
      <c r="I61" s="71" t="s">
        <v>67</v>
      </c>
      <c r="J61" s="68" t="str">
        <f t="shared" si="16"/>
        <v>2014 ENFANT16 /35</v>
      </c>
      <c r="K61" s="13"/>
      <c r="L61" s="14"/>
      <c r="M61" s="15"/>
      <c r="N61" s="15"/>
      <c r="O61" s="16"/>
      <c r="P61" s="17"/>
      <c r="Q61" s="18"/>
      <c r="R61" s="17"/>
      <c r="S61" s="19"/>
      <c r="T61" s="20"/>
      <c r="U61" s="21"/>
      <c r="V61" s="22"/>
      <c r="W61" s="21"/>
      <c r="X61" s="23"/>
      <c r="Y61" s="24"/>
      <c r="Z61" s="25"/>
      <c r="AA61" s="26"/>
      <c r="AB61" s="13"/>
      <c r="AC61" s="14"/>
      <c r="AD61" s="15"/>
      <c r="AE61" s="15"/>
      <c r="AF61" s="16"/>
      <c r="AG61" s="17"/>
      <c r="AH61" s="18"/>
      <c r="AI61" s="17"/>
      <c r="AJ61" s="19"/>
      <c r="AK61" s="20"/>
      <c r="AL61" s="21"/>
      <c r="AM61" s="22"/>
      <c r="AN61" s="21"/>
      <c r="AO61" s="23"/>
      <c r="AP61" s="24"/>
      <c r="AQ61" s="25"/>
      <c r="AR61" s="26"/>
      <c r="AS61" s="13"/>
      <c r="AT61" s="14"/>
      <c r="AU61" s="15"/>
      <c r="AV61" s="15"/>
      <c r="AW61" s="16"/>
      <c r="AX61" s="17"/>
      <c r="AY61" s="18"/>
      <c r="AZ61" s="17"/>
      <c r="BA61" s="19"/>
      <c r="BB61" s="20"/>
      <c r="BC61" s="21"/>
      <c r="BD61" s="22"/>
      <c r="BE61" s="21"/>
      <c r="BF61" s="23"/>
      <c r="BG61" s="24"/>
      <c r="BH61" s="25"/>
      <c r="BI61" s="26"/>
      <c r="BJ61" s="13"/>
      <c r="BK61" s="14"/>
      <c r="BL61" s="15"/>
      <c r="BM61" s="15"/>
      <c r="BN61" s="16"/>
      <c r="BO61" s="17"/>
      <c r="BP61" s="18"/>
      <c r="BQ61" s="17"/>
      <c r="BR61" s="19"/>
      <c r="BS61" s="20"/>
      <c r="BT61" s="21"/>
      <c r="BU61" s="22"/>
      <c r="BV61" s="21"/>
      <c r="BW61" s="23"/>
      <c r="BX61" s="24"/>
      <c r="BY61" s="25"/>
      <c r="BZ61" s="26"/>
      <c r="CA61" s="13"/>
      <c r="CB61" s="14"/>
      <c r="CC61" s="15"/>
      <c r="CD61" s="15"/>
      <c r="CE61" s="16"/>
      <c r="CF61" s="17"/>
      <c r="CG61" s="18"/>
      <c r="CH61" s="17"/>
      <c r="CI61" s="19"/>
      <c r="CJ61" s="20"/>
      <c r="CK61" s="21"/>
      <c r="CL61" s="22"/>
      <c r="CM61" s="21"/>
      <c r="CN61" s="23"/>
      <c r="CO61" s="24"/>
      <c r="CP61" s="25"/>
      <c r="CQ61" s="26"/>
      <c r="CR61" s="13"/>
      <c r="CS61" s="14"/>
      <c r="CT61" s="36"/>
      <c r="CU61" s="15"/>
      <c r="CV61" s="16"/>
      <c r="CW61" s="17"/>
      <c r="CX61" s="18"/>
      <c r="CY61" s="17"/>
      <c r="CZ61" s="19"/>
      <c r="DA61" s="20"/>
      <c r="DB61" s="21"/>
      <c r="DC61" s="22"/>
      <c r="DD61" s="21"/>
      <c r="DE61" s="23"/>
      <c r="DF61" s="24"/>
      <c r="DG61" s="25"/>
      <c r="DH61" s="26"/>
      <c r="DI61" s="13"/>
      <c r="DJ61" s="14"/>
      <c r="DK61" s="15"/>
      <c r="DL61" s="15"/>
      <c r="DM61" s="27"/>
      <c r="DN61" s="17"/>
      <c r="DO61" s="18"/>
      <c r="DP61" s="17"/>
      <c r="DQ61" s="19"/>
      <c r="DR61" s="20"/>
      <c r="DS61" s="21"/>
      <c r="DT61" s="22"/>
      <c r="DU61" s="38"/>
      <c r="DV61" s="23"/>
      <c r="DW61" s="24"/>
      <c r="DX61" s="25"/>
      <c r="DY61" s="26"/>
      <c r="DZ61" s="13">
        <v>41852</v>
      </c>
      <c r="EA61" s="14">
        <v>201693</v>
      </c>
      <c r="EB61" s="36">
        <v>0</v>
      </c>
      <c r="EC61" s="36">
        <v>21.6</v>
      </c>
      <c r="ED61" s="16">
        <v>21.6</v>
      </c>
      <c r="EE61" s="17">
        <v>0</v>
      </c>
      <c r="EF61" s="18"/>
      <c r="EG61" s="17"/>
      <c r="EH61" s="19"/>
      <c r="EI61" s="37">
        <v>0</v>
      </c>
      <c r="EJ61" s="38">
        <v>21.6</v>
      </c>
      <c r="EK61" s="22"/>
      <c r="EL61" s="21"/>
      <c r="EM61" s="23"/>
      <c r="EN61" s="39">
        <v>21.6</v>
      </c>
      <c r="EO61" s="25">
        <v>21.6</v>
      </c>
      <c r="EP61" s="26"/>
      <c r="EQ61" s="13">
        <v>41883</v>
      </c>
      <c r="ER61" s="14">
        <v>201694</v>
      </c>
      <c r="ES61" s="15">
        <v>93.96</v>
      </c>
      <c r="ET61" s="15">
        <v>532.44000000000005</v>
      </c>
      <c r="EU61" s="16">
        <v>626.4</v>
      </c>
      <c r="EV61" s="17">
        <v>93.96</v>
      </c>
      <c r="EW61" s="18"/>
      <c r="EX61" s="17"/>
      <c r="EY61" s="19"/>
      <c r="EZ61" s="20">
        <v>93.96</v>
      </c>
      <c r="FA61" s="21">
        <v>532.44000000000005</v>
      </c>
      <c r="FB61" s="22"/>
      <c r="FC61" s="21"/>
      <c r="FD61" s="23"/>
      <c r="FE61" s="24">
        <v>532.44000000000005</v>
      </c>
      <c r="FF61" s="25">
        <v>626.4</v>
      </c>
      <c r="FG61" s="28"/>
      <c r="FH61" s="13">
        <v>41913</v>
      </c>
      <c r="FI61" s="14">
        <v>201705</v>
      </c>
      <c r="FJ61" s="15">
        <v>135.30000000000001</v>
      </c>
      <c r="FK61" s="15">
        <v>766.7</v>
      </c>
      <c r="FL61" s="16">
        <v>902</v>
      </c>
      <c r="FM61" s="17">
        <v>135.30000000000001</v>
      </c>
      <c r="FN61" s="29">
        <v>41975</v>
      </c>
      <c r="FO61" s="17">
        <v>135.30000000000001</v>
      </c>
      <c r="FP61" s="19">
        <v>237330</v>
      </c>
      <c r="FQ61" s="20">
        <v>0</v>
      </c>
      <c r="FR61" s="21">
        <v>766.7</v>
      </c>
      <c r="FS61" s="30">
        <v>41975</v>
      </c>
      <c r="FT61" s="21">
        <v>766.7</v>
      </c>
      <c r="FU61" s="23">
        <v>237330</v>
      </c>
      <c r="FV61" s="24">
        <v>0</v>
      </c>
      <c r="FW61" s="25">
        <v>0</v>
      </c>
      <c r="FX61" s="28"/>
      <c r="FY61" s="13"/>
      <c r="FZ61" s="14"/>
      <c r="GA61" s="15"/>
      <c r="GB61" s="15"/>
      <c r="GC61" s="16"/>
      <c r="GD61" s="17"/>
      <c r="GE61" s="18"/>
      <c r="GF61" s="17"/>
      <c r="GG61" s="19"/>
      <c r="GH61" s="20"/>
      <c r="GI61" s="21"/>
      <c r="GJ61" s="22"/>
      <c r="GK61" s="21"/>
      <c r="GL61" s="23"/>
      <c r="GM61" s="24"/>
      <c r="GN61" s="25"/>
      <c r="GO61" s="31"/>
      <c r="GP61" s="13">
        <v>41974</v>
      </c>
      <c r="GQ61" s="14"/>
      <c r="GR61" s="15"/>
      <c r="GS61" s="15"/>
      <c r="GT61" s="16"/>
      <c r="GU61" s="17"/>
      <c r="GV61" s="18"/>
      <c r="GW61" s="17"/>
      <c r="GX61" s="19"/>
      <c r="GY61" s="20"/>
      <c r="GZ61" s="21"/>
      <c r="HA61" s="22"/>
      <c r="HB61" s="21"/>
      <c r="HC61" s="23"/>
      <c r="HD61" s="24"/>
      <c r="HE61" s="25"/>
      <c r="HF61" s="31"/>
      <c r="HG61" s="31"/>
    </row>
    <row r="62" spans="1:215" x14ac:dyDescent="0.25">
      <c r="A62" s="70">
        <v>2014</v>
      </c>
      <c r="B62" s="68">
        <v>36</v>
      </c>
      <c r="C62" s="68" t="s">
        <v>10</v>
      </c>
      <c r="D62" s="68" t="s">
        <v>30</v>
      </c>
      <c r="E62" s="68" t="s">
        <v>49</v>
      </c>
      <c r="F62" s="68"/>
      <c r="G62" s="68">
        <v>97429</v>
      </c>
      <c r="H62" s="68"/>
      <c r="I62" s="71" t="s">
        <v>68</v>
      </c>
      <c r="J62" s="68" t="str">
        <f t="shared" si="16"/>
        <v>2014 ENFANT17 /36</v>
      </c>
      <c r="K62" s="13"/>
      <c r="L62" s="14"/>
      <c r="M62" s="15"/>
      <c r="N62" s="15"/>
      <c r="O62" s="16"/>
      <c r="P62" s="17"/>
      <c r="Q62" s="18"/>
      <c r="R62" s="17"/>
      <c r="S62" s="19"/>
      <c r="T62" s="20"/>
      <c r="U62" s="21"/>
      <c r="V62" s="22"/>
      <c r="W62" s="21"/>
      <c r="X62" s="23"/>
      <c r="Y62" s="24"/>
      <c r="Z62" s="25"/>
      <c r="AA62" s="26"/>
      <c r="AB62" s="13"/>
      <c r="AC62" s="14"/>
      <c r="AD62" s="15"/>
      <c r="AE62" s="15"/>
      <c r="AF62" s="16"/>
      <c r="AG62" s="17"/>
      <c r="AH62" s="18"/>
      <c r="AI62" s="17"/>
      <c r="AJ62" s="19"/>
      <c r="AK62" s="20"/>
      <c r="AL62" s="21"/>
      <c r="AM62" s="22"/>
      <c r="AN62" s="21"/>
      <c r="AO62" s="23"/>
      <c r="AP62" s="24"/>
      <c r="AQ62" s="25"/>
      <c r="AR62" s="26"/>
      <c r="AS62" s="13"/>
      <c r="AT62" s="14"/>
      <c r="AU62" s="15"/>
      <c r="AV62" s="15"/>
      <c r="AW62" s="16"/>
      <c r="AX62" s="17"/>
      <c r="AY62" s="18"/>
      <c r="AZ62" s="17"/>
      <c r="BA62" s="19"/>
      <c r="BB62" s="20"/>
      <c r="BC62" s="21"/>
      <c r="BD62" s="22"/>
      <c r="BE62" s="21"/>
      <c r="BF62" s="23"/>
      <c r="BG62" s="24"/>
      <c r="BH62" s="25"/>
      <c r="BI62" s="26"/>
      <c r="BJ62" s="13"/>
      <c r="BK62" s="14"/>
      <c r="BL62" s="15"/>
      <c r="BM62" s="15"/>
      <c r="BN62" s="16"/>
      <c r="BO62" s="17"/>
      <c r="BP62" s="18"/>
      <c r="BQ62" s="17"/>
      <c r="BR62" s="19"/>
      <c r="BS62" s="20"/>
      <c r="BT62" s="21"/>
      <c r="BU62" s="22"/>
      <c r="BV62" s="21"/>
      <c r="BW62" s="23"/>
      <c r="BX62" s="24"/>
      <c r="BY62" s="25"/>
      <c r="BZ62" s="26"/>
      <c r="CA62" s="13"/>
      <c r="CB62" s="14"/>
      <c r="CC62" s="15"/>
      <c r="CD62" s="15"/>
      <c r="CE62" s="16"/>
      <c r="CF62" s="17"/>
      <c r="CG62" s="18"/>
      <c r="CH62" s="17"/>
      <c r="CI62" s="19"/>
      <c r="CJ62" s="20"/>
      <c r="CK62" s="21"/>
      <c r="CL62" s="22"/>
      <c r="CM62" s="21"/>
      <c r="CN62" s="23"/>
      <c r="CO62" s="24"/>
      <c r="CP62" s="25"/>
      <c r="CQ62" s="26"/>
      <c r="CR62" s="13"/>
      <c r="CS62" s="14"/>
      <c r="CT62" s="36"/>
      <c r="CU62" s="15"/>
      <c r="CV62" s="16"/>
      <c r="CW62" s="17"/>
      <c r="CX62" s="18"/>
      <c r="CY62" s="17"/>
      <c r="CZ62" s="19"/>
      <c r="DA62" s="20"/>
      <c r="DB62" s="21"/>
      <c r="DC62" s="22"/>
      <c r="DD62" s="21"/>
      <c r="DE62" s="23"/>
      <c r="DF62" s="24"/>
      <c r="DG62" s="25"/>
      <c r="DH62" s="26"/>
      <c r="DI62" s="13"/>
      <c r="DJ62" s="14"/>
      <c r="DK62" s="15"/>
      <c r="DL62" s="15"/>
      <c r="DM62" s="27"/>
      <c r="DN62" s="17"/>
      <c r="DO62" s="18"/>
      <c r="DP62" s="17"/>
      <c r="DQ62" s="19"/>
      <c r="DR62" s="20"/>
      <c r="DS62" s="21"/>
      <c r="DT62" s="22"/>
      <c r="DU62" s="38"/>
      <c r="DV62" s="23"/>
      <c r="DW62" s="24"/>
      <c r="DX62" s="25"/>
      <c r="DY62" s="26"/>
      <c r="DZ62" s="13">
        <v>41852</v>
      </c>
      <c r="EA62" s="14">
        <v>201696</v>
      </c>
      <c r="EB62" s="36">
        <v>0</v>
      </c>
      <c r="EC62" s="36">
        <v>21.6</v>
      </c>
      <c r="ED62" s="16">
        <v>21.6</v>
      </c>
      <c r="EE62" s="17">
        <v>0</v>
      </c>
      <c r="EF62" s="18"/>
      <c r="EG62" s="17"/>
      <c r="EH62" s="19"/>
      <c r="EI62" s="37">
        <v>0</v>
      </c>
      <c r="EJ62" s="38">
        <v>21.6</v>
      </c>
      <c r="EK62" s="22">
        <v>41939</v>
      </c>
      <c r="EL62" s="21">
        <v>21.6</v>
      </c>
      <c r="EM62" s="23">
        <v>237313</v>
      </c>
      <c r="EN62" s="39"/>
      <c r="EO62" s="25"/>
      <c r="EP62" s="26"/>
      <c r="EQ62" s="13">
        <v>41883</v>
      </c>
      <c r="ER62" s="14">
        <v>201707</v>
      </c>
      <c r="ES62" s="15">
        <v>167.7</v>
      </c>
      <c r="ET62" s="15">
        <v>950.3</v>
      </c>
      <c r="EU62" s="16">
        <v>1118</v>
      </c>
      <c r="EV62" s="17">
        <v>167.7</v>
      </c>
      <c r="EW62" s="18">
        <v>41939</v>
      </c>
      <c r="EX62" s="17">
        <v>118.26</v>
      </c>
      <c r="EY62" s="19">
        <v>237314</v>
      </c>
      <c r="EZ62" s="20">
        <v>167.7</v>
      </c>
      <c r="FA62" s="21">
        <v>950.3</v>
      </c>
      <c r="FB62" s="22"/>
      <c r="FC62" s="21"/>
      <c r="FD62" s="23"/>
      <c r="FE62" s="24">
        <v>950.3</v>
      </c>
      <c r="FF62" s="25">
        <v>1118</v>
      </c>
      <c r="FG62" s="28"/>
      <c r="FH62" s="13"/>
      <c r="FI62" s="14"/>
      <c r="FJ62" s="15"/>
      <c r="FK62" s="15"/>
      <c r="FL62" s="16"/>
      <c r="FM62" s="17"/>
      <c r="FN62" s="29"/>
      <c r="FO62" s="17"/>
      <c r="FP62" s="19"/>
      <c r="FQ62" s="20"/>
      <c r="FR62" s="21"/>
      <c r="FS62" s="30"/>
      <c r="FT62" s="21"/>
      <c r="FU62" s="23"/>
      <c r="FV62" s="24"/>
      <c r="FW62" s="25"/>
      <c r="FX62" s="28"/>
      <c r="FY62" s="13">
        <v>41944</v>
      </c>
      <c r="FZ62" s="14" t="s">
        <v>143</v>
      </c>
      <c r="GA62" s="15">
        <v>100</v>
      </c>
      <c r="GB62" s="15">
        <v>200</v>
      </c>
      <c r="GC62" s="16">
        <v>300</v>
      </c>
      <c r="GD62" s="17">
        <v>100</v>
      </c>
      <c r="GE62" s="18"/>
      <c r="GF62" s="17"/>
      <c r="GG62" s="19"/>
      <c r="GH62" s="20">
        <v>100</v>
      </c>
      <c r="GI62" s="21">
        <v>200</v>
      </c>
      <c r="GJ62" s="22"/>
      <c r="GK62" s="21"/>
      <c r="GL62" s="23"/>
      <c r="GM62" s="24">
        <v>200</v>
      </c>
      <c r="GN62" s="25">
        <v>300</v>
      </c>
      <c r="GO62" s="31" t="s">
        <v>144</v>
      </c>
      <c r="GP62" s="13">
        <v>41974</v>
      </c>
      <c r="GQ62" s="14"/>
      <c r="GR62" s="15"/>
      <c r="GS62" s="15"/>
      <c r="GT62" s="16"/>
      <c r="GU62" s="17"/>
      <c r="GV62" s="18"/>
      <c r="GW62" s="17"/>
      <c r="GX62" s="19"/>
      <c r="GY62" s="20"/>
      <c r="GZ62" s="21"/>
      <c r="HA62" s="22"/>
      <c r="HB62" s="21"/>
      <c r="HC62" s="23"/>
      <c r="HD62" s="24"/>
      <c r="HE62" s="25"/>
      <c r="HF62" s="31"/>
      <c r="HG62" s="31"/>
    </row>
    <row r="63" spans="1:215" x14ac:dyDescent="0.25">
      <c r="A63" s="70">
        <v>2014</v>
      </c>
      <c r="B63" s="68">
        <v>37</v>
      </c>
      <c r="C63" s="68" t="s">
        <v>11</v>
      </c>
      <c r="D63" s="68" t="s">
        <v>31</v>
      </c>
      <c r="E63" s="68" t="s">
        <v>50</v>
      </c>
      <c r="F63" s="68"/>
      <c r="G63" s="68">
        <v>97429</v>
      </c>
      <c r="H63" s="68"/>
      <c r="I63" s="71" t="s">
        <v>69</v>
      </c>
      <c r="J63" s="68" t="str">
        <f t="shared" si="16"/>
        <v>2014 ENFANT18 /37</v>
      </c>
      <c r="K63" s="13"/>
      <c r="L63" s="14"/>
      <c r="M63" s="15"/>
      <c r="N63" s="15"/>
      <c r="O63" s="16"/>
      <c r="P63" s="17"/>
      <c r="Q63" s="18"/>
      <c r="R63" s="17"/>
      <c r="S63" s="19"/>
      <c r="T63" s="20"/>
      <c r="U63" s="21"/>
      <c r="V63" s="22"/>
      <c r="W63" s="21"/>
      <c r="X63" s="23"/>
      <c r="Y63" s="24"/>
      <c r="Z63" s="25"/>
      <c r="AA63" s="26"/>
      <c r="AB63" s="13"/>
      <c r="AC63" s="14"/>
      <c r="AD63" s="15"/>
      <c r="AE63" s="15"/>
      <c r="AF63" s="16"/>
      <c r="AG63" s="17"/>
      <c r="AH63" s="18"/>
      <c r="AI63" s="17"/>
      <c r="AJ63" s="19"/>
      <c r="AK63" s="20"/>
      <c r="AL63" s="21"/>
      <c r="AM63" s="22"/>
      <c r="AN63" s="21"/>
      <c r="AO63" s="23"/>
      <c r="AP63" s="24"/>
      <c r="AQ63" s="25"/>
      <c r="AR63" s="26"/>
      <c r="AS63" s="13"/>
      <c r="AT63" s="14"/>
      <c r="AU63" s="15"/>
      <c r="AV63" s="15"/>
      <c r="AW63" s="16"/>
      <c r="AX63" s="17"/>
      <c r="AY63" s="18"/>
      <c r="AZ63" s="17"/>
      <c r="BA63" s="19"/>
      <c r="BB63" s="20"/>
      <c r="BC63" s="21"/>
      <c r="BD63" s="22"/>
      <c r="BE63" s="21"/>
      <c r="BF63" s="23"/>
      <c r="BG63" s="24"/>
      <c r="BH63" s="25"/>
      <c r="BI63" s="26"/>
      <c r="BJ63" s="13"/>
      <c r="BK63" s="14"/>
      <c r="BL63" s="15"/>
      <c r="BM63" s="15"/>
      <c r="BN63" s="16"/>
      <c r="BO63" s="17"/>
      <c r="BP63" s="18"/>
      <c r="BQ63" s="17"/>
      <c r="BR63" s="19"/>
      <c r="BS63" s="20"/>
      <c r="BT63" s="21"/>
      <c r="BU63" s="22"/>
      <c r="BV63" s="21"/>
      <c r="BW63" s="23"/>
      <c r="BX63" s="24"/>
      <c r="BY63" s="25"/>
      <c r="BZ63" s="26"/>
      <c r="CA63" s="13"/>
      <c r="CB63" s="14"/>
      <c r="CC63" s="15"/>
      <c r="CD63" s="15"/>
      <c r="CE63" s="16"/>
      <c r="CF63" s="17"/>
      <c r="CG63" s="18"/>
      <c r="CH63" s="17"/>
      <c r="CI63" s="19"/>
      <c r="CJ63" s="20"/>
      <c r="CK63" s="21"/>
      <c r="CL63" s="22"/>
      <c r="CM63" s="21"/>
      <c r="CN63" s="23"/>
      <c r="CO63" s="24"/>
      <c r="CP63" s="25"/>
      <c r="CQ63" s="26"/>
      <c r="CR63" s="13"/>
      <c r="CS63" s="14"/>
      <c r="CT63" s="36"/>
      <c r="CU63" s="15"/>
      <c r="CV63" s="16"/>
      <c r="CW63" s="17"/>
      <c r="CX63" s="18"/>
      <c r="CY63" s="17"/>
      <c r="CZ63" s="19"/>
      <c r="DA63" s="20"/>
      <c r="DB63" s="21"/>
      <c r="DC63" s="22"/>
      <c r="DD63" s="21"/>
      <c r="DE63" s="23"/>
      <c r="DF63" s="24"/>
      <c r="DG63" s="25"/>
      <c r="DH63" s="26"/>
      <c r="DI63" s="13"/>
      <c r="DJ63" s="14"/>
      <c r="DK63" s="15"/>
      <c r="DL63" s="15"/>
      <c r="DM63" s="27"/>
      <c r="DN63" s="17"/>
      <c r="DO63" s="18"/>
      <c r="DP63" s="17"/>
      <c r="DQ63" s="19"/>
      <c r="DR63" s="20"/>
      <c r="DS63" s="21"/>
      <c r="DT63" s="22"/>
      <c r="DU63" s="38"/>
      <c r="DV63" s="23"/>
      <c r="DW63" s="24"/>
      <c r="DX63" s="25"/>
      <c r="DY63" s="26"/>
      <c r="DZ63" s="13"/>
      <c r="EA63" s="14"/>
      <c r="EB63" s="36"/>
      <c r="EC63" s="36"/>
      <c r="ED63" s="16"/>
      <c r="EE63" s="17"/>
      <c r="EF63" s="18"/>
      <c r="EG63" s="17"/>
      <c r="EH63" s="19"/>
      <c r="EI63" s="37"/>
      <c r="EJ63" s="38"/>
      <c r="EK63" s="22"/>
      <c r="EL63" s="21"/>
      <c r="EM63" s="23"/>
      <c r="EN63" s="39"/>
      <c r="EO63" s="25"/>
      <c r="EP63" s="26"/>
      <c r="EQ63" s="13">
        <v>41883</v>
      </c>
      <c r="ER63" s="14">
        <v>201704</v>
      </c>
      <c r="ES63" s="15">
        <v>64.8</v>
      </c>
      <c r="ET63" s="15">
        <v>367.2</v>
      </c>
      <c r="EU63" s="16">
        <v>432</v>
      </c>
      <c r="EV63" s="17">
        <v>64.8</v>
      </c>
      <c r="EW63" s="18"/>
      <c r="EX63" s="17"/>
      <c r="EY63" s="19"/>
      <c r="EZ63" s="20">
        <v>64.8</v>
      </c>
      <c r="FA63" s="21">
        <v>367.2</v>
      </c>
      <c r="FB63" s="22"/>
      <c r="FC63" s="21"/>
      <c r="FD63" s="23"/>
      <c r="FE63" s="24">
        <v>367.2</v>
      </c>
      <c r="FF63" s="25">
        <v>432</v>
      </c>
      <c r="FG63" s="28"/>
      <c r="FH63" s="13"/>
      <c r="FI63" s="14"/>
      <c r="FJ63" s="15"/>
      <c r="FK63" s="15"/>
      <c r="FL63" s="16"/>
      <c r="FM63" s="17"/>
      <c r="FN63" s="29"/>
      <c r="FO63" s="17"/>
      <c r="FP63" s="19"/>
      <c r="FQ63" s="20"/>
      <c r="FR63" s="21"/>
      <c r="FS63" s="30"/>
      <c r="FT63" s="21"/>
      <c r="FU63" s="23"/>
      <c r="FV63" s="24"/>
      <c r="FW63" s="25"/>
      <c r="FX63" s="28"/>
      <c r="FY63" s="13"/>
      <c r="FZ63" s="14"/>
      <c r="GA63" s="15"/>
      <c r="GB63" s="15"/>
      <c r="GC63" s="16"/>
      <c r="GD63" s="17"/>
      <c r="GE63" s="18"/>
      <c r="GF63" s="17"/>
      <c r="GG63" s="19"/>
      <c r="GH63" s="20"/>
      <c r="GI63" s="21"/>
      <c r="GJ63" s="22"/>
      <c r="GK63" s="21"/>
      <c r="GL63" s="23"/>
      <c r="GM63" s="24"/>
      <c r="GN63" s="25"/>
      <c r="GO63" s="31"/>
      <c r="GP63" s="13">
        <v>41974</v>
      </c>
      <c r="GQ63" s="14"/>
      <c r="GR63" s="15"/>
      <c r="GS63" s="15"/>
      <c r="GT63" s="16"/>
      <c r="GU63" s="17"/>
      <c r="GV63" s="18"/>
      <c r="GW63" s="17"/>
      <c r="GX63" s="19"/>
      <c r="GY63" s="20"/>
      <c r="GZ63" s="21"/>
      <c r="HA63" s="22"/>
      <c r="HB63" s="21"/>
      <c r="HC63" s="23"/>
      <c r="HD63" s="24"/>
      <c r="HE63" s="25"/>
      <c r="HF63" s="31"/>
      <c r="HG63" s="31"/>
    </row>
    <row r="64" spans="1:215" x14ac:dyDescent="0.25">
      <c r="A64" s="70">
        <v>2014</v>
      </c>
      <c r="B64" s="68">
        <v>38</v>
      </c>
      <c r="C64" s="68" t="s">
        <v>11</v>
      </c>
      <c r="D64" s="68" t="s">
        <v>32</v>
      </c>
      <c r="E64" s="68" t="s">
        <v>51</v>
      </c>
      <c r="F64" s="68"/>
      <c r="G64" s="68">
        <v>97429</v>
      </c>
      <c r="H64" s="68"/>
      <c r="I64" s="71" t="s">
        <v>70</v>
      </c>
      <c r="J64" s="68" t="str">
        <f t="shared" si="16"/>
        <v>2014 ENFANT19 /38</v>
      </c>
      <c r="K64" s="13"/>
      <c r="L64" s="14"/>
      <c r="M64" s="15"/>
      <c r="N64" s="15"/>
      <c r="O64" s="16"/>
      <c r="P64" s="17"/>
      <c r="Q64" s="18"/>
      <c r="R64" s="17"/>
      <c r="S64" s="19"/>
      <c r="T64" s="20"/>
      <c r="U64" s="21"/>
      <c r="V64" s="22"/>
      <c r="W64" s="21"/>
      <c r="X64" s="23"/>
      <c r="Y64" s="24"/>
      <c r="Z64" s="25"/>
      <c r="AA64" s="26" t="s">
        <v>142</v>
      </c>
      <c r="AB64" s="13"/>
      <c r="AC64" s="14"/>
      <c r="AD64" s="15"/>
      <c r="AE64" s="15"/>
      <c r="AF64" s="16"/>
      <c r="AG64" s="17"/>
      <c r="AH64" s="18"/>
      <c r="AI64" s="17"/>
      <c r="AJ64" s="19"/>
      <c r="AK64" s="20"/>
      <c r="AL64" s="21"/>
      <c r="AM64" s="22"/>
      <c r="AN64" s="21"/>
      <c r="AO64" s="23"/>
      <c r="AP64" s="24"/>
      <c r="AQ64" s="25"/>
      <c r="AR64" s="26" t="s">
        <v>142</v>
      </c>
      <c r="AS64" s="13"/>
      <c r="AT64" s="14"/>
      <c r="AU64" s="15"/>
      <c r="AV64" s="15"/>
      <c r="AW64" s="16"/>
      <c r="AX64" s="17"/>
      <c r="AY64" s="18"/>
      <c r="AZ64" s="17"/>
      <c r="BA64" s="19"/>
      <c r="BB64" s="20"/>
      <c r="BC64" s="21"/>
      <c r="BD64" s="22"/>
      <c r="BE64" s="21"/>
      <c r="BF64" s="23"/>
      <c r="BG64" s="24"/>
      <c r="BH64" s="25"/>
      <c r="BI64" s="26" t="s">
        <v>142</v>
      </c>
      <c r="BJ64" s="13"/>
      <c r="BK64" s="14"/>
      <c r="BL64" s="15"/>
      <c r="BM64" s="15"/>
      <c r="BN64" s="16"/>
      <c r="BO64" s="17"/>
      <c r="BP64" s="18"/>
      <c r="BQ64" s="17"/>
      <c r="BR64" s="19"/>
      <c r="BS64" s="20"/>
      <c r="BT64" s="21"/>
      <c r="BU64" s="22"/>
      <c r="BV64" s="21"/>
      <c r="BW64" s="23"/>
      <c r="BX64" s="24"/>
      <c r="BY64" s="25"/>
      <c r="BZ64" s="26" t="s">
        <v>142</v>
      </c>
      <c r="CA64" s="13"/>
      <c r="CB64" s="14"/>
      <c r="CC64" s="15"/>
      <c r="CD64" s="15"/>
      <c r="CE64" s="16"/>
      <c r="CF64" s="17"/>
      <c r="CG64" s="18"/>
      <c r="CH64" s="17"/>
      <c r="CI64" s="19"/>
      <c r="CJ64" s="20"/>
      <c r="CK64" s="21"/>
      <c r="CL64" s="22"/>
      <c r="CM64" s="21"/>
      <c r="CN64" s="23"/>
      <c r="CO64" s="24"/>
      <c r="CP64" s="25"/>
      <c r="CQ64" s="26" t="s">
        <v>142</v>
      </c>
      <c r="CR64" s="13"/>
      <c r="CS64" s="14"/>
      <c r="CT64" s="36"/>
      <c r="CU64" s="15"/>
      <c r="CV64" s="16"/>
      <c r="CW64" s="17"/>
      <c r="CX64" s="18"/>
      <c r="CY64" s="17"/>
      <c r="CZ64" s="19"/>
      <c r="DA64" s="20"/>
      <c r="DB64" s="21"/>
      <c r="DC64" s="22"/>
      <c r="DD64" s="21"/>
      <c r="DE64" s="23"/>
      <c r="DF64" s="24"/>
      <c r="DG64" s="25"/>
      <c r="DH64" s="26" t="s">
        <v>142</v>
      </c>
      <c r="DI64" s="13"/>
      <c r="DJ64" s="14"/>
      <c r="DK64" s="15"/>
      <c r="DL64" s="15"/>
      <c r="DM64" s="27"/>
      <c r="DN64" s="17"/>
      <c r="DO64" s="18"/>
      <c r="DP64" s="17"/>
      <c r="DQ64" s="19"/>
      <c r="DR64" s="20"/>
      <c r="DS64" s="21"/>
      <c r="DT64" s="22"/>
      <c r="DU64" s="38"/>
      <c r="DV64" s="23"/>
      <c r="DW64" s="24"/>
      <c r="DX64" s="25"/>
      <c r="DY64" s="26" t="s">
        <v>142</v>
      </c>
      <c r="DZ64" s="13"/>
      <c r="EA64" s="14"/>
      <c r="EB64" s="36"/>
      <c r="EC64" s="36"/>
      <c r="ED64" s="16"/>
      <c r="EE64" s="17"/>
      <c r="EF64" s="18"/>
      <c r="EG64" s="17"/>
      <c r="EH64" s="19"/>
      <c r="EI64" s="37"/>
      <c r="EJ64" s="38"/>
      <c r="EK64" s="22"/>
      <c r="EL64" s="21"/>
      <c r="EM64" s="23"/>
      <c r="EN64" s="39"/>
      <c r="EO64" s="25"/>
      <c r="EP64" s="26" t="s">
        <v>142</v>
      </c>
      <c r="EQ64" s="13"/>
      <c r="ER64" s="14"/>
      <c r="ES64" s="15"/>
      <c r="ET64" s="15"/>
      <c r="EU64" s="16"/>
      <c r="EV64" s="17"/>
      <c r="EW64" s="18"/>
      <c r="EX64" s="17"/>
      <c r="EY64" s="19"/>
      <c r="EZ64" s="20"/>
      <c r="FA64" s="21"/>
      <c r="FB64" s="22"/>
      <c r="FC64" s="21"/>
      <c r="FD64" s="23"/>
      <c r="FE64" s="24"/>
      <c r="FF64" s="25"/>
      <c r="FG64" s="28" t="s">
        <v>142</v>
      </c>
      <c r="FH64" s="13">
        <v>41913</v>
      </c>
      <c r="FI64" s="14">
        <v>201710</v>
      </c>
      <c r="FJ64" s="15">
        <v>29.16</v>
      </c>
      <c r="FK64" s="15">
        <v>165.24</v>
      </c>
      <c r="FL64" s="16">
        <v>194.4</v>
      </c>
      <c r="FM64" s="17">
        <v>29.16</v>
      </c>
      <c r="FN64" s="29">
        <v>41971</v>
      </c>
      <c r="FO64" s="17">
        <v>29.16</v>
      </c>
      <c r="FP64" s="19">
        <v>237327</v>
      </c>
      <c r="FQ64" s="20">
        <v>0</v>
      </c>
      <c r="FR64" s="21">
        <v>165.24</v>
      </c>
      <c r="FS64" s="30"/>
      <c r="FT64" s="21"/>
      <c r="FU64" s="23"/>
      <c r="FV64" s="24">
        <v>165.24</v>
      </c>
      <c r="FW64" s="25">
        <v>0</v>
      </c>
      <c r="FX64" s="28"/>
      <c r="FY64" s="13"/>
      <c r="FZ64" s="14"/>
      <c r="GA64" s="15"/>
      <c r="GB64" s="15"/>
      <c r="GC64" s="16"/>
      <c r="GD64" s="17"/>
      <c r="GE64" s="18"/>
      <c r="GF64" s="17"/>
      <c r="GG64" s="19"/>
      <c r="GH64" s="20"/>
      <c r="GI64" s="21"/>
      <c r="GJ64" s="22"/>
      <c r="GK64" s="21"/>
      <c r="GL64" s="23"/>
      <c r="GM64" s="24"/>
      <c r="GN64" s="25"/>
      <c r="GO64" s="31"/>
      <c r="GP64" s="13">
        <v>41974</v>
      </c>
      <c r="GQ64" s="14"/>
      <c r="GR64" s="15"/>
      <c r="GS64" s="15"/>
      <c r="GT64" s="16"/>
      <c r="GU64" s="17"/>
      <c r="GV64" s="18"/>
      <c r="GW64" s="17"/>
      <c r="GX64" s="19"/>
      <c r="GY64" s="20"/>
      <c r="GZ64" s="21"/>
      <c r="HA64" s="22"/>
      <c r="HB64" s="21"/>
      <c r="HC64" s="23"/>
      <c r="HD64" s="24"/>
      <c r="HE64" s="25"/>
      <c r="HF64" s="31"/>
      <c r="HG64" s="31"/>
    </row>
    <row r="65" spans="1:215" x14ac:dyDescent="0.25">
      <c r="A65" s="70">
        <v>2014</v>
      </c>
      <c r="B65" s="68">
        <v>39</v>
      </c>
      <c r="C65" s="68" t="s">
        <v>10</v>
      </c>
      <c r="D65" s="68" t="s">
        <v>71</v>
      </c>
      <c r="E65" s="68" t="s">
        <v>72</v>
      </c>
      <c r="F65" s="68"/>
      <c r="G65" s="68">
        <v>97429</v>
      </c>
      <c r="H65" s="68"/>
      <c r="I65" s="71" t="s">
        <v>73</v>
      </c>
      <c r="J65" s="68" t="str">
        <f t="shared" si="16"/>
        <v>2014 ENFANT20 /39</v>
      </c>
      <c r="K65" s="13"/>
      <c r="L65" s="14"/>
      <c r="M65" s="15"/>
      <c r="N65" s="15"/>
      <c r="O65" s="16"/>
      <c r="P65" s="17"/>
      <c r="Q65" s="18"/>
      <c r="R65" s="17"/>
      <c r="S65" s="19"/>
      <c r="T65" s="20"/>
      <c r="U65" s="21"/>
      <c r="V65" s="22"/>
      <c r="W65" s="21"/>
      <c r="X65" s="23"/>
      <c r="Y65" s="24"/>
      <c r="Z65" s="25"/>
      <c r="AA65" s="26" t="s">
        <v>142</v>
      </c>
      <c r="AB65" s="13"/>
      <c r="AC65" s="14"/>
      <c r="AD65" s="15"/>
      <c r="AE65" s="15"/>
      <c r="AF65" s="16"/>
      <c r="AG65" s="17"/>
      <c r="AH65" s="18"/>
      <c r="AI65" s="17"/>
      <c r="AJ65" s="19"/>
      <c r="AK65" s="20"/>
      <c r="AL65" s="21"/>
      <c r="AM65" s="22"/>
      <c r="AN65" s="21"/>
      <c r="AO65" s="23"/>
      <c r="AP65" s="24"/>
      <c r="AQ65" s="25"/>
      <c r="AR65" s="26" t="s">
        <v>142</v>
      </c>
      <c r="AS65" s="13"/>
      <c r="AT65" s="14"/>
      <c r="AU65" s="15"/>
      <c r="AV65" s="15"/>
      <c r="AW65" s="16"/>
      <c r="AX65" s="17"/>
      <c r="AY65" s="18"/>
      <c r="AZ65" s="17"/>
      <c r="BA65" s="19"/>
      <c r="BB65" s="20"/>
      <c r="BC65" s="21"/>
      <c r="BD65" s="22"/>
      <c r="BE65" s="21"/>
      <c r="BF65" s="23"/>
      <c r="BG65" s="24"/>
      <c r="BH65" s="25"/>
      <c r="BI65" s="26" t="s">
        <v>142</v>
      </c>
      <c r="BJ65" s="13"/>
      <c r="BK65" s="14"/>
      <c r="BL65" s="15"/>
      <c r="BM65" s="15"/>
      <c r="BN65" s="16"/>
      <c r="BO65" s="17"/>
      <c r="BP65" s="18"/>
      <c r="BQ65" s="17"/>
      <c r="BR65" s="19"/>
      <c r="BS65" s="20"/>
      <c r="BT65" s="21"/>
      <c r="BU65" s="22"/>
      <c r="BV65" s="21"/>
      <c r="BW65" s="23"/>
      <c r="BX65" s="24"/>
      <c r="BY65" s="25"/>
      <c r="BZ65" s="26" t="s">
        <v>142</v>
      </c>
      <c r="CA65" s="13"/>
      <c r="CB65" s="14"/>
      <c r="CC65" s="15"/>
      <c r="CD65" s="15"/>
      <c r="CE65" s="16"/>
      <c r="CF65" s="17"/>
      <c r="CG65" s="18"/>
      <c r="CH65" s="17"/>
      <c r="CI65" s="19"/>
      <c r="CJ65" s="20"/>
      <c r="CK65" s="21"/>
      <c r="CL65" s="22"/>
      <c r="CM65" s="21"/>
      <c r="CN65" s="23"/>
      <c r="CO65" s="24"/>
      <c r="CP65" s="25"/>
      <c r="CQ65" s="26" t="s">
        <v>142</v>
      </c>
      <c r="CR65" s="13"/>
      <c r="CS65" s="14"/>
      <c r="CT65" s="36"/>
      <c r="CU65" s="15"/>
      <c r="CV65" s="16"/>
      <c r="CW65" s="17"/>
      <c r="CX65" s="18"/>
      <c r="CY65" s="17"/>
      <c r="CZ65" s="19"/>
      <c r="DA65" s="20"/>
      <c r="DB65" s="21"/>
      <c r="DC65" s="22"/>
      <c r="DD65" s="21"/>
      <c r="DE65" s="23"/>
      <c r="DF65" s="24"/>
      <c r="DG65" s="25"/>
      <c r="DH65" s="26" t="s">
        <v>142</v>
      </c>
      <c r="DI65" s="13"/>
      <c r="DJ65" s="14"/>
      <c r="DK65" s="15"/>
      <c r="DL65" s="15"/>
      <c r="DM65" s="27"/>
      <c r="DN65" s="17"/>
      <c r="DO65" s="18"/>
      <c r="DP65" s="17"/>
      <c r="DQ65" s="19"/>
      <c r="DR65" s="20"/>
      <c r="DS65" s="21"/>
      <c r="DT65" s="22"/>
      <c r="DU65" s="38"/>
      <c r="DV65" s="23"/>
      <c r="DW65" s="24"/>
      <c r="DX65" s="25"/>
      <c r="DY65" s="26" t="s">
        <v>142</v>
      </c>
      <c r="DZ65" s="13"/>
      <c r="EA65" s="14"/>
      <c r="EB65" s="36"/>
      <c r="EC65" s="36"/>
      <c r="ED65" s="16"/>
      <c r="EE65" s="17"/>
      <c r="EF65" s="18"/>
      <c r="EG65" s="17"/>
      <c r="EH65" s="19"/>
      <c r="EI65" s="37"/>
      <c r="EJ65" s="38"/>
      <c r="EK65" s="22"/>
      <c r="EL65" s="21"/>
      <c r="EM65" s="23"/>
      <c r="EN65" s="39"/>
      <c r="EO65" s="25"/>
      <c r="EP65" s="26" t="s">
        <v>142</v>
      </c>
      <c r="EQ65" s="13"/>
      <c r="ER65" s="14"/>
      <c r="ES65" s="15"/>
      <c r="ET65" s="15"/>
      <c r="EU65" s="16"/>
      <c r="EV65" s="17"/>
      <c r="EW65" s="18"/>
      <c r="EX65" s="17"/>
      <c r="EY65" s="19"/>
      <c r="EZ65" s="20"/>
      <c r="FA65" s="21"/>
      <c r="FB65" s="22"/>
      <c r="FC65" s="21"/>
      <c r="FD65" s="23"/>
      <c r="FE65" s="24"/>
      <c r="FF65" s="25"/>
      <c r="FG65" s="28" t="s">
        <v>142</v>
      </c>
      <c r="FH65" s="13"/>
      <c r="FI65" s="14"/>
      <c r="FJ65" s="15"/>
      <c r="FK65" s="15"/>
      <c r="FL65" s="16"/>
      <c r="FM65" s="17"/>
      <c r="FN65" s="29"/>
      <c r="FO65" s="17"/>
      <c r="FP65" s="19"/>
      <c r="FQ65" s="20"/>
      <c r="FR65" s="21"/>
      <c r="FS65" s="30"/>
      <c r="FT65" s="21"/>
      <c r="FU65" s="23"/>
      <c r="FV65" s="24"/>
      <c r="FW65" s="25"/>
      <c r="FX65" s="28" t="s">
        <v>142</v>
      </c>
      <c r="FY65" s="13"/>
      <c r="FZ65" s="14"/>
      <c r="GA65" s="15"/>
      <c r="GB65" s="15"/>
      <c r="GC65" s="16"/>
      <c r="GD65" s="17"/>
      <c r="GE65" s="18"/>
      <c r="GF65" s="17"/>
      <c r="GG65" s="19"/>
      <c r="GH65" s="20"/>
      <c r="GI65" s="21"/>
      <c r="GJ65" s="22"/>
      <c r="GK65" s="21"/>
      <c r="GL65" s="23"/>
      <c r="GM65" s="24"/>
      <c r="GN65" s="25"/>
      <c r="GO65" s="31" t="s">
        <v>142</v>
      </c>
      <c r="GP65" s="13">
        <v>41974</v>
      </c>
      <c r="GQ65" s="14"/>
      <c r="GR65" s="15"/>
      <c r="GS65" s="15"/>
      <c r="GT65" s="16"/>
      <c r="GU65" s="17"/>
      <c r="GV65" s="18"/>
      <c r="GW65" s="17"/>
      <c r="GX65" s="19"/>
      <c r="GY65" s="20"/>
      <c r="GZ65" s="21"/>
      <c r="HA65" s="22"/>
      <c r="HB65" s="21"/>
      <c r="HC65" s="23"/>
      <c r="HD65" s="24"/>
      <c r="HE65" s="25"/>
      <c r="HF65" s="31" t="s">
        <v>142</v>
      </c>
      <c r="HG65" s="31"/>
    </row>
    <row r="66" spans="1:215" x14ac:dyDescent="0.25">
      <c r="A66" s="70">
        <v>2014</v>
      </c>
      <c r="B66" s="68">
        <v>40</v>
      </c>
      <c r="C66" s="68" t="s">
        <v>11</v>
      </c>
      <c r="D66" s="68" t="s">
        <v>74</v>
      </c>
      <c r="E66" s="68" t="s">
        <v>75</v>
      </c>
      <c r="F66" s="68"/>
      <c r="G66" s="68">
        <v>97429</v>
      </c>
      <c r="H66" s="68"/>
      <c r="I66" s="71" t="s">
        <v>76</v>
      </c>
      <c r="J66" s="68" t="str">
        <f t="shared" si="16"/>
        <v>2014 ENFANT21 /40</v>
      </c>
      <c r="K66" s="13"/>
      <c r="L66" s="14"/>
      <c r="M66" s="15"/>
      <c r="N66" s="15"/>
      <c r="O66" s="16"/>
      <c r="P66" s="17"/>
      <c r="Q66" s="18"/>
      <c r="R66" s="17"/>
      <c r="S66" s="19"/>
      <c r="T66" s="20"/>
      <c r="U66" s="21"/>
      <c r="V66" s="22"/>
      <c r="W66" s="21"/>
      <c r="X66" s="23"/>
      <c r="Y66" s="24"/>
      <c r="Z66" s="25"/>
      <c r="AA66" s="26" t="s">
        <v>142</v>
      </c>
      <c r="AB66" s="13"/>
      <c r="AC66" s="14"/>
      <c r="AD66" s="15"/>
      <c r="AE66" s="15"/>
      <c r="AF66" s="16"/>
      <c r="AG66" s="17"/>
      <c r="AH66" s="18"/>
      <c r="AI66" s="17"/>
      <c r="AJ66" s="19"/>
      <c r="AK66" s="20"/>
      <c r="AL66" s="21"/>
      <c r="AM66" s="22"/>
      <c r="AN66" s="21"/>
      <c r="AO66" s="23"/>
      <c r="AP66" s="24"/>
      <c r="AQ66" s="25"/>
      <c r="AR66" s="26" t="s">
        <v>142</v>
      </c>
      <c r="AS66" s="13"/>
      <c r="AT66" s="14"/>
      <c r="AU66" s="15"/>
      <c r="AV66" s="15"/>
      <c r="AW66" s="16"/>
      <c r="AX66" s="17"/>
      <c r="AY66" s="18"/>
      <c r="AZ66" s="17"/>
      <c r="BA66" s="19"/>
      <c r="BB66" s="20"/>
      <c r="BC66" s="21"/>
      <c r="BD66" s="22"/>
      <c r="BE66" s="21"/>
      <c r="BF66" s="23"/>
      <c r="BG66" s="24"/>
      <c r="BH66" s="25"/>
      <c r="BI66" s="26" t="s">
        <v>142</v>
      </c>
      <c r="BJ66" s="13"/>
      <c r="BK66" s="14"/>
      <c r="BL66" s="15"/>
      <c r="BM66" s="15"/>
      <c r="BN66" s="16"/>
      <c r="BO66" s="17"/>
      <c r="BP66" s="18"/>
      <c r="BQ66" s="17"/>
      <c r="BR66" s="19"/>
      <c r="BS66" s="20"/>
      <c r="BT66" s="21"/>
      <c r="BU66" s="22"/>
      <c r="BV66" s="21"/>
      <c r="BW66" s="23"/>
      <c r="BX66" s="24"/>
      <c r="BY66" s="25"/>
      <c r="BZ66" s="26" t="s">
        <v>142</v>
      </c>
      <c r="CA66" s="13"/>
      <c r="CB66" s="14"/>
      <c r="CC66" s="15"/>
      <c r="CD66" s="15"/>
      <c r="CE66" s="16"/>
      <c r="CF66" s="17"/>
      <c r="CG66" s="18"/>
      <c r="CH66" s="17"/>
      <c r="CI66" s="19"/>
      <c r="CJ66" s="20"/>
      <c r="CK66" s="21"/>
      <c r="CL66" s="22"/>
      <c r="CM66" s="21"/>
      <c r="CN66" s="23"/>
      <c r="CO66" s="24"/>
      <c r="CP66" s="25"/>
      <c r="CQ66" s="26" t="s">
        <v>142</v>
      </c>
      <c r="CR66" s="13"/>
      <c r="CS66" s="14"/>
      <c r="CT66" s="36"/>
      <c r="CU66" s="15"/>
      <c r="CV66" s="16"/>
      <c r="CW66" s="17"/>
      <c r="CX66" s="18"/>
      <c r="CY66" s="17"/>
      <c r="CZ66" s="19"/>
      <c r="DA66" s="20"/>
      <c r="DB66" s="21"/>
      <c r="DC66" s="22"/>
      <c r="DD66" s="21"/>
      <c r="DE66" s="23"/>
      <c r="DF66" s="24"/>
      <c r="DG66" s="25"/>
      <c r="DH66" s="26" t="s">
        <v>142</v>
      </c>
      <c r="DI66" s="13"/>
      <c r="DJ66" s="14"/>
      <c r="DK66" s="15"/>
      <c r="DL66" s="15"/>
      <c r="DM66" s="27"/>
      <c r="DN66" s="17"/>
      <c r="DO66" s="18"/>
      <c r="DP66" s="17"/>
      <c r="DQ66" s="19"/>
      <c r="DR66" s="20"/>
      <c r="DS66" s="21"/>
      <c r="DT66" s="22"/>
      <c r="DU66" s="38"/>
      <c r="DV66" s="23"/>
      <c r="DW66" s="24"/>
      <c r="DX66" s="25"/>
      <c r="DY66" s="26" t="s">
        <v>142</v>
      </c>
      <c r="DZ66" s="13"/>
      <c r="EA66" s="14"/>
      <c r="EB66" s="36"/>
      <c r="EC66" s="36"/>
      <c r="ED66" s="16"/>
      <c r="EE66" s="17"/>
      <c r="EF66" s="18"/>
      <c r="EG66" s="17"/>
      <c r="EH66" s="19"/>
      <c r="EI66" s="37"/>
      <c r="EJ66" s="38"/>
      <c r="EK66" s="22"/>
      <c r="EL66" s="21"/>
      <c r="EM66" s="23"/>
      <c r="EN66" s="39"/>
      <c r="EO66" s="25"/>
      <c r="EP66" s="26" t="s">
        <v>142</v>
      </c>
      <c r="EQ66" s="13"/>
      <c r="ER66" s="14"/>
      <c r="ES66" s="15"/>
      <c r="ET66" s="15"/>
      <c r="EU66" s="16"/>
      <c r="EV66" s="17"/>
      <c r="EW66" s="18"/>
      <c r="EX66" s="17"/>
      <c r="EY66" s="19"/>
      <c r="EZ66" s="20"/>
      <c r="FA66" s="21"/>
      <c r="FB66" s="22"/>
      <c r="FC66" s="21"/>
      <c r="FD66" s="23"/>
      <c r="FE66" s="24"/>
      <c r="FF66" s="25"/>
      <c r="FG66" s="28" t="s">
        <v>142</v>
      </c>
      <c r="FH66" s="13"/>
      <c r="FI66" s="14"/>
      <c r="FJ66" s="15"/>
      <c r="FK66" s="15"/>
      <c r="FL66" s="16"/>
      <c r="FM66" s="17"/>
      <c r="FN66" s="29"/>
      <c r="FO66" s="17"/>
      <c r="FP66" s="19"/>
      <c r="FQ66" s="20"/>
      <c r="FR66" s="21"/>
      <c r="FS66" s="30"/>
      <c r="FT66" s="21"/>
      <c r="FU66" s="23"/>
      <c r="FV66" s="24"/>
      <c r="FW66" s="25"/>
      <c r="FX66" s="28" t="s">
        <v>142</v>
      </c>
      <c r="FY66" s="13"/>
      <c r="FZ66" s="14"/>
      <c r="GA66" s="15"/>
      <c r="GB66" s="15"/>
      <c r="GC66" s="16"/>
      <c r="GD66" s="17"/>
      <c r="GE66" s="18"/>
      <c r="GF66" s="17"/>
      <c r="GG66" s="19"/>
      <c r="GH66" s="20"/>
      <c r="GI66" s="21"/>
      <c r="GJ66" s="22"/>
      <c r="GK66" s="21"/>
      <c r="GL66" s="23"/>
      <c r="GM66" s="24"/>
      <c r="GN66" s="25"/>
      <c r="GO66" s="31" t="s">
        <v>142</v>
      </c>
      <c r="GP66" s="13">
        <v>41974</v>
      </c>
      <c r="GQ66" s="14"/>
      <c r="GR66" s="15"/>
      <c r="GS66" s="15"/>
      <c r="GT66" s="16"/>
      <c r="GU66" s="17"/>
      <c r="GV66" s="18"/>
      <c r="GW66" s="17"/>
      <c r="GX66" s="19"/>
      <c r="GY66" s="20"/>
      <c r="GZ66" s="21"/>
      <c r="HA66" s="22"/>
      <c r="HB66" s="21"/>
      <c r="HC66" s="23"/>
      <c r="HD66" s="24"/>
      <c r="HE66" s="25"/>
      <c r="HF66" s="31" t="s">
        <v>142</v>
      </c>
      <c r="HG66" s="31"/>
    </row>
  </sheetData>
  <conditionalFormatting sqref="Y4:Y22 AK4:AK22 BS4:BS22 CJ4:CJ22 DA4:DA22 AP4:AP22 BG4:BG22 BX4:BX22 CO5:CO22 DF4:DF22 DR4:DR22 T4:T22 DW4:DW22 BB4:BB22 GM25:GM43 EI25:EI43 FQ25:FQ43 GH25:GH43 GY25:GY43 HD25:HD43 EN25:EN43 FV25:FV43 FE25:FE43 EZ25:EZ43 Y25:Y43 AK25:AK43 BS25:BS43 CJ25:CJ43 DA25:DA43 AP25:AP43 BG25:BG43 BX25:BX43 CO25:CO43 DF25:DF43 DR25:DR43 T25:T43 DW25:DW43 BB25:BB43 GM4:GM22 EI4:EI22 FQ4:FQ22 GH4:GH22 GY4:GY22 HD4:HD22 EN4:EN22 FV4:FV22 FE4:FE22 EZ4:EZ22">
    <cfRule type="cellIs" dxfId="4" priority="5" stopIfTrue="1" operator="notEqual">
      <formula>0</formula>
    </cfRule>
  </conditionalFormatting>
  <conditionalFormatting sqref="CO4">
    <cfRule type="cellIs" dxfId="3" priority="4" stopIfTrue="1" operator="notEqual">
      <formula>0</formula>
    </cfRule>
  </conditionalFormatting>
  <conditionalFormatting sqref="GM23 EI23 FQ23 GH23 GY23 HD23 EN23 FV23 FE23 EZ23 Y23 AK23 BS23 CJ23 DA23 AP23 BG23 BX23 CO23 DF23 DR23 T23 DW23 BB23">
    <cfRule type="cellIs" dxfId="2" priority="3" stopIfTrue="1" operator="notEqual">
      <formula>0</formula>
    </cfRule>
  </conditionalFormatting>
  <conditionalFormatting sqref="GM46:GM66 EI46:EI66 FQ46:FQ66 GH46:GH66 GY46:GY66 HD46:HD66 EN46:EN66 FV46:FV66 FE46:FE66 EZ46:EZ66 Y46:Y66 AK46:AK66 BS46:BS66 CJ46:CJ66 DA46:DA66 AP46:AP66 BG46:BG66 BX46:BX66 CO46:CO66 DF46:DF66 DR46:DR66 T46:T66 DW46:DW66 BB46:BB66">
    <cfRule type="cellIs" dxfId="1" priority="1" stopIfTrue="1" operator="notEqual">
      <formula>0</formula>
    </cfRule>
  </conditionalFormatting>
  <conditionalFormatting sqref="GM44 EI44 FQ44 GH44 GY44 HD44 EN44 FV44 FE44 EZ44 Y44 AK44 BS44 CJ44 DA44 AP44 BG44 BX44 CO44 DF44 DR44 T44 DW44 BB44">
    <cfRule type="cellIs" dxfId="0" priority="2" stopIfTrue="1" operator="notEqual">
      <formula>0</formula>
    </cfRule>
  </conditionalFormatting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2:AI34"/>
  <sheetViews>
    <sheetView showGridLines="0" workbookViewId="0">
      <selection activeCell="I17" sqref="I17"/>
    </sheetView>
  </sheetViews>
  <sheetFormatPr baseColWidth="10" defaultRowHeight="15" x14ac:dyDescent="0.25"/>
  <cols>
    <col min="1" max="1" width="7.140625" bestFit="1" customWidth="1"/>
    <col min="2" max="2" width="5.28515625" bestFit="1" customWidth="1"/>
    <col min="3" max="3" width="8.7109375" bestFit="1" customWidth="1"/>
    <col min="4" max="4" width="14.5703125" bestFit="1" customWidth="1"/>
    <col min="5" max="5" width="18" bestFit="1" customWidth="1"/>
    <col min="6" max="6" width="8.140625" bestFit="1" customWidth="1"/>
    <col min="7" max="7" width="8.42578125" customWidth="1"/>
    <col min="8" max="8" width="5.140625" bestFit="1" customWidth="1"/>
    <col min="10" max="10" width="18" bestFit="1" customWidth="1"/>
    <col min="11" max="11" width="8.140625" bestFit="1" customWidth="1"/>
    <col min="12" max="12" width="7.140625" bestFit="1" customWidth="1"/>
    <col min="13" max="13" width="15.7109375" bestFit="1" customWidth="1"/>
    <col min="14" max="14" width="8.140625" bestFit="1" customWidth="1"/>
    <col min="15" max="15" width="10.85546875" customWidth="1"/>
    <col min="16" max="16" width="15.7109375" bestFit="1" customWidth="1"/>
  </cols>
  <sheetData>
    <row r="2" spans="1:35" x14ac:dyDescent="0.25">
      <c r="A2" s="103"/>
      <c r="B2" s="103"/>
      <c r="C2" s="103"/>
      <c r="D2" s="103"/>
      <c r="E2" s="103"/>
      <c r="F2" s="103" t="s">
        <v>146</v>
      </c>
      <c r="G2" s="103"/>
      <c r="H2" s="103"/>
      <c r="I2" s="103"/>
      <c r="J2" s="103"/>
      <c r="K2" s="103"/>
      <c r="L2" s="103"/>
      <c r="M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</row>
    <row r="3" spans="1:35" x14ac:dyDescent="0.25">
      <c r="A3" s="104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</row>
    <row r="4" spans="1:35" x14ac:dyDescent="0.25">
      <c r="A4" s="104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</row>
    <row r="5" spans="1:35" x14ac:dyDescent="0.25">
      <c r="A5" s="72" t="s">
        <v>0</v>
      </c>
      <c r="B5" s="73" t="s">
        <v>1</v>
      </c>
      <c r="C5" s="73" t="s">
        <v>2</v>
      </c>
      <c r="D5" s="73" t="s">
        <v>3</v>
      </c>
      <c r="E5" s="73" t="s">
        <v>4</v>
      </c>
      <c r="F5" s="73" t="s">
        <v>5</v>
      </c>
      <c r="G5" s="73" t="s">
        <v>6</v>
      </c>
      <c r="H5" s="73" t="s">
        <v>7</v>
      </c>
      <c r="I5" s="73" t="s">
        <v>8</v>
      </c>
      <c r="J5" s="73" t="s">
        <v>9</v>
      </c>
      <c r="K5" s="2" t="s">
        <v>77</v>
      </c>
      <c r="L5" s="2" t="s">
        <v>78</v>
      </c>
      <c r="M5" s="7" t="s">
        <v>88</v>
      </c>
    </row>
    <row r="23" spans="13:16" x14ac:dyDescent="0.25">
      <c r="M23" s="74"/>
      <c r="P23" s="74"/>
    </row>
    <row r="24" spans="13:16" x14ac:dyDescent="0.25">
      <c r="M24" s="74"/>
      <c r="P24" s="74"/>
    </row>
    <row r="25" spans="13:16" x14ac:dyDescent="0.25">
      <c r="M25" s="74"/>
      <c r="P25" s="74"/>
    </row>
    <row r="26" spans="13:16" x14ac:dyDescent="0.25">
      <c r="M26" s="74"/>
      <c r="P26" s="74"/>
    </row>
    <row r="27" spans="13:16" x14ac:dyDescent="0.25">
      <c r="M27" s="74"/>
      <c r="P27" s="74"/>
    </row>
    <row r="28" spans="13:16" x14ac:dyDescent="0.25">
      <c r="M28" s="74"/>
      <c r="P28" s="74"/>
    </row>
    <row r="29" spans="13:16" x14ac:dyDescent="0.25">
      <c r="M29" s="74"/>
      <c r="P29" s="74"/>
    </row>
    <row r="30" spans="13:16" x14ac:dyDescent="0.25">
      <c r="M30" s="74"/>
      <c r="P30" s="74"/>
    </row>
    <row r="31" spans="13:16" x14ac:dyDescent="0.25">
      <c r="M31" s="74"/>
      <c r="P31" s="74"/>
    </row>
    <row r="32" spans="13:16" x14ac:dyDescent="0.25">
      <c r="M32" s="74"/>
      <c r="P32" s="74"/>
    </row>
    <row r="33" spans="13:16" x14ac:dyDescent="0.25">
      <c r="M33" s="74"/>
      <c r="P33" s="74"/>
    </row>
    <row r="34" spans="13:16" x14ac:dyDescent="0.25">
      <c r="M34" s="74"/>
      <c r="P34" s="74"/>
    </row>
  </sheetData>
  <pageMargins left="0.25" right="0.25" top="0.75" bottom="0.75" header="0.3" footer="0.3"/>
  <pageSetup paperSize="9" scale="81" orientation="landscape" horizontalDpi="4294967293" verticalDpi="4294967295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print="0" autoLine="0" listFillRange="anneesref" r:id="rId5">
            <anchor>
              <from>
                <xdr:col>11</xdr:col>
                <xdr:colOff>133350</xdr:colOff>
                <xdr:row>1</xdr:row>
                <xdr:rowOff>171450</xdr:rowOff>
              </from>
              <to>
                <xdr:col>12</xdr:col>
                <xdr:colOff>771525</xdr:colOff>
                <xdr:row>3</xdr:row>
                <xdr:rowOff>76200</xdr:rowOff>
              </to>
            </anchor>
          </controlPr>
        </control>
      </mc:Choice>
      <mc:Fallback>
        <control shapeId="6145" r:id="rId4" name="ComboBox1"/>
      </mc:Fallback>
    </mc:AlternateContent>
    <mc:AlternateContent xmlns:mc="http://schemas.openxmlformats.org/markup-compatibility/2006">
      <mc:Choice Requires="x14">
        <control shapeId="6146" r:id="rId6" name="CommandButton1">
          <controlPr defaultSize="0" print="0" autoLine="0" r:id="rId7">
            <anchor>
              <from>
                <xdr:col>13</xdr:col>
                <xdr:colOff>123825</xdr:colOff>
                <xdr:row>1</xdr:row>
                <xdr:rowOff>66675</xdr:rowOff>
              </from>
              <to>
                <xdr:col>15</xdr:col>
                <xdr:colOff>9525</xdr:colOff>
                <xdr:row>2</xdr:row>
                <xdr:rowOff>152400</xdr:rowOff>
              </to>
            </anchor>
          </controlPr>
        </control>
      </mc:Choice>
      <mc:Fallback>
        <control shapeId="6146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6"/>
  <sheetViews>
    <sheetView topLeftCell="G1" workbookViewId="0">
      <selection activeCell="L15" sqref="L15"/>
    </sheetView>
  </sheetViews>
  <sheetFormatPr baseColWidth="10" defaultRowHeight="15" x14ac:dyDescent="0.25"/>
  <sheetData>
    <row r="1" spans="1:17" x14ac:dyDescent="0.25">
      <c r="A1">
        <v>2010</v>
      </c>
      <c r="O1" s="106" t="s">
        <v>147</v>
      </c>
      <c r="P1" s="107">
        <v>2010</v>
      </c>
      <c r="Q1" s="68"/>
    </row>
    <row r="2" spans="1:17" x14ac:dyDescent="0.25">
      <c r="A2">
        <v>2011</v>
      </c>
      <c r="Q2" s="68"/>
    </row>
    <row r="3" spans="1:17" x14ac:dyDescent="0.25">
      <c r="A3">
        <v>2012</v>
      </c>
      <c r="Q3" s="68"/>
    </row>
    <row r="4" spans="1:17" x14ac:dyDescent="0.25">
      <c r="A4">
        <v>2013</v>
      </c>
      <c r="Q4" s="68"/>
    </row>
    <row r="5" spans="1:17" x14ac:dyDescent="0.25">
      <c r="A5">
        <v>2014</v>
      </c>
      <c r="Q5" s="68"/>
    </row>
    <row r="6" spans="1:17" x14ac:dyDescent="0.25">
      <c r="A6">
        <v>2015</v>
      </c>
      <c r="Q6" s="68"/>
    </row>
    <row r="7" spans="1:17" x14ac:dyDescent="0.25">
      <c r="A7">
        <v>2016</v>
      </c>
      <c r="Q7" s="68"/>
    </row>
    <row r="8" spans="1:17" x14ac:dyDescent="0.25">
      <c r="A8">
        <v>2017</v>
      </c>
      <c r="Q8" s="68"/>
    </row>
    <row r="9" spans="1:17" x14ac:dyDescent="0.25">
      <c r="A9">
        <v>2018</v>
      </c>
      <c r="Q9" s="68"/>
    </row>
    <row r="10" spans="1:17" x14ac:dyDescent="0.25">
      <c r="A10">
        <v>2019</v>
      </c>
      <c r="Q10" s="68"/>
    </row>
    <row r="11" spans="1:17" x14ac:dyDescent="0.25">
      <c r="A11">
        <v>2020</v>
      </c>
      <c r="Q11" s="68"/>
    </row>
    <row r="12" spans="1:17" x14ac:dyDescent="0.25">
      <c r="Q12" s="68"/>
    </row>
    <row r="13" spans="1:17" x14ac:dyDescent="0.25">
      <c r="Q13" s="68"/>
    </row>
    <row r="14" spans="1:17" x14ac:dyDescent="0.25">
      <c r="Q14" s="68"/>
    </row>
    <row r="15" spans="1:17" x14ac:dyDescent="0.25">
      <c r="Q15" s="68"/>
    </row>
    <row r="16" spans="1:17" x14ac:dyDescent="0.25">
      <c r="Q16" s="68"/>
    </row>
    <row r="17" spans="6:17" x14ac:dyDescent="0.25">
      <c r="Q17" s="68"/>
    </row>
    <row r="18" spans="6:17" x14ac:dyDescent="0.25">
      <c r="Q18" s="68"/>
    </row>
    <row r="19" spans="6:17" x14ac:dyDescent="0.25">
      <c r="Q19" s="68"/>
    </row>
    <row r="20" spans="6:17" x14ac:dyDescent="0.25">
      <c r="Q20" s="68"/>
    </row>
    <row r="21" spans="6:17" x14ac:dyDescent="0.25">
      <c r="F21">
        <v>2</v>
      </c>
      <c r="Q21" s="68"/>
    </row>
    <row r="22" spans="6:17" x14ac:dyDescent="0.25">
      <c r="Q22" s="68"/>
    </row>
    <row r="23" spans="6:17" x14ac:dyDescent="0.25">
      <c r="Q23" s="68"/>
    </row>
    <row r="24" spans="6:17" x14ac:dyDescent="0.25">
      <c r="Q24" s="68"/>
    </row>
    <row r="25" spans="6:17" x14ac:dyDescent="0.25">
      <c r="Q25" s="68"/>
    </row>
    <row r="26" spans="6:17" x14ac:dyDescent="0.25">
      <c r="Q26" s="68"/>
    </row>
    <row r="27" spans="6:17" x14ac:dyDescent="0.25">
      <c r="Q27" s="68"/>
    </row>
    <row r="28" spans="6:17" x14ac:dyDescent="0.25">
      <c r="Q28" s="68"/>
    </row>
    <row r="29" spans="6:17" x14ac:dyDescent="0.25">
      <c r="Q29" s="68"/>
    </row>
    <row r="30" spans="6:17" x14ac:dyDescent="0.25">
      <c r="Q30" s="68"/>
    </row>
    <row r="31" spans="6:17" x14ac:dyDescent="0.25">
      <c r="Q31" s="68"/>
    </row>
    <row r="32" spans="6:17" x14ac:dyDescent="0.25">
      <c r="Q32" s="68"/>
    </row>
    <row r="33" spans="17:17" x14ac:dyDescent="0.25">
      <c r="Q33" s="68"/>
    </row>
    <row r="34" spans="17:17" x14ac:dyDescent="0.25">
      <c r="Q34" s="68"/>
    </row>
    <row r="35" spans="17:17" x14ac:dyDescent="0.25">
      <c r="Q35" s="68"/>
    </row>
    <row r="36" spans="17:17" x14ac:dyDescent="0.25">
      <c r="Q36" s="68"/>
    </row>
  </sheetData>
  <sortState ref="Q1:Q22">
    <sortCondition ref="Q2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5:Q36"/>
  <sheetViews>
    <sheetView showGridLines="0" workbookViewId="0">
      <selection activeCell="A5" sqref="A5:XFD34"/>
    </sheetView>
  </sheetViews>
  <sheetFormatPr baseColWidth="10" defaultRowHeight="15" x14ac:dyDescent="0.25"/>
  <cols>
    <col min="1" max="1" width="7.140625" bestFit="1" customWidth="1"/>
    <col min="2" max="2" width="5.28515625" bestFit="1" customWidth="1"/>
    <col min="3" max="3" width="8.7109375" bestFit="1" customWidth="1"/>
    <col min="4" max="4" width="14.5703125" bestFit="1" customWidth="1"/>
    <col min="5" max="5" width="18" bestFit="1" customWidth="1"/>
    <col min="6" max="6" width="8.140625" bestFit="1" customWidth="1"/>
    <col min="7" max="7" width="6" bestFit="1" customWidth="1"/>
    <col min="8" max="8" width="5.140625" bestFit="1" customWidth="1"/>
    <col min="10" max="10" width="18" bestFit="1" customWidth="1"/>
    <col min="11" max="11" width="8.140625" bestFit="1" customWidth="1"/>
    <col min="12" max="12" width="7.140625" bestFit="1" customWidth="1"/>
    <col min="13" max="13" width="15.7109375" bestFit="1" customWidth="1"/>
    <col min="14" max="14" width="8.140625" bestFit="1" customWidth="1"/>
    <col min="15" max="15" width="7.140625" bestFit="1" customWidth="1"/>
    <col min="16" max="16" width="15.7109375" bestFit="1" customWidth="1"/>
  </cols>
  <sheetData>
    <row r="5" spans="1:17" x14ac:dyDescent="0.25">
      <c r="A5" s="72" t="s">
        <v>0</v>
      </c>
      <c r="B5" s="73" t="s">
        <v>1</v>
      </c>
      <c r="C5" s="73" t="s">
        <v>2</v>
      </c>
      <c r="D5" s="73" t="s">
        <v>3</v>
      </c>
      <c r="E5" s="73" t="s">
        <v>4</v>
      </c>
      <c r="F5" s="73" t="s">
        <v>5</v>
      </c>
      <c r="G5" s="73" t="s">
        <v>6</v>
      </c>
      <c r="H5" s="73" t="s">
        <v>7</v>
      </c>
      <c r="I5" s="73" t="s">
        <v>8</v>
      </c>
      <c r="J5" s="73" t="s">
        <v>9</v>
      </c>
      <c r="K5" s="2" t="s">
        <v>77</v>
      </c>
      <c r="L5" s="2" t="s">
        <v>78</v>
      </c>
      <c r="M5" s="7" t="s">
        <v>88</v>
      </c>
      <c r="N5" s="2" t="s">
        <v>77</v>
      </c>
      <c r="O5" s="2" t="s">
        <v>78</v>
      </c>
      <c r="P5" s="7" t="s">
        <v>88</v>
      </c>
      <c r="Q5" s="2" t="s">
        <v>12</v>
      </c>
    </row>
    <row r="6" spans="1:17" s="98" customFormat="1" x14ac:dyDescent="0.25">
      <c r="A6" s="93">
        <v>2014</v>
      </c>
      <c r="B6" s="94">
        <v>22</v>
      </c>
      <c r="C6" s="94" t="s">
        <v>10</v>
      </c>
      <c r="D6" s="94" t="s">
        <v>16</v>
      </c>
      <c r="E6" s="94" t="s">
        <v>35</v>
      </c>
      <c r="F6" s="94"/>
      <c r="G6" s="94">
        <v>97429</v>
      </c>
      <c r="H6" s="94"/>
      <c r="I6" s="95" t="s">
        <v>54</v>
      </c>
      <c r="J6" s="94" t="str">
        <f t="shared" ref="J6:J7" si="0">A6&amp;" "&amp;I6&amp;" /"&amp; B6</f>
        <v>2014 ENFANT3 /22</v>
      </c>
      <c r="K6" s="96">
        <v>41944</v>
      </c>
      <c r="L6" s="97">
        <v>201713</v>
      </c>
      <c r="M6" s="99">
        <v>648</v>
      </c>
      <c r="N6" s="94"/>
      <c r="O6" s="94"/>
      <c r="P6" s="94"/>
      <c r="Q6" s="100">
        <f>SUM(M6,P6)</f>
        <v>648</v>
      </c>
    </row>
    <row r="7" spans="1:17" s="98" customFormat="1" x14ac:dyDescent="0.25">
      <c r="A7" s="93">
        <v>2014</v>
      </c>
      <c r="B7" s="94">
        <v>29</v>
      </c>
      <c r="C7" s="94" t="s">
        <v>10</v>
      </c>
      <c r="D7" s="94" t="s">
        <v>23</v>
      </c>
      <c r="E7" s="94" t="s">
        <v>42</v>
      </c>
      <c r="F7" s="94"/>
      <c r="G7" s="94">
        <v>97429</v>
      </c>
      <c r="H7" s="94"/>
      <c r="I7" s="95" t="s">
        <v>61</v>
      </c>
      <c r="J7" s="94" t="str">
        <f t="shared" si="0"/>
        <v>2014 ENFANT10 /29</v>
      </c>
      <c r="K7" s="96">
        <v>41640</v>
      </c>
      <c r="L7" s="97">
        <v>201618</v>
      </c>
      <c r="M7" s="99">
        <v>307.7</v>
      </c>
      <c r="N7" s="96">
        <v>41671</v>
      </c>
      <c r="O7" s="97">
        <v>201628</v>
      </c>
      <c r="P7" s="99">
        <v>491.3</v>
      </c>
      <c r="Q7" s="100">
        <f>SUM(M7,P7)</f>
        <v>799</v>
      </c>
    </row>
    <row r="8" spans="1:17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101"/>
      <c r="N8" s="68"/>
      <c r="O8" s="68"/>
      <c r="P8" s="101"/>
      <c r="Q8" s="68"/>
    </row>
    <row r="9" spans="1:17" x14ac:dyDescent="0.25">
      <c r="A9" s="105" t="s">
        <v>12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1">
        <f>SUM(M6:M8)</f>
        <v>955.7</v>
      </c>
      <c r="N9" s="68"/>
      <c r="O9" s="68"/>
      <c r="P9" s="101">
        <f>SUM(P6:P8)</f>
        <v>491.3</v>
      </c>
      <c r="Q9" s="100">
        <f>SUM(M9,P9)</f>
        <v>1447</v>
      </c>
    </row>
    <row r="10" spans="1:17" x14ac:dyDescent="0.25">
      <c r="M10" s="74"/>
      <c r="P10" s="74"/>
    </row>
    <row r="11" spans="1:17" x14ac:dyDescent="0.25">
      <c r="M11" s="74"/>
      <c r="P11" s="74"/>
    </row>
    <row r="12" spans="1:17" x14ac:dyDescent="0.25">
      <c r="M12" s="74"/>
      <c r="P12" s="74"/>
    </row>
    <row r="13" spans="1:17" x14ac:dyDescent="0.25">
      <c r="M13" s="74"/>
      <c r="P13" s="74"/>
    </row>
    <row r="14" spans="1:17" x14ac:dyDescent="0.25">
      <c r="M14" s="74"/>
      <c r="P14" s="74"/>
    </row>
    <row r="15" spans="1:17" x14ac:dyDescent="0.25">
      <c r="M15" s="74"/>
      <c r="P15" s="74"/>
    </row>
    <row r="16" spans="1:17" x14ac:dyDescent="0.25">
      <c r="M16" s="74"/>
      <c r="P16" s="74"/>
    </row>
    <row r="17" spans="13:16" x14ac:dyDescent="0.25">
      <c r="M17" s="74"/>
      <c r="P17" s="74"/>
    </row>
    <row r="18" spans="13:16" x14ac:dyDescent="0.25">
      <c r="M18" s="74"/>
      <c r="P18" s="74"/>
    </row>
    <row r="19" spans="13:16" x14ac:dyDescent="0.25">
      <c r="M19" s="74"/>
      <c r="P19" s="74"/>
    </row>
    <row r="20" spans="13:16" x14ac:dyDescent="0.25">
      <c r="M20" s="74"/>
      <c r="P20" s="74"/>
    </row>
    <row r="21" spans="13:16" x14ac:dyDescent="0.25">
      <c r="M21" s="74"/>
      <c r="P21" s="74"/>
    </row>
    <row r="22" spans="13:16" x14ac:dyDescent="0.25">
      <c r="M22" s="74"/>
      <c r="P22" s="74"/>
    </row>
    <row r="23" spans="13:16" x14ac:dyDescent="0.25">
      <c r="M23" s="74"/>
      <c r="P23" s="74"/>
    </row>
    <row r="24" spans="13:16" x14ac:dyDescent="0.25">
      <c r="M24" s="74"/>
      <c r="P24" s="74"/>
    </row>
    <row r="25" spans="13:16" x14ac:dyDescent="0.25">
      <c r="M25" s="74"/>
      <c r="P25" s="74"/>
    </row>
    <row r="26" spans="13:16" x14ac:dyDescent="0.25">
      <c r="M26" s="74"/>
      <c r="P26" s="74"/>
    </row>
    <row r="27" spans="13:16" x14ac:dyDescent="0.25">
      <c r="M27" s="74"/>
      <c r="P27" s="74"/>
    </row>
    <row r="28" spans="13:16" x14ac:dyDescent="0.25">
      <c r="M28" s="74"/>
      <c r="P28" s="74"/>
    </row>
    <row r="29" spans="13:16" x14ac:dyDescent="0.25">
      <c r="M29" s="74"/>
      <c r="P29" s="74"/>
    </row>
    <row r="30" spans="13:16" x14ac:dyDescent="0.25">
      <c r="M30" s="74"/>
      <c r="P30" s="74"/>
    </row>
    <row r="31" spans="13:16" x14ac:dyDescent="0.25">
      <c r="M31" s="74"/>
      <c r="P31" s="74"/>
    </row>
    <row r="32" spans="13:16" x14ac:dyDescent="0.25">
      <c r="M32" s="74"/>
      <c r="P32" s="74"/>
    </row>
    <row r="33" spans="13:16" x14ac:dyDescent="0.25">
      <c r="M33" s="74"/>
      <c r="P33" s="74"/>
    </row>
    <row r="34" spans="13:16" x14ac:dyDescent="0.25">
      <c r="M34" s="74"/>
      <c r="P34" s="74"/>
    </row>
    <row r="35" spans="13:16" x14ac:dyDescent="0.25">
      <c r="M35" s="74"/>
      <c r="P35" s="74"/>
    </row>
    <row r="36" spans="13:16" x14ac:dyDescent="0.25">
      <c r="M36" s="74"/>
    </row>
  </sheetData>
  <mergeCells count="1">
    <mergeCell ref="A9:L9"/>
  </mergeCells>
  <pageMargins left="0.25" right="0.25" top="0.75" bottom="0.75" header="0.3" footer="0.3"/>
  <pageSetup paperSize="9" scale="81" orientation="landscape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8193" r:id="rId4" name="ComboBox1">
          <controlPr defaultSize="0" print="0" autoLine="0" listFillRange="anneesref" r:id="rId5">
            <anchor>
              <from>
                <xdr:col>11</xdr:col>
                <xdr:colOff>295275</xdr:colOff>
                <xdr:row>1</xdr:row>
                <xdr:rowOff>171450</xdr:rowOff>
              </from>
              <to>
                <xdr:col>12</xdr:col>
                <xdr:colOff>933450</xdr:colOff>
                <xdr:row>3</xdr:row>
                <xdr:rowOff>76200</xdr:rowOff>
              </to>
            </anchor>
          </controlPr>
        </control>
      </mc:Choice>
      <mc:Fallback>
        <control shapeId="8193" r:id="rId4" name="ComboBox1"/>
      </mc:Fallback>
    </mc:AlternateContent>
    <mc:AlternateContent xmlns:mc="http://schemas.openxmlformats.org/markup-compatibility/2006">
      <mc:Choice Requires="x14">
        <control shapeId="8194" r:id="rId6" name="CommandButton1">
          <controlPr defaultSize="0" print="0" autoLine="0" r:id="rId7">
            <anchor>
              <from>
                <xdr:col>13</xdr:col>
                <xdr:colOff>285750</xdr:colOff>
                <xdr:row>1</xdr:row>
                <xdr:rowOff>66675</xdr:rowOff>
              </from>
              <to>
                <xdr:col>15</xdr:col>
                <xdr:colOff>419100</xdr:colOff>
                <xdr:row>2</xdr:row>
                <xdr:rowOff>152400</xdr:rowOff>
              </to>
            </anchor>
          </controlPr>
        </control>
      </mc:Choice>
      <mc:Fallback>
        <control shapeId="8194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MENU</vt:lpstr>
      <vt:lpstr>BASE_FULL</vt:lpstr>
      <vt:lpstr>ETATS</vt:lpstr>
      <vt:lpstr>Feuil2</vt:lpstr>
      <vt:lpstr>DONNEES2</vt:lpstr>
      <vt:lpstr>ETATS (2)</vt:lpstr>
      <vt:lpstr>anneesref</vt:lpstr>
      <vt:lpstr>enfantmc</vt:lpstr>
      <vt:lpstr>ETATS!Zone_d_impression</vt:lpstr>
      <vt:lpstr>'ETATS (2)'!Zone_d_impression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Nicaise</dc:creator>
  <cp:lastModifiedBy>Guy Blancher</cp:lastModifiedBy>
  <cp:lastPrinted>2015-01-24T06:37:36Z</cp:lastPrinted>
  <dcterms:created xsi:type="dcterms:W3CDTF">2015-01-23T20:27:08Z</dcterms:created>
  <dcterms:modified xsi:type="dcterms:W3CDTF">2015-01-26T08:21:06Z</dcterms:modified>
</cp:coreProperties>
</file>