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35" windowHeight="6945" tabRatio="749" activeTab="1"/>
  </bookViews>
  <sheets>
    <sheet name="Lancement affaire" sheetId="1" r:id="rId1"/>
    <sheet name="Affectation des tâches" sheetId="3" r:id="rId2"/>
    <sheet name="FT_NOM_Prénom" sheetId="6" state="hidden" r:id="rId3"/>
    <sheet name="BDD" sheetId="5" state="hidden" r:id="rId4"/>
  </sheets>
  <functionGroups builtInGroupCount="18"/>
  <definedNames>
    <definedName name="_xlnm._FilterDatabase" localSheetId="1" hidden="1">'Affectation des tâches'!$B$11:$C$32</definedName>
    <definedName name="_xlnm._FilterDatabase" localSheetId="2" hidden="1">FT_NOM_Prénom!$B$9:$Q$21</definedName>
    <definedName name="BASE">'Affectation des tâches'!$B$13:$C$32</definedName>
    <definedName name="BASE2">'Affectation des tâches'!$B$11:$C$32</definedName>
    <definedName name="_xlnm.Criteria" localSheetId="2">FT_NOM_Prénom!$B$9</definedName>
    <definedName name="Personnel_BE">BDD!$B$3:$B$23</definedName>
    <definedName name="_xlnm.Print_Area" localSheetId="1">'Affectation des tâches'!$A$1:$N$36</definedName>
    <definedName name="_xlnm.Print_Area" localSheetId="2">FT_NOM_Prénom!$A$1:$R$29</definedName>
    <definedName name="_xlnm.Print_Area" localSheetId="0">'Lancement affaire'!$A$1:$I$41</definedName>
  </definedNames>
  <calcPr calcId="162913"/>
</workbook>
</file>

<file path=xl/calcChain.xml><?xml version="1.0" encoding="utf-8"?>
<calcChain xmlns="http://schemas.openxmlformats.org/spreadsheetml/2006/main">
  <c r="B9" i="6" l="1"/>
  <c r="M12" i="6" l="1"/>
  <c r="G21" i="6"/>
  <c r="F21" i="6"/>
  <c r="K21" i="6" s="1"/>
  <c r="G20" i="6"/>
  <c r="F20" i="6"/>
  <c r="G19" i="6"/>
  <c r="F19" i="6"/>
  <c r="K19" i="6" s="1"/>
  <c r="G18" i="6"/>
  <c r="F18" i="6"/>
  <c r="N18" i="6" s="1"/>
  <c r="G17" i="6"/>
  <c r="F17" i="6"/>
  <c r="K17" i="6" s="1"/>
  <c r="G16" i="6"/>
  <c r="F16" i="6"/>
  <c r="G15" i="6"/>
  <c r="F15" i="6"/>
  <c r="K15" i="6" s="1"/>
  <c r="G14" i="6"/>
  <c r="F14" i="6"/>
  <c r="G13" i="6"/>
  <c r="F13" i="6"/>
  <c r="K13" i="6" s="1"/>
  <c r="G12" i="6"/>
  <c r="C21" i="6"/>
  <c r="C20" i="6"/>
  <c r="C19" i="6"/>
  <c r="C18" i="6"/>
  <c r="C17" i="6"/>
  <c r="C16" i="6"/>
  <c r="C15" i="6"/>
  <c r="C14" i="6"/>
  <c r="C13" i="6"/>
  <c r="C12" i="6"/>
  <c r="K13" i="3"/>
  <c r="F12" i="6" s="1"/>
  <c r="K12" i="6" s="1"/>
  <c r="D40" i="1"/>
  <c r="D39" i="1"/>
  <c r="D38" i="1"/>
  <c r="D37" i="1"/>
  <c r="D36" i="1"/>
  <c r="D35" i="1"/>
  <c r="M17" i="6"/>
  <c r="M16" i="6"/>
  <c r="M15" i="6"/>
  <c r="M21" i="6"/>
  <c r="M20" i="6"/>
  <c r="M19" i="6"/>
  <c r="M18" i="6"/>
  <c r="M14" i="6"/>
  <c r="M13" i="6"/>
  <c r="D6" i="6"/>
  <c r="D4" i="6"/>
  <c r="D2" i="6"/>
  <c r="D6" i="3"/>
  <c r="D4" i="3"/>
  <c r="D2" i="3"/>
  <c r="K17" i="3"/>
  <c r="K16" i="3"/>
  <c r="K23" i="3"/>
  <c r="K22" i="3"/>
  <c r="K21" i="3"/>
  <c r="K20" i="3"/>
  <c r="K19" i="3"/>
  <c r="K18" i="3"/>
  <c r="K15" i="3"/>
  <c r="K14" i="3"/>
  <c r="K27" i="3"/>
  <c r="K26" i="3"/>
  <c r="K25" i="3"/>
  <c r="K24" i="3"/>
  <c r="K32" i="3"/>
  <c r="K31" i="3"/>
  <c r="K30" i="3"/>
  <c r="K29" i="3"/>
  <c r="K28" i="3"/>
  <c r="N20" i="6" l="1"/>
  <c r="N14" i="6"/>
  <c r="N16" i="6"/>
  <c r="K14" i="6"/>
  <c r="K16" i="6"/>
  <c r="K18" i="6"/>
  <c r="K20" i="6"/>
  <c r="N13" i="6"/>
  <c r="N15" i="6"/>
  <c r="N17" i="6"/>
  <c r="N19" i="6"/>
  <c r="N21" i="6"/>
  <c r="N12" i="6"/>
</calcChain>
</file>

<file path=xl/sharedStrings.xml><?xml version="1.0" encoding="utf-8"?>
<sst xmlns="http://schemas.openxmlformats.org/spreadsheetml/2006/main" count="87" uniqueCount="67">
  <si>
    <t>Client</t>
  </si>
  <si>
    <t>N° Commande</t>
  </si>
  <si>
    <t>Liste des intervenants</t>
  </si>
  <si>
    <t>NOM Prénom</t>
  </si>
  <si>
    <t>Poste occupé</t>
  </si>
  <si>
    <t>Remarques</t>
  </si>
  <si>
    <t>Description de l'affaire</t>
  </si>
  <si>
    <t>Date</t>
  </si>
  <si>
    <t>Particularités, risques</t>
  </si>
  <si>
    <t>Jalons principaux</t>
  </si>
  <si>
    <t>Livrables</t>
  </si>
  <si>
    <t>Elément de mission</t>
  </si>
  <si>
    <t>Missions</t>
  </si>
  <si>
    <t>Description tâche</t>
  </si>
  <si>
    <t>Type de déplacement</t>
  </si>
  <si>
    <t>Déplacement sur le terrain</t>
  </si>
  <si>
    <t>OUI / NON</t>
  </si>
  <si>
    <t>Allocation des heures</t>
  </si>
  <si>
    <t>Trajet</t>
  </si>
  <si>
    <t>Travail</t>
  </si>
  <si>
    <t>Délais</t>
  </si>
  <si>
    <t>TOTAL</t>
  </si>
  <si>
    <t>Heures passées</t>
  </si>
  <si>
    <t>Heures restantes théoriques</t>
  </si>
  <si>
    <t>Ecart
(+ = gain)</t>
  </si>
  <si>
    <t>Nom de l'affaire</t>
  </si>
  <si>
    <t>Imputation</t>
  </si>
  <si>
    <t>Responsable d'affaire</t>
  </si>
  <si>
    <t>N° Tâche</t>
  </si>
  <si>
    <t>Affectation</t>
  </si>
  <si>
    <t>AIDOUNI Taïeb</t>
  </si>
  <si>
    <t>BOURG Julien</t>
  </si>
  <si>
    <t>BOURGEOIS Arnaud</t>
  </si>
  <si>
    <t>RODRIGUES Marisa</t>
  </si>
  <si>
    <t>PARIS Thomas</t>
  </si>
  <si>
    <t>LAMBERT Jean-François</t>
  </si>
  <si>
    <t>MERLAND Aurélien</t>
  </si>
  <si>
    <t>SIROLLI Adrien</t>
  </si>
  <si>
    <t>MILLIER Jean-Marc</t>
  </si>
  <si>
    <t>WEITTEN Emilie</t>
  </si>
  <si>
    <t>SMADJA Audrey</t>
  </si>
  <si>
    <t>RENOULLEAU Laurent</t>
  </si>
  <si>
    <t>LOCATELLI Enzo</t>
  </si>
  <si>
    <t>LAFOND Jean-Christophe</t>
  </si>
  <si>
    <t>HENNEN Julien</t>
  </si>
  <si>
    <t>Dessinateur</t>
  </si>
  <si>
    <t>Chargé d'études</t>
  </si>
  <si>
    <t>Resp. conventions</t>
  </si>
  <si>
    <t>Apprenti</t>
  </si>
  <si>
    <t>Géomètre</t>
  </si>
  <si>
    <t>Assistante</t>
  </si>
  <si>
    <t>Dessinatrice</t>
  </si>
  <si>
    <t>Responsable de l'affaire</t>
  </si>
  <si>
    <r>
      <t xml:space="preserve">Affectation des tâches - </t>
    </r>
    <r>
      <rPr>
        <sz val="10"/>
        <color theme="1"/>
        <rFont val="Arial"/>
        <family val="2"/>
      </rPr>
      <t xml:space="preserve">La réalisation d’une tâche s’entend </t>
    </r>
    <r>
      <rPr>
        <sz val="10"/>
        <color rgb="FFFF0000"/>
        <rFont val="Arial"/>
        <family val="2"/>
      </rPr>
      <t>avec autocontrôle.</t>
    </r>
    <r>
      <rPr>
        <sz val="10"/>
        <color theme="1"/>
        <rFont val="Arial"/>
        <family val="2"/>
      </rPr>
      <t xml:space="preserve"> Une tâche n’est pas considérée comme finalisée si le formulaire d’autocontrôle n’est pas rempli pour procéder à la validation des rendus.</t>
    </r>
  </si>
  <si>
    <t>Heures allouées</t>
  </si>
  <si>
    <t>% Avancement technique</t>
  </si>
  <si>
    <t>TOTAL heures</t>
  </si>
  <si>
    <t>Autocontrôle</t>
  </si>
  <si>
    <t>Validation</t>
  </si>
  <si>
    <t>Prévision heures restantes</t>
  </si>
  <si>
    <t>Approbation RA</t>
  </si>
  <si>
    <t>Observations du RA</t>
  </si>
  <si>
    <r>
      <t xml:space="preserve">Suivi des tâches - </t>
    </r>
    <r>
      <rPr>
        <sz val="10"/>
        <color theme="1"/>
        <rFont val="Arial"/>
        <family val="2"/>
      </rPr>
      <t>Suivi individuel et hebdomadaire de l'avancement des tâches affectées sur le projet</t>
    </r>
  </si>
  <si>
    <t>Observations annexes</t>
  </si>
  <si>
    <t>Chargée d'études</t>
  </si>
  <si>
    <t>Resp. département</t>
  </si>
  <si>
    <t>Resp. 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</si>
</sst>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+0;\-0"/>
  </numFmts>
  <fonts count="7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DB3"/>
        <bgColor indexed="64"/>
      </patternFill>
    </fill>
    <fill>
      <patternFill patternType="solid">
        <fgColor theme="1" tint="0.49998474074526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/>
    <xf numFmtId="9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ill="1"/>
    <xf numFmtId="0" fontId="0" fillId="0" borderId="12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0" fillId="3" borderId="22" xfId="0" applyFill="1" applyBorder="1"/>
    <xf numFmtId="0" fontId="0" fillId="3" borderId="16" xfId="0" applyFill="1" applyBorder="1"/>
    <xf numFmtId="0" fontId="0" fillId="5" borderId="24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10" xfId="0" applyBorder="1"/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49" fontId="0" fillId="0" borderId="10" xfId="0" applyNumberFormat="1" applyBorder="1"/>
    <xf numFmtId="0" fontId="2" fillId="2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3" borderId="7" xfId="0" applyFill="1" applyBorder="1"/>
    <xf numFmtId="0" fontId="0" fillId="3" borderId="9" xfId="0" applyFill="1" applyBorder="1"/>
    <xf numFmtId="9" fontId="0" fillId="0" borderId="20" xfId="0" applyNumberForma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0" fillId="4" borderId="12" xfId="0" applyFill="1" applyBorder="1" applyAlignment="1">
      <alignment horizontal="left" vertical="center" wrapText="1"/>
    </xf>
    <xf numFmtId="0" fontId="0" fillId="4" borderId="18" xfId="0" applyFill="1" applyBorder="1" applyAlignment="1">
      <alignment horizontal="left" vertical="center" wrapText="1"/>
    </xf>
    <xf numFmtId="164" fontId="0" fillId="4" borderId="20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1" fontId="0" fillId="5" borderId="20" xfId="0" applyNumberFormat="1" applyFill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1" fontId="0" fillId="4" borderId="24" xfId="0" applyNumberFormat="1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4" borderId="21" xfId="0" applyNumberFormat="1" applyFill="1" applyBorder="1" applyAlignment="1">
      <alignment horizontal="center" vertical="center"/>
    </xf>
    <xf numFmtId="1" fontId="0" fillId="5" borderId="18" xfId="0" applyNumberFormat="1" applyFill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4" borderId="26" xfId="0" applyNumberFormat="1" applyFill="1" applyBorder="1" applyAlignment="1">
      <alignment horizontal="center" vertical="center"/>
    </xf>
    <xf numFmtId="14" fontId="0" fillId="4" borderId="20" xfId="0" applyNumberFormat="1" applyFill="1" applyBorder="1" applyAlignment="1">
      <alignment horizontal="center" vertical="center"/>
    </xf>
    <xf numFmtId="14" fontId="0" fillId="4" borderId="12" xfId="0" applyNumberFormat="1" applyFill="1" applyBorder="1" applyAlignment="1">
      <alignment horizontal="center" vertical="center"/>
    </xf>
    <xf numFmtId="14" fontId="0" fillId="4" borderId="18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14" fontId="0" fillId="0" borderId="2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</cellXfs>
  <cellStyles count="1">
    <cellStyle name="Normal" xfId="0" builtinId="0"/>
  </cellStyles>
  <dxfs count="10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E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2</xdr:row>
          <xdr:rowOff>171450</xdr:rowOff>
        </xdr:from>
        <xdr:to>
          <xdr:col>9</xdr:col>
          <xdr:colOff>361950</xdr:colOff>
          <xdr:row>5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fiches de tâches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41"/>
  <sheetViews>
    <sheetView showGridLines="0" zoomScaleNormal="100" zoomScaleSheetLayoutView="100" workbookViewId="0">
      <selection activeCell="B35" sqref="B35:C35"/>
    </sheetView>
  </sheetViews>
  <sheetFormatPr baseColWidth="10" defaultRowHeight="12.75" x14ac:dyDescent="0.2"/>
  <cols>
    <col min="1" max="1" width="1.85546875" customWidth="1"/>
    <col min="2" max="2" width="20.42578125" customWidth="1"/>
    <col min="8" max="8" width="15.42578125" customWidth="1"/>
    <col min="9" max="9" width="1.85546875" customWidth="1"/>
  </cols>
  <sheetData>
    <row r="2" spans="2:8" ht="19.5" customHeight="1" x14ac:dyDescent="0.2">
      <c r="B2" s="35" t="s">
        <v>7</v>
      </c>
      <c r="C2" s="37"/>
      <c r="D2" s="36"/>
      <c r="E2" s="105" t="s">
        <v>27</v>
      </c>
      <c r="F2" s="105"/>
      <c r="G2" s="106"/>
      <c r="H2" s="106"/>
    </row>
    <row r="3" spans="2:8" ht="5.0999999999999996" customHeight="1" x14ac:dyDescent="0.2">
      <c r="B3" s="32"/>
      <c r="C3" s="32"/>
      <c r="D3" s="32"/>
      <c r="E3" s="32"/>
      <c r="F3" s="32"/>
      <c r="G3" s="32"/>
      <c r="H3" s="32"/>
    </row>
    <row r="4" spans="2:8" ht="19.5" customHeight="1" x14ac:dyDescent="0.2">
      <c r="B4" s="35" t="s">
        <v>25</v>
      </c>
      <c r="C4" s="106"/>
      <c r="D4" s="106"/>
      <c r="E4" s="36"/>
      <c r="F4" s="35" t="s">
        <v>26</v>
      </c>
      <c r="G4" s="108"/>
      <c r="H4" s="108"/>
    </row>
    <row r="5" spans="2:8" ht="5.0999999999999996" customHeight="1" x14ac:dyDescent="0.2">
      <c r="B5" s="32"/>
      <c r="C5" s="32"/>
      <c r="D5" s="32"/>
      <c r="E5" s="32"/>
      <c r="F5" s="32"/>
      <c r="G5" s="32"/>
      <c r="H5" s="32"/>
    </row>
    <row r="6" spans="2:8" ht="19.5" customHeight="1" x14ac:dyDescent="0.2">
      <c r="B6" s="35" t="s">
        <v>0</v>
      </c>
      <c r="C6" s="90"/>
      <c r="D6" s="90"/>
      <c r="E6" s="90"/>
      <c r="F6" s="90"/>
      <c r="G6" s="90"/>
      <c r="H6" s="90"/>
    </row>
    <row r="7" spans="2:8" ht="5.0999999999999996" customHeight="1" x14ac:dyDescent="0.2">
      <c r="B7" s="32"/>
      <c r="C7" s="32"/>
      <c r="D7" s="32"/>
      <c r="E7" s="32"/>
      <c r="F7" s="32"/>
      <c r="G7" s="32"/>
      <c r="H7" s="32"/>
    </row>
    <row r="8" spans="2:8" ht="19.5" customHeight="1" x14ac:dyDescent="0.2">
      <c r="B8" s="35" t="s">
        <v>1</v>
      </c>
      <c r="C8" s="90"/>
      <c r="D8" s="90"/>
      <c r="E8" s="90"/>
      <c r="F8" s="90"/>
      <c r="G8" s="90"/>
      <c r="H8" s="90"/>
    </row>
    <row r="9" spans="2:8" x14ac:dyDescent="0.2">
      <c r="B9" s="3"/>
      <c r="C9" s="93"/>
      <c r="D9" s="93"/>
      <c r="E9" s="93"/>
      <c r="F9" s="93"/>
      <c r="G9" s="93"/>
      <c r="H9" s="93"/>
    </row>
    <row r="10" spans="2:8" ht="25.5" customHeight="1" x14ac:dyDescent="0.2">
      <c r="B10" s="92" t="s">
        <v>6</v>
      </c>
      <c r="C10" s="92"/>
      <c r="D10" s="92"/>
      <c r="E10" s="92"/>
      <c r="F10" s="92"/>
      <c r="G10" s="92"/>
      <c r="H10" s="92"/>
    </row>
    <row r="11" spans="2:8" ht="20.100000000000001" customHeight="1" x14ac:dyDescent="0.2">
      <c r="B11" s="83"/>
      <c r="C11" s="84"/>
      <c r="D11" s="84"/>
      <c r="E11" s="84"/>
      <c r="F11" s="84"/>
      <c r="G11" s="84"/>
      <c r="H11" s="85"/>
    </row>
    <row r="12" spans="2:8" ht="20.100000000000001" customHeight="1" x14ac:dyDescent="0.2">
      <c r="B12" s="86"/>
      <c r="C12" s="87"/>
      <c r="D12" s="87"/>
      <c r="E12" s="87"/>
      <c r="F12" s="87"/>
      <c r="G12" s="87"/>
      <c r="H12" s="88"/>
    </row>
    <row r="13" spans="2:8" ht="20.100000000000001" customHeight="1" x14ac:dyDescent="0.2">
      <c r="B13" s="86"/>
      <c r="C13" s="87"/>
      <c r="D13" s="87"/>
      <c r="E13" s="87"/>
      <c r="F13" s="87"/>
      <c r="G13" s="87"/>
      <c r="H13" s="88"/>
    </row>
    <row r="14" spans="2:8" ht="20.100000000000001" customHeight="1" x14ac:dyDescent="0.2">
      <c r="B14" s="86"/>
      <c r="C14" s="87"/>
      <c r="D14" s="87"/>
      <c r="E14" s="87"/>
      <c r="F14" s="87"/>
      <c r="G14" s="87"/>
      <c r="H14" s="88"/>
    </row>
    <row r="15" spans="2:8" ht="20.100000000000001" customHeight="1" x14ac:dyDescent="0.2">
      <c r="B15" s="86"/>
      <c r="C15" s="87"/>
      <c r="D15" s="87"/>
      <c r="E15" s="87"/>
      <c r="F15" s="87"/>
      <c r="G15" s="87"/>
      <c r="H15" s="88"/>
    </row>
    <row r="16" spans="2:8" ht="20.100000000000001" customHeight="1" x14ac:dyDescent="0.2">
      <c r="B16" s="89"/>
      <c r="C16" s="90"/>
      <c r="D16" s="90"/>
      <c r="E16" s="90"/>
      <c r="F16" s="90"/>
      <c r="G16" s="90"/>
      <c r="H16" s="91"/>
    </row>
    <row r="17" spans="2:8" x14ac:dyDescent="0.2">
      <c r="B17" s="1"/>
      <c r="C17" s="93"/>
      <c r="D17" s="93"/>
      <c r="E17" s="93"/>
      <c r="F17" s="93"/>
      <c r="G17" s="93"/>
      <c r="H17" s="93"/>
    </row>
    <row r="18" spans="2:8" ht="25.5" customHeight="1" x14ac:dyDescent="0.2">
      <c r="B18" s="92" t="s">
        <v>8</v>
      </c>
      <c r="C18" s="92"/>
      <c r="D18" s="92"/>
      <c r="E18" s="92"/>
      <c r="F18" s="92"/>
      <c r="G18" s="92"/>
      <c r="H18" s="92"/>
    </row>
    <row r="19" spans="2:8" ht="20.100000000000001" customHeight="1" x14ac:dyDescent="0.2">
      <c r="B19" s="83"/>
      <c r="C19" s="84"/>
      <c r="D19" s="84"/>
      <c r="E19" s="84"/>
      <c r="F19" s="84"/>
      <c r="G19" s="84"/>
      <c r="H19" s="85"/>
    </row>
    <row r="20" spans="2:8" ht="20.100000000000001" customHeight="1" x14ac:dyDescent="0.2">
      <c r="B20" s="86"/>
      <c r="C20" s="87"/>
      <c r="D20" s="87"/>
      <c r="E20" s="87"/>
      <c r="F20" s="87"/>
      <c r="G20" s="87"/>
      <c r="H20" s="88"/>
    </row>
    <row r="21" spans="2:8" ht="20.100000000000001" customHeight="1" x14ac:dyDescent="0.2">
      <c r="B21" s="86"/>
      <c r="C21" s="87"/>
      <c r="D21" s="87"/>
      <c r="E21" s="87"/>
      <c r="F21" s="87"/>
      <c r="G21" s="87"/>
      <c r="H21" s="88"/>
    </row>
    <row r="22" spans="2:8" ht="20.100000000000001" customHeight="1" x14ac:dyDescent="0.2">
      <c r="B22" s="86"/>
      <c r="C22" s="87"/>
      <c r="D22" s="87"/>
      <c r="E22" s="87"/>
      <c r="F22" s="87"/>
      <c r="G22" s="87"/>
      <c r="H22" s="88"/>
    </row>
    <row r="23" spans="2:8" ht="20.100000000000001" customHeight="1" x14ac:dyDescent="0.2">
      <c r="B23" s="86"/>
      <c r="C23" s="87"/>
      <c r="D23" s="87"/>
      <c r="E23" s="87"/>
      <c r="F23" s="87"/>
      <c r="G23" s="87"/>
      <c r="H23" s="88"/>
    </row>
    <row r="24" spans="2:8" ht="20.100000000000001" customHeight="1" x14ac:dyDescent="0.2">
      <c r="B24" s="89"/>
      <c r="C24" s="90"/>
      <c r="D24" s="90"/>
      <c r="E24" s="90"/>
      <c r="F24" s="90"/>
      <c r="G24" s="90"/>
      <c r="H24" s="91"/>
    </row>
    <row r="25" spans="2:8" x14ac:dyDescent="0.2">
      <c r="B25" s="1"/>
      <c r="C25" s="93"/>
      <c r="D25" s="93"/>
      <c r="E25" s="93"/>
      <c r="F25" s="93"/>
      <c r="G25" s="93"/>
      <c r="H25" s="93"/>
    </row>
    <row r="26" spans="2:8" ht="18" x14ac:dyDescent="0.2">
      <c r="B26" s="81" t="s">
        <v>9</v>
      </c>
      <c r="C26" s="81"/>
      <c r="D26" s="81"/>
      <c r="E26" s="81"/>
      <c r="F26" s="81"/>
      <c r="G26" s="81"/>
      <c r="H26" s="81"/>
    </row>
    <row r="27" spans="2:8" ht="25.5" customHeight="1" x14ac:dyDescent="0.2">
      <c r="B27" s="72" t="s">
        <v>11</v>
      </c>
      <c r="C27" s="74"/>
      <c r="D27" s="72" t="s">
        <v>10</v>
      </c>
      <c r="E27" s="74"/>
      <c r="F27" s="72" t="s">
        <v>5</v>
      </c>
      <c r="G27" s="74"/>
      <c r="H27" s="9" t="s">
        <v>7</v>
      </c>
    </row>
    <row r="28" spans="2:8" ht="20.100000000000001" customHeight="1" x14ac:dyDescent="0.2">
      <c r="B28" s="104"/>
      <c r="C28" s="104"/>
      <c r="D28" s="94"/>
      <c r="E28" s="94"/>
      <c r="F28" s="94"/>
      <c r="G28" s="94"/>
      <c r="H28" s="25"/>
    </row>
    <row r="29" spans="2:8" ht="20.100000000000001" customHeight="1" x14ac:dyDescent="0.2">
      <c r="B29" s="95"/>
      <c r="C29" s="95"/>
      <c r="D29" s="96"/>
      <c r="E29" s="96"/>
      <c r="F29" s="96"/>
      <c r="G29" s="96"/>
      <c r="H29" s="26"/>
    </row>
    <row r="30" spans="2:8" ht="20.100000000000001" customHeight="1" x14ac:dyDescent="0.2">
      <c r="B30" s="95"/>
      <c r="C30" s="95"/>
      <c r="D30" s="96"/>
      <c r="E30" s="96"/>
      <c r="F30" s="96"/>
      <c r="G30" s="96"/>
      <c r="H30" s="26"/>
    </row>
    <row r="31" spans="2:8" ht="20.100000000000001" customHeight="1" x14ac:dyDescent="0.2">
      <c r="B31" s="98"/>
      <c r="C31" s="98"/>
      <c r="D31" s="107"/>
      <c r="E31" s="107"/>
      <c r="F31" s="107"/>
      <c r="G31" s="107"/>
      <c r="H31" s="27"/>
    </row>
    <row r="32" spans="2:8" x14ac:dyDescent="0.2">
      <c r="B32" s="93"/>
      <c r="C32" s="93"/>
      <c r="D32" s="93"/>
      <c r="E32" s="93"/>
      <c r="F32" s="93"/>
      <c r="G32" s="93"/>
      <c r="H32" s="93"/>
    </row>
    <row r="33" spans="2:8" ht="18" x14ac:dyDescent="0.2">
      <c r="B33" s="81" t="s">
        <v>2</v>
      </c>
      <c r="C33" s="81"/>
      <c r="D33" s="81"/>
      <c r="E33" s="81"/>
      <c r="F33" s="81"/>
      <c r="G33" s="81"/>
      <c r="H33" s="81"/>
    </row>
    <row r="34" spans="2:8" ht="25.5" customHeight="1" x14ac:dyDescent="0.2">
      <c r="B34" s="82" t="s">
        <v>3</v>
      </c>
      <c r="C34" s="82"/>
      <c r="D34" s="82" t="s">
        <v>4</v>
      </c>
      <c r="E34" s="82"/>
      <c r="F34" s="72" t="s">
        <v>12</v>
      </c>
      <c r="G34" s="73"/>
      <c r="H34" s="74"/>
    </row>
    <row r="35" spans="2:8" ht="20.100000000000001" customHeight="1" x14ac:dyDescent="0.2">
      <c r="B35" s="104"/>
      <c r="C35" s="104"/>
      <c r="D35" s="103" t="str">
        <f>IFERROR(INDEX(BDD!$B$3:$C$17,MATCH($B35,BDD!$B$3:$B$17,0),2),"")</f>
        <v/>
      </c>
      <c r="E35" s="103"/>
      <c r="F35" s="75"/>
      <c r="G35" s="76"/>
      <c r="H35" s="77"/>
    </row>
    <row r="36" spans="2:8" ht="20.100000000000001" customHeight="1" x14ac:dyDescent="0.2">
      <c r="B36" s="95"/>
      <c r="C36" s="95"/>
      <c r="D36" s="97" t="str">
        <f>IFERROR(INDEX(BDD!$B$3:$C$17,MATCH($B36,BDD!$B$3:$B$17,0),2),"")</f>
        <v/>
      </c>
      <c r="E36" s="97"/>
      <c r="F36" s="78"/>
      <c r="G36" s="79"/>
      <c r="H36" s="80"/>
    </row>
    <row r="37" spans="2:8" ht="20.100000000000001" customHeight="1" x14ac:dyDescent="0.2">
      <c r="B37" s="95"/>
      <c r="C37" s="95"/>
      <c r="D37" s="97" t="str">
        <f>IFERROR(INDEX(BDD!$B$3:$C$17,MATCH($B37,BDD!$B$3:$B$17,0),2),"")</f>
        <v/>
      </c>
      <c r="E37" s="97"/>
      <c r="F37" s="78"/>
      <c r="G37" s="79"/>
      <c r="H37" s="80"/>
    </row>
    <row r="38" spans="2:8" ht="20.100000000000001" customHeight="1" x14ac:dyDescent="0.2">
      <c r="B38" s="95"/>
      <c r="C38" s="95"/>
      <c r="D38" s="97" t="str">
        <f>IFERROR(INDEX(BDD!$B$3:$C$17,MATCH($B38,BDD!$B$3:$B$17,0),2),"")</f>
        <v/>
      </c>
      <c r="E38" s="97"/>
      <c r="F38" s="78"/>
      <c r="G38" s="79"/>
      <c r="H38" s="80"/>
    </row>
    <row r="39" spans="2:8" ht="20.100000000000001" customHeight="1" x14ac:dyDescent="0.2">
      <c r="B39" s="95"/>
      <c r="C39" s="95"/>
      <c r="D39" s="97" t="str">
        <f>IFERROR(INDEX(BDD!$B$3:$C$17,MATCH($B39,BDD!$B$3:$B$17,0),2),"")</f>
        <v/>
      </c>
      <c r="E39" s="97"/>
      <c r="F39" s="78"/>
      <c r="G39" s="79"/>
      <c r="H39" s="80"/>
    </row>
    <row r="40" spans="2:8" ht="20.100000000000001" customHeight="1" x14ac:dyDescent="0.2">
      <c r="B40" s="98"/>
      <c r="C40" s="98"/>
      <c r="D40" s="99" t="str">
        <f>IFERROR(INDEX(BDD!$B$3:$C$17,MATCH($B40,BDD!$B$3:$B$17,0),2),"")</f>
        <v/>
      </c>
      <c r="E40" s="99"/>
      <c r="F40" s="100"/>
      <c r="G40" s="101"/>
      <c r="H40" s="102"/>
    </row>
    <row r="41" spans="2:8" x14ac:dyDescent="0.2">
      <c r="B41" s="93"/>
      <c r="C41" s="93"/>
      <c r="D41" s="93"/>
      <c r="E41" s="93"/>
      <c r="F41" s="93"/>
      <c r="G41" s="93"/>
      <c r="H41" s="93"/>
    </row>
  </sheetData>
  <mergeCells count="53">
    <mergeCell ref="E2:F2"/>
    <mergeCell ref="G2:H2"/>
    <mergeCell ref="B28:C28"/>
    <mergeCell ref="B31:C31"/>
    <mergeCell ref="D31:E31"/>
    <mergeCell ref="F31:G31"/>
    <mergeCell ref="C6:H6"/>
    <mergeCell ref="C8:H8"/>
    <mergeCell ref="C9:H9"/>
    <mergeCell ref="B10:H10"/>
    <mergeCell ref="G4:H4"/>
    <mergeCell ref="C4:D4"/>
    <mergeCell ref="D29:E29"/>
    <mergeCell ref="F29:G29"/>
    <mergeCell ref="B30:C30"/>
    <mergeCell ref="D30:E30"/>
    <mergeCell ref="F30:G30"/>
    <mergeCell ref="B41:H41"/>
    <mergeCell ref="B39:C39"/>
    <mergeCell ref="D39:E39"/>
    <mergeCell ref="B40:C40"/>
    <mergeCell ref="D40:E40"/>
    <mergeCell ref="F39:H39"/>
    <mergeCell ref="F40:H40"/>
    <mergeCell ref="D35:E35"/>
    <mergeCell ref="B38:C38"/>
    <mergeCell ref="D38:E38"/>
    <mergeCell ref="B36:C36"/>
    <mergeCell ref="D36:E36"/>
    <mergeCell ref="B37:C37"/>
    <mergeCell ref="D37:E37"/>
    <mergeCell ref="B35:C35"/>
    <mergeCell ref="B33:H33"/>
    <mergeCell ref="B34:C34"/>
    <mergeCell ref="D34:E34"/>
    <mergeCell ref="B11:H16"/>
    <mergeCell ref="B18:H18"/>
    <mergeCell ref="B19:H24"/>
    <mergeCell ref="C17:H17"/>
    <mergeCell ref="B26:H26"/>
    <mergeCell ref="B27:C27"/>
    <mergeCell ref="D27:E27"/>
    <mergeCell ref="F27:G27"/>
    <mergeCell ref="C25:H25"/>
    <mergeCell ref="D28:E28"/>
    <mergeCell ref="F28:G28"/>
    <mergeCell ref="B29:C29"/>
    <mergeCell ref="B32:H32"/>
    <mergeCell ref="F34:H34"/>
    <mergeCell ref="F35:H35"/>
    <mergeCell ref="F36:H36"/>
    <mergeCell ref="F37:H37"/>
    <mergeCell ref="F38:H38"/>
  </mergeCells>
  <dataValidations count="1">
    <dataValidation type="list" allowBlank="1" showInputMessage="1" showErrorMessage="1" sqref="B35:C40">
      <formula1>Personnel_BE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4294967295" r:id="rId1"/>
  <headerFooter>
    <oddHeader>&amp;L&amp;"Arial,Fett"LUENGXXXXX
Formulaire de lancement d'affaire&amp;R&amp;G</oddHeader>
    <oddFooter>&amp;L&amp;"Arial,Fett"&amp;UEditeur:&amp;"Arial,Standard"&amp;U BOURG J.
&amp;"Arial,Fett"&amp;UApprobateur:&amp;"Arial,Standard"&amp;U RENOULLEAU L.&amp;RVersion 1 du 01.10.2018
Page 1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M35"/>
  <sheetViews>
    <sheetView showGridLines="0" tabSelected="1" zoomScale="70" zoomScaleNormal="70" zoomScaleSheetLayoutView="70" workbookViewId="0">
      <selection activeCell="H14" sqref="H14"/>
    </sheetView>
  </sheetViews>
  <sheetFormatPr baseColWidth="10" defaultRowHeight="12.75" x14ac:dyDescent="0.2"/>
  <cols>
    <col min="1" max="1" width="1.28515625" customWidth="1"/>
    <col min="2" max="2" width="7.140625" customWidth="1"/>
    <col min="3" max="3" width="22.140625" bestFit="1" customWidth="1"/>
    <col min="4" max="4" width="27.28515625" customWidth="1"/>
    <col min="5" max="5" width="1.7109375" customWidth="1"/>
    <col min="6" max="6" width="10" bestFit="1" customWidth="1"/>
    <col min="7" max="7" width="19.85546875" customWidth="1"/>
    <col min="8" max="8" width="1.7109375" customWidth="1"/>
    <col min="9" max="9" width="6.28515625" bestFit="1" customWidth="1"/>
    <col min="10" max="10" width="7.28515625" bestFit="1" customWidth="1"/>
    <col min="11" max="11" width="7.140625" bestFit="1" customWidth="1"/>
    <col min="12" max="12" width="1.7109375" customWidth="1"/>
    <col min="14" max="14" width="1.28515625" customWidth="1"/>
  </cols>
  <sheetData>
    <row r="1" spans="2:13" ht="15" customHeight="1" x14ac:dyDescent="0.2"/>
    <row r="2" spans="2:13" ht="15" customHeight="1" x14ac:dyDescent="0.2">
      <c r="B2" s="118" t="s">
        <v>25</v>
      </c>
      <c r="C2" s="118"/>
      <c r="D2" s="31" t="str">
        <f>IF('Lancement affaire'!C4=0,"",'Lancement affaire'!C4)</f>
        <v/>
      </c>
      <c r="G2" s="33"/>
      <c r="H2" s="119"/>
      <c r="I2" s="119"/>
      <c r="J2" s="119"/>
      <c r="K2" s="119"/>
    </row>
    <row r="3" spans="2:13" ht="15" customHeight="1" x14ac:dyDescent="0.2"/>
    <row r="4" spans="2:13" ht="15" customHeight="1" x14ac:dyDescent="0.2">
      <c r="B4" s="118" t="s">
        <v>26</v>
      </c>
      <c r="C4" s="118"/>
      <c r="D4" s="34" t="str">
        <f>IF('Lancement affaire'!G4=0,"",'Lancement affaire'!G4)</f>
        <v/>
      </c>
    </row>
    <row r="5" spans="2:13" ht="15" customHeight="1" x14ac:dyDescent="0.2"/>
    <row r="6" spans="2:13" ht="15" customHeight="1" x14ac:dyDescent="0.2">
      <c r="B6" s="118" t="s">
        <v>52</v>
      </c>
      <c r="C6" s="118"/>
      <c r="D6" s="31" t="str">
        <f>IF('Lancement affaire'!G2=0,"",'Lancement affaire'!G2)</f>
        <v/>
      </c>
    </row>
    <row r="7" spans="2:13" ht="15" customHeight="1" x14ac:dyDescent="0.2"/>
    <row r="8" spans="2:13" ht="15" customHeight="1" x14ac:dyDescent="0.25">
      <c r="B8" s="4"/>
      <c r="C8" s="4"/>
      <c r="D8" s="4"/>
    </row>
    <row r="9" spans="2:13" ht="15" customHeight="1" x14ac:dyDescent="0.2"/>
    <row r="10" spans="2:13" ht="41.25" customHeight="1" x14ac:dyDescent="0.2">
      <c r="B10" s="115" t="s">
        <v>53</v>
      </c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7"/>
    </row>
    <row r="11" spans="2:13" s="2" customFormat="1" ht="25.5" customHeight="1" x14ac:dyDescent="0.2">
      <c r="B11" s="113" t="s">
        <v>28</v>
      </c>
      <c r="C11" s="113" t="s">
        <v>29</v>
      </c>
      <c r="D11" s="82" t="s">
        <v>13</v>
      </c>
      <c r="E11" s="16"/>
      <c r="F11" s="72" t="s">
        <v>15</v>
      </c>
      <c r="G11" s="74"/>
      <c r="H11" s="16"/>
      <c r="I11" s="72" t="s">
        <v>17</v>
      </c>
      <c r="J11" s="73"/>
      <c r="K11" s="74"/>
      <c r="L11" s="16"/>
      <c r="M11" s="113" t="s">
        <v>20</v>
      </c>
    </row>
    <row r="12" spans="2:13" s="2" customFormat="1" ht="25.5" x14ac:dyDescent="0.2">
      <c r="B12" s="114"/>
      <c r="C12" s="114"/>
      <c r="D12" s="82"/>
      <c r="E12" s="17"/>
      <c r="F12" s="8" t="s">
        <v>16</v>
      </c>
      <c r="G12" s="9" t="s">
        <v>14</v>
      </c>
      <c r="H12" s="17"/>
      <c r="I12" s="8" t="s">
        <v>18</v>
      </c>
      <c r="J12" s="8" t="s">
        <v>19</v>
      </c>
      <c r="K12" s="9" t="s">
        <v>21</v>
      </c>
      <c r="L12" s="17"/>
      <c r="M12" s="114"/>
    </row>
    <row r="13" spans="2:13" ht="24.95" customHeight="1" x14ac:dyDescent="0.2">
      <c r="B13" s="28">
        <v>1</v>
      </c>
      <c r="C13" s="14" t="s">
        <v>34</v>
      </c>
      <c r="D13" s="15"/>
      <c r="E13" s="18"/>
      <c r="F13" s="23"/>
      <c r="G13" s="20"/>
      <c r="H13" s="18"/>
      <c r="I13" s="54"/>
      <c r="J13" s="55"/>
      <c r="K13" s="56">
        <f>I13+J13</f>
        <v>0</v>
      </c>
      <c r="L13" s="18"/>
      <c r="M13" s="69"/>
    </row>
    <row r="14" spans="2:13" ht="24.95" customHeight="1" x14ac:dyDescent="0.2">
      <c r="B14" s="29">
        <v>2</v>
      </c>
      <c r="C14" s="12" t="s">
        <v>34</v>
      </c>
      <c r="D14" s="12"/>
      <c r="E14" s="18"/>
      <c r="F14" s="6"/>
      <c r="G14" s="21"/>
      <c r="H14" s="18"/>
      <c r="I14" s="57"/>
      <c r="J14" s="58"/>
      <c r="K14" s="59">
        <f t="shared" ref="K14:K23" si="0">I14+J14</f>
        <v>0</v>
      </c>
      <c r="L14" s="18"/>
      <c r="M14" s="70"/>
    </row>
    <row r="15" spans="2:13" ht="24.95" customHeight="1" x14ac:dyDescent="0.2">
      <c r="B15" s="29">
        <v>3</v>
      </c>
      <c r="C15" s="12" t="s">
        <v>41</v>
      </c>
      <c r="D15" s="12"/>
      <c r="E15" s="18"/>
      <c r="F15" s="6"/>
      <c r="G15" s="21"/>
      <c r="H15" s="18"/>
      <c r="I15" s="57"/>
      <c r="J15" s="58"/>
      <c r="K15" s="59">
        <f t="shared" si="0"/>
        <v>0</v>
      </c>
      <c r="L15" s="18"/>
      <c r="M15" s="70"/>
    </row>
    <row r="16" spans="2:13" ht="24.95" customHeight="1" x14ac:dyDescent="0.2">
      <c r="B16" s="29">
        <v>4</v>
      </c>
      <c r="C16" s="12"/>
      <c r="D16" s="12"/>
      <c r="E16" s="18"/>
      <c r="F16" s="6"/>
      <c r="G16" s="21"/>
      <c r="H16" s="18"/>
      <c r="I16" s="57"/>
      <c r="J16" s="58"/>
      <c r="K16" s="59">
        <f t="shared" ref="K16:K17" si="1">I16+J16</f>
        <v>0</v>
      </c>
      <c r="L16" s="18"/>
      <c r="M16" s="70"/>
    </row>
    <row r="17" spans="2:13" ht="24.95" customHeight="1" x14ac:dyDescent="0.2">
      <c r="B17" s="29">
        <v>5</v>
      </c>
      <c r="C17" s="12"/>
      <c r="D17" s="12"/>
      <c r="E17" s="18"/>
      <c r="F17" s="6"/>
      <c r="G17" s="21"/>
      <c r="H17" s="18"/>
      <c r="I17" s="57"/>
      <c r="J17" s="58"/>
      <c r="K17" s="59">
        <f t="shared" si="1"/>
        <v>0</v>
      </c>
      <c r="L17" s="18"/>
      <c r="M17" s="70"/>
    </row>
    <row r="18" spans="2:13" ht="24.95" customHeight="1" x14ac:dyDescent="0.2">
      <c r="B18" s="29">
        <v>6</v>
      </c>
      <c r="C18" s="12"/>
      <c r="D18" s="12"/>
      <c r="E18" s="18"/>
      <c r="F18" s="6"/>
      <c r="G18" s="21"/>
      <c r="H18" s="18"/>
      <c r="I18" s="57"/>
      <c r="J18" s="58"/>
      <c r="K18" s="59">
        <f t="shared" si="0"/>
        <v>0</v>
      </c>
      <c r="L18" s="18"/>
      <c r="M18" s="70"/>
    </row>
    <row r="19" spans="2:13" ht="24.95" customHeight="1" x14ac:dyDescent="0.2">
      <c r="B19" s="29">
        <v>7</v>
      </c>
      <c r="C19" s="12"/>
      <c r="D19" s="12"/>
      <c r="E19" s="18"/>
      <c r="F19" s="6"/>
      <c r="G19" s="21"/>
      <c r="H19" s="18"/>
      <c r="I19" s="57"/>
      <c r="J19" s="58"/>
      <c r="K19" s="59">
        <f t="shared" si="0"/>
        <v>0</v>
      </c>
      <c r="L19" s="18"/>
      <c r="M19" s="70"/>
    </row>
    <row r="20" spans="2:13" ht="24.95" customHeight="1" x14ac:dyDescent="0.2">
      <c r="B20" s="29">
        <v>8</v>
      </c>
      <c r="C20" s="12"/>
      <c r="D20" s="12"/>
      <c r="E20" s="18"/>
      <c r="F20" s="6"/>
      <c r="G20" s="21"/>
      <c r="H20" s="18"/>
      <c r="I20" s="57"/>
      <c r="J20" s="58"/>
      <c r="K20" s="59">
        <f t="shared" si="0"/>
        <v>0</v>
      </c>
      <c r="L20" s="18"/>
      <c r="M20" s="70"/>
    </row>
    <row r="21" spans="2:13" ht="24.95" customHeight="1" x14ac:dyDescent="0.2">
      <c r="B21" s="29">
        <v>9</v>
      </c>
      <c r="C21" s="12"/>
      <c r="D21" s="12"/>
      <c r="E21" s="18"/>
      <c r="F21" s="6"/>
      <c r="G21" s="21"/>
      <c r="H21" s="18"/>
      <c r="I21" s="57"/>
      <c r="J21" s="58"/>
      <c r="K21" s="59">
        <f t="shared" si="0"/>
        <v>0</v>
      </c>
      <c r="L21" s="18"/>
      <c r="M21" s="70"/>
    </row>
    <row r="22" spans="2:13" ht="24.95" customHeight="1" x14ac:dyDescent="0.2">
      <c r="B22" s="29">
        <v>10</v>
      </c>
      <c r="C22" s="12"/>
      <c r="D22" s="12"/>
      <c r="E22" s="18"/>
      <c r="F22" s="6"/>
      <c r="G22" s="21"/>
      <c r="H22" s="18"/>
      <c r="I22" s="57"/>
      <c r="J22" s="58"/>
      <c r="K22" s="59">
        <f t="shared" si="0"/>
        <v>0</v>
      </c>
      <c r="L22" s="18"/>
      <c r="M22" s="70"/>
    </row>
    <row r="23" spans="2:13" ht="24.95" customHeight="1" x14ac:dyDescent="0.2">
      <c r="B23" s="29">
        <v>11</v>
      </c>
      <c r="C23" s="12"/>
      <c r="D23" s="12"/>
      <c r="E23" s="18"/>
      <c r="F23" s="6"/>
      <c r="G23" s="21"/>
      <c r="H23" s="18"/>
      <c r="I23" s="57"/>
      <c r="J23" s="58"/>
      <c r="K23" s="59">
        <f t="shared" si="0"/>
        <v>0</v>
      </c>
      <c r="L23" s="18"/>
      <c r="M23" s="70"/>
    </row>
    <row r="24" spans="2:13" ht="24.95" customHeight="1" x14ac:dyDescent="0.2">
      <c r="B24" s="29">
        <v>12</v>
      </c>
      <c r="C24" s="12"/>
      <c r="D24" s="12"/>
      <c r="E24" s="18"/>
      <c r="F24" s="6"/>
      <c r="G24" s="21"/>
      <c r="H24" s="18"/>
      <c r="I24" s="57"/>
      <c r="J24" s="58"/>
      <c r="K24" s="59">
        <f t="shared" ref="K24:K27" si="2">I24+J24</f>
        <v>0</v>
      </c>
      <c r="L24" s="18"/>
      <c r="M24" s="70"/>
    </row>
    <row r="25" spans="2:13" ht="24.95" customHeight="1" x14ac:dyDescent="0.2">
      <c r="B25" s="29">
        <v>13</v>
      </c>
      <c r="C25" s="12"/>
      <c r="D25" s="12"/>
      <c r="E25" s="18"/>
      <c r="F25" s="6"/>
      <c r="G25" s="21"/>
      <c r="H25" s="18"/>
      <c r="I25" s="57"/>
      <c r="J25" s="58"/>
      <c r="K25" s="59">
        <f t="shared" si="2"/>
        <v>0</v>
      </c>
      <c r="L25" s="18"/>
      <c r="M25" s="70"/>
    </row>
    <row r="26" spans="2:13" ht="24.95" customHeight="1" x14ac:dyDescent="0.2">
      <c r="B26" s="29">
        <v>14</v>
      </c>
      <c r="C26" s="12"/>
      <c r="D26" s="12"/>
      <c r="E26" s="18"/>
      <c r="F26" s="6"/>
      <c r="G26" s="21"/>
      <c r="H26" s="18"/>
      <c r="I26" s="57"/>
      <c r="J26" s="58"/>
      <c r="K26" s="59">
        <f t="shared" si="2"/>
        <v>0</v>
      </c>
      <c r="L26" s="18"/>
      <c r="M26" s="70"/>
    </row>
    <row r="27" spans="2:13" ht="24.95" customHeight="1" x14ac:dyDescent="0.2">
      <c r="B27" s="29">
        <v>15</v>
      </c>
      <c r="C27" s="12"/>
      <c r="D27" s="12"/>
      <c r="E27" s="18"/>
      <c r="F27" s="6"/>
      <c r="G27" s="21"/>
      <c r="H27" s="18"/>
      <c r="I27" s="57"/>
      <c r="J27" s="58"/>
      <c r="K27" s="59">
        <f t="shared" si="2"/>
        <v>0</v>
      </c>
      <c r="L27" s="18"/>
      <c r="M27" s="70"/>
    </row>
    <row r="28" spans="2:13" ht="24.95" customHeight="1" x14ac:dyDescent="0.2">
      <c r="B28" s="29">
        <v>16</v>
      </c>
      <c r="C28" s="12"/>
      <c r="D28" s="12"/>
      <c r="E28" s="18"/>
      <c r="F28" s="6"/>
      <c r="G28" s="21"/>
      <c r="H28" s="18"/>
      <c r="I28" s="57"/>
      <c r="J28" s="58"/>
      <c r="K28" s="59">
        <f t="shared" ref="K28:K32" si="3">I28+J28</f>
        <v>0</v>
      </c>
      <c r="L28" s="18"/>
      <c r="M28" s="70"/>
    </row>
    <row r="29" spans="2:13" ht="24.95" customHeight="1" x14ac:dyDescent="0.2">
      <c r="B29" s="29">
        <v>17</v>
      </c>
      <c r="C29" s="12"/>
      <c r="D29" s="12"/>
      <c r="E29" s="18"/>
      <c r="F29" s="6"/>
      <c r="G29" s="21"/>
      <c r="H29" s="18"/>
      <c r="I29" s="57"/>
      <c r="J29" s="58"/>
      <c r="K29" s="59">
        <f t="shared" si="3"/>
        <v>0</v>
      </c>
      <c r="L29" s="18"/>
      <c r="M29" s="70"/>
    </row>
    <row r="30" spans="2:13" ht="24.95" customHeight="1" x14ac:dyDescent="0.2">
      <c r="B30" s="29">
        <v>18</v>
      </c>
      <c r="C30" s="12"/>
      <c r="D30" s="12"/>
      <c r="E30" s="18"/>
      <c r="F30" s="6"/>
      <c r="G30" s="21"/>
      <c r="H30" s="18"/>
      <c r="I30" s="57"/>
      <c r="J30" s="58"/>
      <c r="K30" s="59">
        <f t="shared" si="3"/>
        <v>0</v>
      </c>
      <c r="L30" s="18"/>
      <c r="M30" s="70"/>
    </row>
    <row r="31" spans="2:13" ht="24.95" customHeight="1" x14ac:dyDescent="0.2">
      <c r="B31" s="29">
        <v>19</v>
      </c>
      <c r="C31" s="12"/>
      <c r="D31" s="12"/>
      <c r="E31" s="18"/>
      <c r="F31" s="6"/>
      <c r="G31" s="21"/>
      <c r="H31" s="18"/>
      <c r="I31" s="57"/>
      <c r="J31" s="58"/>
      <c r="K31" s="59">
        <f t="shared" si="3"/>
        <v>0</v>
      </c>
      <c r="L31" s="18"/>
      <c r="M31" s="70"/>
    </row>
    <row r="32" spans="2:13" ht="24.95" customHeight="1" x14ac:dyDescent="0.2">
      <c r="B32" s="30">
        <v>20</v>
      </c>
      <c r="C32" s="13"/>
      <c r="D32" s="13"/>
      <c r="E32" s="19"/>
      <c r="F32" s="24"/>
      <c r="G32" s="22"/>
      <c r="H32" s="19"/>
      <c r="I32" s="60"/>
      <c r="J32" s="61"/>
      <c r="K32" s="62">
        <f t="shared" si="3"/>
        <v>0</v>
      </c>
      <c r="L32" s="19"/>
      <c r="M32" s="71"/>
    </row>
    <row r="34" spans="2:13" ht="26.25" customHeight="1" x14ac:dyDescent="0.2">
      <c r="B34" s="109" t="s">
        <v>63</v>
      </c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1"/>
    </row>
    <row r="35" spans="2:13" ht="144" customHeight="1" x14ac:dyDescent="0.2"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</row>
  </sheetData>
  <mergeCells count="13">
    <mergeCell ref="B2:C2"/>
    <mergeCell ref="H2:K2"/>
    <mergeCell ref="B4:C4"/>
    <mergeCell ref="B6:C6"/>
    <mergeCell ref="D11:D12"/>
    <mergeCell ref="F11:G11"/>
    <mergeCell ref="I11:K11"/>
    <mergeCell ref="B34:M34"/>
    <mergeCell ref="B35:M35"/>
    <mergeCell ref="B11:B12"/>
    <mergeCell ref="B10:M10"/>
    <mergeCell ref="C11:C12"/>
    <mergeCell ref="M11:M12"/>
  </mergeCells>
  <conditionalFormatting sqref="G13 G28:G32 I28:I32">
    <cfRule type="expression" dxfId="9" priority="10">
      <formula>$F13="OUI"</formula>
    </cfRule>
  </conditionalFormatting>
  <conditionalFormatting sqref="I13">
    <cfRule type="expression" dxfId="8" priority="9">
      <formula>$F13="OUI"</formula>
    </cfRule>
  </conditionalFormatting>
  <conditionalFormatting sqref="G24:G27">
    <cfRule type="expression" dxfId="7" priority="8">
      <formula>$F24="OUI"</formula>
    </cfRule>
  </conditionalFormatting>
  <conditionalFormatting sqref="I24:I27">
    <cfRule type="expression" dxfId="6" priority="7">
      <formula>$F24="OUI"</formula>
    </cfRule>
  </conditionalFormatting>
  <conditionalFormatting sqref="G20:G23">
    <cfRule type="expression" dxfId="5" priority="6">
      <formula>$F20="OUI"</formula>
    </cfRule>
  </conditionalFormatting>
  <conditionalFormatting sqref="I20:I23">
    <cfRule type="expression" dxfId="4" priority="5">
      <formula>$F20="OUI"</formula>
    </cfRule>
  </conditionalFormatting>
  <conditionalFormatting sqref="G14:G15 G18:G19">
    <cfRule type="expression" dxfId="3" priority="4">
      <formula>$F14="OUI"</formula>
    </cfRule>
  </conditionalFormatting>
  <conditionalFormatting sqref="I14:I15 I18:I19">
    <cfRule type="expression" dxfId="2" priority="3">
      <formula>$F14="OUI"</formula>
    </cfRule>
  </conditionalFormatting>
  <conditionalFormatting sqref="G16:G17">
    <cfRule type="expression" dxfId="1" priority="2">
      <formula>$F16="OUI"</formula>
    </cfRule>
  </conditionalFormatting>
  <conditionalFormatting sqref="I16:I17">
    <cfRule type="expression" dxfId="0" priority="1">
      <formula>$F16="OUI"</formula>
    </cfRule>
  </conditionalFormatting>
  <dataValidations count="3">
    <dataValidation type="list" allowBlank="1" showInputMessage="1" showErrorMessage="1" sqref="F13:F32">
      <formula1>"OUI,NON"</formula1>
    </dataValidation>
    <dataValidation type="list" allowBlank="1" showInputMessage="1" showErrorMessage="1" sqref="C13:C32">
      <formula1>Personnel_BE</formula1>
    </dataValidation>
    <dataValidation type="list" allowBlank="1" showInputMessage="1" showErrorMessage="1" sqref="G13:G32">
      <formula1>"Ponctuel,Hebdo,Décade"</formula1>
    </dataValidation>
  </dataValidations>
  <printOptions horizontalCentered="1"/>
  <pageMargins left="7.874015748031496E-2" right="0" top="0.74803149606299213" bottom="0.74803149606299213" header="0.31496062992125984" footer="0.31496062992125984"/>
  <pageSetup paperSize="9" scale="80" orientation="portrait" r:id="rId1"/>
  <headerFooter>
    <oddHeader>&amp;L&amp;"Arial,Fett"LUENGXXXX
Formulaire d'affectation des tâches&amp;R&amp;G</oddHeader>
    <oddFooter>&amp;L&amp;"Arial,Fett"Editeur du modèle:&amp;"Arial,Standard" J. BOURG
&amp;"Arial,Fett"Approbateur du modèle:&amp;"Arial,Standard" L. RENOULLEAU&amp;RVersion 1 du 01.10.2018
Page  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FT">
                <anchor moveWithCells="1" sizeWithCells="1">
                  <from>
                    <xdr:col>6</xdr:col>
                    <xdr:colOff>590550</xdr:colOff>
                    <xdr:row>2</xdr:row>
                    <xdr:rowOff>171450</xdr:rowOff>
                  </from>
                  <to>
                    <xdr:col>9</xdr:col>
                    <xdr:colOff>361950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Q28"/>
  <sheetViews>
    <sheetView showGridLines="0" view="pageBreakPreview" zoomScale="85" zoomScaleNormal="70" zoomScaleSheetLayoutView="85" workbookViewId="0">
      <selection activeCell="P19" sqref="P19"/>
    </sheetView>
  </sheetViews>
  <sheetFormatPr baseColWidth="10" defaultRowHeight="12.75" x14ac:dyDescent="0.2"/>
  <cols>
    <col min="1" max="1" width="1.28515625" customWidth="1"/>
    <col min="2" max="2" width="7.140625" customWidth="1"/>
    <col min="3" max="3" width="22.140625" bestFit="1" customWidth="1"/>
    <col min="4" max="4" width="25.5703125" customWidth="1"/>
    <col min="5" max="5" width="1.7109375" customWidth="1"/>
    <col min="6" max="6" width="10.5703125" customWidth="1"/>
    <col min="8" max="8" width="1.7109375" customWidth="1"/>
    <col min="9" max="9" width="14.7109375" bestFit="1" customWidth="1"/>
    <col min="10" max="10" width="9.28515625" bestFit="1" customWidth="1"/>
    <col min="12" max="12" width="10.85546875" customWidth="1"/>
    <col min="15" max="16" width="4" customWidth="1"/>
    <col min="17" max="17" width="5.28515625" customWidth="1"/>
    <col min="18" max="18" width="1.28515625" customWidth="1"/>
  </cols>
  <sheetData>
    <row r="1" spans="2:17" ht="15" customHeight="1" x14ac:dyDescent="0.2"/>
    <row r="2" spans="2:17" ht="15" customHeight="1" x14ac:dyDescent="0.2">
      <c r="B2" s="118" t="s">
        <v>25</v>
      </c>
      <c r="C2" s="118"/>
      <c r="D2" s="31" t="str">
        <f>IF('Lancement affaire'!C4=0,"",'Lancement affaire'!C4)</f>
        <v/>
      </c>
      <c r="F2" s="38"/>
    </row>
    <row r="3" spans="2:17" ht="15" customHeight="1" x14ac:dyDescent="0.2"/>
    <row r="4" spans="2:17" ht="15" customHeight="1" x14ac:dyDescent="0.2">
      <c r="B4" s="118" t="s">
        <v>26</v>
      </c>
      <c r="C4" s="118"/>
      <c r="D4" s="34" t="str">
        <f>IF('Lancement affaire'!G4=0,"",'Lancement affaire'!G4)</f>
        <v/>
      </c>
    </row>
    <row r="5" spans="2:17" ht="15" customHeight="1" x14ac:dyDescent="0.2"/>
    <row r="6" spans="2:17" ht="15" customHeight="1" x14ac:dyDescent="0.2">
      <c r="B6" s="118" t="s">
        <v>52</v>
      </c>
      <c r="C6" s="118"/>
      <c r="D6" s="31" t="str">
        <f>IF('Lancement affaire'!G2=0,"",'Lancement affaire'!G2)</f>
        <v/>
      </c>
    </row>
    <row r="7" spans="2:17" ht="15" customHeight="1" x14ac:dyDescent="0.2"/>
    <row r="8" spans="2:17" ht="15" customHeight="1" x14ac:dyDescent="0.25"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</row>
    <row r="9" spans="2:17" ht="15.75" x14ac:dyDescent="0.2">
      <c r="B9" s="132" t="str">
        <f ca="1">MID(CELL("nomfichier",A1),FIND("]",CELL("nomfichier",A1))+1,30)</f>
        <v>FT_NOM_Prénom</v>
      </c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4"/>
    </row>
    <row r="10" spans="2:17" ht="15.75" x14ac:dyDescent="0.2">
      <c r="B10" s="115" t="s">
        <v>62</v>
      </c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7"/>
    </row>
    <row r="11" spans="2:17" s="2" customFormat="1" ht="76.5" customHeight="1" x14ac:dyDescent="0.2">
      <c r="B11" s="66" t="s">
        <v>28</v>
      </c>
      <c r="C11" s="66" t="s">
        <v>13</v>
      </c>
      <c r="D11" s="66" t="s">
        <v>10</v>
      </c>
      <c r="E11" s="16"/>
      <c r="F11" s="67" t="s">
        <v>54</v>
      </c>
      <c r="G11" s="67" t="s">
        <v>20</v>
      </c>
      <c r="H11" s="16"/>
      <c r="I11" s="66" t="s">
        <v>55</v>
      </c>
      <c r="J11" s="66" t="s">
        <v>22</v>
      </c>
      <c r="K11" s="66" t="s">
        <v>23</v>
      </c>
      <c r="L11" s="66" t="s">
        <v>59</v>
      </c>
      <c r="M11" s="66" t="s">
        <v>56</v>
      </c>
      <c r="N11" s="66" t="s">
        <v>24</v>
      </c>
      <c r="O11" s="68" t="s">
        <v>57</v>
      </c>
      <c r="P11" s="68" t="s">
        <v>58</v>
      </c>
      <c r="Q11" s="68" t="s">
        <v>60</v>
      </c>
    </row>
    <row r="12" spans="2:17" ht="24.95" customHeight="1" x14ac:dyDescent="0.2">
      <c r="B12" s="50"/>
      <c r="C12" s="51" t="str">
        <f>IFERROR(VLOOKUP($B12,'Affectation des tâches'!$B$13:$M$32,3,FALSE),"")</f>
        <v/>
      </c>
      <c r="D12" s="15"/>
      <c r="E12" s="18"/>
      <c r="F12" s="56" t="str">
        <f>IFERROR(VLOOKUP($B12,'Affectation des tâches'!$B$13:$M$32,10,FALSE),"")</f>
        <v/>
      </c>
      <c r="G12" s="63" t="str">
        <f>IFERROR(VLOOKUP($B12,'Affectation des tâches'!$B$13:$M$32,12,FALSE),"")</f>
        <v/>
      </c>
      <c r="H12" s="39"/>
      <c r="I12" s="41"/>
      <c r="J12" s="25"/>
      <c r="K12" s="47" t="str">
        <f>IFERROR(F12-J12,"")</f>
        <v/>
      </c>
      <c r="L12" s="25"/>
      <c r="M12" s="47">
        <f>J12+L12</f>
        <v>0</v>
      </c>
      <c r="N12" s="45" t="str">
        <f>IFERROR(F12-M12,"")</f>
        <v/>
      </c>
      <c r="O12" s="25"/>
      <c r="P12" s="25"/>
      <c r="Q12" s="25"/>
    </row>
    <row r="13" spans="2:17" ht="24.95" customHeight="1" x14ac:dyDescent="0.2">
      <c r="B13" s="52"/>
      <c r="C13" s="43" t="str">
        <f>IFERROR(VLOOKUP($B13,'Affectation des tâches'!$B$13:$M$32,3,FALSE),"")</f>
        <v/>
      </c>
      <c r="D13" s="12"/>
      <c r="E13" s="18"/>
      <c r="F13" s="59" t="str">
        <f>IFERROR(VLOOKUP($B13,'Affectation des tâches'!$B$13:$M$32,10,FALSE),"")</f>
        <v/>
      </c>
      <c r="G13" s="64" t="str">
        <f>IFERROR(VLOOKUP($B13,'Affectation des tâches'!$B$13:$M$32,12,FALSE),"")</f>
        <v/>
      </c>
      <c r="H13" s="39"/>
      <c r="I13" s="5"/>
      <c r="J13" s="26"/>
      <c r="K13" s="48" t="str">
        <f t="shared" ref="K13:K21" si="0">IFERROR(F13-J13,"")</f>
        <v/>
      </c>
      <c r="L13" s="26"/>
      <c r="M13" s="48">
        <f t="shared" ref="M13:M21" si="1">J13+L13</f>
        <v>0</v>
      </c>
      <c r="N13" s="7" t="str">
        <f t="shared" ref="N13:N21" si="2">IFERROR(F13-M13,"")</f>
        <v/>
      </c>
      <c r="O13" s="26"/>
      <c r="P13" s="26"/>
      <c r="Q13" s="26"/>
    </row>
    <row r="14" spans="2:17" ht="24.95" customHeight="1" x14ac:dyDescent="0.2">
      <c r="B14" s="52"/>
      <c r="C14" s="43" t="str">
        <f>IFERROR(VLOOKUP($B14,'Affectation des tâches'!$B$13:$M$32,3,FALSE),"")</f>
        <v/>
      </c>
      <c r="D14" s="12"/>
      <c r="E14" s="18"/>
      <c r="F14" s="59" t="str">
        <f>IFERROR(VLOOKUP($B14,'Affectation des tâches'!$B$13:$M$32,10,FALSE),"")</f>
        <v/>
      </c>
      <c r="G14" s="64" t="str">
        <f>IFERROR(VLOOKUP($B14,'Affectation des tâches'!$B$13:$M$32,12,FALSE),"")</f>
        <v/>
      </c>
      <c r="H14" s="39"/>
      <c r="I14" s="5"/>
      <c r="J14" s="26"/>
      <c r="K14" s="48" t="str">
        <f t="shared" si="0"/>
        <v/>
      </c>
      <c r="L14" s="26"/>
      <c r="M14" s="48">
        <f t="shared" si="1"/>
        <v>0</v>
      </c>
      <c r="N14" s="7" t="str">
        <f t="shared" si="2"/>
        <v/>
      </c>
      <c r="O14" s="26"/>
      <c r="P14" s="26"/>
      <c r="Q14" s="26"/>
    </row>
    <row r="15" spans="2:17" ht="24.95" customHeight="1" x14ac:dyDescent="0.2">
      <c r="B15" s="52"/>
      <c r="C15" s="43" t="str">
        <f>IFERROR(VLOOKUP($B15,'Affectation des tâches'!$B$13:$M$32,3,FALSE),"")</f>
        <v/>
      </c>
      <c r="D15" s="12"/>
      <c r="E15" s="18"/>
      <c r="F15" s="59" t="str">
        <f>IFERROR(VLOOKUP($B15,'Affectation des tâches'!$B$13:$M$32,10,FALSE),"")</f>
        <v/>
      </c>
      <c r="G15" s="64" t="str">
        <f>IFERROR(VLOOKUP($B15,'Affectation des tâches'!$B$13:$M$32,12,FALSE),"")</f>
        <v/>
      </c>
      <c r="H15" s="39"/>
      <c r="I15" s="5"/>
      <c r="J15" s="26"/>
      <c r="K15" s="48" t="str">
        <f t="shared" si="0"/>
        <v/>
      </c>
      <c r="L15" s="26"/>
      <c r="M15" s="48">
        <f t="shared" ref="M15:M17" si="3">J15+L15</f>
        <v>0</v>
      </c>
      <c r="N15" s="7" t="str">
        <f t="shared" si="2"/>
        <v/>
      </c>
      <c r="O15" s="26"/>
      <c r="P15" s="26"/>
      <c r="Q15" s="26"/>
    </row>
    <row r="16" spans="2:17" ht="24.95" customHeight="1" x14ac:dyDescent="0.2">
      <c r="B16" s="52"/>
      <c r="C16" s="43" t="str">
        <f>IFERROR(VLOOKUP($B16,'Affectation des tâches'!$B$13:$M$32,3,FALSE),"")</f>
        <v/>
      </c>
      <c r="D16" s="12"/>
      <c r="E16" s="18"/>
      <c r="F16" s="59" t="str">
        <f>IFERROR(VLOOKUP($B16,'Affectation des tâches'!$B$13:$M$32,10,FALSE),"")</f>
        <v/>
      </c>
      <c r="G16" s="64" t="str">
        <f>IFERROR(VLOOKUP($B16,'Affectation des tâches'!$B$13:$M$32,12,FALSE),"")</f>
        <v/>
      </c>
      <c r="H16" s="39"/>
      <c r="I16" s="5"/>
      <c r="J16" s="26"/>
      <c r="K16" s="48" t="str">
        <f t="shared" si="0"/>
        <v/>
      </c>
      <c r="L16" s="26"/>
      <c r="M16" s="48">
        <f t="shared" si="3"/>
        <v>0</v>
      </c>
      <c r="N16" s="7" t="str">
        <f t="shared" si="2"/>
        <v/>
      </c>
      <c r="O16" s="26"/>
      <c r="P16" s="26"/>
      <c r="Q16" s="26"/>
    </row>
    <row r="17" spans="2:17" ht="24.95" customHeight="1" x14ac:dyDescent="0.2">
      <c r="B17" s="52"/>
      <c r="C17" s="43" t="str">
        <f>IFERROR(VLOOKUP($B17,'Affectation des tâches'!$B$13:$M$32,3,FALSE),"")</f>
        <v/>
      </c>
      <c r="D17" s="12"/>
      <c r="E17" s="18"/>
      <c r="F17" s="59" t="str">
        <f>IFERROR(VLOOKUP($B17,'Affectation des tâches'!$B$13:$M$32,10,FALSE),"")</f>
        <v/>
      </c>
      <c r="G17" s="64" t="str">
        <f>IFERROR(VLOOKUP($B17,'Affectation des tâches'!$B$13:$M$32,12,FALSE),"")</f>
        <v/>
      </c>
      <c r="H17" s="39"/>
      <c r="I17" s="5"/>
      <c r="J17" s="26"/>
      <c r="K17" s="48" t="str">
        <f t="shared" si="0"/>
        <v/>
      </c>
      <c r="L17" s="26"/>
      <c r="M17" s="48">
        <f t="shared" si="3"/>
        <v>0</v>
      </c>
      <c r="N17" s="7" t="str">
        <f t="shared" si="2"/>
        <v/>
      </c>
      <c r="O17" s="26"/>
      <c r="P17" s="26"/>
      <c r="Q17" s="26"/>
    </row>
    <row r="18" spans="2:17" ht="24.95" customHeight="1" x14ac:dyDescent="0.2">
      <c r="B18" s="52"/>
      <c r="C18" s="43" t="str">
        <f>IFERROR(VLOOKUP($B18,'Affectation des tâches'!$B$13:$M$32,3,FALSE),"")</f>
        <v/>
      </c>
      <c r="D18" s="12"/>
      <c r="E18" s="18"/>
      <c r="F18" s="59" t="str">
        <f>IFERROR(VLOOKUP($B18,'Affectation des tâches'!$B$13:$M$32,10,FALSE),"")</f>
        <v/>
      </c>
      <c r="G18" s="64" t="str">
        <f>IFERROR(VLOOKUP($B18,'Affectation des tâches'!$B$13:$M$32,12,FALSE),"")</f>
        <v/>
      </c>
      <c r="H18" s="39"/>
      <c r="I18" s="5"/>
      <c r="J18" s="26"/>
      <c r="K18" s="48" t="str">
        <f t="shared" si="0"/>
        <v/>
      </c>
      <c r="L18" s="26"/>
      <c r="M18" s="48">
        <f t="shared" si="1"/>
        <v>0</v>
      </c>
      <c r="N18" s="7" t="str">
        <f t="shared" si="2"/>
        <v/>
      </c>
      <c r="O18" s="26"/>
      <c r="P18" s="26"/>
      <c r="Q18" s="26"/>
    </row>
    <row r="19" spans="2:17" ht="24.95" customHeight="1" x14ac:dyDescent="0.2">
      <c r="B19" s="52"/>
      <c r="C19" s="43" t="str">
        <f>IFERROR(VLOOKUP($B19,'Affectation des tâches'!$B$13:$M$32,3,FALSE),"")</f>
        <v/>
      </c>
      <c r="D19" s="12"/>
      <c r="E19" s="18"/>
      <c r="F19" s="59" t="str">
        <f>IFERROR(VLOOKUP($B19,'Affectation des tâches'!$B$13:$M$32,10,FALSE),"")</f>
        <v/>
      </c>
      <c r="G19" s="64" t="str">
        <f>IFERROR(VLOOKUP($B19,'Affectation des tâches'!$B$13:$M$32,12,FALSE),"")</f>
        <v/>
      </c>
      <c r="H19" s="39"/>
      <c r="I19" s="5"/>
      <c r="J19" s="26"/>
      <c r="K19" s="48" t="str">
        <f t="shared" si="0"/>
        <v/>
      </c>
      <c r="L19" s="26"/>
      <c r="M19" s="48">
        <f t="shared" si="1"/>
        <v>0</v>
      </c>
      <c r="N19" s="7" t="str">
        <f t="shared" si="2"/>
        <v/>
      </c>
      <c r="O19" s="26"/>
      <c r="P19" s="26"/>
      <c r="Q19" s="26"/>
    </row>
    <row r="20" spans="2:17" ht="24.95" customHeight="1" x14ac:dyDescent="0.2">
      <c r="B20" s="52"/>
      <c r="C20" s="43" t="str">
        <f>IFERROR(VLOOKUP($B20,'Affectation des tâches'!$B$13:$M$32,3,FALSE),"")</f>
        <v/>
      </c>
      <c r="D20" s="12"/>
      <c r="E20" s="18"/>
      <c r="F20" s="59" t="str">
        <f>IFERROR(VLOOKUP($B20,'Affectation des tâches'!$B$13:$M$32,10,FALSE),"")</f>
        <v/>
      </c>
      <c r="G20" s="64" t="str">
        <f>IFERROR(VLOOKUP($B20,'Affectation des tâches'!$B$13:$M$32,12,FALSE),"")</f>
        <v/>
      </c>
      <c r="H20" s="39"/>
      <c r="I20" s="5"/>
      <c r="J20" s="26"/>
      <c r="K20" s="48" t="str">
        <f t="shared" si="0"/>
        <v/>
      </c>
      <c r="L20" s="26"/>
      <c r="M20" s="48">
        <f t="shared" si="1"/>
        <v>0</v>
      </c>
      <c r="N20" s="7" t="str">
        <f t="shared" si="2"/>
        <v/>
      </c>
      <c r="O20" s="26"/>
      <c r="P20" s="26"/>
      <c r="Q20" s="26"/>
    </row>
    <row r="21" spans="2:17" ht="24.95" customHeight="1" x14ac:dyDescent="0.2">
      <c r="B21" s="53"/>
      <c r="C21" s="44" t="str">
        <f>IFERROR(VLOOKUP($B21,'Affectation des tâches'!$B$13:$M$32,3,FALSE),"")</f>
        <v/>
      </c>
      <c r="D21" s="13"/>
      <c r="E21" s="19"/>
      <c r="F21" s="62" t="str">
        <f>IFERROR(VLOOKUP($B21,'Affectation des tâches'!$B$13:$M$32,10,FALSE),"")</f>
        <v/>
      </c>
      <c r="G21" s="65" t="str">
        <f>IFERROR(VLOOKUP($B21,'Affectation des tâches'!$B$13:$M$32,12,FALSE),"")</f>
        <v/>
      </c>
      <c r="H21" s="40"/>
      <c r="I21" s="42"/>
      <c r="J21" s="27"/>
      <c r="K21" s="49" t="str">
        <f t="shared" si="0"/>
        <v/>
      </c>
      <c r="L21" s="27"/>
      <c r="M21" s="49">
        <f t="shared" si="1"/>
        <v>0</v>
      </c>
      <c r="N21" s="46" t="str">
        <f t="shared" si="2"/>
        <v/>
      </c>
      <c r="O21" s="27"/>
      <c r="P21" s="27"/>
      <c r="Q21" s="27"/>
    </row>
    <row r="23" spans="2:17" ht="15.75" x14ac:dyDescent="0.2">
      <c r="B23" s="120" t="s">
        <v>61</v>
      </c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2"/>
    </row>
    <row r="24" spans="2:17" x14ac:dyDescent="0.2">
      <c r="B24" s="123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5"/>
    </row>
    <row r="25" spans="2:17" x14ac:dyDescent="0.2">
      <c r="B25" s="126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8"/>
    </row>
    <row r="26" spans="2:17" x14ac:dyDescent="0.2">
      <c r="B26" s="126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8"/>
    </row>
    <row r="27" spans="2:17" x14ac:dyDescent="0.2">
      <c r="B27" s="126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8"/>
    </row>
    <row r="28" spans="2:17" x14ac:dyDescent="0.2">
      <c r="B28" s="129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1"/>
    </row>
  </sheetData>
  <mergeCells count="8">
    <mergeCell ref="B23:Q23"/>
    <mergeCell ref="B24:Q28"/>
    <mergeCell ref="B2:C2"/>
    <mergeCell ref="B4:C4"/>
    <mergeCell ref="B6:C6"/>
    <mergeCell ref="B9:Q9"/>
    <mergeCell ref="B10:Q10"/>
    <mergeCell ref="B8:Q8"/>
  </mergeCells>
  <conditionalFormatting sqref="I12:I14 I18:I21">
    <cfRule type="dataBar" priority="6">
      <dataBar>
        <cfvo type="num" val="0"/>
        <cfvo type="num" val="1"/>
        <color theme="8" tint="-0.249977111117893"/>
      </dataBar>
      <extLst>
        <ext xmlns:x14="http://schemas.microsoft.com/office/spreadsheetml/2009/9/main" uri="{B025F937-C7B1-47D3-B67F-A62EFF666E3E}">
          <x14:id>{6706E213-CB8C-454E-9531-F4E69934B39D}</x14:id>
        </ext>
      </extLst>
    </cfRule>
  </conditionalFormatting>
  <conditionalFormatting sqref="I15:I17">
    <cfRule type="dataBar" priority="1">
      <dataBar>
        <cfvo type="num" val="0"/>
        <cfvo type="num" val="1"/>
        <color theme="8" tint="-0.249977111117893"/>
      </dataBar>
      <extLst>
        <ext xmlns:x14="http://schemas.microsoft.com/office/spreadsheetml/2009/9/main" uri="{B025F937-C7B1-47D3-B67F-A62EFF666E3E}">
          <x14:id>{958BED2D-AADC-4864-82D9-4E36E3C95422}</x14:id>
        </ext>
      </extLst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85" orientation="landscape" r:id="rId1"/>
  <headerFooter>
    <oddHeader>&amp;L&amp;"Arial,Fett"LUENGXXXX
Formulaire de suivi des tâches&amp;R&amp;G</oddHeader>
    <oddFooter>&amp;L&amp;"Arial,Fett"Editeur du modèle:&amp;"Arial,Standard" J. BOURG
&amp;"Arial,Fett"Approbateur du modèle:&amp;"Arial,Standard" L. RENOULLEAU&amp;RVersion 1 du 01.10.2018
Page &amp;P</oddFoot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706E213-CB8C-454E-9531-F4E69934B39D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I12:I14 I18:I21</xm:sqref>
        </x14:conditionalFormatting>
        <x14:conditionalFormatting xmlns:xm="http://schemas.microsoft.com/office/excel/2006/main">
          <x14:cfRule type="dataBar" id="{958BED2D-AADC-4864-82D9-4E36E3C95422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I15:I17</xm:sqref>
        </x14:conditionalFormatting>
        <x14:conditionalFormatting xmlns:xm="http://schemas.microsoft.com/office/excel/2006/main">
          <x14:cfRule type="iconSet" priority="4" id="{8CAD0C4C-A684-414C-B50D-3F7F527B7A40}">
            <x14:iconSet custom="1">
              <x14:cfvo type="percent">
                <xm:f>0</xm:f>
              </x14:cfvo>
              <x14:cfvo type="num" gte="0">
                <xm:f>-1</xm:f>
              </x14:cfvo>
              <x14:cfvo type="num" gte="0">
                <xm:f>0</xm:f>
              </x14:cfvo>
              <x14:cfIcon iconSet="3Symbols" iconId="0"/>
              <x14:cfIcon iconSet="3Symbols" iconId="1"/>
              <x14:cfIcon iconSet="3Symbols2" iconId="2"/>
            </x14:iconSet>
          </x14:cfRule>
          <xm:sqref>N12</xm:sqref>
        </x14:conditionalFormatting>
        <x14:conditionalFormatting xmlns:xm="http://schemas.microsoft.com/office/excel/2006/main">
          <x14:cfRule type="iconSet" priority="17" id="{02084DF4-9BEC-455B-BDF2-D41957B4F5FB}">
            <x14:iconSet custom="1">
              <x14:cfvo type="percent">
                <xm:f>0</xm:f>
              </x14:cfvo>
              <x14:cfvo type="num" gte="0">
                <xm:f>-1</xm:f>
              </x14:cfvo>
              <x14:cfvo type="num" gte="0">
                <xm:f>0</xm:f>
              </x14:cfvo>
              <x14:cfIcon iconSet="3Symbols" iconId="0"/>
              <x14:cfIcon iconSet="3Symbols" iconId="1"/>
              <x14:cfIcon iconSet="3Symbols2" iconId="2"/>
            </x14:iconSet>
          </x14:cfRule>
          <xm:sqref>N13:N14 N18:N21</xm:sqref>
        </x14:conditionalFormatting>
        <x14:conditionalFormatting xmlns:xm="http://schemas.microsoft.com/office/excel/2006/main">
          <x14:cfRule type="iconSet" priority="19" id="{AD684622-4265-417F-909E-D16E5A8A7CFA}">
            <x14:iconSet custom="1">
              <x14:cfvo type="percent">
                <xm:f>0</xm:f>
              </x14:cfvo>
              <x14:cfvo type="num" gte="0">
                <xm:f>-1</xm:f>
              </x14:cfvo>
              <x14:cfvo type="num" gte="0">
                <xm:f>0</xm:f>
              </x14:cfvo>
              <x14:cfIcon iconSet="3Symbols" iconId="0"/>
              <x14:cfIcon iconSet="3Symbols" iconId="1"/>
              <x14:cfIcon iconSet="3Symbols2" iconId="2"/>
            </x14:iconSet>
          </x14:cfRule>
          <xm:sqref>N15:N17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19"/>
  <sheetViews>
    <sheetView workbookViewId="0">
      <selection activeCell="G21" sqref="G21"/>
    </sheetView>
  </sheetViews>
  <sheetFormatPr baseColWidth="10" defaultRowHeight="12.75" x14ac:dyDescent="0.2"/>
  <cols>
    <col min="2" max="2" width="26" customWidth="1"/>
    <col min="3" max="3" width="16.140625" customWidth="1"/>
  </cols>
  <sheetData>
    <row r="2" spans="2:3" x14ac:dyDescent="0.2">
      <c r="B2" s="10" t="s">
        <v>3</v>
      </c>
      <c r="C2" s="10" t="s">
        <v>4</v>
      </c>
    </row>
    <row r="3" spans="2:3" x14ac:dyDescent="0.2">
      <c r="B3" s="11" t="s">
        <v>30</v>
      </c>
      <c r="C3" t="s">
        <v>45</v>
      </c>
    </row>
    <row r="4" spans="2:3" x14ac:dyDescent="0.2">
      <c r="B4" s="11" t="s">
        <v>31</v>
      </c>
      <c r="C4" t="s">
        <v>66</v>
      </c>
    </row>
    <row r="5" spans="2:3" x14ac:dyDescent="0.2">
      <c r="B5" s="11" t="s">
        <v>32</v>
      </c>
      <c r="C5" t="s">
        <v>46</v>
      </c>
    </row>
    <row r="6" spans="2:3" x14ac:dyDescent="0.2">
      <c r="B6" s="11" t="s">
        <v>44</v>
      </c>
      <c r="C6" t="s">
        <v>66</v>
      </c>
    </row>
    <row r="7" spans="2:3" x14ac:dyDescent="0.2">
      <c r="B7" s="11" t="s">
        <v>43</v>
      </c>
      <c r="C7" t="s">
        <v>47</v>
      </c>
    </row>
    <row r="8" spans="2:3" x14ac:dyDescent="0.2">
      <c r="B8" s="11" t="s">
        <v>35</v>
      </c>
      <c r="C8" t="s">
        <v>45</v>
      </c>
    </row>
    <row r="9" spans="2:3" x14ac:dyDescent="0.2">
      <c r="B9" s="11" t="s">
        <v>42</v>
      </c>
      <c r="C9" t="s">
        <v>48</v>
      </c>
    </row>
    <row r="10" spans="2:3" x14ac:dyDescent="0.2">
      <c r="B10" s="11" t="s">
        <v>36</v>
      </c>
      <c r="C10" t="s">
        <v>49</v>
      </c>
    </row>
    <row r="11" spans="2:3" x14ac:dyDescent="0.2">
      <c r="B11" s="11" t="s">
        <v>38</v>
      </c>
      <c r="C11" t="s">
        <v>46</v>
      </c>
    </row>
    <row r="12" spans="2:3" x14ac:dyDescent="0.2">
      <c r="B12" s="11" t="s">
        <v>34</v>
      </c>
      <c r="C12" t="s">
        <v>46</v>
      </c>
    </row>
    <row r="13" spans="2:3" x14ac:dyDescent="0.2">
      <c r="B13" s="11" t="s">
        <v>41</v>
      </c>
      <c r="C13" t="s">
        <v>65</v>
      </c>
    </row>
    <row r="14" spans="2:3" x14ac:dyDescent="0.2">
      <c r="B14" s="11" t="s">
        <v>33</v>
      </c>
      <c r="C14" t="s">
        <v>64</v>
      </c>
    </row>
    <row r="15" spans="2:3" x14ac:dyDescent="0.2">
      <c r="B15" s="11" t="s">
        <v>37</v>
      </c>
      <c r="C15" t="s">
        <v>49</v>
      </c>
    </row>
    <row r="16" spans="2:3" x14ac:dyDescent="0.2">
      <c r="B16" s="11" t="s">
        <v>40</v>
      </c>
      <c r="C16" t="s">
        <v>51</v>
      </c>
    </row>
    <row r="17" spans="2:3" x14ac:dyDescent="0.2">
      <c r="B17" s="11" t="s">
        <v>39</v>
      </c>
      <c r="C17" t="s">
        <v>50</v>
      </c>
    </row>
    <row r="18" spans="2:3" x14ac:dyDescent="0.2">
      <c r="B18" s="11"/>
    </row>
    <row r="19" spans="2:3" x14ac:dyDescent="0.2">
      <c r="B19" s="11"/>
    </row>
  </sheetData>
  <sortState ref="B3:B17">
    <sortCondition ref="B3:B1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Lancement affaire</vt:lpstr>
      <vt:lpstr>Affectation des tâches</vt:lpstr>
      <vt:lpstr>FT_NOM_Prénom</vt:lpstr>
      <vt:lpstr>BDD</vt:lpstr>
      <vt:lpstr>BASE</vt:lpstr>
      <vt:lpstr>BASE2</vt:lpstr>
      <vt:lpstr>FT_NOM_Prénom!Criteres</vt:lpstr>
      <vt:lpstr>Personnel_BE</vt:lpstr>
      <vt:lpstr>'Affectation des tâches'!Zone_d_impression</vt:lpstr>
      <vt:lpstr>FT_NOM_Prénom!Zone_d_impression</vt:lpstr>
      <vt:lpstr>'Lancement affaire'!Zone_d_impression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Bourg, Julien</dc:creator>
  <cp:lastModifiedBy>Guy Blancher</cp:lastModifiedBy>
  <cp:lastPrinted>2018-10-17T15:15:39Z</cp:lastPrinted>
  <dcterms:created xsi:type="dcterms:W3CDTF">2018-10-01T06:33:03Z</dcterms:created>
  <dcterms:modified xsi:type="dcterms:W3CDTF">2018-10-18T10:50:52Z</dcterms:modified>
</cp:coreProperties>
</file>