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60" windowHeight="7365" tabRatio="910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 calcMode="manual"/>
</workbook>
</file>

<file path=xl/calcChain.xml><?xml version="1.0" encoding="utf-8"?>
<calcChain xmlns="http://schemas.openxmlformats.org/spreadsheetml/2006/main"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<sst xmlns="http://schemas.openxmlformats.org/spreadsheetml/2006/main" count="775" uniqueCount="63">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</sst>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108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108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/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7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7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0" zoomScaleNormal="100" zoomScaleSheetLayoutView="100" workbookViewId="0"/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pane="topRight"/>
      <selection pane="bottomLeft"/>
      <selection pane="bottomRight" activeCell="A11" sqref="A11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8" t="s">
        <v>20</v>
      </c>
      <c r="Z2" s="79"/>
      <c r="AA2" s="82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0"/>
      <c r="Z3" s="81"/>
      <c r="AA3" s="83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62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0</v>
      </c>
      <c r="J12" s="56">
        <f t="shared" si="4"/>
        <v>0</v>
      </c>
      <c r="K12" s="56">
        <f t="shared" si="4"/>
        <v>0</v>
      </c>
      <c r="L12" s="56">
        <f t="shared" si="4"/>
        <v>0</v>
      </c>
      <c r="M12" s="56">
        <f t="shared" si="4"/>
        <v>0</v>
      </c>
      <c r="N12" s="56">
        <f t="shared" si="4"/>
        <v>0</v>
      </c>
      <c r="O12" s="56">
        <f t="shared" si="4"/>
        <v>0</v>
      </c>
      <c r="P12" s="56">
        <f t="shared" si="4"/>
        <v>0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0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0</v>
      </c>
      <c r="N18" s="56">
        <f t="shared" si="6"/>
        <v>0</v>
      </c>
      <c r="O18" s="56">
        <f t="shared" si="6"/>
        <v>0</v>
      </c>
      <c r="P18" s="56">
        <f t="shared" si="6"/>
        <v>0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0</v>
      </c>
      <c r="I23" s="56">
        <f t="shared" si="7"/>
        <v>1</v>
      </c>
      <c r="J23" s="56">
        <f t="shared" si="7"/>
        <v>108</v>
      </c>
      <c r="K23" s="56">
        <f t="shared" si="7"/>
        <v>7</v>
      </c>
      <c r="L23" s="56">
        <f t="shared" si="7"/>
        <v>0</v>
      </c>
      <c r="M23" s="56">
        <f t="shared" si="7"/>
        <v>1</v>
      </c>
      <c r="N23" s="56">
        <f t="shared" si="7"/>
        <v>0</v>
      </c>
      <c r="O23" s="56">
        <f t="shared" si="7"/>
        <v>0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0</v>
      </c>
      <c r="U23" s="56">
        <f t="shared" si="7"/>
        <v>0</v>
      </c>
      <c r="V23" s="56">
        <f t="shared" si="7"/>
        <v>0</v>
      </c>
      <c r="W23" s="56">
        <f t="shared" si="7"/>
        <v>0</v>
      </c>
      <c r="X23" s="50">
        <f>SUM(B23:W23)</f>
        <v>117</v>
      </c>
      <c r="Y23" s="51"/>
      <c r="Z23" s="63">
        <f>SUM(Z24)</f>
        <v>1759.8721499999999</v>
      </c>
      <c r="AA23" s="64">
        <f>SUM(AA24)</f>
        <v>-1642.8721499999999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0</v>
      </c>
      <c r="I24" s="8">
        <f>'Immocolor SA'!$N24</f>
        <v>1</v>
      </c>
      <c r="J24" s="8">
        <f>Insulae!$N24</f>
        <v>108</v>
      </c>
      <c r="K24" s="8">
        <f>'La Coupole SA'!$N24</f>
        <v>7</v>
      </c>
      <c r="L24" s="8">
        <f>'Menuiserie Radicchi SA'!$N24</f>
        <v>0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0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0</v>
      </c>
      <c r="U24" s="8">
        <f>'Schwarz-Etienne SA'!$N24</f>
        <v>0</v>
      </c>
      <c r="V24" s="8">
        <f>'TMH SA'!$N24</f>
        <v>0</v>
      </c>
      <c r="W24" s="8">
        <f>'Usine de la Charrière SA'!$N24</f>
        <v>0</v>
      </c>
      <c r="X24" s="9">
        <f>SUM(B24:W24)</f>
        <v>117</v>
      </c>
      <c r="Y24" s="51">
        <v>0.95</v>
      </c>
      <c r="Z24" s="66">
        <f t="shared" si="2"/>
        <v>1759.8721499999999</v>
      </c>
      <c r="AA24" s="65">
        <f t="shared" si="3"/>
        <v>-1642.8721499999999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0</v>
      </c>
      <c r="I26" s="75">
        <f t="shared" si="8"/>
        <v>1</v>
      </c>
      <c r="J26" s="75">
        <f t="shared" si="8"/>
        <v>108</v>
      </c>
      <c r="K26" s="75">
        <f t="shared" si="8"/>
        <v>7</v>
      </c>
      <c r="L26" s="75">
        <f t="shared" si="8"/>
        <v>0</v>
      </c>
      <c r="M26" s="75">
        <f t="shared" si="8"/>
        <v>1</v>
      </c>
      <c r="N26" s="75">
        <f t="shared" si="8"/>
        <v>0</v>
      </c>
      <c r="O26" s="75">
        <f t="shared" si="8"/>
        <v>0</v>
      </c>
      <c r="P26" s="75">
        <f t="shared" si="8"/>
        <v>0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0</v>
      </c>
      <c r="U26" s="75">
        <f t="shared" si="8"/>
        <v>0</v>
      </c>
      <c r="V26" s="75">
        <f t="shared" si="8"/>
        <v>0</v>
      </c>
      <c r="W26" s="76">
        <f t="shared" si="8"/>
        <v>0</v>
      </c>
      <c r="X26" s="57">
        <f t="shared" si="8"/>
        <v>117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108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0</v>
      </c>
      <c r="V27" s="43">
        <f>'Schwarz-Etienne SA'!N26</f>
        <v>0</v>
      </c>
      <c r="W27" s="43">
        <f>'TMH SA'!N26</f>
        <v>0</v>
      </c>
      <c r="X27" s="59">
        <f>SUM(B27:W27)</f>
        <v>108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2015-08-11T07:29:44Z</dcterms:modified>
</cp:coreProperties>
</file>