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710" windowHeight="526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8" i="1" l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7" i="1"/>
  <c r="H36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7" i="1"/>
  <c r="F39" i="1"/>
  <c r="A5" i="1"/>
  <c r="A4" i="1"/>
  <c r="A6" i="1"/>
  <c r="A3" i="1"/>
  <c r="A2" i="1"/>
</calcChain>
</file>

<file path=xl/sharedStrings.xml><?xml version="1.0" encoding="utf-8"?>
<sst xmlns="http://schemas.openxmlformats.org/spreadsheetml/2006/main" count="128" uniqueCount="29">
  <si>
    <t>A</t>
  </si>
  <si>
    <t>B</t>
  </si>
  <si>
    <t>abc</t>
  </si>
  <si>
    <t>der</t>
  </si>
  <si>
    <t>lundi</t>
  </si>
  <si>
    <t>mardi</t>
  </si>
  <si>
    <t>mercredi</t>
  </si>
  <si>
    <t>jeudi</t>
  </si>
  <si>
    <t>vendredi</t>
  </si>
  <si>
    <t>samedi</t>
  </si>
  <si>
    <t>dimanche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</si>
  <si>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</si>
  <si>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</si>
  <si>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</si>
  <si>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</si>
  <si>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</si>
  <si>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</si>
  <si>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</si>
  <si>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</si>
  <si>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</si>
  <si>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</si>
  <si>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</si>
  <si>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</si>
  <si>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Soit 80% du total des A, ici le 16ème A donc la ligne 31</t>
  </si>
  <si>
    <t>N° de ligne</t>
  </si>
  <si>
    <t>Donc ligne 17</t>
  </si>
  <si>
    <t>Donc ligne 26</t>
  </si>
  <si>
    <t>Donc ligne 7</t>
  </si>
  <si>
    <t>Donc Ligne 16 (j'utilise ici le premier B trouvé -1 peut-être qu'il y a plus simple ??)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</si>
</sst>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1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6</xdr:row>
      <xdr:rowOff>152400</xdr:rowOff>
    </xdr:from>
    <xdr:to>
      <xdr:col>0</xdr:col>
      <xdr:colOff>1019175</xdr:colOff>
      <xdr:row>8</xdr:row>
      <xdr:rowOff>19050</xdr:rowOff>
    </xdr:to>
    <xdr:sp macro="" textlink="">
      <xdr:nvSpPr>
        <xdr:cNvPr id="2" name="ZoneTexte 1"/>
        <xdr:cNvSpPr txBox="1"/>
      </xdr:nvSpPr>
      <xdr:spPr>
        <a:xfrm>
          <a:off x="161925" y="1295400"/>
          <a:ext cx="857250" cy="247650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r>
            <a:rPr lang="fr-FR" sz="1100"/>
            <a:t>Modifiable</a:t>
          </a:r>
        </a:p>
      </xdr:txBody>
    </xdr:sp>
    <xdr:clientData/>
  </xdr:twoCellAnchor>
  <xdr:twoCellAnchor>
    <xdr:from>
      <xdr:col>0</xdr:col>
      <xdr:colOff>590550</xdr:colOff>
      <xdr:row>1</xdr:row>
      <xdr:rowOff>161925</xdr:rowOff>
    </xdr:from>
    <xdr:to>
      <xdr:col>1</xdr:col>
      <xdr:colOff>295275</xdr:colOff>
      <xdr:row>6</xdr:row>
      <xdr:rowOff>152401</xdr:rowOff>
    </xdr:to>
    <xdr:cxnSp macro="">
      <xdr:nvCxnSpPr>
        <xdr:cNvPr id="4" name="Connecteur droit avec flèche 3"/>
        <xdr:cNvCxnSpPr/>
      </xdr:nvCxnSpPr>
      <xdr:spPr>
        <a:xfrm flipV="1">
          <a:off x="590550" y="352425"/>
          <a:ext cx="1076325" cy="9429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590550</xdr:colOff>
      <xdr:row>4</xdr:row>
      <xdr:rowOff>152400</xdr:rowOff>
    </xdr:from>
    <xdr:to>
      <xdr:col>1</xdr:col>
      <xdr:colOff>228600</xdr:colOff>
      <xdr:row>6</xdr:row>
      <xdr:rowOff>152400</xdr:rowOff>
    </xdr:to>
    <xdr:cxnSp macro="">
      <xdr:nvCxnSpPr>
        <xdr:cNvPr id="6" name="Connecteur droit avec flèche 5"/>
        <xdr:cNvCxnSpPr/>
      </xdr:nvCxnSpPr>
      <xdr:spPr>
        <a:xfrm flipV="1">
          <a:off x="590550" y="914400"/>
          <a:ext cx="1009650" cy="381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absolute">
    <xdr:from>
      <xdr:col>3</xdr:col>
      <xdr:colOff>323850</xdr:colOff>
      <xdr:row>0</xdr:row>
      <xdr:rowOff>0</xdr:rowOff>
    </xdr:from>
    <xdr:to>
      <xdr:col>4</xdr:col>
      <xdr:colOff>600075</xdr:colOff>
      <xdr:row>1</xdr:row>
      <xdr:rowOff>57150</xdr:rowOff>
    </xdr:to>
    <xdr:sp macro="[0]!MettreAjour" textlink="">
      <xdr:nvSpPr>
        <xdr:cNvPr id="8" name="ZoneTexte 7"/>
        <xdr:cNvSpPr txBox="1"/>
      </xdr:nvSpPr>
      <xdr:spPr>
        <a:xfrm>
          <a:off x="3219450" y="0"/>
          <a:ext cx="1038225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9"/>
  <sheetViews>
    <sheetView tabSelected="1" workbookViewId="0"/>
  </sheetViews>
  <sheetFormatPr baseColWidth="10" defaultRowHeight="15"/>
  <cols>
    <col min="1" max="1" width="20.5703125" customWidth="1"/>
  </cols>
  <sheetData>
    <row r="1" spans="1:7">
      <c r="C1" t="s">
        <v>24</v>
      </c>
      <c r="D1" s="1"/>
    </row>
    <row r="2" spans="1:7">
      <c r="A2" s="4" t="str">
        <f>"Premier "&amp; B2</f>
        <v>Premier A</v>
      </c>
      <c r="B2" s="1" t="s">
        <v>0</v>
      </c>
      <c r="C2" s="7"/>
      <c r="D2" s="1"/>
      <c r="E2" t="s">
        <v>27</v>
      </c>
    </row>
    <row r="3" spans="1:7">
      <c r="A3" t="str">
        <f>"Dernier " &amp;B2 &amp; " avant " &amp;B5</f>
        <v>Dernier A avant B</v>
      </c>
      <c r="B3" s="1"/>
      <c r="C3" s="2"/>
      <c r="D3" s="1"/>
      <c r="E3" t="s">
        <v>28</v>
      </c>
    </row>
    <row r="4" spans="1:7">
      <c r="A4" t="str">
        <f>"Ligne du " &amp; B2 &amp;" à 80%"</f>
        <v>Ligne du A à 80%</v>
      </c>
      <c r="B4" s="1"/>
      <c r="C4" s="2"/>
      <c r="D4" s="3"/>
      <c r="E4" t="s">
        <v>23</v>
      </c>
    </row>
    <row r="5" spans="1:7">
      <c r="A5" s="5" t="str">
        <f xml:space="preserve"> "Premier "&amp;B5</f>
        <v>Premier B</v>
      </c>
      <c r="B5" s="1" t="s">
        <v>1</v>
      </c>
      <c r="C5" s="2"/>
      <c r="D5" s="1"/>
      <c r="E5" t="s">
        <v>25</v>
      </c>
    </row>
    <row r="6" spans="1:7">
      <c r="A6" t="str">
        <f xml:space="preserve"> "Dernier " &amp;B5</f>
        <v>Dernier B</v>
      </c>
      <c r="C6" s="2"/>
      <c r="D6" s="1"/>
      <c r="E6" t="s">
        <v>26</v>
      </c>
    </row>
    <row r="7" spans="1:7">
      <c r="A7">
        <v>215</v>
      </c>
      <c r="B7" t="s">
        <v>2</v>
      </c>
      <c r="C7" t="s">
        <v>4</v>
      </c>
      <c r="D7" t="s">
        <v>11</v>
      </c>
      <c r="E7" s="6" t="s">
        <v>0</v>
      </c>
      <c r="F7">
        <f>IF(E7="A",A7,"")</f>
        <v>215</v>
      </c>
      <c r="G7">
        <f>SUMPRODUCT(($E$7:E7="A")*$A$7:A7)</f>
        <v>215</v>
      </c>
    </row>
    <row r="8" spans="1:7">
      <c r="A8">
        <v>5465</v>
      </c>
      <c r="B8" t="s">
        <v>3</v>
      </c>
      <c r="C8" t="s">
        <v>5</v>
      </c>
      <c r="D8" t="s">
        <v>12</v>
      </c>
      <c r="E8" t="s">
        <v>0</v>
      </c>
      <c r="F8">
        <f t="shared" ref="F8:F36" si="0">IF(E8="A",A8,"")</f>
        <v>5465</v>
      </c>
      <c r="G8">
        <f>SUMPRODUCT(($E$7:E8="A")*$A$7:A8)</f>
        <v>5680</v>
      </c>
    </row>
    <row r="9" spans="1:7">
      <c r="A9">
        <v>10715</v>
      </c>
      <c r="B9" t="s">
        <v>2</v>
      </c>
      <c r="C9" t="s">
        <v>6</v>
      </c>
      <c r="D9" t="s">
        <v>13</v>
      </c>
      <c r="E9" t="s">
        <v>0</v>
      </c>
      <c r="F9">
        <f t="shared" si="0"/>
        <v>10715</v>
      </c>
      <c r="G9">
        <f>SUMPRODUCT(($E$7:E9="A")*$A$7:A9)</f>
        <v>16395</v>
      </c>
    </row>
    <row r="10" spans="1:7">
      <c r="A10">
        <v>15965</v>
      </c>
      <c r="B10" t="s">
        <v>3</v>
      </c>
      <c r="C10" t="s">
        <v>7</v>
      </c>
      <c r="D10" t="s">
        <v>14</v>
      </c>
      <c r="E10" t="s">
        <v>0</v>
      </c>
      <c r="F10">
        <f t="shared" si="0"/>
        <v>15965</v>
      </c>
      <c r="G10">
        <f>SUMPRODUCT(($E$7:E10="A")*$A$7:A10)</f>
        <v>32360</v>
      </c>
    </row>
    <row r="11" spans="1:7">
      <c r="A11">
        <v>21215</v>
      </c>
      <c r="B11" t="s">
        <v>2</v>
      </c>
      <c r="C11" t="s">
        <v>8</v>
      </c>
      <c r="D11" t="s">
        <v>15</v>
      </c>
      <c r="E11" t="s">
        <v>0</v>
      </c>
      <c r="F11">
        <f t="shared" si="0"/>
        <v>21215</v>
      </c>
      <c r="G11">
        <f>SUMPRODUCT(($E$7:E11="A")*$A$7:A11)</f>
        <v>53575</v>
      </c>
    </row>
    <row r="12" spans="1:7">
      <c r="A12">
        <v>26465</v>
      </c>
      <c r="B12" t="s">
        <v>3</v>
      </c>
      <c r="C12" t="s">
        <v>9</v>
      </c>
      <c r="D12" t="s">
        <v>16</v>
      </c>
      <c r="E12" t="s">
        <v>0</v>
      </c>
      <c r="F12">
        <f t="shared" si="0"/>
        <v>26465</v>
      </c>
      <c r="G12">
        <f>SUMPRODUCT(($E$7:E12="A")*$A$7:A12)</f>
        <v>80040</v>
      </c>
    </row>
    <row r="13" spans="1:7">
      <c r="A13">
        <v>31715</v>
      </c>
      <c r="B13" t="s">
        <v>2</v>
      </c>
      <c r="C13" t="s">
        <v>10</v>
      </c>
      <c r="D13" t="s">
        <v>17</v>
      </c>
      <c r="E13" t="s">
        <v>0</v>
      </c>
      <c r="F13">
        <f t="shared" si="0"/>
        <v>31715</v>
      </c>
      <c r="G13">
        <f>SUMPRODUCT(($E$7:E13="A")*$A$7:A13)</f>
        <v>111755</v>
      </c>
    </row>
    <row r="14" spans="1:7">
      <c r="A14">
        <v>36965</v>
      </c>
      <c r="B14" t="s">
        <v>3</v>
      </c>
      <c r="C14" t="s">
        <v>4</v>
      </c>
      <c r="D14" t="s">
        <v>18</v>
      </c>
      <c r="E14" t="s">
        <v>0</v>
      </c>
      <c r="F14">
        <f t="shared" si="0"/>
        <v>36965</v>
      </c>
      <c r="G14">
        <f>SUMPRODUCT(($E$7:E14="A")*$A$7:A14)</f>
        <v>148720</v>
      </c>
    </row>
    <row r="15" spans="1:7">
      <c r="A15">
        <v>42215</v>
      </c>
      <c r="B15" t="s">
        <v>2</v>
      </c>
      <c r="C15" t="s">
        <v>5</v>
      </c>
      <c r="D15" t="s">
        <v>19</v>
      </c>
      <c r="E15" t="s">
        <v>0</v>
      </c>
      <c r="F15">
        <f t="shared" si="0"/>
        <v>42215</v>
      </c>
      <c r="G15">
        <f>SUMPRODUCT(($E$7:E15="A")*$A$7:A15)</f>
        <v>190935</v>
      </c>
    </row>
    <row r="16" spans="1:7">
      <c r="A16">
        <v>47465</v>
      </c>
      <c r="B16" t="s">
        <v>3</v>
      </c>
      <c r="C16" t="s">
        <v>6</v>
      </c>
      <c r="D16" t="s">
        <v>20</v>
      </c>
      <c r="E16" s="2" t="s">
        <v>0</v>
      </c>
      <c r="F16">
        <f t="shared" si="0"/>
        <v>47465</v>
      </c>
      <c r="G16">
        <f>SUMPRODUCT(($E$7:E16="A")*$A$7:A16)</f>
        <v>238400</v>
      </c>
    </row>
    <row r="17" spans="1:8">
      <c r="A17">
        <v>52715</v>
      </c>
      <c r="B17" t="s">
        <v>2</v>
      </c>
      <c r="C17" t="s">
        <v>7</v>
      </c>
      <c r="D17" t="s">
        <v>21</v>
      </c>
      <c r="E17" s="2" t="s">
        <v>1</v>
      </c>
      <c r="F17" t="str">
        <f t="shared" si="0"/>
        <v/>
      </c>
      <c r="G17">
        <f>SUMPRODUCT(($E$7:E17="A")*$A$7:A17)</f>
        <v>238400</v>
      </c>
    </row>
    <row r="18" spans="1:8">
      <c r="A18">
        <v>57965</v>
      </c>
      <c r="B18" t="s">
        <v>3</v>
      </c>
      <c r="C18" t="s">
        <v>8</v>
      </c>
      <c r="D18" t="s">
        <v>22</v>
      </c>
      <c r="E18" t="s">
        <v>1</v>
      </c>
      <c r="F18" t="str">
        <f t="shared" si="0"/>
        <v/>
      </c>
      <c r="G18">
        <f>SUMPRODUCT(($E$7:E18="A")*$A$7:A18)</f>
        <v>238400</v>
      </c>
    </row>
    <row r="19" spans="1:8">
      <c r="A19">
        <v>63215</v>
      </c>
      <c r="B19" t="s">
        <v>2</v>
      </c>
      <c r="C19" t="s">
        <v>9</v>
      </c>
      <c r="D19" t="s">
        <v>11</v>
      </c>
      <c r="E19" t="s">
        <v>1</v>
      </c>
      <c r="F19" t="str">
        <f t="shared" si="0"/>
        <v/>
      </c>
      <c r="G19">
        <f>SUMPRODUCT(($E$7:E19="A")*$A$7:A19)</f>
        <v>238400</v>
      </c>
    </row>
    <row r="20" spans="1:8">
      <c r="A20">
        <v>68465</v>
      </c>
      <c r="B20" t="s">
        <v>3</v>
      </c>
      <c r="C20" t="s">
        <v>10</v>
      </c>
      <c r="D20" t="s">
        <v>12</v>
      </c>
      <c r="E20" t="s">
        <v>1</v>
      </c>
      <c r="F20" t="str">
        <f t="shared" si="0"/>
        <v/>
      </c>
      <c r="G20">
        <f>SUMPRODUCT(($E$7:E20="A")*$A$7:A20)</f>
        <v>238400</v>
      </c>
    </row>
    <row r="21" spans="1:8">
      <c r="A21">
        <v>73715</v>
      </c>
      <c r="B21" t="s">
        <v>2</v>
      </c>
      <c r="C21" t="s">
        <v>4</v>
      </c>
      <c r="D21" t="s">
        <v>13</v>
      </c>
      <c r="E21" t="s">
        <v>1</v>
      </c>
      <c r="F21" t="str">
        <f t="shared" si="0"/>
        <v/>
      </c>
      <c r="G21">
        <f>SUMPRODUCT(($E$7:E21="A")*$A$7:A21)</f>
        <v>238400</v>
      </c>
    </row>
    <row r="22" spans="1:8">
      <c r="A22">
        <v>78965</v>
      </c>
      <c r="B22" t="s">
        <v>3</v>
      </c>
      <c r="C22" t="s">
        <v>5</v>
      </c>
      <c r="D22" t="s">
        <v>14</v>
      </c>
      <c r="E22" t="s">
        <v>1</v>
      </c>
      <c r="F22" t="str">
        <f t="shared" si="0"/>
        <v/>
      </c>
      <c r="G22">
        <f>SUMPRODUCT(($E$7:E22="A")*$A$7:A22)</f>
        <v>238400</v>
      </c>
    </row>
    <row r="23" spans="1:8">
      <c r="A23">
        <v>84215</v>
      </c>
      <c r="B23" t="s">
        <v>2</v>
      </c>
      <c r="C23" t="s">
        <v>6</v>
      </c>
      <c r="D23" t="s">
        <v>15</v>
      </c>
      <c r="E23" t="s">
        <v>1</v>
      </c>
      <c r="F23" t="str">
        <f t="shared" si="0"/>
        <v/>
      </c>
      <c r="G23">
        <f>SUMPRODUCT(($E$7:E23="A")*$A$7:A23)</f>
        <v>238400</v>
      </c>
    </row>
    <row r="24" spans="1:8">
      <c r="A24">
        <v>89465</v>
      </c>
      <c r="B24" t="s">
        <v>3</v>
      </c>
      <c r="C24" t="s">
        <v>7</v>
      </c>
      <c r="D24" t="s">
        <v>16</v>
      </c>
      <c r="E24" t="s">
        <v>1</v>
      </c>
      <c r="F24" t="str">
        <f t="shared" si="0"/>
        <v/>
      </c>
      <c r="G24">
        <f>SUMPRODUCT(($E$7:E24="A")*$A$7:A24)</f>
        <v>238400</v>
      </c>
      <c r="H24" s="6"/>
    </row>
    <row r="25" spans="1:8">
      <c r="A25">
        <v>94715</v>
      </c>
      <c r="B25" t="s">
        <v>2</v>
      </c>
      <c r="C25" t="s">
        <v>8</v>
      </c>
      <c r="D25" t="s">
        <v>17</v>
      </c>
      <c r="E25" t="s">
        <v>1</v>
      </c>
      <c r="F25" t="str">
        <f t="shared" si="0"/>
        <v/>
      </c>
      <c r="G25">
        <f>SUMPRODUCT(($E$7:E25="A")*$A$7:A25)</f>
        <v>238400</v>
      </c>
      <c r="H25" s="6"/>
    </row>
    <row r="26" spans="1:8">
      <c r="A26">
        <v>99965</v>
      </c>
      <c r="B26" t="s">
        <v>3</v>
      </c>
      <c r="C26" t="s">
        <v>9</v>
      </c>
      <c r="D26" t="s">
        <v>18</v>
      </c>
      <c r="E26" s="2" t="s">
        <v>1</v>
      </c>
      <c r="F26" t="str">
        <f t="shared" si="0"/>
        <v/>
      </c>
      <c r="G26">
        <f>SUMPRODUCT(($E$7:E26="A")*$A$7:A26)</f>
        <v>238400</v>
      </c>
      <c r="H26" s="6"/>
    </row>
    <row r="27" spans="1:8">
      <c r="A27">
        <v>105215</v>
      </c>
      <c r="B27" t="s">
        <v>2</v>
      </c>
      <c r="C27" t="s">
        <v>10</v>
      </c>
      <c r="D27" t="s">
        <v>19</v>
      </c>
      <c r="E27" t="s">
        <v>0</v>
      </c>
      <c r="F27">
        <f t="shared" si="0"/>
        <v>105215</v>
      </c>
      <c r="G27">
        <f>SUMPRODUCT(($E$7:E27="A")*$A$7:A27)</f>
        <v>343615</v>
      </c>
      <c r="H27" s="6"/>
    </row>
    <row r="28" spans="1:8">
      <c r="A28">
        <v>110465</v>
      </c>
      <c r="B28" t="s">
        <v>3</v>
      </c>
      <c r="C28" t="s">
        <v>4</v>
      </c>
      <c r="D28" t="s">
        <v>20</v>
      </c>
      <c r="E28" t="s">
        <v>0</v>
      </c>
      <c r="F28">
        <f t="shared" si="0"/>
        <v>110465</v>
      </c>
      <c r="G28">
        <f>SUMPRODUCT(($E$7:E28="A")*$A$7:A28)</f>
        <v>454080</v>
      </c>
      <c r="H28" s="6"/>
    </row>
    <row r="29" spans="1:8">
      <c r="A29">
        <v>115715</v>
      </c>
      <c r="B29" t="s">
        <v>2</v>
      </c>
      <c r="C29" t="s">
        <v>5</v>
      </c>
      <c r="D29" t="s">
        <v>21</v>
      </c>
      <c r="E29" t="s">
        <v>0</v>
      </c>
      <c r="F29">
        <f t="shared" si="0"/>
        <v>115715</v>
      </c>
      <c r="G29">
        <f>SUMPRODUCT(($E$7:E29="A")*$A$7:A29)</f>
        <v>569795</v>
      </c>
      <c r="H29" s="6"/>
    </row>
    <row r="30" spans="1:8">
      <c r="A30">
        <v>120965</v>
      </c>
      <c r="B30" t="s">
        <v>3</v>
      </c>
      <c r="C30" t="s">
        <v>6</v>
      </c>
      <c r="D30" t="s">
        <v>22</v>
      </c>
      <c r="E30" t="s">
        <v>0</v>
      </c>
      <c r="F30">
        <f t="shared" si="0"/>
        <v>120965</v>
      </c>
      <c r="G30">
        <f>SUMPRODUCT(($E$7:E30="A")*$A$7:A30)</f>
        <v>690760</v>
      </c>
      <c r="H30" s="6"/>
    </row>
    <row r="31" spans="1:8">
      <c r="A31">
        <v>126215</v>
      </c>
      <c r="B31" t="s">
        <v>2</v>
      </c>
      <c r="C31" t="s">
        <v>7</v>
      </c>
      <c r="D31" t="s">
        <v>11</v>
      </c>
      <c r="E31" t="s">
        <v>0</v>
      </c>
      <c r="F31">
        <f t="shared" si="0"/>
        <v>126215</v>
      </c>
      <c r="G31">
        <f>SUMPRODUCT(($E$7:E31="A")*$A$7:A31)</f>
        <v>816975</v>
      </c>
      <c r="H31" s="6"/>
    </row>
    <row r="32" spans="1:8">
      <c r="A32">
        <v>131465</v>
      </c>
      <c r="B32" t="s">
        <v>3</v>
      </c>
      <c r="C32" t="s">
        <v>8</v>
      </c>
      <c r="D32" t="s">
        <v>12</v>
      </c>
      <c r="E32" t="s">
        <v>0</v>
      </c>
      <c r="F32">
        <f t="shared" si="0"/>
        <v>131465</v>
      </c>
      <c r="G32">
        <f>SUMPRODUCT(($E$7:E32="A")*$A$7:A32)</f>
        <v>948440</v>
      </c>
      <c r="H32" s="6"/>
    </row>
    <row r="33" spans="1:8">
      <c r="A33">
        <v>136715</v>
      </c>
      <c r="B33" t="s">
        <v>2</v>
      </c>
      <c r="C33" t="s">
        <v>9</v>
      </c>
      <c r="D33" t="s">
        <v>13</v>
      </c>
      <c r="E33" t="s">
        <v>0</v>
      </c>
      <c r="F33">
        <f t="shared" si="0"/>
        <v>136715</v>
      </c>
      <c r="G33">
        <f>SUMPRODUCT(($E$7:E33="A")*$A$7:A33)</f>
        <v>1085155</v>
      </c>
      <c r="H33" s="6"/>
    </row>
    <row r="34" spans="1:8">
      <c r="A34">
        <v>141965</v>
      </c>
      <c r="B34" t="s">
        <v>3</v>
      </c>
      <c r="C34" t="s">
        <v>10</v>
      </c>
      <c r="D34" t="s">
        <v>14</v>
      </c>
      <c r="E34" t="s">
        <v>0</v>
      </c>
      <c r="F34">
        <f t="shared" si="0"/>
        <v>141965</v>
      </c>
      <c r="G34" s="2">
        <f>SUMPRODUCT(($E$7:E34="A")*$A$7:A34)</f>
        <v>1227120</v>
      </c>
      <c r="H34" s="6"/>
    </row>
    <row r="35" spans="1:8">
      <c r="A35">
        <v>147215</v>
      </c>
      <c r="B35" t="s">
        <v>2</v>
      </c>
      <c r="C35" t="s">
        <v>4</v>
      </c>
      <c r="D35" t="s">
        <v>15</v>
      </c>
      <c r="E35" t="s">
        <v>0</v>
      </c>
      <c r="F35">
        <f t="shared" si="0"/>
        <v>147215</v>
      </c>
      <c r="G35">
        <f>SUMPRODUCT(($E$7:E35="A")*$A$7:A35)</f>
        <v>1374335</v>
      </c>
      <c r="H35" s="6"/>
    </row>
    <row r="36" spans="1:8">
      <c r="A36">
        <v>152465</v>
      </c>
      <c r="B36" t="s">
        <v>3</v>
      </c>
      <c r="C36" t="s">
        <v>5</v>
      </c>
      <c r="D36" t="s">
        <v>16</v>
      </c>
      <c r="E36" t="s">
        <v>0</v>
      </c>
      <c r="F36">
        <f t="shared" si="0"/>
        <v>152465</v>
      </c>
      <c r="G36">
        <f>SUMPRODUCT(($E$7:E36="A")*$A$7:A36)</f>
        <v>1526800</v>
      </c>
      <c r="H36">
        <f>G36*0.8</f>
        <v>1221440</v>
      </c>
    </row>
    <row r="38" spans="1:8">
      <c r="F38">
        <f>SUM(F7:F36)</f>
        <v>1526800</v>
      </c>
    </row>
    <row r="39" spans="1:8">
      <c r="F39">
        <f>F38*0.8</f>
        <v>1221440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</dc:creator>
  <cp:lastModifiedBy>Guy Blancher</cp:lastModifiedBy>
  <dcterms:created xsi:type="dcterms:W3CDTF">2020-01-07T06:43:38Z</dcterms:created>
  <dcterms:modified xsi:type="dcterms:W3CDTF">2020-01-07T10:07:05Z</dcterms:modified>
</cp:coreProperties>
</file>