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05" windowHeight="7380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Exemple Print " sheetId="15" r:id="rId6"/>
    <sheet name="Print" sheetId="14" r:id="rId7"/>
    <sheet name="Cal (2)" sheetId="16" r:id="rId8"/>
  </sheets>
  <functionGroups builtInGroupCount="18"/>
  <definedNames>
    <definedName name="_xlnm._FilterDatabase" localSheetId="0" hidden="1">Cal!$A$1:$J$366</definedName>
    <definedName name="_xlnm._FilterDatabase" localSheetId="7" hidden="1">'Cal (2)'!$A$1:$AB$366</definedName>
    <definedName name="_xlnm._FilterDatabase" localSheetId="1" hidden="1">Hebdo!$A$1:$B$366</definedName>
    <definedName name="ACB">OFFSET(Param!$AF$1,1,1,3)</definedName>
    <definedName name="ACBag">Param!$AF$2:$AF$26</definedName>
    <definedName name="ACBpost">Param!$X$2:$X$33</definedName>
    <definedName name="Agents">OFFSET(Param!$AF$1,,,1,5)</definedName>
    <definedName name="An">Param!$B$1</definedName>
    <definedName name="Année">OFFSET(Param!$D$2,,,COUNTA(Param!$D:$D)-1)</definedName>
    <definedName name="Calend" localSheetId="7">OFFSET('Cal (2)'!$A$1,,,COUNTA('Cal (2)'!$A:$A),COUNTA('Cal (2)'!$1:$1))</definedName>
    <definedName name="Calend">OFFSET(Cal!$A$1,,,COUNTA(Cal!$A:$A),COUNTA(Cal!$1:$1))</definedName>
    <definedName name="Calendw">OFFSET(Hebdo!$A$1,,,COUNTA(Hebdo!$A:$A),COUNTA(Hebdo!$1:$1))</definedName>
    <definedName name="DBA">OFFSET(Param!$AH$1,1,,COUNTA(Param!$AH:$AH)-1)</definedName>
    <definedName name="DBAAg">Param!$AH$2:$AH$26</definedName>
    <definedName name="Feries">OFFSET(An,1,,COUNTA(Param!$B:$B)-1)</definedName>
    <definedName name="FW">Param!$J$2</definedName>
    <definedName name="MOIS">Param!$H$2:$H$13</definedName>
    <definedName name="Secteur">OFFSET(Param!$U$2,,,COUNTA(Param!$U:$U)-1)</definedName>
    <definedName name="Services">OFFSET(Param!$W$1,1,,COUNTA(Param!$W:$W)-1,2)</definedName>
    <definedName name="Trim">Param!$F$2:$F$5</definedName>
    <definedName name="Week">Param!$M$2:$M$54</definedName>
  </definedNames>
  <calcPr calcId="152511"/>
</workbook>
</file>

<file path=xl/calcChain.xml><?xml version="1.0" encoding="utf-8"?>
<calcChain xmlns="http://schemas.openxmlformats.org/spreadsheetml/2006/main">
  <c r="E376" i="1" l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D376" i="1"/>
  <c r="AB375" i="1" l="1"/>
  <c r="AA375" i="1"/>
  <c r="Z375" i="1"/>
  <c r="Y375" i="1"/>
  <c r="X375" i="1"/>
  <c r="W375" i="1"/>
  <c r="V375" i="1"/>
  <c r="U375" i="1"/>
  <c r="T375" i="1"/>
  <c r="S375" i="1"/>
  <c r="R375" i="1"/>
  <c r="Q375" i="1"/>
  <c r="P375" i="1"/>
  <c r="O375" i="1"/>
  <c r="N375" i="1"/>
  <c r="M375" i="1"/>
  <c r="L375" i="1"/>
  <c r="K375" i="1"/>
  <c r="AB374" i="1"/>
  <c r="AA374" i="1"/>
  <c r="Z374" i="1"/>
  <c r="Y374" i="1"/>
  <c r="X374" i="1"/>
  <c r="W374" i="1"/>
  <c r="V374" i="1"/>
  <c r="U374" i="1"/>
  <c r="T374" i="1"/>
  <c r="S374" i="1"/>
  <c r="R374" i="1"/>
  <c r="Q374" i="1"/>
  <c r="P374" i="1"/>
  <c r="O374" i="1"/>
  <c r="N374" i="1"/>
  <c r="M374" i="1"/>
  <c r="L374" i="1"/>
  <c r="K374" i="1"/>
  <c r="AB373" i="1"/>
  <c r="AA373" i="1"/>
  <c r="Z373" i="1"/>
  <c r="Y373" i="1"/>
  <c r="X373" i="1"/>
  <c r="W373" i="1"/>
  <c r="V373" i="1"/>
  <c r="U373" i="1"/>
  <c r="T373" i="1"/>
  <c r="S373" i="1"/>
  <c r="R373" i="1"/>
  <c r="Q373" i="1"/>
  <c r="P373" i="1"/>
  <c r="O373" i="1"/>
  <c r="N373" i="1"/>
  <c r="M373" i="1"/>
  <c r="L373" i="1"/>
  <c r="K373" i="1"/>
  <c r="AB372" i="1"/>
  <c r="AA372" i="1"/>
  <c r="Z372" i="1"/>
  <c r="Y372" i="1"/>
  <c r="X372" i="1"/>
  <c r="W372" i="1"/>
  <c r="V372" i="1"/>
  <c r="U372" i="1"/>
  <c r="T372" i="1"/>
  <c r="S372" i="1"/>
  <c r="R372" i="1"/>
  <c r="Q372" i="1"/>
  <c r="P372" i="1"/>
  <c r="O372" i="1"/>
  <c r="N372" i="1"/>
  <c r="M372" i="1"/>
  <c r="L372" i="1"/>
  <c r="K372" i="1"/>
  <c r="AB371" i="1"/>
  <c r="AA371" i="1"/>
  <c r="Z371" i="1"/>
  <c r="Y371" i="1"/>
  <c r="X371" i="1"/>
  <c r="W371" i="1"/>
  <c r="V371" i="1"/>
  <c r="U371" i="1"/>
  <c r="T371" i="1"/>
  <c r="S371" i="1"/>
  <c r="R371" i="1"/>
  <c r="Q371" i="1"/>
  <c r="P371" i="1"/>
  <c r="O371" i="1"/>
  <c r="N371" i="1"/>
  <c r="M371" i="1"/>
  <c r="L371" i="1"/>
  <c r="K371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P370" i="1"/>
  <c r="O370" i="1"/>
  <c r="N370" i="1"/>
  <c r="M370" i="1"/>
  <c r="L370" i="1"/>
  <c r="K370" i="1"/>
  <c r="AB369" i="1"/>
  <c r="AA369" i="1"/>
  <c r="Z369" i="1"/>
  <c r="Y369" i="1"/>
  <c r="X369" i="1"/>
  <c r="W369" i="1"/>
  <c r="V369" i="1"/>
  <c r="U369" i="1"/>
  <c r="T369" i="1"/>
  <c r="S369" i="1"/>
  <c r="R369" i="1"/>
  <c r="Q369" i="1"/>
  <c r="P369" i="1"/>
  <c r="O369" i="1"/>
  <c r="N369" i="1"/>
  <c r="M369" i="1"/>
  <c r="L369" i="1"/>
  <c r="K369" i="1"/>
  <c r="AB375" i="16"/>
  <c r="AA375" i="16"/>
  <c r="Z375" i="16"/>
  <c r="Y375" i="16"/>
  <c r="X375" i="16"/>
  <c r="W375" i="16"/>
  <c r="V375" i="16"/>
  <c r="U375" i="16"/>
  <c r="T375" i="16"/>
  <c r="S375" i="16"/>
  <c r="R375" i="16"/>
  <c r="Q375" i="16"/>
  <c r="P375" i="16"/>
  <c r="O375" i="16"/>
  <c r="N375" i="16"/>
  <c r="M375" i="16"/>
  <c r="L375" i="16"/>
  <c r="K375" i="16"/>
  <c r="J375" i="16"/>
  <c r="I375" i="16"/>
  <c r="H375" i="16"/>
  <c r="G375" i="16"/>
  <c r="F375" i="16"/>
  <c r="E375" i="16"/>
  <c r="D375" i="16"/>
  <c r="AB374" i="16"/>
  <c r="AA374" i="16"/>
  <c r="Z374" i="16"/>
  <c r="Y374" i="16"/>
  <c r="X374" i="16"/>
  <c r="W374" i="16"/>
  <c r="V374" i="16"/>
  <c r="U374" i="16"/>
  <c r="T374" i="16"/>
  <c r="S374" i="16"/>
  <c r="R374" i="16"/>
  <c r="Q374" i="16"/>
  <c r="P374" i="16"/>
  <c r="O374" i="16"/>
  <c r="N374" i="16"/>
  <c r="M374" i="16"/>
  <c r="L374" i="16"/>
  <c r="K374" i="16"/>
  <c r="J374" i="16"/>
  <c r="I374" i="16"/>
  <c r="H374" i="16"/>
  <c r="G374" i="16"/>
  <c r="F374" i="16"/>
  <c r="E374" i="16"/>
  <c r="D374" i="16"/>
  <c r="AB373" i="16"/>
  <c r="AA373" i="16"/>
  <c r="Z373" i="16"/>
  <c r="Y373" i="16"/>
  <c r="X373" i="16"/>
  <c r="W373" i="16"/>
  <c r="V373" i="16"/>
  <c r="U373" i="16"/>
  <c r="T373" i="16"/>
  <c r="S373" i="16"/>
  <c r="R373" i="16"/>
  <c r="Q373" i="16"/>
  <c r="P373" i="16"/>
  <c r="O373" i="16"/>
  <c r="N373" i="16"/>
  <c r="M373" i="16"/>
  <c r="L373" i="16"/>
  <c r="K373" i="16"/>
  <c r="J373" i="16"/>
  <c r="I373" i="16"/>
  <c r="H373" i="16"/>
  <c r="G373" i="16"/>
  <c r="F373" i="16"/>
  <c r="E373" i="16"/>
  <c r="D373" i="16"/>
  <c r="AB372" i="16"/>
  <c r="AA372" i="16"/>
  <c r="Z372" i="16"/>
  <c r="Y372" i="16"/>
  <c r="X372" i="16"/>
  <c r="W372" i="16"/>
  <c r="V372" i="16"/>
  <c r="U372" i="16"/>
  <c r="T372" i="16"/>
  <c r="S372" i="16"/>
  <c r="R372" i="16"/>
  <c r="Q372" i="16"/>
  <c r="P372" i="16"/>
  <c r="O372" i="16"/>
  <c r="N372" i="16"/>
  <c r="M372" i="16"/>
  <c r="L372" i="16"/>
  <c r="K372" i="16"/>
  <c r="J372" i="16"/>
  <c r="I372" i="16"/>
  <c r="H372" i="16"/>
  <c r="G372" i="16"/>
  <c r="F372" i="16"/>
  <c r="E372" i="16"/>
  <c r="D372" i="16"/>
  <c r="AB371" i="16"/>
  <c r="AA371" i="16"/>
  <c r="Z371" i="16"/>
  <c r="Y371" i="16"/>
  <c r="X371" i="16"/>
  <c r="W371" i="16"/>
  <c r="V371" i="16"/>
  <c r="U371" i="16"/>
  <c r="T371" i="16"/>
  <c r="S371" i="16"/>
  <c r="R371" i="16"/>
  <c r="Q371" i="16"/>
  <c r="P371" i="16"/>
  <c r="O371" i="16"/>
  <c r="N371" i="16"/>
  <c r="M371" i="16"/>
  <c r="L371" i="16"/>
  <c r="K371" i="16"/>
  <c r="J371" i="16"/>
  <c r="I371" i="16"/>
  <c r="H371" i="16"/>
  <c r="G371" i="16"/>
  <c r="F371" i="16"/>
  <c r="E371" i="16"/>
  <c r="D371" i="16"/>
  <c r="AB370" i="16"/>
  <c r="AA370" i="16"/>
  <c r="Z370" i="16"/>
  <c r="Y370" i="16"/>
  <c r="X370" i="16"/>
  <c r="W370" i="16"/>
  <c r="V370" i="16"/>
  <c r="U370" i="16"/>
  <c r="T370" i="16"/>
  <c r="S370" i="16"/>
  <c r="R370" i="16"/>
  <c r="Q370" i="16"/>
  <c r="P370" i="16"/>
  <c r="O370" i="16"/>
  <c r="N370" i="16"/>
  <c r="M370" i="16"/>
  <c r="L370" i="16"/>
  <c r="K370" i="16"/>
  <c r="J370" i="16"/>
  <c r="I370" i="16"/>
  <c r="H370" i="16"/>
  <c r="G370" i="16"/>
  <c r="F370" i="16"/>
  <c r="E370" i="16"/>
  <c r="D370" i="16"/>
  <c r="AB369" i="16"/>
  <c r="AA369" i="16"/>
  <c r="Z369" i="16"/>
  <c r="Y369" i="16"/>
  <c r="X369" i="16"/>
  <c r="W369" i="16"/>
  <c r="V369" i="16"/>
  <c r="U369" i="16"/>
  <c r="T369" i="16"/>
  <c r="S369" i="16"/>
  <c r="R369" i="16"/>
  <c r="Q369" i="16"/>
  <c r="P369" i="16"/>
  <c r="O369" i="16"/>
  <c r="N369" i="16"/>
  <c r="M369" i="16"/>
  <c r="L369" i="16"/>
  <c r="K369" i="16"/>
  <c r="J369" i="16"/>
  <c r="I369" i="16"/>
  <c r="H369" i="16"/>
  <c r="G369" i="16"/>
  <c r="F369" i="16"/>
  <c r="E369" i="16"/>
  <c r="D369" i="16"/>
  <c r="C3" i="16"/>
  <c r="A3" i="16"/>
  <c r="B2" i="16"/>
  <c r="A2" i="16"/>
  <c r="C2" i="16" s="1"/>
  <c r="A1" i="16"/>
  <c r="A4" i="16" l="1"/>
  <c r="B3" i="16"/>
  <c r="E369" i="1"/>
  <c r="F369" i="1"/>
  <c r="G369" i="1"/>
  <c r="H369" i="1"/>
  <c r="I369" i="1"/>
  <c r="J369" i="1"/>
  <c r="D369" i="1"/>
  <c r="C4" i="16" l="1"/>
  <c r="A5" i="16"/>
  <c r="B4" i="16"/>
  <c r="C368" i="11"/>
  <c r="C369" i="11"/>
  <c r="C370" i="11"/>
  <c r="E370" i="1"/>
  <c r="F370" i="1"/>
  <c r="G370" i="1"/>
  <c r="H370" i="1"/>
  <c r="I370" i="1"/>
  <c r="J370" i="1"/>
  <c r="E371" i="1"/>
  <c r="F371" i="1"/>
  <c r="G371" i="1"/>
  <c r="H371" i="1"/>
  <c r="I371" i="1"/>
  <c r="J371" i="1"/>
  <c r="E372" i="1"/>
  <c r="F372" i="1"/>
  <c r="G372" i="1"/>
  <c r="H372" i="1"/>
  <c r="I372" i="1"/>
  <c r="J372" i="1"/>
  <c r="E373" i="1"/>
  <c r="F373" i="1"/>
  <c r="G373" i="1"/>
  <c r="H373" i="1"/>
  <c r="I373" i="1"/>
  <c r="J373" i="1"/>
  <c r="E374" i="1"/>
  <c r="F374" i="1"/>
  <c r="G374" i="1"/>
  <c r="H374" i="1"/>
  <c r="I374" i="1"/>
  <c r="J374" i="1"/>
  <c r="E375" i="1"/>
  <c r="F375" i="1"/>
  <c r="G375" i="1"/>
  <c r="H375" i="1"/>
  <c r="I375" i="1"/>
  <c r="J375" i="1"/>
  <c r="D371" i="1"/>
  <c r="D372" i="1"/>
  <c r="D373" i="1"/>
  <c r="D374" i="1"/>
  <c r="D375" i="1"/>
  <c r="AK340" i="11"/>
  <c r="AK341" i="11"/>
  <c r="AK342" i="11"/>
  <c r="AK343" i="11"/>
  <c r="AK344" i="11"/>
  <c r="AK345" i="11"/>
  <c r="AK339" i="11"/>
  <c r="D370" i="1"/>
  <c r="A6" i="16" l="1"/>
  <c r="B5" i="16"/>
  <c r="C5" i="16"/>
  <c r="A7" i="15"/>
  <c r="B7" i="15"/>
  <c r="BI7" i="15"/>
  <c r="AG7" i="15"/>
  <c r="C6" i="16" l="1"/>
  <c r="B6" i="16"/>
  <c r="A7" i="16"/>
  <c r="L54" i="2"/>
  <c r="A8" i="16" l="1"/>
  <c r="B7" i="16"/>
  <c r="C7" i="16"/>
  <c r="J40" i="9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K2" i="2"/>
  <c r="B2" i="2"/>
  <c r="A2" i="11"/>
  <c r="A2" i="1"/>
  <c r="A1" i="1"/>
  <c r="C8" i="16" l="1"/>
  <c r="A9" i="16"/>
  <c r="B8" i="16"/>
  <c r="A3" i="1"/>
  <c r="C2" i="1"/>
  <c r="A3" i="11"/>
  <c r="B2" i="11"/>
  <c r="L2" i="2"/>
  <c r="M2" i="2" s="1"/>
  <c r="J2" i="2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B7" i="2"/>
  <c r="B9" i="2"/>
  <c r="B4" i="2"/>
  <c r="B2" i="1"/>
  <c r="A10" i="16" l="1"/>
  <c r="B9" i="16"/>
  <c r="C9" i="16"/>
  <c r="A4" i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K3" i="2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C10" i="16" l="1"/>
  <c r="B10" i="16"/>
  <c r="A11" i="16"/>
  <c r="K4" i="2"/>
  <c r="M3" i="2"/>
  <c r="A5" i="1"/>
  <c r="C4" i="1"/>
  <c r="B363" i="11"/>
  <c r="A364" i="11"/>
  <c r="B4" i="1"/>
  <c r="A12" i="16" l="1"/>
  <c r="B11" i="16"/>
  <c r="C11" i="16"/>
  <c r="K5" i="2"/>
  <c r="M4" i="2"/>
  <c r="A6" i="1"/>
  <c r="C5" i="1"/>
  <c r="A365" i="11"/>
  <c r="B364" i="11"/>
  <c r="B5" i="1"/>
  <c r="C12" i="16" l="1"/>
  <c r="A13" i="16"/>
  <c r="B12" i="16"/>
  <c r="K6" i="2"/>
  <c r="M5" i="2"/>
  <c r="A7" i="1"/>
  <c r="C6" i="1"/>
  <c r="B365" i="11"/>
  <c r="A366" i="11"/>
  <c r="B366" i="11" s="1"/>
  <c r="B6" i="1"/>
  <c r="A14" i="16" l="1"/>
  <c r="B13" i="16"/>
  <c r="C13" i="16"/>
  <c r="K7" i="2"/>
  <c r="M6" i="2"/>
  <c r="A8" i="1"/>
  <c r="C7" i="1"/>
  <c r="B4" i="11"/>
  <c r="B7" i="1"/>
  <c r="C14" i="16" l="1"/>
  <c r="B14" i="16"/>
  <c r="A15" i="16"/>
  <c r="K8" i="2"/>
  <c r="M7" i="2"/>
  <c r="A9" i="1"/>
  <c r="C8" i="1"/>
  <c r="B5" i="11"/>
  <c r="B8" i="1"/>
  <c r="A16" i="16" l="1"/>
  <c r="B15" i="16"/>
  <c r="C15" i="16"/>
  <c r="K9" i="2"/>
  <c r="M8" i="2"/>
  <c r="A10" i="1"/>
  <c r="C9" i="1"/>
  <c r="B6" i="11"/>
  <c r="B9" i="1"/>
  <c r="C16" i="16" l="1"/>
  <c r="A17" i="16"/>
  <c r="B16" i="16"/>
  <c r="K10" i="2"/>
  <c r="M9" i="2"/>
  <c r="A11" i="1"/>
  <c r="C10" i="1"/>
  <c r="B7" i="11"/>
  <c r="B10" i="1"/>
  <c r="A18" i="16" l="1"/>
  <c r="B17" i="16"/>
  <c r="C17" i="16"/>
  <c r="K11" i="2"/>
  <c r="M10" i="2"/>
  <c r="A12" i="1"/>
  <c r="C11" i="1"/>
  <c r="B8" i="11"/>
  <c r="B11" i="1"/>
  <c r="C18" i="16" l="1"/>
  <c r="B18" i="16"/>
  <c r="A19" i="16"/>
  <c r="K12" i="2"/>
  <c r="M11" i="2"/>
  <c r="A13" i="1"/>
  <c r="C12" i="1"/>
  <c r="B9" i="11"/>
  <c r="B12" i="1"/>
  <c r="A20" i="16" l="1"/>
  <c r="B19" i="16"/>
  <c r="C19" i="16"/>
  <c r="K13" i="2"/>
  <c r="M12" i="2"/>
  <c r="A14" i="1"/>
  <c r="C13" i="1"/>
  <c r="B10" i="11"/>
  <c r="B13" i="1"/>
  <c r="C20" i="16" l="1"/>
  <c r="A21" i="16"/>
  <c r="B20" i="16"/>
  <c r="K14" i="2"/>
  <c r="M13" i="2"/>
  <c r="A15" i="1"/>
  <c r="C14" i="1"/>
  <c r="B11" i="11"/>
  <c r="B14" i="1"/>
  <c r="C21" i="16" l="1"/>
  <c r="A22" i="16"/>
  <c r="B21" i="16"/>
  <c r="K15" i="2"/>
  <c r="M14" i="2"/>
  <c r="A16" i="1"/>
  <c r="C15" i="1"/>
  <c r="B12" i="11"/>
  <c r="B15" i="1"/>
  <c r="A23" i="16" l="1"/>
  <c r="C22" i="16"/>
  <c r="B22" i="16"/>
  <c r="K16" i="2"/>
  <c r="M15" i="2"/>
  <c r="A17" i="1"/>
  <c r="C16" i="1"/>
  <c r="B13" i="11"/>
  <c r="B16" i="1"/>
  <c r="A24" i="16" l="1"/>
  <c r="B23" i="16"/>
  <c r="C23" i="16"/>
  <c r="K17" i="2"/>
  <c r="M16" i="2"/>
  <c r="A18" i="1"/>
  <c r="C17" i="1"/>
  <c r="B14" i="11"/>
  <c r="B17" i="1"/>
  <c r="A25" i="16" l="1"/>
  <c r="C24" i="16"/>
  <c r="B24" i="16"/>
  <c r="K18" i="2"/>
  <c r="M17" i="2"/>
  <c r="A19" i="1"/>
  <c r="C18" i="1"/>
  <c r="B15" i="11"/>
  <c r="B18" i="1"/>
  <c r="A26" i="16" l="1"/>
  <c r="B25" i="16"/>
  <c r="C25" i="16"/>
  <c r="K19" i="2"/>
  <c r="M18" i="2"/>
  <c r="A20" i="1"/>
  <c r="C19" i="1"/>
  <c r="B16" i="11"/>
  <c r="B19" i="1"/>
  <c r="B26" i="16" l="1"/>
  <c r="C26" i="16"/>
  <c r="A27" i="16"/>
  <c r="K20" i="2"/>
  <c r="M19" i="2"/>
  <c r="A21" i="1"/>
  <c r="C20" i="1"/>
  <c r="B17" i="11"/>
  <c r="B20" i="1"/>
  <c r="C27" i="16" l="1"/>
  <c r="A28" i="16"/>
  <c r="B27" i="16"/>
  <c r="K21" i="2"/>
  <c r="M20" i="2"/>
  <c r="A22" i="1"/>
  <c r="C21" i="1"/>
  <c r="B18" i="11"/>
  <c r="B21" i="1"/>
  <c r="A29" i="16" l="1"/>
  <c r="C28" i="16"/>
  <c r="B28" i="16"/>
  <c r="K22" i="2"/>
  <c r="M21" i="2"/>
  <c r="A23" i="1"/>
  <c r="C22" i="1"/>
  <c r="B19" i="11"/>
  <c r="B22" i="1"/>
  <c r="A30" i="16" l="1"/>
  <c r="B29" i="16"/>
  <c r="C29" i="16"/>
  <c r="K23" i="2"/>
  <c r="M22" i="2"/>
  <c r="A24" i="1"/>
  <c r="C23" i="1"/>
  <c r="B20" i="11"/>
  <c r="B23" i="1"/>
  <c r="A31" i="16" l="1"/>
  <c r="C30" i="16"/>
  <c r="B30" i="16"/>
  <c r="K24" i="2"/>
  <c r="M23" i="2"/>
  <c r="A25" i="1"/>
  <c r="C24" i="1"/>
  <c r="B21" i="11"/>
  <c r="B24" i="1"/>
  <c r="A32" i="16" l="1"/>
  <c r="B31" i="16"/>
  <c r="C31" i="16"/>
  <c r="K25" i="2"/>
  <c r="M24" i="2"/>
  <c r="A26" i="1"/>
  <c r="C25" i="1"/>
  <c r="B22" i="11"/>
  <c r="B25" i="1"/>
  <c r="B32" i="16" l="1"/>
  <c r="C32" i="16"/>
  <c r="A33" i="16"/>
  <c r="K26" i="2"/>
  <c r="M25" i="2"/>
  <c r="A27" i="1"/>
  <c r="C26" i="1"/>
  <c r="B23" i="11"/>
  <c r="B26" i="1"/>
  <c r="A34" i="16" l="1"/>
  <c r="B33" i="16"/>
  <c r="C33" i="16"/>
  <c r="K27" i="2"/>
  <c r="M26" i="2"/>
  <c r="A28" i="1"/>
  <c r="C27" i="1"/>
  <c r="B24" i="11"/>
  <c r="B27" i="1"/>
  <c r="B34" i="16" l="1"/>
  <c r="C34" i="16"/>
  <c r="A35" i="16"/>
  <c r="K28" i="2"/>
  <c r="M27" i="2"/>
  <c r="A29" i="1"/>
  <c r="C28" i="1"/>
  <c r="B25" i="11"/>
  <c r="B28" i="1"/>
  <c r="C35" i="16" l="1"/>
  <c r="A36" i="16"/>
  <c r="B35" i="16"/>
  <c r="K29" i="2"/>
  <c r="M28" i="2"/>
  <c r="A30" i="1"/>
  <c r="C29" i="1"/>
  <c r="B26" i="11"/>
  <c r="B29" i="1"/>
  <c r="A37" i="16" l="1"/>
  <c r="C36" i="16"/>
  <c r="B36" i="16"/>
  <c r="K30" i="2"/>
  <c r="M29" i="2"/>
  <c r="A31" i="1"/>
  <c r="C31" i="1" s="1"/>
  <c r="C30" i="1"/>
  <c r="B27" i="11"/>
  <c r="B30" i="1"/>
  <c r="A38" i="16" l="1"/>
  <c r="B37" i="16"/>
  <c r="C37" i="16"/>
  <c r="K31" i="2"/>
  <c r="M30" i="2"/>
  <c r="B28" i="11"/>
  <c r="A32" i="1"/>
  <c r="C32" i="1" s="1"/>
  <c r="B31" i="1"/>
  <c r="B38" i="16" l="1"/>
  <c r="C38" i="16"/>
  <c r="A39" i="16"/>
  <c r="K32" i="2"/>
  <c r="M31" i="2"/>
  <c r="B29" i="11"/>
  <c r="A33" i="1"/>
  <c r="C33" i="1" s="1"/>
  <c r="B32" i="1"/>
  <c r="C39" i="16" l="1"/>
  <c r="A40" i="16"/>
  <c r="B39" i="16"/>
  <c r="K33" i="2"/>
  <c r="M32" i="2"/>
  <c r="B30" i="11"/>
  <c r="A34" i="1"/>
  <c r="C34" i="1" s="1"/>
  <c r="B33" i="1"/>
  <c r="A41" i="16" l="1"/>
  <c r="C40" i="16"/>
  <c r="B40" i="16"/>
  <c r="K34" i="2"/>
  <c r="M33" i="2"/>
  <c r="B31" i="11"/>
  <c r="A35" i="1"/>
  <c r="C35" i="1" s="1"/>
  <c r="B34" i="1"/>
  <c r="A42" i="16" l="1"/>
  <c r="B41" i="16"/>
  <c r="C41" i="16"/>
  <c r="K35" i="2"/>
  <c r="M34" i="2"/>
  <c r="B32" i="11"/>
  <c r="A36" i="1"/>
  <c r="C36" i="1" s="1"/>
  <c r="B35" i="1"/>
  <c r="A43" i="16" l="1"/>
  <c r="C42" i="16"/>
  <c r="B42" i="16"/>
  <c r="K36" i="2"/>
  <c r="M35" i="2"/>
  <c r="B33" i="11"/>
  <c r="A37" i="1"/>
  <c r="C37" i="1" s="1"/>
  <c r="B36" i="1"/>
  <c r="A44" i="16" l="1"/>
  <c r="B43" i="16"/>
  <c r="C43" i="16"/>
  <c r="K37" i="2"/>
  <c r="M36" i="2"/>
  <c r="B34" i="11"/>
  <c r="A38" i="1"/>
  <c r="C38" i="1" s="1"/>
  <c r="B37" i="1"/>
  <c r="B44" i="16" l="1"/>
  <c r="C44" i="16"/>
  <c r="A45" i="16"/>
  <c r="K38" i="2"/>
  <c r="M37" i="2"/>
  <c r="B35" i="11"/>
  <c r="A39" i="1"/>
  <c r="C39" i="1" s="1"/>
  <c r="B38" i="1"/>
  <c r="C45" i="16" l="1"/>
  <c r="A46" i="16"/>
  <c r="B45" i="16"/>
  <c r="K39" i="2"/>
  <c r="M38" i="2"/>
  <c r="B36" i="11"/>
  <c r="A40" i="1"/>
  <c r="C40" i="1" s="1"/>
  <c r="B39" i="1"/>
  <c r="C46" i="16" l="1"/>
  <c r="A47" i="16"/>
  <c r="B46" i="16"/>
  <c r="K40" i="2"/>
  <c r="M39" i="2"/>
  <c r="B37" i="11"/>
  <c r="A41" i="1"/>
  <c r="C41" i="1" s="1"/>
  <c r="B40" i="1"/>
  <c r="C47" i="16" l="1"/>
  <c r="A48" i="16"/>
  <c r="B47" i="16"/>
  <c r="K41" i="2"/>
  <c r="M40" i="2"/>
  <c r="B38" i="11"/>
  <c r="A42" i="1"/>
  <c r="C42" i="1" s="1"/>
  <c r="B41" i="1"/>
  <c r="A49" i="16" l="1"/>
  <c r="C48" i="16"/>
  <c r="B48" i="16"/>
  <c r="K42" i="2"/>
  <c r="M41" i="2"/>
  <c r="B39" i="11"/>
  <c r="A43" i="1"/>
  <c r="C43" i="1" s="1"/>
  <c r="B42" i="1"/>
  <c r="A50" i="16" l="1"/>
  <c r="B49" i="16"/>
  <c r="C49" i="16"/>
  <c r="K43" i="2"/>
  <c r="M42" i="2"/>
  <c r="B40" i="11"/>
  <c r="A44" i="1"/>
  <c r="C44" i="1" s="1"/>
  <c r="B43" i="1"/>
  <c r="B50" i="16" l="1"/>
  <c r="C50" i="16"/>
  <c r="A51" i="16"/>
  <c r="K44" i="2"/>
  <c r="M43" i="2"/>
  <c r="B41" i="11"/>
  <c r="A45" i="1"/>
  <c r="C45" i="1" s="1"/>
  <c r="B44" i="1"/>
  <c r="C51" i="16" l="1"/>
  <c r="A52" i="16"/>
  <c r="B51" i="16"/>
  <c r="K45" i="2"/>
  <c r="M44" i="2"/>
  <c r="B42" i="11"/>
  <c r="A46" i="1"/>
  <c r="C46" i="1" s="1"/>
  <c r="B45" i="1"/>
  <c r="C52" i="16" l="1"/>
  <c r="A53" i="16"/>
  <c r="B52" i="16"/>
  <c r="K46" i="2"/>
  <c r="M45" i="2"/>
  <c r="B43" i="11"/>
  <c r="A47" i="1"/>
  <c r="C47" i="1" s="1"/>
  <c r="B46" i="1"/>
  <c r="C53" i="16" l="1"/>
  <c r="A54" i="16"/>
  <c r="B53" i="16"/>
  <c r="K47" i="2"/>
  <c r="M46" i="2"/>
  <c r="B44" i="11"/>
  <c r="A48" i="1"/>
  <c r="C48" i="1" s="1"/>
  <c r="B47" i="1"/>
  <c r="A55" i="16" l="1"/>
  <c r="C54" i="16"/>
  <c r="B54" i="16"/>
  <c r="K48" i="2"/>
  <c r="M47" i="2"/>
  <c r="B45" i="11"/>
  <c r="A49" i="1"/>
  <c r="C49" i="1" s="1"/>
  <c r="B48" i="1"/>
  <c r="C55" i="16" l="1"/>
  <c r="B55" i="16"/>
  <c r="A56" i="16"/>
  <c r="K49" i="2"/>
  <c r="M48" i="2"/>
  <c r="B46" i="11"/>
  <c r="A50" i="1"/>
  <c r="C50" i="1" s="1"/>
  <c r="B49" i="1"/>
  <c r="A57" i="16" l="1"/>
  <c r="B56" i="16"/>
  <c r="C56" i="16"/>
  <c r="K50" i="2"/>
  <c r="M49" i="2"/>
  <c r="B47" i="11"/>
  <c r="A51" i="1"/>
  <c r="C51" i="1" s="1"/>
  <c r="B50" i="1"/>
  <c r="C57" i="16" l="1"/>
  <c r="A58" i="16"/>
  <c r="B57" i="16"/>
  <c r="K51" i="2"/>
  <c r="M50" i="2"/>
  <c r="B48" i="11"/>
  <c r="A52" i="1"/>
  <c r="C52" i="1" s="1"/>
  <c r="B51" i="1"/>
  <c r="A59" i="16" l="1"/>
  <c r="B58" i="16"/>
  <c r="C58" i="16"/>
  <c r="K52" i="2"/>
  <c r="M51" i="2"/>
  <c r="B49" i="11"/>
  <c r="A53" i="1"/>
  <c r="C53" i="1" s="1"/>
  <c r="B52" i="1"/>
  <c r="C59" i="16" l="1"/>
  <c r="A60" i="16"/>
  <c r="B59" i="16"/>
  <c r="K53" i="2"/>
  <c r="M52" i="2"/>
  <c r="B50" i="11"/>
  <c r="A54" i="1"/>
  <c r="C54" i="1" s="1"/>
  <c r="B53" i="1"/>
  <c r="A61" i="16" l="1"/>
  <c r="B60" i="16"/>
  <c r="C60" i="16"/>
  <c r="K54" i="2"/>
  <c r="M54" i="2" s="1"/>
  <c r="M53" i="2"/>
  <c r="B51" i="11"/>
  <c r="A55" i="1"/>
  <c r="C55" i="1" s="1"/>
  <c r="B54" i="1"/>
  <c r="C61" i="16" l="1"/>
  <c r="A62" i="16"/>
  <c r="B61" i="16"/>
  <c r="B52" i="11"/>
  <c r="A56" i="1"/>
  <c r="C56" i="1" s="1"/>
  <c r="B55" i="1"/>
  <c r="A63" i="16" l="1"/>
  <c r="B62" i="16"/>
  <c r="C62" i="16"/>
  <c r="B53" i="11"/>
  <c r="A57" i="1"/>
  <c r="C57" i="1" s="1"/>
  <c r="B56" i="1"/>
  <c r="C63" i="16" l="1"/>
  <c r="A64" i="16"/>
  <c r="B63" i="16"/>
  <c r="B54" i="11"/>
  <c r="A58" i="1"/>
  <c r="C58" i="1" s="1"/>
  <c r="B57" i="1"/>
  <c r="A65" i="16" l="1"/>
  <c r="B64" i="16"/>
  <c r="C64" i="16"/>
  <c r="B55" i="11"/>
  <c r="A59" i="1"/>
  <c r="C59" i="1" s="1"/>
  <c r="B58" i="1"/>
  <c r="C65" i="16" l="1"/>
  <c r="B65" i="16"/>
  <c r="A66" i="16"/>
  <c r="B56" i="11"/>
  <c r="A60" i="1"/>
  <c r="C60" i="1" s="1"/>
  <c r="B59" i="1"/>
  <c r="A67" i="16" l="1"/>
  <c r="B66" i="16"/>
  <c r="C66" i="16"/>
  <c r="B57" i="11"/>
  <c r="A61" i="1"/>
  <c r="C61" i="1" s="1"/>
  <c r="B60" i="1"/>
  <c r="C67" i="16" l="1"/>
  <c r="A68" i="16"/>
  <c r="B67" i="16"/>
  <c r="B58" i="11"/>
  <c r="A62" i="1"/>
  <c r="C62" i="1" s="1"/>
  <c r="B61" i="1"/>
  <c r="A69" i="16" l="1"/>
  <c r="B68" i="16"/>
  <c r="C68" i="16"/>
  <c r="B59" i="11"/>
  <c r="A63" i="1"/>
  <c r="C63" i="1" s="1"/>
  <c r="B62" i="1"/>
  <c r="C69" i="16" l="1"/>
  <c r="B69" i="16"/>
  <c r="A70" i="16"/>
  <c r="B60" i="11"/>
  <c r="A64" i="1"/>
  <c r="C64" i="1" s="1"/>
  <c r="B63" i="1"/>
  <c r="A71" i="16" l="1"/>
  <c r="B70" i="16"/>
  <c r="C70" i="16"/>
  <c r="B61" i="11"/>
  <c r="B62" i="11"/>
  <c r="A65" i="1"/>
  <c r="C65" i="1" s="1"/>
  <c r="B64" i="1"/>
  <c r="C71" i="16" l="1"/>
  <c r="B71" i="16"/>
  <c r="A72" i="16"/>
  <c r="B63" i="11"/>
  <c r="A66" i="1"/>
  <c r="C66" i="1" s="1"/>
  <c r="B65" i="1"/>
  <c r="A73" i="16" l="1"/>
  <c r="B72" i="16"/>
  <c r="C72" i="16"/>
  <c r="B64" i="11"/>
  <c r="A67" i="1"/>
  <c r="C67" i="1" s="1"/>
  <c r="B66" i="1"/>
  <c r="C73" i="16" l="1"/>
  <c r="A74" i="16"/>
  <c r="B73" i="16"/>
  <c r="B65" i="11"/>
  <c r="A68" i="1"/>
  <c r="C68" i="1" s="1"/>
  <c r="B67" i="1"/>
  <c r="A75" i="16" l="1"/>
  <c r="B74" i="16"/>
  <c r="C74" i="16"/>
  <c r="B66" i="11"/>
  <c r="A69" i="1"/>
  <c r="C69" i="1" s="1"/>
  <c r="B68" i="1"/>
  <c r="C75" i="16" l="1"/>
  <c r="A76" i="16"/>
  <c r="B75" i="16"/>
  <c r="B67" i="11"/>
  <c r="A70" i="1"/>
  <c r="C70" i="1" s="1"/>
  <c r="B69" i="1"/>
  <c r="A77" i="16" l="1"/>
  <c r="B76" i="16"/>
  <c r="C76" i="16"/>
  <c r="B68" i="11"/>
  <c r="A71" i="1"/>
  <c r="C71" i="1" s="1"/>
  <c r="B70" i="1"/>
  <c r="C77" i="16" l="1"/>
  <c r="B77" i="16"/>
  <c r="A78" i="16"/>
  <c r="B69" i="11"/>
  <c r="A72" i="1"/>
  <c r="C72" i="1" s="1"/>
  <c r="B71" i="1"/>
  <c r="A79" i="16" l="1"/>
  <c r="B78" i="16"/>
  <c r="C78" i="16"/>
  <c r="B70" i="11"/>
  <c r="A73" i="1"/>
  <c r="C73" i="1" s="1"/>
  <c r="B72" i="1"/>
  <c r="C79" i="16" l="1"/>
  <c r="B79" i="16"/>
  <c r="A80" i="16"/>
  <c r="B71" i="11"/>
  <c r="A74" i="1"/>
  <c r="C74" i="1" s="1"/>
  <c r="B73" i="1"/>
  <c r="A81" i="16" l="1"/>
  <c r="B80" i="16"/>
  <c r="C80" i="16"/>
  <c r="B72" i="11"/>
  <c r="A75" i="1"/>
  <c r="C75" i="1" s="1"/>
  <c r="B74" i="1"/>
  <c r="C81" i="16" l="1"/>
  <c r="B81" i="16"/>
  <c r="A82" i="16"/>
  <c r="B73" i="11"/>
  <c r="A76" i="1"/>
  <c r="C76" i="1" s="1"/>
  <c r="B75" i="1"/>
  <c r="A83" i="16" l="1"/>
  <c r="B82" i="16"/>
  <c r="C82" i="16"/>
  <c r="B74" i="11"/>
  <c r="A77" i="1"/>
  <c r="C77" i="1" s="1"/>
  <c r="B76" i="1"/>
  <c r="C83" i="16" l="1"/>
  <c r="B83" i="16"/>
  <c r="A84" i="16"/>
  <c r="B75" i="11"/>
  <c r="A78" i="1"/>
  <c r="C78" i="1" s="1"/>
  <c r="B77" i="1"/>
  <c r="A85" i="16" l="1"/>
  <c r="B84" i="16"/>
  <c r="C84" i="16"/>
  <c r="B76" i="11"/>
  <c r="A79" i="1"/>
  <c r="C79" i="1" s="1"/>
  <c r="B78" i="1"/>
  <c r="C85" i="16" l="1"/>
  <c r="A86" i="16"/>
  <c r="B85" i="16"/>
  <c r="B77" i="11"/>
  <c r="A80" i="1"/>
  <c r="C80" i="1" s="1"/>
  <c r="B79" i="1"/>
  <c r="A87" i="16" l="1"/>
  <c r="B86" i="16"/>
  <c r="C86" i="16"/>
  <c r="B78" i="11"/>
  <c r="A81" i="1"/>
  <c r="C81" i="1" s="1"/>
  <c r="B80" i="1"/>
  <c r="C87" i="16" l="1"/>
  <c r="A88" i="16"/>
  <c r="B87" i="16"/>
  <c r="B79" i="11"/>
  <c r="A82" i="1"/>
  <c r="C82" i="1" s="1"/>
  <c r="B81" i="1"/>
  <c r="A89" i="16" l="1"/>
  <c r="B88" i="16"/>
  <c r="C88" i="16"/>
  <c r="B80" i="11"/>
  <c r="A83" i="1"/>
  <c r="C83" i="1" s="1"/>
  <c r="B82" i="1"/>
  <c r="C89" i="16" l="1"/>
  <c r="B89" i="16"/>
  <c r="A90" i="16"/>
  <c r="B81" i="11"/>
  <c r="A84" i="1"/>
  <c r="C84" i="1" s="1"/>
  <c r="B83" i="1"/>
  <c r="A91" i="16" l="1"/>
  <c r="B90" i="16"/>
  <c r="C90" i="16"/>
  <c r="B82" i="11"/>
  <c r="A85" i="1"/>
  <c r="C85" i="1" s="1"/>
  <c r="B84" i="1"/>
  <c r="C91" i="16" l="1"/>
  <c r="A92" i="16"/>
  <c r="B91" i="16"/>
  <c r="B83" i="11"/>
  <c r="A86" i="1"/>
  <c r="C86" i="1" s="1"/>
  <c r="B85" i="1"/>
  <c r="A93" i="16" l="1"/>
  <c r="B92" i="16"/>
  <c r="C92" i="16"/>
  <c r="B84" i="11"/>
  <c r="A87" i="1"/>
  <c r="C87" i="1" s="1"/>
  <c r="B86" i="1"/>
  <c r="C93" i="16" l="1"/>
  <c r="B93" i="16"/>
  <c r="A94" i="16"/>
  <c r="B85" i="11"/>
  <c r="A88" i="1"/>
  <c r="C88" i="1" s="1"/>
  <c r="B87" i="1"/>
  <c r="A95" i="16" l="1"/>
  <c r="B94" i="16"/>
  <c r="C94" i="16"/>
  <c r="B86" i="11"/>
  <c r="A89" i="1"/>
  <c r="C89" i="1" s="1"/>
  <c r="B88" i="1"/>
  <c r="C95" i="16" l="1"/>
  <c r="B95" i="16"/>
  <c r="A96" i="16"/>
  <c r="B87" i="11"/>
  <c r="A90" i="1"/>
  <c r="C90" i="1" s="1"/>
  <c r="B89" i="1"/>
  <c r="A97" i="16" l="1"/>
  <c r="B96" i="16"/>
  <c r="C96" i="16"/>
  <c r="B88" i="11"/>
  <c r="A91" i="1"/>
  <c r="C91" i="1" s="1"/>
  <c r="B90" i="1"/>
  <c r="C97" i="16" l="1"/>
  <c r="A98" i="16"/>
  <c r="B97" i="16"/>
  <c r="B89" i="11"/>
  <c r="A92" i="1"/>
  <c r="C92" i="1" s="1"/>
  <c r="B91" i="1"/>
  <c r="A99" i="16" l="1"/>
  <c r="B98" i="16"/>
  <c r="C98" i="16"/>
  <c r="B90" i="11"/>
  <c r="A93" i="1"/>
  <c r="C93" i="1" s="1"/>
  <c r="B92" i="1"/>
  <c r="C99" i="16" l="1"/>
  <c r="A100" i="16"/>
  <c r="B99" i="16"/>
  <c r="B91" i="11"/>
  <c r="A94" i="1"/>
  <c r="C94" i="1" s="1"/>
  <c r="B93" i="1"/>
  <c r="A101" i="16" l="1"/>
  <c r="B100" i="16"/>
  <c r="C100" i="16"/>
  <c r="B92" i="11"/>
  <c r="A95" i="1"/>
  <c r="C95" i="1" s="1"/>
  <c r="B94" i="1"/>
  <c r="C101" i="16" l="1"/>
  <c r="A102" i="16"/>
  <c r="B101" i="16"/>
  <c r="B93" i="11"/>
  <c r="A96" i="1"/>
  <c r="C96" i="1" s="1"/>
  <c r="B95" i="1"/>
  <c r="A103" i="16" l="1"/>
  <c r="B102" i="16"/>
  <c r="C102" i="16"/>
  <c r="B94" i="11"/>
  <c r="A97" i="1"/>
  <c r="C97" i="1" s="1"/>
  <c r="B96" i="1"/>
  <c r="C103" i="16" l="1"/>
  <c r="A104" i="16"/>
  <c r="B103" i="16"/>
  <c r="B95" i="11"/>
  <c r="A98" i="1"/>
  <c r="C98" i="1" s="1"/>
  <c r="B97" i="1"/>
  <c r="A105" i="16" l="1"/>
  <c r="B104" i="16"/>
  <c r="C104" i="16"/>
  <c r="B96" i="11"/>
  <c r="A99" i="1"/>
  <c r="C99" i="1" s="1"/>
  <c r="B98" i="1"/>
  <c r="C105" i="16" l="1"/>
  <c r="B105" i="16"/>
  <c r="A106" i="16"/>
  <c r="B97" i="11"/>
  <c r="A100" i="1"/>
  <c r="C100" i="1" s="1"/>
  <c r="B99" i="1"/>
  <c r="A107" i="16" l="1"/>
  <c r="B106" i="16"/>
  <c r="C106" i="16"/>
  <c r="B98" i="11"/>
  <c r="A101" i="1"/>
  <c r="C101" i="1" s="1"/>
  <c r="B100" i="1"/>
  <c r="C107" i="16" l="1"/>
  <c r="A108" i="16"/>
  <c r="B107" i="16"/>
  <c r="B99" i="11"/>
  <c r="A102" i="1"/>
  <c r="C102" i="1" s="1"/>
  <c r="B101" i="1"/>
  <c r="A109" i="16" l="1"/>
  <c r="B108" i="16"/>
  <c r="C108" i="16"/>
  <c r="B100" i="11"/>
  <c r="B102" i="1"/>
  <c r="A103" i="1"/>
  <c r="C103" i="1" s="1"/>
  <c r="C109" i="16" l="1"/>
  <c r="B109" i="16"/>
  <c r="A110" i="16"/>
  <c r="B101" i="11"/>
  <c r="B103" i="1"/>
  <c r="A104" i="1"/>
  <c r="C104" i="1" s="1"/>
  <c r="A111" i="16" l="1"/>
  <c r="B110" i="16"/>
  <c r="C110" i="16"/>
  <c r="B102" i="11"/>
  <c r="B104" i="1"/>
  <c r="A105" i="1"/>
  <c r="C105" i="1" s="1"/>
  <c r="C111" i="16" l="1"/>
  <c r="B111" i="16"/>
  <c r="A112" i="16"/>
  <c r="B103" i="11"/>
  <c r="A106" i="1"/>
  <c r="C106" i="1" s="1"/>
  <c r="B105" i="1"/>
  <c r="A113" i="16" l="1"/>
  <c r="B112" i="16"/>
  <c r="C112" i="16"/>
  <c r="B104" i="11"/>
  <c r="B106" i="1"/>
  <c r="A107" i="1"/>
  <c r="C107" i="1" s="1"/>
  <c r="C113" i="16" l="1"/>
  <c r="A114" i="16"/>
  <c r="B113" i="16"/>
  <c r="B105" i="11"/>
  <c r="B107" i="1"/>
  <c r="A108" i="1"/>
  <c r="C108" i="1" s="1"/>
  <c r="A115" i="16" l="1"/>
  <c r="B114" i="16"/>
  <c r="C114" i="16"/>
  <c r="B106" i="11"/>
  <c r="B108" i="1"/>
  <c r="A109" i="1"/>
  <c r="C109" i="1" s="1"/>
  <c r="C115" i="16" l="1"/>
  <c r="A116" i="16"/>
  <c r="B115" i="16"/>
  <c r="B107" i="11"/>
  <c r="A110" i="1"/>
  <c r="C110" i="1" s="1"/>
  <c r="B109" i="1"/>
  <c r="A117" i="16" l="1"/>
  <c r="B116" i="16"/>
  <c r="C116" i="16"/>
  <c r="B108" i="11"/>
  <c r="B110" i="1"/>
  <c r="A111" i="1"/>
  <c r="C111" i="1" s="1"/>
  <c r="C117" i="16" l="1"/>
  <c r="B117" i="16"/>
  <c r="A118" i="16"/>
  <c r="B109" i="11"/>
  <c r="B111" i="1"/>
  <c r="A112" i="1"/>
  <c r="C112" i="1" s="1"/>
  <c r="A119" i="16" l="1"/>
  <c r="B118" i="16"/>
  <c r="C118" i="16"/>
  <c r="B110" i="11"/>
  <c r="B112" i="1"/>
  <c r="A113" i="1"/>
  <c r="C113" i="1" s="1"/>
  <c r="C119" i="16" l="1"/>
  <c r="A120" i="16"/>
  <c r="B119" i="16"/>
  <c r="B111" i="11"/>
  <c r="A114" i="1"/>
  <c r="C114" i="1" s="1"/>
  <c r="B113" i="1"/>
  <c r="A121" i="16" l="1"/>
  <c r="B120" i="16"/>
  <c r="C120" i="16"/>
  <c r="B112" i="11"/>
  <c r="B114" i="1"/>
  <c r="A115" i="1"/>
  <c r="C115" i="1" s="1"/>
  <c r="C121" i="16" l="1"/>
  <c r="B121" i="16"/>
  <c r="A122" i="16"/>
  <c r="B113" i="11"/>
  <c r="B115" i="1"/>
  <c r="A116" i="1"/>
  <c r="C116" i="1" s="1"/>
  <c r="A123" i="16" l="1"/>
  <c r="B122" i="16"/>
  <c r="C122" i="16"/>
  <c r="B114" i="11"/>
  <c r="B116" i="1"/>
  <c r="A117" i="1"/>
  <c r="C117" i="1" s="1"/>
  <c r="C123" i="16" l="1"/>
  <c r="B123" i="16"/>
  <c r="A124" i="16"/>
  <c r="B115" i="11"/>
  <c r="A118" i="1"/>
  <c r="C118" i="1" s="1"/>
  <c r="B117" i="1"/>
  <c r="A125" i="16" l="1"/>
  <c r="B124" i="16"/>
  <c r="C124" i="16"/>
  <c r="B116" i="11"/>
  <c r="B118" i="1"/>
  <c r="A119" i="1"/>
  <c r="C119" i="1" s="1"/>
  <c r="C125" i="16" l="1"/>
  <c r="B125" i="16"/>
  <c r="A126" i="16"/>
  <c r="B117" i="11"/>
  <c r="B119" i="1"/>
  <c r="A120" i="1"/>
  <c r="C120" i="1" s="1"/>
  <c r="A127" i="16" l="1"/>
  <c r="B126" i="16"/>
  <c r="C126" i="16"/>
  <c r="B118" i="11"/>
  <c r="B120" i="1"/>
  <c r="A121" i="1"/>
  <c r="C121" i="1" s="1"/>
  <c r="C127" i="16" l="1"/>
  <c r="B127" i="16"/>
  <c r="A128" i="16"/>
  <c r="B119" i="11"/>
  <c r="A122" i="1"/>
  <c r="C122" i="1" s="1"/>
  <c r="B121" i="1"/>
  <c r="A129" i="16" l="1"/>
  <c r="B128" i="16"/>
  <c r="C128" i="16"/>
  <c r="B120" i="11"/>
  <c r="B122" i="1"/>
  <c r="A123" i="1"/>
  <c r="C123" i="1" s="1"/>
  <c r="C129" i="16" l="1"/>
  <c r="A130" i="16"/>
  <c r="B129" i="16"/>
  <c r="B121" i="11"/>
  <c r="A124" i="1"/>
  <c r="C124" i="1" s="1"/>
  <c r="B123" i="1"/>
  <c r="A131" i="16" l="1"/>
  <c r="B130" i="16"/>
  <c r="C130" i="16"/>
  <c r="B122" i="11"/>
  <c r="B124" i="1"/>
  <c r="A125" i="1"/>
  <c r="C125" i="1" s="1"/>
  <c r="C131" i="16" l="1"/>
  <c r="A132" i="16"/>
  <c r="B131" i="16"/>
  <c r="B123" i="11"/>
  <c r="A126" i="1"/>
  <c r="C126" i="1" s="1"/>
  <c r="B125" i="1"/>
  <c r="A133" i="16" l="1"/>
  <c r="B132" i="16"/>
  <c r="C132" i="16"/>
  <c r="B124" i="11"/>
  <c r="B126" i="1"/>
  <c r="A127" i="1"/>
  <c r="C127" i="1" s="1"/>
  <c r="C133" i="16" l="1"/>
  <c r="B133" i="16"/>
  <c r="A134" i="16"/>
  <c r="B125" i="11"/>
  <c r="B127" i="1"/>
  <c r="A128" i="1"/>
  <c r="C128" i="1" s="1"/>
  <c r="A135" i="16" l="1"/>
  <c r="B134" i="16"/>
  <c r="C134" i="16"/>
  <c r="B126" i="11"/>
  <c r="B128" i="1"/>
  <c r="A129" i="1"/>
  <c r="C129" i="1" s="1"/>
  <c r="C135" i="16" l="1"/>
  <c r="B135" i="16"/>
  <c r="A136" i="16"/>
  <c r="B127" i="11"/>
  <c r="A130" i="1"/>
  <c r="C130" i="1" s="1"/>
  <c r="B129" i="1"/>
  <c r="A137" i="16" l="1"/>
  <c r="B136" i="16"/>
  <c r="C136" i="16"/>
  <c r="B128" i="11"/>
  <c r="B130" i="1"/>
  <c r="A131" i="1"/>
  <c r="C131" i="1" s="1"/>
  <c r="C137" i="16" l="1"/>
  <c r="B137" i="16"/>
  <c r="A138" i="16"/>
  <c r="B129" i="11"/>
  <c r="A132" i="1"/>
  <c r="C132" i="1" s="1"/>
  <c r="B131" i="1"/>
  <c r="A139" i="16" l="1"/>
  <c r="B138" i="16"/>
  <c r="C138" i="16"/>
  <c r="B130" i="11"/>
  <c r="B132" i="1"/>
  <c r="A133" i="1"/>
  <c r="C133" i="1" s="1"/>
  <c r="C139" i="16" l="1"/>
  <c r="B139" i="16"/>
  <c r="A140" i="16"/>
  <c r="B131" i="11"/>
  <c r="A134" i="1"/>
  <c r="C134" i="1" s="1"/>
  <c r="B133" i="1"/>
  <c r="A141" i="16" l="1"/>
  <c r="B140" i="16"/>
  <c r="C140" i="16"/>
  <c r="B132" i="11"/>
  <c r="B134" i="1"/>
  <c r="A135" i="1"/>
  <c r="C135" i="1" s="1"/>
  <c r="C141" i="16" l="1"/>
  <c r="A142" i="16"/>
  <c r="B141" i="16"/>
  <c r="B133" i="11"/>
  <c r="B135" i="1"/>
  <c r="A136" i="1"/>
  <c r="C136" i="1" s="1"/>
  <c r="A143" i="16" l="1"/>
  <c r="B142" i="16"/>
  <c r="C142" i="16"/>
  <c r="B134" i="11"/>
  <c r="B136" i="1"/>
  <c r="A137" i="1"/>
  <c r="C137" i="1" s="1"/>
  <c r="C143" i="16" l="1"/>
  <c r="A144" i="16"/>
  <c r="B143" i="16"/>
  <c r="B135" i="11"/>
  <c r="A138" i="1"/>
  <c r="C138" i="1" s="1"/>
  <c r="B137" i="1"/>
  <c r="A145" i="16" l="1"/>
  <c r="B144" i="16"/>
  <c r="C144" i="16"/>
  <c r="B136" i="11"/>
  <c r="B138" i="1"/>
  <c r="A139" i="1"/>
  <c r="C139" i="1" s="1"/>
  <c r="C145" i="16" l="1"/>
  <c r="B145" i="16"/>
  <c r="A146" i="16"/>
  <c r="B137" i="11"/>
  <c r="B139" i="1"/>
  <c r="A140" i="1"/>
  <c r="C140" i="1" s="1"/>
  <c r="A147" i="16" l="1"/>
  <c r="B146" i="16"/>
  <c r="C146" i="16"/>
  <c r="B138" i="11"/>
  <c r="B140" i="1"/>
  <c r="A141" i="1"/>
  <c r="C141" i="1" s="1"/>
  <c r="C147" i="16" l="1"/>
  <c r="B147" i="16"/>
  <c r="A148" i="16"/>
  <c r="B139" i="11"/>
  <c r="A142" i="1"/>
  <c r="C142" i="1" s="1"/>
  <c r="B141" i="1"/>
  <c r="A149" i="16" l="1"/>
  <c r="B148" i="16"/>
  <c r="C148" i="16"/>
  <c r="B140" i="11"/>
  <c r="B142" i="1"/>
  <c r="A143" i="1"/>
  <c r="C143" i="1" s="1"/>
  <c r="C149" i="16" l="1"/>
  <c r="A150" i="16"/>
  <c r="B149" i="16"/>
  <c r="B141" i="11"/>
  <c r="B143" i="1"/>
  <c r="A144" i="1"/>
  <c r="C144" i="1" s="1"/>
  <c r="A151" i="16" l="1"/>
  <c r="B150" i="16"/>
  <c r="C150" i="16"/>
  <c r="B142" i="11"/>
  <c r="B144" i="1"/>
  <c r="A145" i="1"/>
  <c r="C145" i="1" s="1"/>
  <c r="C151" i="16" l="1"/>
  <c r="A152" i="16"/>
  <c r="B151" i="16"/>
  <c r="B143" i="11"/>
  <c r="A146" i="1"/>
  <c r="C146" i="1" s="1"/>
  <c r="B145" i="1"/>
  <c r="A153" i="16" l="1"/>
  <c r="B152" i="16"/>
  <c r="C152" i="16"/>
  <c r="B144" i="11"/>
  <c r="B146" i="1"/>
  <c r="A147" i="1"/>
  <c r="C147" i="1" s="1"/>
  <c r="C153" i="16" l="1"/>
  <c r="A154" i="16"/>
  <c r="B153" i="16"/>
  <c r="B145" i="11"/>
  <c r="B147" i="1"/>
  <c r="A148" i="1"/>
  <c r="C148" i="1" s="1"/>
  <c r="A155" i="16" l="1"/>
  <c r="B154" i="16"/>
  <c r="C154" i="16"/>
  <c r="B146" i="11"/>
  <c r="B148" i="1"/>
  <c r="A149" i="1"/>
  <c r="C149" i="1" s="1"/>
  <c r="C155" i="16" l="1"/>
  <c r="A156" i="16"/>
  <c r="B155" i="16"/>
  <c r="B147" i="11"/>
  <c r="A150" i="1"/>
  <c r="C150" i="1" s="1"/>
  <c r="B149" i="1"/>
  <c r="A157" i="16" l="1"/>
  <c r="B156" i="16"/>
  <c r="C156" i="16"/>
  <c r="B148" i="11"/>
  <c r="B150" i="1"/>
  <c r="A151" i="1"/>
  <c r="C151" i="1" s="1"/>
  <c r="C157" i="16" l="1"/>
  <c r="B157" i="16"/>
  <c r="A158" i="16"/>
  <c r="B149" i="11"/>
  <c r="B151" i="1"/>
  <c r="A152" i="1"/>
  <c r="C152" i="1" s="1"/>
  <c r="A159" i="16" l="1"/>
  <c r="B158" i="16"/>
  <c r="C158" i="16"/>
  <c r="B150" i="11"/>
  <c r="B152" i="1"/>
  <c r="A153" i="1"/>
  <c r="C153" i="1" s="1"/>
  <c r="C159" i="16" l="1"/>
  <c r="B159" i="16"/>
  <c r="A160" i="16"/>
  <c r="B151" i="11"/>
  <c r="A154" i="1"/>
  <c r="C154" i="1" s="1"/>
  <c r="B153" i="1"/>
  <c r="A161" i="16" l="1"/>
  <c r="B160" i="16"/>
  <c r="C160" i="16"/>
  <c r="B152" i="11"/>
  <c r="A155" i="1"/>
  <c r="C155" i="1" s="1"/>
  <c r="B154" i="1"/>
  <c r="C161" i="16" l="1"/>
  <c r="B161" i="16"/>
  <c r="A162" i="16"/>
  <c r="B153" i="11"/>
  <c r="A156" i="1"/>
  <c r="C156" i="1" s="1"/>
  <c r="B155" i="1"/>
  <c r="A163" i="16" l="1"/>
  <c r="B162" i="16"/>
  <c r="C162" i="16"/>
  <c r="B154" i="11"/>
  <c r="A157" i="1"/>
  <c r="C157" i="1" s="1"/>
  <c r="B156" i="1"/>
  <c r="C163" i="16" l="1"/>
  <c r="B163" i="16"/>
  <c r="A164" i="16"/>
  <c r="B155" i="11"/>
  <c r="A158" i="1"/>
  <c r="C158" i="1" s="1"/>
  <c r="B157" i="1"/>
  <c r="A165" i="16" l="1"/>
  <c r="B164" i="16"/>
  <c r="C164" i="16"/>
  <c r="B156" i="11"/>
  <c r="A159" i="1"/>
  <c r="C159" i="1" s="1"/>
  <c r="B158" i="1"/>
  <c r="C165" i="16" l="1"/>
  <c r="B165" i="16"/>
  <c r="A166" i="16"/>
  <c r="B157" i="11"/>
  <c r="A160" i="1"/>
  <c r="C160" i="1" s="1"/>
  <c r="B159" i="1"/>
  <c r="A167" i="16" l="1"/>
  <c r="B166" i="16"/>
  <c r="C166" i="16"/>
  <c r="B158" i="11"/>
  <c r="A161" i="1"/>
  <c r="C161" i="1" s="1"/>
  <c r="B160" i="1"/>
  <c r="C167" i="16" l="1"/>
  <c r="B167" i="16"/>
  <c r="A168" i="16"/>
  <c r="B159" i="11"/>
  <c r="A162" i="1"/>
  <c r="C162" i="1" s="1"/>
  <c r="B161" i="1"/>
  <c r="A169" i="16" l="1"/>
  <c r="B168" i="16"/>
  <c r="C168" i="16"/>
  <c r="B160" i="11"/>
  <c r="A163" i="1"/>
  <c r="C163" i="1" s="1"/>
  <c r="B162" i="1"/>
  <c r="C169" i="16" l="1"/>
  <c r="A170" i="16"/>
  <c r="B169" i="16"/>
  <c r="B161" i="11"/>
  <c r="A164" i="1"/>
  <c r="C164" i="1" s="1"/>
  <c r="B163" i="1"/>
  <c r="A171" i="16" l="1"/>
  <c r="B170" i="16"/>
  <c r="C170" i="16"/>
  <c r="B162" i="11"/>
  <c r="A165" i="1"/>
  <c r="C165" i="1" s="1"/>
  <c r="B164" i="1"/>
  <c r="C171" i="16" l="1"/>
  <c r="A172" i="16"/>
  <c r="B171" i="16"/>
  <c r="B163" i="11"/>
  <c r="A166" i="1"/>
  <c r="C166" i="1" s="1"/>
  <c r="B165" i="1"/>
  <c r="A173" i="16" l="1"/>
  <c r="B172" i="16"/>
  <c r="C172" i="16"/>
  <c r="B164" i="11"/>
  <c r="A167" i="1"/>
  <c r="C167" i="1" s="1"/>
  <c r="B166" i="1"/>
  <c r="C173" i="16" l="1"/>
  <c r="B173" i="16"/>
  <c r="A174" i="16"/>
  <c r="B165" i="11"/>
  <c r="A168" i="1"/>
  <c r="C168" i="1" s="1"/>
  <c r="B167" i="1"/>
  <c r="A175" i="16" l="1"/>
  <c r="B174" i="16"/>
  <c r="C174" i="16"/>
  <c r="B166" i="11"/>
  <c r="A169" i="1"/>
  <c r="C169" i="1" s="1"/>
  <c r="B168" i="1"/>
  <c r="C175" i="16" l="1"/>
  <c r="B175" i="16"/>
  <c r="A176" i="16"/>
  <c r="B167" i="11"/>
  <c r="A170" i="1"/>
  <c r="C170" i="1" s="1"/>
  <c r="B169" i="1"/>
  <c r="A177" i="16" l="1"/>
  <c r="B176" i="16"/>
  <c r="C176" i="16"/>
  <c r="B168" i="11"/>
  <c r="A171" i="1"/>
  <c r="C171" i="1" s="1"/>
  <c r="B170" i="1"/>
  <c r="C177" i="16" l="1"/>
  <c r="A178" i="16"/>
  <c r="B177" i="16"/>
  <c r="B169" i="11"/>
  <c r="A172" i="1"/>
  <c r="C172" i="1" s="1"/>
  <c r="B171" i="1"/>
  <c r="A179" i="16" l="1"/>
  <c r="B178" i="16"/>
  <c r="C178" i="16"/>
  <c r="B170" i="11"/>
  <c r="A173" i="1"/>
  <c r="C173" i="1" s="1"/>
  <c r="B172" i="1"/>
  <c r="C179" i="16" l="1"/>
  <c r="A180" i="16"/>
  <c r="B179" i="16"/>
  <c r="B171" i="11"/>
  <c r="A174" i="1"/>
  <c r="C174" i="1" s="1"/>
  <c r="B173" i="1"/>
  <c r="A181" i="16" l="1"/>
  <c r="B180" i="16"/>
  <c r="C180" i="16"/>
  <c r="B172" i="11"/>
  <c r="A175" i="1"/>
  <c r="C175" i="1" s="1"/>
  <c r="B174" i="1"/>
  <c r="C181" i="16" l="1"/>
  <c r="A182" i="16"/>
  <c r="B181" i="16"/>
  <c r="B173" i="11"/>
  <c r="A176" i="1"/>
  <c r="C176" i="1" s="1"/>
  <c r="B175" i="1"/>
  <c r="A183" i="16" l="1"/>
  <c r="B182" i="16"/>
  <c r="C182" i="16"/>
  <c r="B174" i="11"/>
  <c r="A177" i="1"/>
  <c r="C177" i="1" s="1"/>
  <c r="B176" i="1"/>
  <c r="C183" i="16" l="1"/>
  <c r="A184" i="16"/>
  <c r="B183" i="16"/>
  <c r="B175" i="11"/>
  <c r="A178" i="1"/>
  <c r="C178" i="1" s="1"/>
  <c r="B177" i="1"/>
  <c r="A185" i="16" l="1"/>
  <c r="B184" i="16"/>
  <c r="C184" i="16"/>
  <c r="B176" i="11"/>
  <c r="A179" i="1"/>
  <c r="C179" i="1" s="1"/>
  <c r="B178" i="1"/>
  <c r="C185" i="16" l="1"/>
  <c r="B185" i="16"/>
  <c r="A186" i="16"/>
  <c r="B177" i="11"/>
  <c r="A180" i="1"/>
  <c r="C180" i="1" s="1"/>
  <c r="B179" i="1"/>
  <c r="A187" i="16" l="1"/>
  <c r="B186" i="16"/>
  <c r="C186" i="16"/>
  <c r="B178" i="11"/>
  <c r="A181" i="1"/>
  <c r="C181" i="1" s="1"/>
  <c r="B180" i="1"/>
  <c r="C187" i="16" l="1"/>
  <c r="B187" i="16"/>
  <c r="A188" i="16"/>
  <c r="B179" i="11"/>
  <c r="A182" i="1"/>
  <c r="C182" i="1" s="1"/>
  <c r="B181" i="1"/>
  <c r="A189" i="16" l="1"/>
  <c r="B188" i="16"/>
  <c r="C188" i="16"/>
  <c r="B180" i="11"/>
  <c r="A183" i="1"/>
  <c r="C183" i="1" s="1"/>
  <c r="B182" i="1"/>
  <c r="C189" i="16" l="1"/>
  <c r="B189" i="16"/>
  <c r="A190" i="16"/>
  <c r="B181" i="11"/>
  <c r="A184" i="1"/>
  <c r="C184" i="1" s="1"/>
  <c r="B183" i="1"/>
  <c r="A191" i="16" l="1"/>
  <c r="B190" i="16"/>
  <c r="C190" i="16"/>
  <c r="B182" i="11"/>
  <c r="A185" i="1"/>
  <c r="C185" i="1" s="1"/>
  <c r="B184" i="1"/>
  <c r="C191" i="16" l="1"/>
  <c r="B191" i="16"/>
  <c r="A192" i="16"/>
  <c r="B183" i="11"/>
  <c r="A186" i="1"/>
  <c r="C186" i="1" s="1"/>
  <c r="B185" i="1"/>
  <c r="A193" i="16" l="1"/>
  <c r="B192" i="16"/>
  <c r="C192" i="16"/>
  <c r="B184" i="11"/>
  <c r="A187" i="1"/>
  <c r="C187" i="1" s="1"/>
  <c r="B186" i="1"/>
  <c r="C193" i="16" l="1"/>
  <c r="A194" i="16"/>
  <c r="B193" i="16"/>
  <c r="B185" i="11"/>
  <c r="A188" i="1"/>
  <c r="C188" i="1" s="1"/>
  <c r="B187" i="1"/>
  <c r="A195" i="16" l="1"/>
  <c r="B194" i="16"/>
  <c r="C194" i="16"/>
  <c r="B186" i="11"/>
  <c r="A189" i="1"/>
  <c r="C189" i="1" s="1"/>
  <c r="B188" i="1"/>
  <c r="C195" i="16" l="1"/>
  <c r="A196" i="16"/>
  <c r="B195" i="16"/>
  <c r="B187" i="11"/>
  <c r="A190" i="1"/>
  <c r="C190" i="1" s="1"/>
  <c r="B189" i="1"/>
  <c r="A197" i="16" l="1"/>
  <c r="B196" i="16"/>
  <c r="C196" i="16"/>
  <c r="B188" i="11"/>
  <c r="A191" i="1"/>
  <c r="C191" i="1" s="1"/>
  <c r="B190" i="1"/>
  <c r="C197" i="16" l="1"/>
  <c r="B197" i="16"/>
  <c r="A198" i="16"/>
  <c r="B189" i="11"/>
  <c r="A192" i="1"/>
  <c r="C192" i="1" s="1"/>
  <c r="B191" i="1"/>
  <c r="A199" i="16" l="1"/>
  <c r="B198" i="16"/>
  <c r="C198" i="16"/>
  <c r="B190" i="11"/>
  <c r="A193" i="1"/>
  <c r="C193" i="1" s="1"/>
  <c r="B192" i="1"/>
  <c r="C199" i="16" l="1"/>
  <c r="B199" i="16"/>
  <c r="A200" i="16"/>
  <c r="B191" i="11"/>
  <c r="A194" i="1"/>
  <c r="C194" i="1" s="1"/>
  <c r="B193" i="1"/>
  <c r="A201" i="16" l="1"/>
  <c r="B200" i="16"/>
  <c r="C200" i="16"/>
  <c r="B192" i="11"/>
  <c r="A195" i="1"/>
  <c r="C195" i="1" s="1"/>
  <c r="B194" i="1"/>
  <c r="C201" i="16" l="1"/>
  <c r="A202" i="16"/>
  <c r="B201" i="16"/>
  <c r="B193" i="11"/>
  <c r="A196" i="1"/>
  <c r="C196" i="1" s="1"/>
  <c r="B195" i="1"/>
  <c r="A203" i="16" l="1"/>
  <c r="B202" i="16"/>
  <c r="C202" i="16"/>
  <c r="B194" i="11"/>
  <c r="A197" i="1"/>
  <c r="C197" i="1" s="1"/>
  <c r="B196" i="1"/>
  <c r="C203" i="16" l="1"/>
  <c r="A204" i="16"/>
  <c r="B203" i="16"/>
  <c r="B195" i="11"/>
  <c r="B197" i="1"/>
  <c r="A198" i="1"/>
  <c r="C198" i="1" s="1"/>
  <c r="A205" i="16" l="1"/>
  <c r="B204" i="16"/>
  <c r="C204" i="16"/>
  <c r="B196" i="11"/>
  <c r="A199" i="1"/>
  <c r="C199" i="1" s="1"/>
  <c r="B198" i="1"/>
  <c r="C205" i="16" l="1"/>
  <c r="B205" i="16"/>
  <c r="A206" i="16"/>
  <c r="B197" i="11"/>
  <c r="A200" i="1"/>
  <c r="C200" i="1" s="1"/>
  <c r="B199" i="1"/>
  <c r="A207" i="16" l="1"/>
  <c r="B206" i="16"/>
  <c r="C206" i="16"/>
  <c r="B198" i="11"/>
  <c r="A201" i="1"/>
  <c r="C201" i="1" s="1"/>
  <c r="B200" i="1"/>
  <c r="C207" i="16" l="1"/>
  <c r="A208" i="16"/>
  <c r="B207" i="16"/>
  <c r="B199" i="11"/>
  <c r="A202" i="1"/>
  <c r="C202" i="1" s="1"/>
  <c r="B201" i="1"/>
  <c r="A209" i="16" l="1"/>
  <c r="B208" i="16"/>
  <c r="C208" i="16"/>
  <c r="B200" i="11"/>
  <c r="A203" i="1"/>
  <c r="C203" i="1" s="1"/>
  <c r="B202" i="1"/>
  <c r="C209" i="16" l="1"/>
  <c r="B209" i="16"/>
  <c r="A210" i="16"/>
  <c r="B201" i="11"/>
  <c r="A204" i="1"/>
  <c r="C204" i="1" s="1"/>
  <c r="B203" i="1"/>
  <c r="A211" i="16" l="1"/>
  <c r="B210" i="16"/>
  <c r="C210" i="16"/>
  <c r="B202" i="11"/>
  <c r="A205" i="1"/>
  <c r="C205" i="1" s="1"/>
  <c r="B204" i="1"/>
  <c r="C211" i="16" l="1"/>
  <c r="B211" i="16"/>
  <c r="A212" i="16"/>
  <c r="B203" i="11"/>
  <c r="B205" i="1"/>
  <c r="A206" i="1"/>
  <c r="C206" i="1" s="1"/>
  <c r="A213" i="16" l="1"/>
  <c r="B212" i="16"/>
  <c r="C212" i="16"/>
  <c r="B204" i="11"/>
  <c r="A207" i="1"/>
  <c r="C207" i="1" s="1"/>
  <c r="B206" i="1"/>
  <c r="C213" i="16" l="1"/>
  <c r="B213" i="16"/>
  <c r="A214" i="16"/>
  <c r="B205" i="11"/>
  <c r="A208" i="1"/>
  <c r="C208" i="1" s="1"/>
  <c r="B207" i="1"/>
  <c r="A215" i="16" l="1"/>
  <c r="B214" i="16"/>
  <c r="C214" i="16"/>
  <c r="B206" i="11"/>
  <c r="A209" i="1"/>
  <c r="C209" i="1" s="1"/>
  <c r="B208" i="1"/>
  <c r="C215" i="16" l="1"/>
  <c r="B215" i="16"/>
  <c r="A216" i="16"/>
  <c r="B207" i="11"/>
  <c r="A210" i="1"/>
  <c r="C210" i="1" s="1"/>
  <c r="B209" i="1"/>
  <c r="A217" i="16" l="1"/>
  <c r="B216" i="16"/>
  <c r="C216" i="16"/>
  <c r="B208" i="11"/>
  <c r="A211" i="1"/>
  <c r="C211" i="1" s="1"/>
  <c r="B210" i="1"/>
  <c r="C217" i="16" l="1"/>
  <c r="A218" i="16"/>
  <c r="B217" i="16"/>
  <c r="B209" i="11"/>
  <c r="A212" i="1"/>
  <c r="C212" i="1" s="1"/>
  <c r="B211" i="1"/>
  <c r="A219" i="16" l="1"/>
  <c r="B218" i="16"/>
  <c r="C218" i="16"/>
  <c r="B210" i="11"/>
  <c r="A213" i="1"/>
  <c r="C213" i="1" s="1"/>
  <c r="B212" i="1"/>
  <c r="C219" i="16" l="1"/>
  <c r="A220" i="16"/>
  <c r="B219" i="16"/>
  <c r="B211" i="11"/>
  <c r="B213" i="1"/>
  <c r="A214" i="1"/>
  <c r="C214" i="1" s="1"/>
  <c r="A221" i="16" l="1"/>
  <c r="B220" i="16"/>
  <c r="C220" i="16"/>
  <c r="B212" i="11"/>
  <c r="A215" i="1"/>
  <c r="C215" i="1" s="1"/>
  <c r="B214" i="1"/>
  <c r="C221" i="16" l="1"/>
  <c r="B221" i="16"/>
  <c r="A222" i="16"/>
  <c r="B213" i="11"/>
  <c r="A216" i="1"/>
  <c r="C216" i="1" s="1"/>
  <c r="B215" i="1"/>
  <c r="A223" i="16" l="1"/>
  <c r="B222" i="16"/>
  <c r="C222" i="16"/>
  <c r="B214" i="11"/>
  <c r="A217" i="1"/>
  <c r="C217" i="1" s="1"/>
  <c r="B216" i="1"/>
  <c r="C223" i="16" l="1"/>
  <c r="A224" i="16"/>
  <c r="B223" i="16"/>
  <c r="B215" i="11"/>
  <c r="A218" i="1"/>
  <c r="C218" i="1" s="1"/>
  <c r="B217" i="1"/>
  <c r="A225" i="16" l="1"/>
  <c r="B224" i="16"/>
  <c r="C224" i="16"/>
  <c r="B216" i="11"/>
  <c r="A219" i="1"/>
  <c r="C219" i="1" s="1"/>
  <c r="B218" i="1"/>
  <c r="C225" i="16" l="1"/>
  <c r="A226" i="16"/>
  <c r="B225" i="16"/>
  <c r="B217" i="11"/>
  <c r="A220" i="1"/>
  <c r="C220" i="1" s="1"/>
  <c r="B219" i="1"/>
  <c r="A227" i="16" l="1"/>
  <c r="B226" i="16"/>
  <c r="C226" i="16"/>
  <c r="B218" i="11"/>
  <c r="A221" i="1"/>
  <c r="C221" i="1" s="1"/>
  <c r="B220" i="1"/>
  <c r="C227" i="16" l="1"/>
  <c r="B227" i="16"/>
  <c r="A228" i="16"/>
  <c r="B219" i="11"/>
  <c r="B221" i="1"/>
  <c r="A222" i="1"/>
  <c r="C222" i="1" s="1"/>
  <c r="A229" i="16" l="1"/>
  <c r="B228" i="16"/>
  <c r="C228" i="16"/>
  <c r="B220" i="11"/>
  <c r="A223" i="1"/>
  <c r="C223" i="1" s="1"/>
  <c r="B222" i="1"/>
  <c r="C229" i="16" l="1"/>
  <c r="A230" i="16"/>
  <c r="B229" i="16"/>
  <c r="B221" i="11"/>
  <c r="A224" i="1"/>
  <c r="C224" i="1" s="1"/>
  <c r="B223" i="1"/>
  <c r="A231" i="16" l="1"/>
  <c r="B230" i="16"/>
  <c r="C230" i="16"/>
  <c r="B222" i="11"/>
  <c r="A225" i="1"/>
  <c r="C225" i="1" s="1"/>
  <c r="B224" i="1"/>
  <c r="C231" i="16" l="1"/>
  <c r="B231" i="16"/>
  <c r="A232" i="16"/>
  <c r="B223" i="11"/>
  <c r="A226" i="1"/>
  <c r="C226" i="1" s="1"/>
  <c r="B225" i="1"/>
  <c r="A233" i="16" l="1"/>
  <c r="B232" i="16"/>
  <c r="C232" i="16"/>
  <c r="B224" i="11"/>
  <c r="A227" i="1"/>
  <c r="C227" i="1" s="1"/>
  <c r="B226" i="1"/>
  <c r="C233" i="16" l="1"/>
  <c r="A234" i="16"/>
  <c r="B233" i="16"/>
  <c r="B225" i="11"/>
  <c r="A228" i="1"/>
  <c r="C228" i="1" s="1"/>
  <c r="B227" i="1"/>
  <c r="A235" i="16" l="1"/>
  <c r="B234" i="16"/>
  <c r="C234" i="16"/>
  <c r="B226" i="11"/>
  <c r="A229" i="1"/>
  <c r="C229" i="1" s="1"/>
  <c r="B228" i="1"/>
  <c r="C235" i="16" l="1"/>
  <c r="B235" i="16"/>
  <c r="A236" i="16"/>
  <c r="B227" i="11"/>
  <c r="B229" i="1"/>
  <c r="A230" i="1"/>
  <c r="C230" i="1" s="1"/>
  <c r="A237" i="16" l="1"/>
  <c r="B236" i="16"/>
  <c r="C236" i="16"/>
  <c r="B228" i="11"/>
  <c r="A231" i="1"/>
  <c r="C231" i="1" s="1"/>
  <c r="B230" i="1"/>
  <c r="C237" i="16" l="1"/>
  <c r="A238" i="16"/>
  <c r="B237" i="16"/>
  <c r="B229" i="11"/>
  <c r="A232" i="1"/>
  <c r="C232" i="1" s="1"/>
  <c r="B231" i="1"/>
  <c r="A239" i="16" l="1"/>
  <c r="B238" i="16"/>
  <c r="C238" i="16"/>
  <c r="B230" i="11"/>
  <c r="A233" i="1"/>
  <c r="C233" i="1" s="1"/>
  <c r="B232" i="1"/>
  <c r="C239" i="16" l="1"/>
  <c r="B239" i="16"/>
  <c r="A240" i="16"/>
  <c r="B231" i="11"/>
  <c r="A234" i="1"/>
  <c r="C234" i="1" s="1"/>
  <c r="B233" i="1"/>
  <c r="A241" i="16" l="1"/>
  <c r="B240" i="16"/>
  <c r="C240" i="16"/>
  <c r="B232" i="11"/>
  <c r="A235" i="1"/>
  <c r="C235" i="1" s="1"/>
  <c r="B234" i="1"/>
  <c r="C241" i="16" l="1"/>
  <c r="A242" i="16"/>
  <c r="B241" i="16"/>
  <c r="B233" i="11"/>
  <c r="A236" i="1"/>
  <c r="C236" i="1" s="1"/>
  <c r="B235" i="1"/>
  <c r="A243" i="16" l="1"/>
  <c r="B242" i="16"/>
  <c r="C242" i="16"/>
  <c r="B234" i="11"/>
  <c r="A237" i="1"/>
  <c r="C237" i="1" s="1"/>
  <c r="B236" i="1"/>
  <c r="C243" i="16" l="1"/>
  <c r="B243" i="16"/>
  <c r="A244" i="16"/>
  <c r="B235" i="11"/>
  <c r="B237" i="1"/>
  <c r="A238" i="1"/>
  <c r="C238" i="1" s="1"/>
  <c r="A245" i="16" l="1"/>
  <c r="B244" i="16"/>
  <c r="C244" i="16"/>
  <c r="B236" i="11"/>
  <c r="A239" i="1"/>
  <c r="C239" i="1" s="1"/>
  <c r="B238" i="1"/>
  <c r="C245" i="16" l="1"/>
  <c r="A246" i="16"/>
  <c r="B245" i="16"/>
  <c r="B237" i="11"/>
  <c r="A240" i="1"/>
  <c r="C240" i="1" s="1"/>
  <c r="B239" i="1"/>
  <c r="A247" i="16" l="1"/>
  <c r="B246" i="16"/>
  <c r="C246" i="16"/>
  <c r="B238" i="11"/>
  <c r="A241" i="1"/>
  <c r="C241" i="1" s="1"/>
  <c r="B240" i="1"/>
  <c r="C247" i="16" l="1"/>
  <c r="B247" i="16"/>
  <c r="A248" i="16"/>
  <c r="B239" i="11"/>
  <c r="A242" i="1"/>
  <c r="C242" i="1" s="1"/>
  <c r="B241" i="1"/>
  <c r="A249" i="16" l="1"/>
  <c r="B248" i="16"/>
  <c r="C248" i="16"/>
  <c r="B240" i="11"/>
  <c r="A243" i="1"/>
  <c r="C243" i="1" s="1"/>
  <c r="B242" i="1"/>
  <c r="C249" i="16" l="1"/>
  <c r="A250" i="16"/>
  <c r="B249" i="16"/>
  <c r="B241" i="11"/>
  <c r="A244" i="1"/>
  <c r="C244" i="1" s="1"/>
  <c r="B243" i="1"/>
  <c r="A251" i="16" l="1"/>
  <c r="B250" i="16"/>
  <c r="C250" i="16"/>
  <c r="B242" i="11"/>
  <c r="A245" i="1"/>
  <c r="C245" i="1" s="1"/>
  <c r="B244" i="1"/>
  <c r="C251" i="16" l="1"/>
  <c r="B251" i="16"/>
  <c r="A252" i="16"/>
  <c r="B243" i="11"/>
  <c r="B245" i="1"/>
  <c r="A246" i="1"/>
  <c r="C246" i="1" s="1"/>
  <c r="A253" i="16" l="1"/>
  <c r="B252" i="16"/>
  <c r="C252" i="16"/>
  <c r="B244" i="11"/>
  <c r="A247" i="1"/>
  <c r="C247" i="1" s="1"/>
  <c r="B246" i="1"/>
  <c r="C253" i="16" l="1"/>
  <c r="A254" i="16"/>
  <c r="B253" i="16"/>
  <c r="B245" i="11"/>
  <c r="A248" i="1"/>
  <c r="C248" i="1" s="1"/>
  <c r="B247" i="1"/>
  <c r="A255" i="16" l="1"/>
  <c r="B254" i="16"/>
  <c r="C254" i="16"/>
  <c r="B246" i="11"/>
  <c r="A249" i="1"/>
  <c r="C249" i="1" s="1"/>
  <c r="B248" i="1"/>
  <c r="C255" i="16" l="1"/>
  <c r="B255" i="16"/>
  <c r="A256" i="16"/>
  <c r="B247" i="11"/>
  <c r="A250" i="1"/>
  <c r="C250" i="1" s="1"/>
  <c r="B249" i="1"/>
  <c r="A257" i="16" l="1"/>
  <c r="B256" i="16"/>
  <c r="C256" i="16"/>
  <c r="B248" i="11"/>
  <c r="A251" i="1"/>
  <c r="C251" i="1" s="1"/>
  <c r="B250" i="1"/>
  <c r="C257" i="16" l="1"/>
  <c r="A258" i="16"/>
  <c r="B257" i="16"/>
  <c r="B249" i="11"/>
  <c r="A252" i="1"/>
  <c r="C252" i="1" s="1"/>
  <c r="B251" i="1"/>
  <c r="A259" i="16" l="1"/>
  <c r="B258" i="16"/>
  <c r="C258" i="16"/>
  <c r="B250" i="11"/>
  <c r="A253" i="1"/>
  <c r="C253" i="1" s="1"/>
  <c r="B252" i="1"/>
  <c r="C259" i="16" l="1"/>
  <c r="B259" i="16"/>
  <c r="A260" i="16"/>
  <c r="B251" i="11"/>
  <c r="B253" i="1"/>
  <c r="A254" i="1"/>
  <c r="C254" i="1" s="1"/>
  <c r="A261" i="16" l="1"/>
  <c r="B260" i="16"/>
  <c r="C260" i="16"/>
  <c r="B252" i="11"/>
  <c r="A255" i="1"/>
  <c r="C255" i="1" s="1"/>
  <c r="B254" i="1"/>
  <c r="C261" i="16" l="1"/>
  <c r="A262" i="16"/>
  <c r="B261" i="16"/>
  <c r="B253" i="11"/>
  <c r="A256" i="1"/>
  <c r="C256" i="1" s="1"/>
  <c r="B255" i="1"/>
  <c r="A263" i="16" l="1"/>
  <c r="B262" i="16"/>
  <c r="C262" i="16"/>
  <c r="B254" i="11"/>
  <c r="A257" i="1"/>
  <c r="C257" i="1" s="1"/>
  <c r="B256" i="1"/>
  <c r="C263" i="16" l="1"/>
  <c r="B263" i="16"/>
  <c r="A264" i="16"/>
  <c r="B255" i="11"/>
  <c r="A258" i="1"/>
  <c r="C258" i="1" s="1"/>
  <c r="B257" i="1"/>
  <c r="A265" i="16" l="1"/>
  <c r="B264" i="16"/>
  <c r="C264" i="16"/>
  <c r="B256" i="11"/>
  <c r="A259" i="1"/>
  <c r="C259" i="1" s="1"/>
  <c r="B258" i="1"/>
  <c r="C265" i="16" l="1"/>
  <c r="A266" i="16"/>
  <c r="B265" i="16"/>
  <c r="B257" i="11"/>
  <c r="A260" i="1"/>
  <c r="C260" i="1" s="1"/>
  <c r="B259" i="1"/>
  <c r="A267" i="16" l="1"/>
  <c r="B266" i="16"/>
  <c r="C266" i="16"/>
  <c r="B258" i="11"/>
  <c r="A261" i="1"/>
  <c r="C261" i="1" s="1"/>
  <c r="B260" i="1"/>
  <c r="C267" i="16" l="1"/>
  <c r="B267" i="16"/>
  <c r="A268" i="16"/>
  <c r="B259" i="11"/>
  <c r="B261" i="1"/>
  <c r="A262" i="1"/>
  <c r="C262" i="1" s="1"/>
  <c r="A269" i="16" l="1"/>
  <c r="B268" i="16"/>
  <c r="C268" i="16"/>
  <c r="B260" i="11"/>
  <c r="A263" i="1"/>
  <c r="C263" i="1" s="1"/>
  <c r="B262" i="1"/>
  <c r="C269" i="16" l="1"/>
  <c r="A270" i="16"/>
  <c r="B269" i="16"/>
  <c r="B261" i="11"/>
  <c r="A264" i="1"/>
  <c r="C264" i="1" s="1"/>
  <c r="B263" i="1"/>
  <c r="A271" i="16" l="1"/>
  <c r="B270" i="16"/>
  <c r="C270" i="16"/>
  <c r="B262" i="11"/>
  <c r="A265" i="1"/>
  <c r="C265" i="1" s="1"/>
  <c r="B264" i="1"/>
  <c r="C271" i="16" l="1"/>
  <c r="B271" i="16"/>
  <c r="A272" i="16"/>
  <c r="B263" i="11"/>
  <c r="A266" i="1"/>
  <c r="C266" i="1" s="1"/>
  <c r="B265" i="1"/>
  <c r="A273" i="16" l="1"/>
  <c r="B272" i="16"/>
  <c r="C272" i="16"/>
  <c r="B264" i="11"/>
  <c r="A267" i="1"/>
  <c r="C267" i="1" s="1"/>
  <c r="B266" i="1"/>
  <c r="C273" i="16" l="1"/>
  <c r="A274" i="16"/>
  <c r="B273" i="16"/>
  <c r="B265" i="11"/>
  <c r="A268" i="1"/>
  <c r="C268" i="1" s="1"/>
  <c r="B267" i="1"/>
  <c r="A275" i="16" l="1"/>
  <c r="B274" i="16"/>
  <c r="C274" i="16"/>
  <c r="B266" i="11"/>
  <c r="A269" i="1"/>
  <c r="C269" i="1" s="1"/>
  <c r="B268" i="1"/>
  <c r="C275" i="16" l="1"/>
  <c r="B275" i="16"/>
  <c r="A276" i="16"/>
  <c r="B267" i="11"/>
  <c r="B269" i="1"/>
  <c r="A270" i="1"/>
  <c r="C270" i="1" s="1"/>
  <c r="A277" i="16" l="1"/>
  <c r="B276" i="16"/>
  <c r="C276" i="16"/>
  <c r="B268" i="11"/>
  <c r="A271" i="1"/>
  <c r="C271" i="1" s="1"/>
  <c r="B270" i="1"/>
  <c r="C277" i="16" l="1"/>
  <c r="A278" i="16"/>
  <c r="B277" i="16"/>
  <c r="B269" i="11"/>
  <c r="A272" i="1"/>
  <c r="C272" i="1" s="1"/>
  <c r="B271" i="1"/>
  <c r="A279" i="16" l="1"/>
  <c r="B278" i="16"/>
  <c r="C278" i="16"/>
  <c r="B270" i="11"/>
  <c r="A273" i="1"/>
  <c r="C273" i="1" s="1"/>
  <c r="B272" i="1"/>
  <c r="C279" i="16" l="1"/>
  <c r="B279" i="16"/>
  <c r="A280" i="16"/>
  <c r="B271" i="11"/>
  <c r="A274" i="1"/>
  <c r="C274" i="1" s="1"/>
  <c r="B273" i="1"/>
  <c r="A281" i="16" l="1"/>
  <c r="B280" i="16"/>
  <c r="C280" i="16"/>
  <c r="B272" i="11"/>
  <c r="A275" i="1"/>
  <c r="C275" i="1" s="1"/>
  <c r="B274" i="1"/>
  <c r="C281" i="16" l="1"/>
  <c r="A282" i="16"/>
  <c r="B281" i="16"/>
  <c r="B273" i="11"/>
  <c r="A276" i="1"/>
  <c r="C276" i="1" s="1"/>
  <c r="B275" i="1"/>
  <c r="A283" i="16" l="1"/>
  <c r="B282" i="16"/>
  <c r="C282" i="16"/>
  <c r="B274" i="11"/>
  <c r="A277" i="1"/>
  <c r="C277" i="1" s="1"/>
  <c r="B276" i="1"/>
  <c r="C283" i="16" l="1"/>
  <c r="B283" i="16"/>
  <c r="A284" i="16"/>
  <c r="B275" i="11"/>
  <c r="B277" i="1"/>
  <c r="A278" i="1"/>
  <c r="C278" i="1" s="1"/>
  <c r="A285" i="16" l="1"/>
  <c r="B284" i="16"/>
  <c r="C284" i="16"/>
  <c r="B276" i="11"/>
  <c r="A279" i="1"/>
  <c r="C279" i="1" s="1"/>
  <c r="B278" i="1"/>
  <c r="C285" i="16" l="1"/>
  <c r="A286" i="16"/>
  <c r="B285" i="16"/>
  <c r="B277" i="11"/>
  <c r="A280" i="1"/>
  <c r="C280" i="1" s="1"/>
  <c r="B279" i="1"/>
  <c r="A287" i="16" l="1"/>
  <c r="B286" i="16"/>
  <c r="C286" i="16"/>
  <c r="B278" i="11"/>
  <c r="A281" i="1"/>
  <c r="C281" i="1" s="1"/>
  <c r="B280" i="1"/>
  <c r="C287" i="16" l="1"/>
  <c r="B287" i="16"/>
  <c r="A288" i="16"/>
  <c r="B279" i="11"/>
  <c r="A282" i="1"/>
  <c r="C282" i="1" s="1"/>
  <c r="B281" i="1"/>
  <c r="A289" i="16" l="1"/>
  <c r="B288" i="16"/>
  <c r="C288" i="16"/>
  <c r="B280" i="11"/>
  <c r="A283" i="1"/>
  <c r="C283" i="1" s="1"/>
  <c r="B282" i="1"/>
  <c r="C289" i="16" l="1"/>
  <c r="A290" i="16"/>
  <c r="B289" i="16"/>
  <c r="B281" i="11"/>
  <c r="A284" i="1"/>
  <c r="C284" i="1" s="1"/>
  <c r="B283" i="1"/>
  <c r="A291" i="16" l="1"/>
  <c r="B290" i="16"/>
  <c r="C290" i="16"/>
  <c r="B282" i="11"/>
  <c r="A285" i="1"/>
  <c r="C285" i="1" s="1"/>
  <c r="B284" i="1"/>
  <c r="C291" i="16" l="1"/>
  <c r="B291" i="16"/>
  <c r="A292" i="16"/>
  <c r="B283" i="11"/>
  <c r="B285" i="1"/>
  <c r="A286" i="1"/>
  <c r="C286" i="1" s="1"/>
  <c r="A293" i="16" l="1"/>
  <c r="B292" i="16"/>
  <c r="C292" i="16"/>
  <c r="B284" i="11"/>
  <c r="A287" i="1"/>
  <c r="C287" i="1" s="1"/>
  <c r="B286" i="1"/>
  <c r="C293" i="16" l="1"/>
  <c r="A294" i="16"/>
  <c r="B293" i="16"/>
  <c r="B285" i="11"/>
  <c r="A288" i="1"/>
  <c r="C288" i="1" s="1"/>
  <c r="B287" i="1"/>
  <c r="A295" i="16" l="1"/>
  <c r="B294" i="16"/>
  <c r="C294" i="16"/>
  <c r="B286" i="11"/>
  <c r="A289" i="1"/>
  <c r="C289" i="1" s="1"/>
  <c r="B288" i="1"/>
  <c r="C295" i="16" l="1"/>
  <c r="B295" i="16"/>
  <c r="A296" i="16"/>
  <c r="B287" i="11"/>
  <c r="A290" i="1"/>
  <c r="C290" i="1" s="1"/>
  <c r="B289" i="1"/>
  <c r="A297" i="16" l="1"/>
  <c r="B296" i="16"/>
  <c r="C296" i="16"/>
  <c r="B288" i="11"/>
  <c r="A291" i="1"/>
  <c r="C291" i="1" s="1"/>
  <c r="B290" i="1"/>
  <c r="C297" i="16" l="1"/>
  <c r="A298" i="16"/>
  <c r="B297" i="16"/>
  <c r="B289" i="11"/>
  <c r="A292" i="1"/>
  <c r="C292" i="1" s="1"/>
  <c r="B291" i="1"/>
  <c r="A299" i="16" l="1"/>
  <c r="B298" i="16"/>
  <c r="C298" i="16"/>
  <c r="B290" i="11"/>
  <c r="A293" i="1"/>
  <c r="C293" i="1" s="1"/>
  <c r="B292" i="1"/>
  <c r="C299" i="16" l="1"/>
  <c r="B299" i="16"/>
  <c r="A300" i="16"/>
  <c r="B291" i="11"/>
  <c r="B293" i="1"/>
  <c r="A294" i="1"/>
  <c r="C294" i="1" s="1"/>
  <c r="A301" i="16" l="1"/>
  <c r="B300" i="16"/>
  <c r="C300" i="16"/>
  <c r="B292" i="11"/>
  <c r="A295" i="1"/>
  <c r="C295" i="1" s="1"/>
  <c r="B294" i="1"/>
  <c r="C301" i="16" l="1"/>
  <c r="A302" i="16"/>
  <c r="B301" i="16"/>
  <c r="B293" i="11"/>
  <c r="A296" i="1"/>
  <c r="C296" i="1" s="1"/>
  <c r="B295" i="1"/>
  <c r="A303" i="16" l="1"/>
  <c r="B302" i="16"/>
  <c r="C302" i="16"/>
  <c r="B294" i="11"/>
  <c r="A297" i="1"/>
  <c r="C297" i="1" s="1"/>
  <c r="B296" i="1"/>
  <c r="C303" i="16" l="1"/>
  <c r="B303" i="16"/>
  <c r="A304" i="16"/>
  <c r="B295" i="11"/>
  <c r="A298" i="1"/>
  <c r="C298" i="1" s="1"/>
  <c r="B297" i="1"/>
  <c r="A305" i="16" l="1"/>
  <c r="B304" i="16"/>
  <c r="C304" i="16"/>
  <c r="B296" i="11"/>
  <c r="A299" i="1"/>
  <c r="C299" i="1" s="1"/>
  <c r="B298" i="1"/>
  <c r="C305" i="16" l="1"/>
  <c r="A306" i="16"/>
  <c r="B305" i="16"/>
  <c r="B297" i="11"/>
  <c r="A300" i="1"/>
  <c r="C300" i="1" s="1"/>
  <c r="B299" i="1"/>
  <c r="A307" i="16" l="1"/>
  <c r="B306" i="16"/>
  <c r="C306" i="16"/>
  <c r="B298" i="11"/>
  <c r="A301" i="1"/>
  <c r="C301" i="1" s="1"/>
  <c r="B300" i="1"/>
  <c r="C307" i="16" l="1"/>
  <c r="B307" i="16"/>
  <c r="A308" i="16"/>
  <c r="B299" i="11"/>
  <c r="B301" i="1"/>
  <c r="A302" i="1"/>
  <c r="C302" i="1" s="1"/>
  <c r="A309" i="16" l="1"/>
  <c r="B308" i="16"/>
  <c r="C308" i="16"/>
  <c r="B300" i="11"/>
  <c r="A303" i="1"/>
  <c r="C303" i="1" s="1"/>
  <c r="B302" i="1"/>
  <c r="C309" i="16" l="1"/>
  <c r="A310" i="16"/>
  <c r="B309" i="16"/>
  <c r="B301" i="11"/>
  <c r="A304" i="1"/>
  <c r="C304" i="1" s="1"/>
  <c r="B303" i="1"/>
  <c r="C310" i="16" l="1"/>
  <c r="B310" i="16"/>
  <c r="A311" i="16"/>
  <c r="B302" i="11"/>
  <c r="A305" i="1"/>
  <c r="C305" i="1" s="1"/>
  <c r="B304" i="1"/>
  <c r="A312" i="16" l="1"/>
  <c r="B311" i="16"/>
  <c r="C311" i="16"/>
  <c r="B303" i="11"/>
  <c r="A306" i="1"/>
  <c r="C306" i="1" s="1"/>
  <c r="B305" i="1"/>
  <c r="C312" i="16" l="1"/>
  <c r="A313" i="16"/>
  <c r="B312" i="16"/>
  <c r="B304" i="11"/>
  <c r="A307" i="1"/>
  <c r="C307" i="1" s="1"/>
  <c r="B306" i="1"/>
  <c r="A314" i="16" l="1"/>
  <c r="B313" i="16"/>
  <c r="C313" i="16"/>
  <c r="B305" i="11"/>
  <c r="A308" i="1"/>
  <c r="C308" i="1" s="1"/>
  <c r="B307" i="1"/>
  <c r="C314" i="16" l="1"/>
  <c r="B314" i="16"/>
  <c r="A315" i="16"/>
  <c r="B306" i="11"/>
  <c r="A309" i="1"/>
  <c r="C309" i="1" s="1"/>
  <c r="B308" i="1"/>
  <c r="A316" i="16" l="1"/>
  <c r="B315" i="16"/>
  <c r="C315" i="16"/>
  <c r="B307" i="11"/>
  <c r="B309" i="1"/>
  <c r="A310" i="1"/>
  <c r="C310" i="1" s="1"/>
  <c r="C316" i="16" l="1"/>
  <c r="A317" i="16"/>
  <c r="B316" i="16"/>
  <c r="B308" i="11"/>
  <c r="A311" i="1"/>
  <c r="C311" i="1" s="1"/>
  <c r="B310" i="1"/>
  <c r="A318" i="16" l="1"/>
  <c r="B317" i="16"/>
  <c r="C317" i="16"/>
  <c r="B309" i="11"/>
  <c r="A312" i="1"/>
  <c r="C312" i="1" s="1"/>
  <c r="B311" i="1"/>
  <c r="C318" i="16" l="1"/>
  <c r="B318" i="16"/>
  <c r="A319" i="16"/>
  <c r="B310" i="11"/>
  <c r="A313" i="1"/>
  <c r="C313" i="1" s="1"/>
  <c r="B312" i="1"/>
  <c r="A320" i="16" l="1"/>
  <c r="B319" i="16"/>
  <c r="C319" i="16"/>
  <c r="B311" i="11"/>
  <c r="A314" i="1"/>
  <c r="C314" i="1" s="1"/>
  <c r="B313" i="1"/>
  <c r="C320" i="16" l="1"/>
  <c r="A321" i="16"/>
  <c r="B320" i="16"/>
  <c r="B312" i="11"/>
  <c r="A315" i="1"/>
  <c r="C315" i="1" s="1"/>
  <c r="B314" i="1"/>
  <c r="A322" i="16" l="1"/>
  <c r="B321" i="16"/>
  <c r="C321" i="16"/>
  <c r="B313" i="11"/>
  <c r="A316" i="1"/>
  <c r="C316" i="1" s="1"/>
  <c r="B315" i="1"/>
  <c r="C322" i="16" l="1"/>
  <c r="B322" i="16"/>
  <c r="A323" i="16"/>
  <c r="B314" i="11"/>
  <c r="A317" i="1"/>
  <c r="C317" i="1" s="1"/>
  <c r="B316" i="1"/>
  <c r="A324" i="16" l="1"/>
  <c r="B323" i="16"/>
  <c r="C323" i="16"/>
  <c r="B315" i="11"/>
  <c r="B317" i="1"/>
  <c r="A318" i="1"/>
  <c r="C318" i="1" s="1"/>
  <c r="C324" i="16" l="1"/>
  <c r="A325" i="16"/>
  <c r="B324" i="16"/>
  <c r="B316" i="11"/>
  <c r="A319" i="1"/>
  <c r="C319" i="1" s="1"/>
  <c r="B318" i="1"/>
  <c r="A326" i="16" l="1"/>
  <c r="B325" i="16"/>
  <c r="C325" i="16"/>
  <c r="B317" i="11"/>
  <c r="A320" i="1"/>
  <c r="C320" i="1" s="1"/>
  <c r="B319" i="1"/>
  <c r="C326" i="16" l="1"/>
  <c r="B326" i="16"/>
  <c r="A327" i="16"/>
  <c r="B318" i="11"/>
  <c r="A321" i="1"/>
  <c r="C321" i="1" s="1"/>
  <c r="B320" i="1"/>
  <c r="A328" i="16" l="1"/>
  <c r="B327" i="16"/>
  <c r="C327" i="16"/>
  <c r="B319" i="11"/>
  <c r="A322" i="1"/>
  <c r="C322" i="1" s="1"/>
  <c r="B321" i="1"/>
  <c r="C328" i="16" l="1"/>
  <c r="A329" i="16"/>
  <c r="B328" i="16"/>
  <c r="B320" i="11"/>
  <c r="A323" i="1"/>
  <c r="C323" i="1" s="1"/>
  <c r="B322" i="1"/>
  <c r="A330" i="16" l="1"/>
  <c r="B329" i="16"/>
  <c r="C329" i="16"/>
  <c r="B321" i="11"/>
  <c r="B323" i="1"/>
  <c r="A324" i="1"/>
  <c r="C324" i="1" s="1"/>
  <c r="C330" i="16" l="1"/>
  <c r="B330" i="16"/>
  <c r="A331" i="16"/>
  <c r="B322" i="11"/>
  <c r="A325" i="1"/>
  <c r="C325" i="1" s="1"/>
  <c r="B324" i="1"/>
  <c r="A332" i="16" l="1"/>
  <c r="B331" i="16"/>
  <c r="C331" i="16"/>
  <c r="B323" i="11"/>
  <c r="B325" i="1"/>
  <c r="A326" i="1"/>
  <c r="C326" i="1" s="1"/>
  <c r="C332" i="16" l="1"/>
  <c r="A333" i="16"/>
  <c r="B332" i="16"/>
  <c r="B324" i="11"/>
  <c r="A327" i="1"/>
  <c r="C327" i="1" s="1"/>
  <c r="B326" i="1"/>
  <c r="A334" i="16" l="1"/>
  <c r="B333" i="16"/>
  <c r="C333" i="16"/>
  <c r="B325" i="11"/>
  <c r="A328" i="1"/>
  <c r="C328" i="1" s="1"/>
  <c r="B327" i="1"/>
  <c r="C334" i="16" l="1"/>
  <c r="B334" i="16"/>
  <c r="A335" i="16"/>
  <c r="B326" i="11"/>
  <c r="A329" i="1"/>
  <c r="C329" i="1" s="1"/>
  <c r="B328" i="1"/>
  <c r="A336" i="16" l="1"/>
  <c r="B335" i="16"/>
  <c r="C335" i="16"/>
  <c r="B327" i="11"/>
  <c r="A330" i="1"/>
  <c r="C330" i="1" s="1"/>
  <c r="B329" i="1"/>
  <c r="C336" i="16" l="1"/>
  <c r="A337" i="16"/>
  <c r="B336" i="16"/>
  <c r="B328" i="11"/>
  <c r="A331" i="1"/>
  <c r="C331" i="1" s="1"/>
  <c r="B330" i="1"/>
  <c r="A338" i="16" l="1"/>
  <c r="B337" i="16"/>
  <c r="C337" i="16"/>
  <c r="B329" i="11"/>
  <c r="A332" i="1"/>
  <c r="C332" i="1" s="1"/>
  <c r="B331" i="1"/>
  <c r="C338" i="16" l="1"/>
  <c r="B338" i="16"/>
  <c r="A339" i="16"/>
  <c r="B330" i="11"/>
  <c r="A333" i="1"/>
  <c r="C333" i="1" s="1"/>
  <c r="B332" i="1"/>
  <c r="A340" i="16" l="1"/>
  <c r="B339" i="16"/>
  <c r="C339" i="16"/>
  <c r="B331" i="11"/>
  <c r="B333" i="1"/>
  <c r="A334" i="1"/>
  <c r="C334" i="1" s="1"/>
  <c r="C340" i="16" l="1"/>
  <c r="A341" i="16"/>
  <c r="B340" i="16"/>
  <c r="B332" i="11"/>
  <c r="A335" i="1"/>
  <c r="C335" i="1" s="1"/>
  <c r="B334" i="1"/>
  <c r="A342" i="16" l="1"/>
  <c r="B341" i="16"/>
  <c r="C341" i="16"/>
  <c r="B333" i="11"/>
  <c r="A336" i="1"/>
  <c r="C336" i="1" s="1"/>
  <c r="B335" i="1"/>
  <c r="C342" i="16" l="1"/>
  <c r="B342" i="16"/>
  <c r="A343" i="16"/>
  <c r="B334" i="11"/>
  <c r="A337" i="1"/>
  <c r="C337" i="1" s="1"/>
  <c r="B336" i="1"/>
  <c r="A344" i="16" l="1"/>
  <c r="B343" i="16"/>
  <c r="C343" i="16"/>
  <c r="B335" i="11"/>
  <c r="A338" i="1"/>
  <c r="C338" i="1" s="1"/>
  <c r="B337" i="1"/>
  <c r="C344" i="16" l="1"/>
  <c r="A345" i="16"/>
  <c r="B344" i="16"/>
  <c r="B336" i="11"/>
  <c r="A339" i="1"/>
  <c r="C339" i="1" s="1"/>
  <c r="B338" i="1"/>
  <c r="A346" i="16" l="1"/>
  <c r="B345" i="16"/>
  <c r="C345" i="16"/>
  <c r="B337" i="11"/>
  <c r="A340" i="1"/>
  <c r="C340" i="1" s="1"/>
  <c r="B339" i="1"/>
  <c r="C346" i="16" l="1"/>
  <c r="B346" i="16"/>
  <c r="A347" i="16"/>
  <c r="B338" i="11"/>
  <c r="A341" i="1"/>
  <c r="C341" i="1" s="1"/>
  <c r="B340" i="1"/>
  <c r="A348" i="16" l="1"/>
  <c r="B347" i="16"/>
  <c r="C347" i="16"/>
  <c r="B339" i="11"/>
  <c r="B341" i="1"/>
  <c r="A342" i="1"/>
  <c r="C342" i="1" s="1"/>
  <c r="C348" i="16" l="1"/>
  <c r="A349" i="16"/>
  <c r="B348" i="16"/>
  <c r="B340" i="11"/>
  <c r="A343" i="1"/>
  <c r="C343" i="1" s="1"/>
  <c r="B342" i="1"/>
  <c r="A350" i="16" l="1"/>
  <c r="B349" i="16"/>
  <c r="C349" i="16"/>
  <c r="B341" i="11"/>
  <c r="A344" i="1"/>
  <c r="C344" i="1" s="1"/>
  <c r="B343" i="1"/>
  <c r="C350" i="16" l="1"/>
  <c r="B350" i="16"/>
  <c r="A351" i="16"/>
  <c r="B342" i="11"/>
  <c r="A345" i="1"/>
  <c r="C345" i="1" s="1"/>
  <c r="B344" i="1"/>
  <c r="A352" i="16" l="1"/>
  <c r="B351" i="16"/>
  <c r="C351" i="16"/>
  <c r="B343" i="11"/>
  <c r="A346" i="1"/>
  <c r="C346" i="1" s="1"/>
  <c r="B345" i="1"/>
  <c r="C352" i="16" l="1"/>
  <c r="A353" i="16"/>
  <c r="B352" i="16"/>
  <c r="B344" i="11"/>
  <c r="A347" i="1"/>
  <c r="C347" i="1" s="1"/>
  <c r="B346" i="1"/>
  <c r="A354" i="16" l="1"/>
  <c r="B353" i="16"/>
  <c r="C353" i="16"/>
  <c r="B345" i="11"/>
  <c r="A348" i="1"/>
  <c r="C348" i="1" s="1"/>
  <c r="B347" i="1"/>
  <c r="C354" i="16" l="1"/>
  <c r="B354" i="16"/>
  <c r="A355" i="16"/>
  <c r="B346" i="11"/>
  <c r="A349" i="1"/>
  <c r="C349" i="1" s="1"/>
  <c r="B348" i="1"/>
  <c r="A356" i="16" l="1"/>
  <c r="B355" i="16"/>
  <c r="C355" i="16"/>
  <c r="B347" i="11"/>
  <c r="B349" i="1"/>
  <c r="A350" i="1"/>
  <c r="C350" i="1" s="1"/>
  <c r="C356" i="16" l="1"/>
  <c r="A357" i="16"/>
  <c r="B356" i="16"/>
  <c r="B348" i="11"/>
  <c r="A351" i="1"/>
  <c r="C351" i="1" s="1"/>
  <c r="B350" i="1"/>
  <c r="A358" i="16" l="1"/>
  <c r="B357" i="16"/>
  <c r="C357" i="16"/>
  <c r="B349" i="11"/>
  <c r="A352" i="1"/>
  <c r="C352" i="1" s="1"/>
  <c r="B351" i="1"/>
  <c r="C358" i="16" l="1"/>
  <c r="B358" i="16"/>
  <c r="A359" i="16"/>
  <c r="B350" i="11"/>
  <c r="A353" i="1"/>
  <c r="C353" i="1" s="1"/>
  <c r="B352" i="1"/>
  <c r="A360" i="16" l="1"/>
  <c r="B359" i="16"/>
  <c r="C359" i="16"/>
  <c r="B351" i="11"/>
  <c r="A354" i="1"/>
  <c r="C354" i="1" s="1"/>
  <c r="B353" i="1"/>
  <c r="C360" i="16" l="1"/>
  <c r="A361" i="16"/>
  <c r="B360" i="16"/>
  <c r="B352" i="11"/>
  <c r="A355" i="1"/>
  <c r="C355" i="1" s="1"/>
  <c r="B354" i="1"/>
  <c r="A362" i="16" l="1"/>
  <c r="B361" i="16"/>
  <c r="C361" i="16"/>
  <c r="B353" i="11"/>
  <c r="B355" i="1"/>
  <c r="A356" i="1"/>
  <c r="C356" i="1" s="1"/>
  <c r="C362" i="16" l="1"/>
  <c r="B362" i="16"/>
  <c r="A363" i="16"/>
  <c r="B354" i="11"/>
  <c r="A357" i="1"/>
  <c r="C357" i="1" s="1"/>
  <c r="B356" i="1"/>
  <c r="A364" i="16" l="1"/>
  <c r="B363" i="16"/>
  <c r="C363" i="16"/>
  <c r="B355" i="11"/>
  <c r="B357" i="1"/>
  <c r="A358" i="1"/>
  <c r="C358" i="1" s="1"/>
  <c r="C364" i="16" l="1"/>
  <c r="A365" i="16"/>
  <c r="B364" i="16"/>
  <c r="B356" i="11"/>
  <c r="A359" i="1"/>
  <c r="C359" i="1" s="1"/>
  <c r="B358" i="1"/>
  <c r="A366" i="16" l="1"/>
  <c r="B365" i="16"/>
  <c r="C365" i="16"/>
  <c r="B357" i="11"/>
  <c r="A360" i="1"/>
  <c r="B359" i="1"/>
  <c r="C366" i="16" l="1"/>
  <c r="B366" i="16"/>
  <c r="A361" i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<sst xmlns="http://schemas.openxmlformats.org/spreadsheetml/2006/main" count="518" uniqueCount="248">
  <si>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</si>
  <si>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</si>
  <si>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</si>
  <si>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</si>
  <si>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</si>
  <si>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</si>
  <si>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</si>
  <si>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</si>
  <si>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</si>
  <si>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</si>
  <si>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</si>
  <si>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</si>
  <si>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</si>
  <si>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</si>
  <si>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</si>
  <si>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</si>
  <si>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</si>
  <si>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</si>
  <si>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</si>
  <si>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</si>
  <si>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</si>
  <si>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</si>
  <si>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</si>
  <si>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</si>
  <si>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</si>
  <si>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</si>
  <si>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</si>
  <si>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</si>
  <si>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</si>
  <si>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</si>
  <si>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</si>
  <si>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</si>
  <si>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</si>
  <si>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</si>
  <si>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</si>
  <si>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</si>
  <si>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</si>
  <si>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</si>
  <si>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</si>
  <si>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</si>
  <si>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</si>
  <si>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</si>
  <si>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</si>
  <si>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</si>
  <si>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</si>
  <si>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</si>
  <si>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</si>
  <si>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</si>
  <si>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</si>
  <si>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</si>
  <si>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</si>
  <si>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</si>
  <si>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</si>
  <si>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</si>
  <si>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</si>
  <si>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</si>
  <si>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</si>
  <si>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</si>
  <si>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</si>
  <si>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</si>
  <si>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</si>
  <si>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</si>
  <si>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</si>
  <si>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</si>
  <si>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</si>
  <si>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</si>
  <si>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</si>
  <si>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</si>
  <si>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</si>
  <si>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</si>
  <si>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</si>
  <si>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</si>
  <si>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</si>
  <si>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</si>
  <si>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</si>
  <si>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</si>
  <si>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</si>
  <si>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</si>
  <si>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</si>
  <si>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</si>
  <si>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</si>
  <si>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</si>
  <si>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</si>
  <si>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</si>
  <si>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</si>
  <si>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</si>
  <si>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</si>
  <si>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</si>
  <si>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</si>
  <si>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</si>
  <si>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</si>
  <si>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</si>
  <si>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</si>
  <si>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</si>
  <si>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</si>
  <si>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</si>
  <si>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</si>
  <si>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</si>
  <si>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</si>
  <si>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</si>
  <si>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</si>
  <si>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</si>
  <si>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</si>
  <si>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</si>
  <si>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</si>
  <si>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</si>
  <si>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</si>
  <si>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</si>
  <si>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</si>
  <si>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</si>
  <si>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</si>
  <si>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</si>
  <si>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</si>
  <si>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</si>
  <si>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</si>
  <si>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</si>
  <si>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</si>
  <si>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</si>
  <si>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</si>
  <si>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</si>
  <si>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</si>
  <si>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</si>
  <si>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</si>
  <si>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</si>
  <si>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</si>
  <si>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</si>
  <si>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</si>
  <si>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</si>
  <si>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</si>
  <si>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</si>
  <si>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</si>
  <si>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</si>
  <si>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</si>
  <si>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</si>
  <si>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</si>
  <si>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</si>
  <si>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</si>
  <si>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</si>
  <si>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</si>
  <si>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</si>
  <si>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</si>
  <si>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</si>
  <si>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</si>
  <si>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</si>
  <si>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</si>
  <si>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</si>
  <si>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</si>
  <si>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</si>
  <si>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</si>
  <si>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</si>
  <si>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</si>
  <si>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</si>
  <si>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</si>
  <si>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</si>
  <si>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</si>
  <si>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</si>
  <si>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</si>
  <si>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</si>
  <si>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</si>
  <si>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</si>
  <si>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</si>
  <si>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</si>
  <si>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</si>
  <si>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</si>
  <si>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</si>
  <si>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</si>
  <si>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</si>
  <si>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</si>
  <si>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</si>
  <si>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</si>
  <si>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</si>
  <si>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</si>
  <si>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</si>
  <si>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</si>
  <si>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</si>
  <si>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</si>
  <si>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</si>
  <si>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</si>
  <si>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</si>
  <si>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</si>
  <si>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</si>
  <si>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</si>
  <si>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</si>
  <si>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</si>
  <si>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</si>
  <si>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</si>
  <si>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</si>
  <si>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</si>
  <si>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</si>
  <si>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</si>
  <si>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</si>
  <si>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</si>
  <si>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</si>
  <si>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</si>
  <si>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</si>
  <si>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</si>
  <si>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</si>
  <si>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</si>
  <si>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</si>
  <si>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</si>
  <si>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</si>
  <si>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</si>
  <si>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</si>
  <si>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</si>
  <si>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</si>
  <si>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</si>
  <si>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</si>
  <si>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</si>
  <si>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</si>
  <si>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</si>
  <si>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</si>
  <si>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</si>
  <si>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</si>
  <si>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</si>
  <si>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</si>
  <si>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Noms</t>
  </si>
  <si>
    <t>RT</t>
  </si>
  <si>
    <t>AR</t>
  </si>
  <si>
    <t>CB</t>
  </si>
  <si>
    <t>CM</t>
  </si>
  <si>
    <t>Lundi</t>
  </si>
  <si>
    <t>Mardi</t>
  </si>
  <si>
    <t>Mercredi</t>
  </si>
  <si>
    <t>Rh</t>
  </si>
  <si>
    <t>Référence :
SLL-SLACB-CADRE-DE-013
Date : 30-01-2015  V01</t>
  </si>
  <si>
    <t xml:space="preserve">
Calendrier 1er Trimestre 2019
</t>
  </si>
  <si>
    <t>Nom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</si>
  <si>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</si>
  <si>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</si>
  <si>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</si>
  <si>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</si>
  <si>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2018</t>
  </si>
  <si>
    <t>Heure de début</t>
  </si>
  <si>
    <t>lun</t>
  </si>
  <si>
    <t>mar</t>
  </si>
  <si>
    <t>mer</t>
  </si>
  <si>
    <t>jeu</t>
  </si>
  <si>
    <t>ven</t>
  </si>
  <si>
    <t>sam</t>
  </si>
  <si>
    <t>dim</t>
  </si>
  <si>
    <t>DECEMBRE</t>
  </si>
  <si>
    <t>http://forum.excel-pratique.com/excel/incrementation-de-formules-t85096.html</t>
  </si>
  <si>
    <t>Agent 51</t>
  </si>
  <si>
    <t>Agent 52</t>
  </si>
  <si>
    <t>cellules non vides</t>
  </si>
  <si>
    <t>ca</t>
  </si>
  <si>
    <t>ar</t>
  </si>
  <si>
    <t>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</si>
</sst>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40C]dddd\ dd\ mm\ yy"/>
    <numFmt numFmtId="166" formatCode="dd"/>
    <numFmt numFmtId="167" formatCode="mmmm"/>
    <numFmt numFmtId="168" formatCode="dddd\ dd\ mmmm"/>
  </numFmts>
  <fonts count="21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vertAlign val="superscript"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/>
    </border>
    <border diagonalDown="1">
      <left style="dotted">
        <color indexed="64"/>
      </left>
      <right style="dotted">
        <color auto="1"/>
      </right>
      <top style="dotted">
        <color indexed="64"/>
      </top>
      <bottom style="dotted">
        <color auto="1"/>
      </bottom>
      <diagonal style="thin">
        <color indexed="64"/>
      </diagonal>
    </border>
  </borders>
  <cellStyleXfs count="3">
    <xf numFmtId="0" fontId="0" fillId="0" borderId="0"/>
    <xf numFmtId="0" fontId="9" fillId="0" borderId="0"/>
    <xf numFmtId="0" fontId="20" fillId="0" borderId="0" applyNumberFormat="0" applyFill="0" applyBorder="0" applyAlignment="0" applyProtection="0"/>
  </cellStyleXfs>
  <cellXfs count="155">
    <xf numFmtId="0" fontId="0" fillId="0" borderId="0" xfId="0"/>
    <xf numFmtId="0" fontId="3" fillId="0" borderId="0" xfId="0" applyFont="1"/>
    <xf numFmtId="0" fontId="4" fillId="0" borderId="3" xfId="0" applyFont="1" applyFill="1" applyBorder="1"/>
    <xf numFmtId="0" fontId="4" fillId="0" borderId="0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1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justify" vertical="center" wrapText="1"/>
    </xf>
    <xf numFmtId="0" fontId="8" fillId="5" borderId="10" xfId="0" applyFont="1" applyFill="1" applyBorder="1" applyAlignment="1">
      <alignment horizontal="justify" vertical="center" wrapText="1"/>
    </xf>
    <xf numFmtId="0" fontId="8" fillId="6" borderId="10" xfId="0" applyFont="1" applyFill="1" applyBorder="1" applyAlignment="1">
      <alignment horizontal="justify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justify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justify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justify" vertical="center" wrapText="1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10" fillId="0" borderId="0" xfId="1" applyFont="1" applyBorder="1"/>
    <xf numFmtId="0" fontId="9" fillId="0" borderId="0" xfId="1" applyBorder="1"/>
    <xf numFmtId="0" fontId="10" fillId="3" borderId="13" xfId="1" applyFont="1" applyFill="1" applyBorder="1" applyAlignment="1">
      <alignment horizontal="center"/>
    </xf>
    <xf numFmtId="0" fontId="10" fillId="8" borderId="13" xfId="1" applyFont="1" applyFill="1" applyBorder="1" applyAlignment="1">
      <alignment horizontal="center"/>
    </xf>
    <xf numFmtId="0" fontId="10" fillId="6" borderId="13" xfId="1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166" fontId="0" fillId="0" borderId="14" xfId="0" applyNumberFormat="1" applyBorder="1"/>
    <xf numFmtId="0" fontId="0" fillId="0" borderId="14" xfId="0" applyBorder="1"/>
    <xf numFmtId="166" fontId="0" fillId="0" borderId="0" xfId="0" applyNumberFormat="1"/>
    <xf numFmtId="0" fontId="0" fillId="0" borderId="0" xfId="0" applyNumberFormat="1" applyFill="1"/>
    <xf numFmtId="166" fontId="4" fillId="0" borderId="0" xfId="0" applyNumberFormat="1" applyFont="1" applyFill="1" applyBorder="1"/>
    <xf numFmtId="166" fontId="0" fillId="0" borderId="0" xfId="0" applyNumberFormat="1" applyAlignment="1">
      <alignment wrapText="1"/>
    </xf>
    <xf numFmtId="164" fontId="0" fillId="0" borderId="14" xfId="0" applyNumberFormat="1" applyBorder="1" applyAlignment="1">
      <alignment horizontal="left"/>
    </xf>
    <xf numFmtId="168" fontId="7" fillId="0" borderId="0" xfId="0" applyNumberFormat="1" applyFont="1" applyBorder="1" applyAlignment="1">
      <alignment horizontal="center" vertical="center"/>
    </xf>
    <xf numFmtId="168" fontId="7" fillId="2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/>
    </xf>
    <xf numFmtId="0" fontId="0" fillId="0" borderId="0" xfId="0" quotePrefix="1" applyFill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64" fontId="4" fillId="0" borderId="18" xfId="0" applyNumberFormat="1" applyFont="1" applyFill="1" applyBorder="1" applyAlignment="1">
      <alignment horizontal="right"/>
    </xf>
    <xf numFmtId="0" fontId="15" fillId="0" borderId="20" xfId="0" applyNumberFormat="1" applyFont="1" applyFill="1" applyBorder="1" applyAlignment="1">
      <alignment horizontal="left" vertical="top" wrapText="1"/>
    </xf>
    <xf numFmtId="0" fontId="16" fillId="0" borderId="19" xfId="0" applyNumberFormat="1" applyFont="1" applyFill="1" applyBorder="1" applyAlignment="1">
      <alignment horizontal="left" textRotation="90" wrapText="1"/>
    </xf>
    <xf numFmtId="0" fontId="2" fillId="0" borderId="19" xfId="0" applyFont="1" applyFill="1" applyBorder="1" applyAlignment="1">
      <alignment horizontal="center" vertical="center" wrapText="1"/>
    </xf>
    <xf numFmtId="164" fontId="4" fillId="0" borderId="19" xfId="0" applyNumberFormat="1" applyFont="1" applyFill="1" applyBorder="1"/>
    <xf numFmtId="0" fontId="4" fillId="0" borderId="19" xfId="0" applyNumberFormat="1" applyFont="1" applyFill="1" applyBorder="1"/>
    <xf numFmtId="0" fontId="4" fillId="0" borderId="19" xfId="0" applyFont="1" applyFill="1" applyBorder="1" applyAlignment="1">
      <alignment wrapText="1"/>
    </xf>
    <xf numFmtId="0" fontId="0" fillId="0" borderId="19" xfId="0" applyBorder="1" applyAlignment="1">
      <alignment wrapText="1"/>
    </xf>
    <xf numFmtId="168" fontId="4" fillId="0" borderId="19" xfId="0" applyNumberFormat="1" applyFont="1" applyFill="1" applyBorder="1"/>
    <xf numFmtId="168" fontId="4" fillId="0" borderId="19" xfId="0" applyNumberFormat="1" applyFont="1" applyFill="1" applyBorder="1" applyAlignment="1">
      <alignment wrapText="1"/>
    </xf>
    <xf numFmtId="166" fontId="4" fillId="0" borderId="19" xfId="0" applyNumberFormat="1" applyFont="1" applyFill="1" applyBorder="1"/>
    <xf numFmtId="166" fontId="4" fillId="0" borderId="19" xfId="0" applyNumberFormat="1" applyFont="1" applyFill="1" applyBorder="1" applyAlignment="1">
      <alignment wrapText="1"/>
    </xf>
    <xf numFmtId="166" fontId="0" fillId="0" borderId="19" xfId="0" applyNumberFormat="1" applyBorder="1" applyAlignment="1">
      <alignment wrapText="1"/>
    </xf>
    <xf numFmtId="0" fontId="4" fillId="0" borderId="19" xfId="0" applyFont="1" applyFill="1" applyBorder="1"/>
    <xf numFmtId="0" fontId="0" fillId="0" borderId="19" xfId="0" applyBorder="1"/>
    <xf numFmtId="164" fontId="1" fillId="0" borderId="20" xfId="0" applyNumberFormat="1" applyFont="1" applyFill="1" applyBorder="1" applyAlignment="1">
      <alignment horizontal="left" vertical="center" wrapText="1"/>
    </xf>
    <xf numFmtId="0" fontId="16" fillId="0" borderId="19" xfId="0" applyNumberFormat="1" applyFont="1" applyFill="1" applyBorder="1" applyAlignment="1">
      <alignment horizontal="left" vertical="center" textRotation="90" wrapText="1"/>
    </xf>
    <xf numFmtId="0" fontId="2" fillId="0" borderId="19" xfId="0" applyFont="1" applyFill="1" applyBorder="1" applyAlignment="1">
      <alignment horizontal="center" vertical="center" textRotation="90"/>
    </xf>
    <xf numFmtId="166" fontId="4" fillId="0" borderId="19" xfId="0" applyNumberFormat="1" applyFont="1" applyFill="1" applyBorder="1" applyAlignment="1">
      <alignment horizontal="left"/>
    </xf>
    <xf numFmtId="0" fontId="4" fillId="0" borderId="19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center"/>
    </xf>
    <xf numFmtId="164" fontId="0" fillId="0" borderId="19" xfId="0" applyNumberFormat="1" applyBorder="1"/>
    <xf numFmtId="166" fontId="0" fillId="0" borderId="19" xfId="0" applyNumberFormat="1" applyBorder="1"/>
    <xf numFmtId="0" fontId="20" fillId="0" borderId="0" xfId="2"/>
    <xf numFmtId="0" fontId="5" fillId="11" borderId="0" xfId="0" applyFont="1" applyFill="1" applyAlignment="1">
      <alignment horizontal="center" vertical="center"/>
    </xf>
    <xf numFmtId="167" fontId="17" fillId="0" borderId="15" xfId="0" applyNumberFormat="1" applyFont="1" applyBorder="1" applyAlignment="1">
      <alignment horizontal="center"/>
    </xf>
    <xf numFmtId="167" fontId="17" fillId="0" borderId="16" xfId="0" applyNumberFormat="1" applyFont="1" applyBorder="1" applyAlignment="1">
      <alignment horizontal="center"/>
    </xf>
    <xf numFmtId="167" fontId="17" fillId="0" borderId="17" xfId="0" applyNumberFormat="1" applyFont="1" applyBorder="1" applyAlignment="1">
      <alignment horizontal="center"/>
    </xf>
    <xf numFmtId="167" fontId="17" fillId="0" borderId="15" xfId="0" applyNumberFormat="1" applyFont="1" applyBorder="1" applyAlignment="1">
      <alignment horizontal="center" vertical="center"/>
    </xf>
    <xf numFmtId="167" fontId="17" fillId="0" borderId="16" xfId="0" applyNumberFormat="1" applyFont="1" applyBorder="1" applyAlignment="1">
      <alignment horizontal="center" vertical="center"/>
    </xf>
    <xf numFmtId="167" fontId="17" fillId="0" borderId="17" xfId="0" applyNumberFormat="1" applyFont="1" applyBorder="1" applyAlignment="1">
      <alignment horizontal="center" vertical="center"/>
    </xf>
    <xf numFmtId="167" fontId="17" fillId="0" borderId="15" xfId="0" applyNumberFormat="1" applyFont="1" applyBorder="1" applyAlignment="1">
      <alignment horizontal="center" wrapText="1"/>
    </xf>
    <xf numFmtId="167" fontId="17" fillId="0" borderId="16" xfId="0" applyNumberFormat="1" applyFont="1" applyBorder="1" applyAlignment="1">
      <alignment horizontal="center" wrapText="1"/>
    </xf>
    <xf numFmtId="167" fontId="17" fillId="0" borderId="17" xfId="0" applyNumberFormat="1" applyFont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64" fontId="0" fillId="0" borderId="0" xfId="0" applyNumberFormat="1" applyFill="1" applyAlignment="1">
      <alignment horizontal="right"/>
    </xf>
  </cellXfs>
  <cellStyles count="3">
    <cellStyle name="Lien hypertexte" xfId="2" builtinId="8"/>
    <cellStyle name="Normal" xfId="0" builtinId="0"/>
    <cellStyle name="Normal 2" xfId="1"/>
  </cellStyles>
  <dxfs count="2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7"/>
      <tableStyleElement type="firstColumnStripe" dxfId="26"/>
      <tableStyleElement type="secondColumnStripe" dxfId="25"/>
    </tableStyle>
    <tableStyle name="Style de tableau 2" pivot="0" count="2">
      <tableStyleElement type="firstColumnStripe" dxfId="24"/>
      <tableStyleElement type="secondColumnStripe" dxfId="23"/>
    </tableStyle>
    <tableStyle name="Style de tableau 3" pivot="0" count="2">
      <tableStyleElement type="firstColumnStripe" dxfId="22"/>
      <tableStyleElement type="secondColumnStripe" dxfId="21"/>
    </tableStyle>
  </tableStyles>
  <colors>
    <mruColors>
      <color rgb="FF0000FF"/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7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800100</xdr:rowOff>
        </xdr:from>
        <xdr:to>
          <xdr:col>10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238125</xdr:rowOff>
        </xdr:from>
        <xdr:to>
          <xdr:col>10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1162050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1162050</xdr:colOff>
          <xdr:row>1</xdr:row>
          <xdr:rowOff>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67236</xdr:colOff>
      <xdr:row>0</xdr:row>
      <xdr:rowOff>123265</xdr:rowOff>
    </xdr:from>
    <xdr:to>
      <xdr:col>0</xdr:col>
      <xdr:colOff>1107703</xdr:colOff>
      <xdr:row>0</xdr:row>
      <xdr:rowOff>399489</xdr:rowOff>
    </xdr:to>
    <xdr:sp macro="[0]!Service" textlink="">
      <xdr:nvSpPr>
        <xdr:cNvPr id="7" name="ZoneTexte 6"/>
        <xdr:cNvSpPr txBox="1"/>
      </xdr:nvSpPr>
      <xdr:spPr>
        <a:xfrm>
          <a:off x="67236" y="12326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  <xdr:twoCellAnchor>
    <xdr:from>
      <xdr:col>0</xdr:col>
      <xdr:colOff>22412</xdr:colOff>
      <xdr:row>368</xdr:row>
      <xdr:rowOff>22412</xdr:rowOff>
    </xdr:from>
    <xdr:to>
      <xdr:col>0</xdr:col>
      <xdr:colOff>1714500</xdr:colOff>
      <xdr:row>374</xdr:row>
      <xdr:rowOff>156883</xdr:rowOff>
    </xdr:to>
    <xdr:sp macro="" textlink="">
      <xdr:nvSpPr>
        <xdr:cNvPr id="2" name="ZoneTexte 1"/>
        <xdr:cNvSpPr txBox="1"/>
      </xdr:nvSpPr>
      <xdr:spPr>
        <a:xfrm>
          <a:off x="22412" y="71325441"/>
          <a:ext cx="1692088" cy="1277471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accent6">
                  <a:lumMod val="75000"/>
                </a:schemeClr>
              </a:solidFill>
            </a:rPr>
            <a:t>Si le</a:t>
          </a:r>
          <a:r>
            <a:rPr lang="fr-FR" sz="1200" baseline="0">
              <a:solidFill>
                <a:schemeClr val="accent6">
                  <a:lumMod val="75000"/>
                </a:schemeClr>
              </a:solidFill>
            </a:rPr>
            <a:t> nombre d'agents varie, on doit d'abord mettre à jour les listes d'agents sur la feuille "Param" puis cliquer sur le bouton "</a:t>
          </a:r>
          <a:r>
            <a:rPr lang="fr-FR" sz="1200" b="1" baseline="0">
              <a:solidFill>
                <a:srgbClr val="0000FF"/>
              </a:solidFill>
            </a:rPr>
            <a:t>Service</a:t>
          </a:r>
          <a:r>
            <a:rPr lang="fr-FR" sz="1200" baseline="0">
              <a:solidFill>
                <a:schemeClr val="accent6">
                  <a:lumMod val="75000"/>
                </a:schemeClr>
              </a:solidFill>
            </a:rPr>
            <a:t>"</a:t>
          </a:r>
          <a:endParaRPr lang="fr-FR" sz="12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oneCellAnchor>
    <xdr:from>
      <xdr:col>0</xdr:col>
      <xdr:colOff>1221441</xdr:colOff>
      <xdr:row>371</xdr:row>
      <xdr:rowOff>179295</xdr:rowOff>
    </xdr:from>
    <xdr:ext cx="184731" cy="264560"/>
    <xdr:sp macro="" textlink="">
      <xdr:nvSpPr>
        <xdr:cNvPr id="5" name="ZoneTexte 4"/>
        <xdr:cNvSpPr txBox="1"/>
      </xdr:nvSpPr>
      <xdr:spPr>
        <a:xfrm>
          <a:off x="1221441" y="720538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168088</xdr:colOff>
      <xdr:row>0</xdr:row>
      <xdr:rowOff>481854</xdr:rowOff>
    </xdr:from>
    <xdr:to>
      <xdr:col>0</xdr:col>
      <xdr:colOff>168088</xdr:colOff>
      <xdr:row>367</xdr:row>
      <xdr:rowOff>100853</xdr:rowOff>
    </xdr:to>
    <xdr:cxnSp macro="">
      <xdr:nvCxnSpPr>
        <xdr:cNvPr id="8" name="Connecteur droit avec flèche 7"/>
        <xdr:cNvCxnSpPr/>
      </xdr:nvCxnSpPr>
      <xdr:spPr>
        <a:xfrm flipV="1">
          <a:off x="168088" y="481854"/>
          <a:ext cx="0" cy="70731528"/>
        </a:xfrm>
        <a:prstGeom prst="straightConnector1">
          <a:avLst/>
        </a:prstGeom>
        <a:ln w="19050">
          <a:headEnd w="lg" len="lg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0</xdr:row>
          <xdr:rowOff>314325</xdr:rowOff>
        </xdr:from>
        <xdr:to>
          <xdr:col>0</xdr:col>
          <xdr:colOff>1666875</xdr:colOff>
          <xdr:row>0</xdr:row>
          <xdr:rowOff>666750</xdr:rowOff>
        </xdr:to>
        <xdr:sp macro="" textlink="">
          <xdr:nvSpPr>
            <xdr:cNvPr id="2066" name="CmdPrintH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6</xdr:col>
      <xdr:colOff>19050</xdr:colOff>
      <xdr:row>4</xdr:row>
      <xdr:rowOff>57150</xdr:rowOff>
    </xdr:to>
    <xdr:pic>
      <xdr:nvPicPr>
        <xdr:cNvPr id="2" name="Picture 18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590675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800100</xdr:rowOff>
        </xdr:from>
        <xdr:to>
          <xdr:col>32</xdr:col>
          <xdr:colOff>581025</xdr:colOff>
          <xdr:row>1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238125</xdr:rowOff>
        </xdr:from>
        <xdr:to>
          <xdr:col>32</xdr:col>
          <xdr:colOff>581025</xdr:colOff>
          <xdr:row>0</xdr:row>
          <xdr:rowOff>581025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1162050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8195" name="ComboBox1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8196" name="CmdPrintM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1162050</xdr:colOff>
          <xdr:row>1</xdr:row>
          <xdr:rowOff>0</xdr:rowOff>
        </xdr:to>
        <xdr:sp macro="" textlink="">
          <xdr:nvSpPr>
            <xdr:cNvPr id="8197" name="ComboBox2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incrementation-de-formules-t85096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7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6.xm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AB376"/>
  <sheetViews>
    <sheetView tabSelected="1" zoomScale="85" zoomScaleNormal="85" workbookViewId="0">
      <pane xSplit="3" ySplit="1" topLeftCell="D354" activePane="bottomRight" state="frozenSplit"/>
      <selection pane="topRight" activeCell="D1" sqref="D1"/>
      <selection pane="bottomLeft" activeCell="A33" sqref="A33"/>
      <selection pane="bottomRight" activeCell="D385" sqref="D385"/>
    </sheetView>
  </sheetViews>
  <sheetFormatPr baseColWidth="10" defaultRowHeight="15" x14ac:dyDescent="0.25"/>
  <cols>
    <col min="1" max="1" width="31.140625" style="4" customWidth="1"/>
    <col min="2" max="2" width="5.85546875" style="82" hidden="1" customWidth="1"/>
    <col min="3" max="3" width="4.85546875" style="82" hidden="1" customWidth="1"/>
    <col min="4" max="28" width="5.140625" style="91" customWidth="1"/>
  </cols>
  <sheetData>
    <row r="1" spans="1:28" ht="109.5" customHeight="1" x14ac:dyDescent="0.25">
      <c r="A1" s="114" t="str">
        <f>"                Noms
 "&amp;An</f>
        <v xml:space="preserve">                Noms
 2018</v>
      </c>
      <c r="B1" s="115" t="s">
        <v>157</v>
      </c>
      <c r="C1" s="115" t="s">
        <v>214</v>
      </c>
      <c r="D1" s="116" t="s">
        <v>37</v>
      </c>
      <c r="E1" s="116" t="s">
        <v>40</v>
      </c>
      <c r="F1" s="116" t="s">
        <v>44</v>
      </c>
      <c r="G1" s="116" t="s">
        <v>47</v>
      </c>
      <c r="H1" s="116" t="s">
        <v>36</v>
      </c>
      <c r="I1" s="116" t="s">
        <v>53</v>
      </c>
      <c r="J1" s="116" t="s">
        <v>50</v>
      </c>
      <c r="K1" s="116" t="s">
        <v>57</v>
      </c>
      <c r="L1" s="116" t="s">
        <v>35</v>
      </c>
      <c r="M1" s="116" t="s">
        <v>39</v>
      </c>
      <c r="N1" s="116" t="s">
        <v>43</v>
      </c>
      <c r="O1" s="116" t="s">
        <v>46</v>
      </c>
      <c r="P1" s="116" t="s">
        <v>49</v>
      </c>
      <c r="Q1" s="116" t="s">
        <v>52</v>
      </c>
      <c r="R1" s="116" t="s">
        <v>55</v>
      </c>
      <c r="S1" s="116" t="s">
        <v>23</v>
      </c>
      <c r="T1" s="116" t="s">
        <v>27</v>
      </c>
      <c r="U1" s="116" t="s">
        <v>30</v>
      </c>
      <c r="V1" s="116" t="s">
        <v>33</v>
      </c>
      <c r="W1" s="116" t="s">
        <v>21</v>
      </c>
      <c r="X1" s="116" t="s">
        <v>25</v>
      </c>
      <c r="Y1" s="116" t="s">
        <v>22</v>
      </c>
      <c r="Z1" s="116" t="s">
        <v>26</v>
      </c>
      <c r="AA1" s="116" t="s">
        <v>29</v>
      </c>
      <c r="AB1" s="116" t="s">
        <v>32</v>
      </c>
    </row>
    <row r="2" spans="1:28" x14ac:dyDescent="0.25">
      <c r="A2" s="103">
        <f>DATE(An,1,1)</f>
        <v>43101</v>
      </c>
      <c r="B2" s="104">
        <f>MONTH(A2)</f>
        <v>1</v>
      </c>
      <c r="C2" s="104">
        <f t="shared" ref="C2:C65" si="0">INT((MONTH(A2)+2)/3)</f>
        <v>1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</row>
    <row r="3" spans="1:28" x14ac:dyDescent="0.25">
      <c r="A3" s="103">
        <f>A2+1</f>
        <v>43102</v>
      </c>
      <c r="B3" s="104">
        <f t="shared" ref="B3:B65" si="1">MONTH(A3)</f>
        <v>1</v>
      </c>
      <c r="C3" s="104">
        <f t="shared" si="0"/>
        <v>1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</row>
    <row r="4" spans="1:28" s="81" customFormat="1" x14ac:dyDescent="0.25">
      <c r="A4" s="103">
        <f t="shared" ref="A4:A31" si="2">A3+1</f>
        <v>43103</v>
      </c>
      <c r="B4" s="109">
        <f t="shared" si="1"/>
        <v>1</v>
      </c>
      <c r="C4" s="109">
        <f t="shared" si="0"/>
        <v>1</v>
      </c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</row>
    <row r="5" spans="1:28" x14ac:dyDescent="0.25">
      <c r="A5" s="103">
        <f t="shared" si="2"/>
        <v>43104</v>
      </c>
      <c r="B5" s="104">
        <f t="shared" si="1"/>
        <v>1</v>
      </c>
      <c r="C5" s="104">
        <f t="shared" si="0"/>
        <v>1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</row>
    <row r="6" spans="1:28" x14ac:dyDescent="0.25">
      <c r="A6" s="103">
        <f t="shared" si="2"/>
        <v>43105</v>
      </c>
      <c r="B6" s="104">
        <f t="shared" si="1"/>
        <v>1</v>
      </c>
      <c r="C6" s="104">
        <f t="shared" si="0"/>
        <v>1</v>
      </c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</row>
    <row r="7" spans="1:28" x14ac:dyDescent="0.25">
      <c r="A7" s="103">
        <f t="shared" si="2"/>
        <v>43106</v>
      </c>
      <c r="B7" s="104">
        <f t="shared" si="1"/>
        <v>1</v>
      </c>
      <c r="C7" s="104">
        <f t="shared" si="0"/>
        <v>1</v>
      </c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</row>
    <row r="8" spans="1:28" x14ac:dyDescent="0.25">
      <c r="A8" s="103">
        <f t="shared" si="2"/>
        <v>43107</v>
      </c>
      <c r="B8" s="104">
        <f t="shared" si="1"/>
        <v>1</v>
      </c>
      <c r="C8" s="104">
        <f t="shared" si="0"/>
        <v>1</v>
      </c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</row>
    <row r="9" spans="1:28" x14ac:dyDescent="0.25">
      <c r="A9" s="103">
        <f t="shared" si="2"/>
        <v>43108</v>
      </c>
      <c r="B9" s="104">
        <f t="shared" si="1"/>
        <v>1</v>
      </c>
      <c r="C9" s="104">
        <f t="shared" si="0"/>
        <v>1</v>
      </c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</row>
    <row r="10" spans="1:28" x14ac:dyDescent="0.25">
      <c r="A10" s="103">
        <f t="shared" si="2"/>
        <v>43109</v>
      </c>
      <c r="B10" s="104">
        <f t="shared" si="1"/>
        <v>1</v>
      </c>
      <c r="C10" s="104">
        <f t="shared" si="0"/>
        <v>1</v>
      </c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</row>
    <row r="11" spans="1:28" x14ac:dyDescent="0.25">
      <c r="A11" s="103">
        <f t="shared" si="2"/>
        <v>43110</v>
      </c>
      <c r="B11" s="104">
        <f t="shared" si="1"/>
        <v>1</v>
      </c>
      <c r="C11" s="104">
        <f t="shared" si="0"/>
        <v>1</v>
      </c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</row>
    <row r="12" spans="1:28" x14ac:dyDescent="0.25">
      <c r="A12" s="103">
        <f t="shared" si="2"/>
        <v>43111</v>
      </c>
      <c r="B12" s="104">
        <f t="shared" si="1"/>
        <v>1</v>
      </c>
      <c r="C12" s="104">
        <f t="shared" si="0"/>
        <v>1</v>
      </c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</row>
    <row r="13" spans="1:28" x14ac:dyDescent="0.25">
      <c r="A13" s="103">
        <f t="shared" si="2"/>
        <v>43112</v>
      </c>
      <c r="B13" s="104">
        <f t="shared" si="1"/>
        <v>1</v>
      </c>
      <c r="C13" s="104">
        <f t="shared" si="0"/>
        <v>1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</row>
    <row r="14" spans="1:28" x14ac:dyDescent="0.25">
      <c r="A14" s="103">
        <f t="shared" si="2"/>
        <v>43113</v>
      </c>
      <c r="B14" s="104">
        <f t="shared" si="1"/>
        <v>1</v>
      </c>
      <c r="C14" s="104">
        <f t="shared" si="0"/>
        <v>1</v>
      </c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</row>
    <row r="15" spans="1:28" x14ac:dyDescent="0.25">
      <c r="A15" s="103">
        <f t="shared" si="2"/>
        <v>43114</v>
      </c>
      <c r="B15" s="104">
        <f t="shared" si="1"/>
        <v>1</v>
      </c>
      <c r="C15" s="104">
        <f t="shared" si="0"/>
        <v>1</v>
      </c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</row>
    <row r="16" spans="1:28" x14ac:dyDescent="0.25">
      <c r="A16" s="103">
        <f t="shared" si="2"/>
        <v>43115</v>
      </c>
      <c r="B16" s="104">
        <f t="shared" si="1"/>
        <v>1</v>
      </c>
      <c r="C16" s="104">
        <f t="shared" si="0"/>
        <v>1</v>
      </c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</row>
    <row r="17" spans="1:28" x14ac:dyDescent="0.25">
      <c r="A17" s="103">
        <f t="shared" si="2"/>
        <v>43116</v>
      </c>
      <c r="B17" s="104">
        <f t="shared" si="1"/>
        <v>1</v>
      </c>
      <c r="C17" s="104">
        <f t="shared" si="0"/>
        <v>1</v>
      </c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</row>
    <row r="18" spans="1:28" x14ac:dyDescent="0.25">
      <c r="A18" s="103">
        <f t="shared" si="2"/>
        <v>43117</v>
      </c>
      <c r="B18" s="104">
        <f t="shared" si="1"/>
        <v>1</v>
      </c>
      <c r="C18" s="104">
        <f t="shared" si="0"/>
        <v>1</v>
      </c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</row>
    <row r="19" spans="1:28" x14ac:dyDescent="0.25">
      <c r="A19" s="103">
        <f t="shared" si="2"/>
        <v>43118</v>
      </c>
      <c r="B19" s="104">
        <f t="shared" si="1"/>
        <v>1</v>
      </c>
      <c r="C19" s="104">
        <f t="shared" si="0"/>
        <v>1</v>
      </c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</row>
    <row r="20" spans="1:28" x14ac:dyDescent="0.25">
      <c r="A20" s="103">
        <f t="shared" si="2"/>
        <v>43119</v>
      </c>
      <c r="B20" s="104">
        <f t="shared" si="1"/>
        <v>1</v>
      </c>
      <c r="C20" s="104">
        <f t="shared" si="0"/>
        <v>1</v>
      </c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</row>
    <row r="21" spans="1:28" x14ac:dyDescent="0.25">
      <c r="A21" s="103">
        <f t="shared" si="2"/>
        <v>43120</v>
      </c>
      <c r="B21" s="104">
        <f t="shared" si="1"/>
        <v>1</v>
      </c>
      <c r="C21" s="104">
        <f t="shared" si="0"/>
        <v>1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</row>
    <row r="22" spans="1:28" x14ac:dyDescent="0.25">
      <c r="A22" s="103">
        <f t="shared" si="2"/>
        <v>43121</v>
      </c>
      <c r="B22" s="104">
        <f t="shared" si="1"/>
        <v>1</v>
      </c>
      <c r="C22" s="104">
        <f t="shared" si="0"/>
        <v>1</v>
      </c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</row>
    <row r="23" spans="1:28" x14ac:dyDescent="0.25">
      <c r="A23" s="103">
        <f t="shared" si="2"/>
        <v>43122</v>
      </c>
      <c r="B23" s="104">
        <f t="shared" si="1"/>
        <v>1</v>
      </c>
      <c r="C23" s="104">
        <f t="shared" si="0"/>
        <v>1</v>
      </c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</row>
    <row r="24" spans="1:28" x14ac:dyDescent="0.25">
      <c r="A24" s="103">
        <f t="shared" si="2"/>
        <v>43123</v>
      </c>
      <c r="B24" s="104">
        <f t="shared" si="1"/>
        <v>1</v>
      </c>
      <c r="C24" s="104">
        <f t="shared" si="0"/>
        <v>1</v>
      </c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</row>
    <row r="25" spans="1:28" x14ac:dyDescent="0.25">
      <c r="A25" s="103">
        <f t="shared" si="2"/>
        <v>43124</v>
      </c>
      <c r="B25" s="104">
        <f t="shared" si="1"/>
        <v>1</v>
      </c>
      <c r="C25" s="104">
        <f t="shared" si="0"/>
        <v>1</v>
      </c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</row>
    <row r="26" spans="1:28" x14ac:dyDescent="0.25">
      <c r="A26" s="103">
        <f t="shared" si="2"/>
        <v>43125</v>
      </c>
      <c r="B26" s="104">
        <f t="shared" si="1"/>
        <v>1</v>
      </c>
      <c r="C26" s="104">
        <f t="shared" si="0"/>
        <v>1</v>
      </c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</row>
    <row r="27" spans="1:28" x14ac:dyDescent="0.25">
      <c r="A27" s="103">
        <f t="shared" si="2"/>
        <v>43126</v>
      </c>
      <c r="B27" s="104">
        <f t="shared" si="1"/>
        <v>1</v>
      </c>
      <c r="C27" s="104">
        <f t="shared" si="0"/>
        <v>1</v>
      </c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</row>
    <row r="28" spans="1:28" x14ac:dyDescent="0.25">
      <c r="A28" s="103">
        <f t="shared" si="2"/>
        <v>43127</v>
      </c>
      <c r="B28" s="104">
        <f t="shared" si="1"/>
        <v>1</v>
      </c>
      <c r="C28" s="104">
        <f t="shared" si="0"/>
        <v>1</v>
      </c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</row>
    <row r="29" spans="1:28" x14ac:dyDescent="0.25">
      <c r="A29" s="103">
        <f t="shared" si="2"/>
        <v>43128</v>
      </c>
      <c r="B29" s="104">
        <f t="shared" si="1"/>
        <v>1</v>
      </c>
      <c r="C29" s="104">
        <f t="shared" si="0"/>
        <v>1</v>
      </c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</row>
    <row r="30" spans="1:28" x14ac:dyDescent="0.25">
      <c r="A30" s="103">
        <f t="shared" si="2"/>
        <v>43129</v>
      </c>
      <c r="B30" s="104">
        <f t="shared" si="1"/>
        <v>1</v>
      </c>
      <c r="C30" s="104">
        <f t="shared" si="0"/>
        <v>1</v>
      </c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</row>
    <row r="31" spans="1:28" x14ac:dyDescent="0.25">
      <c r="A31" s="103">
        <f t="shared" si="2"/>
        <v>43130</v>
      </c>
      <c r="B31" s="104">
        <f t="shared" si="1"/>
        <v>1</v>
      </c>
      <c r="C31" s="104">
        <f t="shared" si="0"/>
        <v>1</v>
      </c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</row>
    <row r="32" spans="1:28" x14ac:dyDescent="0.25">
      <c r="A32" s="103">
        <f t="shared" ref="A32:A66" si="3">A31+1</f>
        <v>43131</v>
      </c>
      <c r="B32" s="104">
        <f t="shared" si="1"/>
        <v>1</v>
      </c>
      <c r="C32" s="104">
        <f t="shared" si="0"/>
        <v>1</v>
      </c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</row>
    <row r="33" spans="1:28" x14ac:dyDescent="0.25">
      <c r="A33" s="103">
        <f t="shared" si="3"/>
        <v>43132</v>
      </c>
      <c r="B33" s="104">
        <f t="shared" si="1"/>
        <v>2</v>
      </c>
      <c r="C33" s="104">
        <f t="shared" si="0"/>
        <v>1</v>
      </c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</row>
    <row r="34" spans="1:28" x14ac:dyDescent="0.25">
      <c r="A34" s="103">
        <f t="shared" si="3"/>
        <v>43133</v>
      </c>
      <c r="B34" s="104">
        <f t="shared" si="1"/>
        <v>2</v>
      </c>
      <c r="C34" s="104">
        <f t="shared" si="0"/>
        <v>1</v>
      </c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</row>
    <row r="35" spans="1:28" x14ac:dyDescent="0.25">
      <c r="A35" s="103">
        <f t="shared" si="3"/>
        <v>43134</v>
      </c>
      <c r="B35" s="104">
        <f t="shared" si="1"/>
        <v>2</v>
      </c>
      <c r="C35" s="104">
        <f t="shared" si="0"/>
        <v>1</v>
      </c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</row>
    <row r="36" spans="1:28" x14ac:dyDescent="0.25">
      <c r="A36" s="103">
        <f t="shared" si="3"/>
        <v>43135</v>
      </c>
      <c r="B36" s="104">
        <f t="shared" si="1"/>
        <v>2</v>
      </c>
      <c r="C36" s="104">
        <f t="shared" si="0"/>
        <v>1</v>
      </c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</row>
    <row r="37" spans="1:28" x14ac:dyDescent="0.25">
      <c r="A37" s="103">
        <f t="shared" si="3"/>
        <v>43136</v>
      </c>
      <c r="B37" s="104">
        <f t="shared" si="1"/>
        <v>2</v>
      </c>
      <c r="C37" s="104">
        <f t="shared" si="0"/>
        <v>1</v>
      </c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</row>
    <row r="38" spans="1:28" x14ac:dyDescent="0.25">
      <c r="A38" s="103">
        <f t="shared" si="3"/>
        <v>43137</v>
      </c>
      <c r="B38" s="104">
        <f t="shared" si="1"/>
        <v>2</v>
      </c>
      <c r="C38" s="104">
        <f t="shared" si="0"/>
        <v>1</v>
      </c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</row>
    <row r="39" spans="1:28" x14ac:dyDescent="0.25">
      <c r="A39" s="103">
        <f t="shared" si="3"/>
        <v>43138</v>
      </c>
      <c r="B39" s="104">
        <f t="shared" si="1"/>
        <v>2</v>
      </c>
      <c r="C39" s="104">
        <f t="shared" si="0"/>
        <v>1</v>
      </c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</row>
    <row r="40" spans="1:28" x14ac:dyDescent="0.25">
      <c r="A40" s="103">
        <f t="shared" si="3"/>
        <v>43139</v>
      </c>
      <c r="B40" s="104">
        <f t="shared" si="1"/>
        <v>2</v>
      </c>
      <c r="C40" s="104">
        <f t="shared" si="0"/>
        <v>1</v>
      </c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</row>
    <row r="41" spans="1:28" x14ac:dyDescent="0.25">
      <c r="A41" s="103">
        <f t="shared" si="3"/>
        <v>43140</v>
      </c>
      <c r="B41" s="104">
        <f t="shared" si="1"/>
        <v>2</v>
      </c>
      <c r="C41" s="104">
        <f t="shared" si="0"/>
        <v>1</v>
      </c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</row>
    <row r="42" spans="1:28" x14ac:dyDescent="0.25">
      <c r="A42" s="103">
        <f t="shared" si="3"/>
        <v>43141</v>
      </c>
      <c r="B42" s="104">
        <f t="shared" si="1"/>
        <v>2</v>
      </c>
      <c r="C42" s="104">
        <f t="shared" si="0"/>
        <v>1</v>
      </c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</row>
    <row r="43" spans="1:28" x14ac:dyDescent="0.25">
      <c r="A43" s="103">
        <f t="shared" si="3"/>
        <v>43142</v>
      </c>
      <c r="B43" s="104">
        <f t="shared" si="1"/>
        <v>2</v>
      </c>
      <c r="C43" s="104">
        <f t="shared" si="0"/>
        <v>1</v>
      </c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</row>
    <row r="44" spans="1:28" x14ac:dyDescent="0.25">
      <c r="A44" s="103">
        <f t="shared" si="3"/>
        <v>43143</v>
      </c>
      <c r="B44" s="104">
        <f t="shared" si="1"/>
        <v>2</v>
      </c>
      <c r="C44" s="104">
        <f t="shared" si="0"/>
        <v>1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</row>
    <row r="45" spans="1:28" x14ac:dyDescent="0.25">
      <c r="A45" s="103">
        <f t="shared" si="3"/>
        <v>43144</v>
      </c>
      <c r="B45" s="104">
        <f t="shared" si="1"/>
        <v>2</v>
      </c>
      <c r="C45" s="104">
        <f t="shared" si="0"/>
        <v>1</v>
      </c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</row>
    <row r="46" spans="1:28" x14ac:dyDescent="0.25">
      <c r="A46" s="103">
        <f t="shared" si="3"/>
        <v>43145</v>
      </c>
      <c r="B46" s="104">
        <f t="shared" si="1"/>
        <v>2</v>
      </c>
      <c r="C46" s="104">
        <f t="shared" si="0"/>
        <v>1</v>
      </c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</row>
    <row r="47" spans="1:28" x14ac:dyDescent="0.25">
      <c r="A47" s="103">
        <f t="shared" si="3"/>
        <v>43146</v>
      </c>
      <c r="B47" s="104">
        <f t="shared" si="1"/>
        <v>2</v>
      </c>
      <c r="C47" s="104">
        <f t="shared" si="0"/>
        <v>1</v>
      </c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</row>
    <row r="48" spans="1:28" x14ac:dyDescent="0.25">
      <c r="A48" s="103">
        <f t="shared" si="3"/>
        <v>43147</v>
      </c>
      <c r="B48" s="104">
        <f t="shared" si="1"/>
        <v>2</v>
      </c>
      <c r="C48" s="104">
        <f t="shared" si="0"/>
        <v>1</v>
      </c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</row>
    <row r="49" spans="1:28" x14ac:dyDescent="0.25">
      <c r="A49" s="103">
        <f t="shared" si="3"/>
        <v>43148</v>
      </c>
      <c r="B49" s="104">
        <f t="shared" si="1"/>
        <v>2</v>
      </c>
      <c r="C49" s="104">
        <f t="shared" si="0"/>
        <v>1</v>
      </c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1:28" x14ac:dyDescent="0.25">
      <c r="A50" s="103">
        <f t="shared" si="3"/>
        <v>43149</v>
      </c>
      <c r="B50" s="104">
        <f t="shared" si="1"/>
        <v>2</v>
      </c>
      <c r="C50" s="104">
        <f t="shared" si="0"/>
        <v>1</v>
      </c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</row>
    <row r="51" spans="1:28" x14ac:dyDescent="0.25">
      <c r="A51" s="103">
        <f t="shared" si="3"/>
        <v>43150</v>
      </c>
      <c r="B51" s="104">
        <f t="shared" si="1"/>
        <v>2</v>
      </c>
      <c r="C51" s="104">
        <f t="shared" si="0"/>
        <v>1</v>
      </c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</row>
    <row r="52" spans="1:28" x14ac:dyDescent="0.25">
      <c r="A52" s="103">
        <f t="shared" si="3"/>
        <v>43151</v>
      </c>
      <c r="B52" s="104">
        <f t="shared" si="1"/>
        <v>2</v>
      </c>
      <c r="C52" s="104">
        <f t="shared" si="0"/>
        <v>1</v>
      </c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</row>
    <row r="53" spans="1:28" x14ac:dyDescent="0.25">
      <c r="A53" s="103">
        <f t="shared" si="3"/>
        <v>43152</v>
      </c>
      <c r="B53" s="104">
        <f t="shared" si="1"/>
        <v>2</v>
      </c>
      <c r="C53" s="104">
        <f t="shared" si="0"/>
        <v>1</v>
      </c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</row>
    <row r="54" spans="1:28" x14ac:dyDescent="0.25">
      <c r="A54" s="103">
        <f t="shared" si="3"/>
        <v>43153</v>
      </c>
      <c r="B54" s="104">
        <f t="shared" si="1"/>
        <v>2</v>
      </c>
      <c r="C54" s="104">
        <f t="shared" si="0"/>
        <v>1</v>
      </c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</row>
    <row r="55" spans="1:28" x14ac:dyDescent="0.25">
      <c r="A55" s="103">
        <f t="shared" si="3"/>
        <v>43154</v>
      </c>
      <c r="B55" s="104">
        <f t="shared" si="1"/>
        <v>2</v>
      </c>
      <c r="C55" s="104">
        <f t="shared" si="0"/>
        <v>1</v>
      </c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</row>
    <row r="56" spans="1:28" x14ac:dyDescent="0.25">
      <c r="A56" s="103">
        <f t="shared" si="3"/>
        <v>43155</v>
      </c>
      <c r="B56" s="104">
        <f t="shared" si="1"/>
        <v>2</v>
      </c>
      <c r="C56" s="104">
        <f t="shared" si="0"/>
        <v>1</v>
      </c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</row>
    <row r="57" spans="1:28" x14ac:dyDescent="0.25">
      <c r="A57" s="103">
        <f t="shared" si="3"/>
        <v>43156</v>
      </c>
      <c r="B57" s="104">
        <f t="shared" si="1"/>
        <v>2</v>
      </c>
      <c r="C57" s="104">
        <f t="shared" si="0"/>
        <v>1</v>
      </c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</row>
    <row r="58" spans="1:28" x14ac:dyDescent="0.25">
      <c r="A58" s="103">
        <f t="shared" si="3"/>
        <v>43157</v>
      </c>
      <c r="B58" s="104">
        <f t="shared" si="1"/>
        <v>2</v>
      </c>
      <c r="C58" s="104">
        <f t="shared" si="0"/>
        <v>1</v>
      </c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</row>
    <row r="59" spans="1:28" x14ac:dyDescent="0.25">
      <c r="A59" s="103">
        <f t="shared" si="3"/>
        <v>43158</v>
      </c>
      <c r="B59" s="104">
        <f t="shared" si="1"/>
        <v>2</v>
      </c>
      <c r="C59" s="104">
        <f t="shared" si="0"/>
        <v>1</v>
      </c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  <row r="60" spans="1:28" x14ac:dyDescent="0.25">
      <c r="A60" s="103">
        <f t="shared" si="3"/>
        <v>43159</v>
      </c>
      <c r="B60" s="104">
        <f t="shared" si="1"/>
        <v>2</v>
      </c>
      <c r="C60" s="104">
        <f t="shared" si="0"/>
        <v>1</v>
      </c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</row>
    <row r="61" spans="1:28" x14ac:dyDescent="0.25">
      <c r="A61" s="103">
        <f t="shared" si="3"/>
        <v>43160</v>
      </c>
      <c r="B61" s="104">
        <f t="shared" si="1"/>
        <v>3</v>
      </c>
      <c r="C61" s="104">
        <f t="shared" si="0"/>
        <v>1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</row>
    <row r="62" spans="1:28" x14ac:dyDescent="0.25">
      <c r="A62" s="103">
        <f t="shared" si="3"/>
        <v>43161</v>
      </c>
      <c r="B62" s="104">
        <f t="shared" si="1"/>
        <v>3</v>
      </c>
      <c r="C62" s="104">
        <f t="shared" si="0"/>
        <v>1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</row>
    <row r="63" spans="1:28" x14ac:dyDescent="0.25">
      <c r="A63" s="103">
        <f t="shared" si="3"/>
        <v>43162</v>
      </c>
      <c r="B63" s="104">
        <f t="shared" si="1"/>
        <v>3</v>
      </c>
      <c r="C63" s="104">
        <f t="shared" si="0"/>
        <v>1</v>
      </c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</row>
    <row r="64" spans="1:28" x14ac:dyDescent="0.25">
      <c r="A64" s="103">
        <f t="shared" si="3"/>
        <v>43163</v>
      </c>
      <c r="B64" s="104">
        <f t="shared" si="1"/>
        <v>3</v>
      </c>
      <c r="C64" s="104">
        <f t="shared" si="0"/>
        <v>1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</row>
    <row r="65" spans="1:28" x14ac:dyDescent="0.25">
      <c r="A65" s="103">
        <f t="shared" si="3"/>
        <v>43164</v>
      </c>
      <c r="B65" s="104">
        <f t="shared" si="1"/>
        <v>3</v>
      </c>
      <c r="C65" s="104">
        <f t="shared" si="0"/>
        <v>1</v>
      </c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</row>
    <row r="66" spans="1:28" x14ac:dyDescent="0.25">
      <c r="A66" s="103">
        <f t="shared" si="3"/>
        <v>43165</v>
      </c>
      <c r="B66" s="104">
        <f t="shared" ref="B66:B129" si="4">MONTH(A66)</f>
        <v>3</v>
      </c>
      <c r="C66" s="104">
        <f t="shared" ref="C66:C129" si="5">INT((MONTH(A66)+2)/3)</f>
        <v>1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</row>
    <row r="67" spans="1:28" x14ac:dyDescent="0.25">
      <c r="A67" s="103">
        <f t="shared" ref="A67:A89" si="6">A66+1</f>
        <v>43166</v>
      </c>
      <c r="B67" s="104">
        <f t="shared" si="4"/>
        <v>3</v>
      </c>
      <c r="C67" s="104">
        <f t="shared" si="5"/>
        <v>1</v>
      </c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</row>
    <row r="68" spans="1:28" x14ac:dyDescent="0.25">
      <c r="A68" s="103">
        <f t="shared" si="6"/>
        <v>43167</v>
      </c>
      <c r="B68" s="104">
        <f t="shared" si="4"/>
        <v>3</v>
      </c>
      <c r="C68" s="104">
        <f t="shared" si="5"/>
        <v>1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</row>
    <row r="69" spans="1:28" x14ac:dyDescent="0.25">
      <c r="A69" s="103">
        <f t="shared" si="6"/>
        <v>43168</v>
      </c>
      <c r="B69" s="104">
        <f t="shared" si="4"/>
        <v>3</v>
      </c>
      <c r="C69" s="104">
        <f t="shared" si="5"/>
        <v>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</row>
    <row r="70" spans="1:28" x14ac:dyDescent="0.25">
      <c r="A70" s="103">
        <f t="shared" si="6"/>
        <v>43169</v>
      </c>
      <c r="B70" s="104">
        <f t="shared" si="4"/>
        <v>3</v>
      </c>
      <c r="C70" s="104">
        <f t="shared" si="5"/>
        <v>1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</row>
    <row r="71" spans="1:28" x14ac:dyDescent="0.25">
      <c r="A71" s="103">
        <f t="shared" si="6"/>
        <v>43170</v>
      </c>
      <c r="B71" s="104">
        <f t="shared" si="4"/>
        <v>3</v>
      </c>
      <c r="C71" s="104">
        <f t="shared" si="5"/>
        <v>1</v>
      </c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</row>
    <row r="72" spans="1:28" x14ac:dyDescent="0.25">
      <c r="A72" s="103">
        <f t="shared" si="6"/>
        <v>43171</v>
      </c>
      <c r="B72" s="104">
        <f t="shared" si="4"/>
        <v>3</v>
      </c>
      <c r="C72" s="104">
        <f t="shared" si="5"/>
        <v>1</v>
      </c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</row>
    <row r="73" spans="1:28" x14ac:dyDescent="0.25">
      <c r="A73" s="103">
        <f t="shared" si="6"/>
        <v>43172</v>
      </c>
      <c r="B73" s="104">
        <f t="shared" si="4"/>
        <v>3</v>
      </c>
      <c r="C73" s="104">
        <f t="shared" si="5"/>
        <v>1</v>
      </c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</row>
    <row r="74" spans="1:28" x14ac:dyDescent="0.25">
      <c r="A74" s="103">
        <f t="shared" si="6"/>
        <v>43173</v>
      </c>
      <c r="B74" s="104">
        <f t="shared" si="4"/>
        <v>3</v>
      </c>
      <c r="C74" s="104">
        <f t="shared" si="5"/>
        <v>1</v>
      </c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</row>
    <row r="75" spans="1:28" x14ac:dyDescent="0.25">
      <c r="A75" s="103">
        <f t="shared" si="6"/>
        <v>43174</v>
      </c>
      <c r="B75" s="104">
        <f t="shared" si="4"/>
        <v>3</v>
      </c>
      <c r="C75" s="104">
        <f t="shared" si="5"/>
        <v>1</v>
      </c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</row>
    <row r="76" spans="1:28" x14ac:dyDescent="0.25">
      <c r="A76" s="103">
        <f t="shared" si="6"/>
        <v>43175</v>
      </c>
      <c r="B76" s="104">
        <f t="shared" si="4"/>
        <v>3</v>
      </c>
      <c r="C76" s="104">
        <f t="shared" si="5"/>
        <v>1</v>
      </c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</row>
    <row r="77" spans="1:28" x14ac:dyDescent="0.25">
      <c r="A77" s="103">
        <f t="shared" si="6"/>
        <v>43176</v>
      </c>
      <c r="B77" s="104">
        <f t="shared" si="4"/>
        <v>3</v>
      </c>
      <c r="C77" s="104">
        <f t="shared" si="5"/>
        <v>1</v>
      </c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</row>
    <row r="78" spans="1:28" x14ac:dyDescent="0.25">
      <c r="A78" s="103">
        <f t="shared" si="6"/>
        <v>43177</v>
      </c>
      <c r="B78" s="104">
        <f t="shared" si="4"/>
        <v>3</v>
      </c>
      <c r="C78" s="104">
        <f t="shared" si="5"/>
        <v>1</v>
      </c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</row>
    <row r="79" spans="1:28" x14ac:dyDescent="0.25">
      <c r="A79" s="103">
        <f t="shared" si="6"/>
        <v>43178</v>
      </c>
      <c r="B79" s="104">
        <f t="shared" si="4"/>
        <v>3</v>
      </c>
      <c r="C79" s="104">
        <f t="shared" si="5"/>
        <v>1</v>
      </c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</row>
    <row r="80" spans="1:28" x14ac:dyDescent="0.25">
      <c r="A80" s="103">
        <f t="shared" si="6"/>
        <v>43179</v>
      </c>
      <c r="B80" s="104">
        <f t="shared" si="4"/>
        <v>3</v>
      </c>
      <c r="C80" s="104">
        <f t="shared" si="5"/>
        <v>1</v>
      </c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</row>
    <row r="81" spans="1:28" x14ac:dyDescent="0.25">
      <c r="A81" s="103">
        <f t="shared" si="6"/>
        <v>43180</v>
      </c>
      <c r="B81" s="104">
        <f t="shared" si="4"/>
        <v>3</v>
      </c>
      <c r="C81" s="104">
        <f t="shared" si="5"/>
        <v>1</v>
      </c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</row>
    <row r="82" spans="1:28" x14ac:dyDescent="0.25">
      <c r="A82" s="103">
        <f t="shared" si="6"/>
        <v>43181</v>
      </c>
      <c r="B82" s="104">
        <f t="shared" si="4"/>
        <v>3</v>
      </c>
      <c r="C82" s="104">
        <f t="shared" si="5"/>
        <v>1</v>
      </c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</row>
    <row r="83" spans="1:28" x14ac:dyDescent="0.25">
      <c r="A83" s="103">
        <f t="shared" si="6"/>
        <v>43182</v>
      </c>
      <c r="B83" s="104">
        <f t="shared" si="4"/>
        <v>3</v>
      </c>
      <c r="C83" s="104">
        <f t="shared" si="5"/>
        <v>1</v>
      </c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</row>
    <row r="84" spans="1:28" x14ac:dyDescent="0.25">
      <c r="A84" s="103">
        <f t="shared" si="6"/>
        <v>43183</v>
      </c>
      <c r="B84" s="104">
        <f t="shared" si="4"/>
        <v>3</v>
      </c>
      <c r="C84" s="104">
        <f t="shared" si="5"/>
        <v>1</v>
      </c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</row>
    <row r="85" spans="1:28" x14ac:dyDescent="0.25">
      <c r="A85" s="103">
        <f t="shared" si="6"/>
        <v>43184</v>
      </c>
      <c r="B85" s="104">
        <f t="shared" si="4"/>
        <v>3</v>
      </c>
      <c r="C85" s="104">
        <f t="shared" si="5"/>
        <v>1</v>
      </c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</row>
    <row r="86" spans="1:28" x14ac:dyDescent="0.25">
      <c r="A86" s="103">
        <f t="shared" si="6"/>
        <v>43185</v>
      </c>
      <c r="B86" s="104">
        <f t="shared" si="4"/>
        <v>3</v>
      </c>
      <c r="C86" s="104">
        <f t="shared" si="5"/>
        <v>1</v>
      </c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</row>
    <row r="87" spans="1:28" x14ac:dyDescent="0.25">
      <c r="A87" s="103">
        <f t="shared" si="6"/>
        <v>43186</v>
      </c>
      <c r="B87" s="104">
        <f t="shared" si="4"/>
        <v>3</v>
      </c>
      <c r="C87" s="104">
        <f t="shared" si="5"/>
        <v>1</v>
      </c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</row>
    <row r="88" spans="1:28" x14ac:dyDescent="0.25">
      <c r="A88" s="103">
        <f t="shared" si="6"/>
        <v>43187</v>
      </c>
      <c r="B88" s="104">
        <f t="shared" si="4"/>
        <v>3</v>
      </c>
      <c r="C88" s="104">
        <f t="shared" si="5"/>
        <v>1</v>
      </c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</row>
    <row r="89" spans="1:28" x14ac:dyDescent="0.25">
      <c r="A89" s="103">
        <f t="shared" si="6"/>
        <v>43188</v>
      </c>
      <c r="B89" s="104">
        <f t="shared" si="4"/>
        <v>3</v>
      </c>
      <c r="C89" s="104">
        <f t="shared" si="5"/>
        <v>1</v>
      </c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</row>
    <row r="90" spans="1:28" x14ac:dyDescent="0.25">
      <c r="A90" s="103">
        <f>A89+1</f>
        <v>43189</v>
      </c>
      <c r="B90" s="104">
        <f t="shared" si="4"/>
        <v>3</v>
      </c>
      <c r="C90" s="104">
        <f t="shared" si="5"/>
        <v>1</v>
      </c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</row>
    <row r="91" spans="1:28" x14ac:dyDescent="0.25">
      <c r="A91" s="103">
        <f>A90+1</f>
        <v>43190</v>
      </c>
      <c r="B91" s="104">
        <f t="shared" si="4"/>
        <v>3</v>
      </c>
      <c r="C91" s="104">
        <f t="shared" si="5"/>
        <v>1</v>
      </c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</row>
    <row r="92" spans="1:28" x14ac:dyDescent="0.25">
      <c r="A92" s="103">
        <f t="shared" ref="A92:A155" si="7">A91+1</f>
        <v>43191</v>
      </c>
      <c r="B92" s="104">
        <f t="shared" si="4"/>
        <v>4</v>
      </c>
      <c r="C92" s="104">
        <f t="shared" si="5"/>
        <v>2</v>
      </c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</row>
    <row r="93" spans="1:28" x14ac:dyDescent="0.25">
      <c r="A93" s="103">
        <f t="shared" si="7"/>
        <v>43192</v>
      </c>
      <c r="B93" s="104">
        <f t="shared" si="4"/>
        <v>4</v>
      </c>
      <c r="C93" s="104">
        <f t="shared" si="5"/>
        <v>2</v>
      </c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</row>
    <row r="94" spans="1:28" x14ac:dyDescent="0.25">
      <c r="A94" s="103">
        <f t="shared" si="7"/>
        <v>43193</v>
      </c>
      <c r="B94" s="104">
        <f t="shared" si="4"/>
        <v>4</v>
      </c>
      <c r="C94" s="104">
        <f t="shared" si="5"/>
        <v>2</v>
      </c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</row>
    <row r="95" spans="1:28" x14ac:dyDescent="0.25">
      <c r="A95" s="103">
        <f t="shared" si="7"/>
        <v>43194</v>
      </c>
      <c r="B95" s="104">
        <f t="shared" si="4"/>
        <v>4</v>
      </c>
      <c r="C95" s="104">
        <f t="shared" si="5"/>
        <v>2</v>
      </c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</row>
    <row r="96" spans="1:28" x14ac:dyDescent="0.25">
      <c r="A96" s="103">
        <f t="shared" si="7"/>
        <v>43195</v>
      </c>
      <c r="B96" s="104">
        <f t="shared" si="4"/>
        <v>4</v>
      </c>
      <c r="C96" s="104">
        <f t="shared" si="5"/>
        <v>2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</row>
    <row r="97" spans="1:28" x14ac:dyDescent="0.25">
      <c r="A97" s="103">
        <f t="shared" si="7"/>
        <v>43196</v>
      </c>
      <c r="B97" s="104">
        <f t="shared" si="4"/>
        <v>4</v>
      </c>
      <c r="C97" s="104">
        <f t="shared" si="5"/>
        <v>2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</row>
    <row r="98" spans="1:28" x14ac:dyDescent="0.25">
      <c r="A98" s="103">
        <f t="shared" si="7"/>
        <v>43197</v>
      </c>
      <c r="B98" s="104">
        <f t="shared" si="4"/>
        <v>4</v>
      </c>
      <c r="C98" s="104">
        <f t="shared" si="5"/>
        <v>2</v>
      </c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</row>
    <row r="99" spans="1:28" x14ac:dyDescent="0.25">
      <c r="A99" s="103">
        <f t="shared" si="7"/>
        <v>43198</v>
      </c>
      <c r="B99" s="104">
        <f t="shared" si="4"/>
        <v>4</v>
      </c>
      <c r="C99" s="104">
        <f t="shared" si="5"/>
        <v>2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</row>
    <row r="100" spans="1:28" x14ac:dyDescent="0.25">
      <c r="A100" s="103">
        <f t="shared" si="7"/>
        <v>43199</v>
      </c>
      <c r="B100" s="104">
        <f t="shared" si="4"/>
        <v>4</v>
      </c>
      <c r="C100" s="104">
        <f t="shared" si="5"/>
        <v>2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</row>
    <row r="101" spans="1:28" x14ac:dyDescent="0.25">
      <c r="A101" s="103">
        <f t="shared" si="7"/>
        <v>43200</v>
      </c>
      <c r="B101" s="104">
        <f t="shared" si="4"/>
        <v>4</v>
      </c>
      <c r="C101" s="104">
        <f t="shared" si="5"/>
        <v>2</v>
      </c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</row>
    <row r="102" spans="1:28" x14ac:dyDescent="0.25">
      <c r="A102" s="103">
        <f t="shared" si="7"/>
        <v>43201</v>
      </c>
      <c r="B102" s="104">
        <f t="shared" si="4"/>
        <v>4</v>
      </c>
      <c r="C102" s="104">
        <f t="shared" si="5"/>
        <v>2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</row>
    <row r="103" spans="1:28" x14ac:dyDescent="0.25">
      <c r="A103" s="103">
        <f t="shared" si="7"/>
        <v>43202</v>
      </c>
      <c r="B103" s="104">
        <f t="shared" si="4"/>
        <v>4</v>
      </c>
      <c r="C103" s="104">
        <f t="shared" si="5"/>
        <v>2</v>
      </c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</row>
    <row r="104" spans="1:28" x14ac:dyDescent="0.25">
      <c r="A104" s="103">
        <f t="shared" si="7"/>
        <v>43203</v>
      </c>
      <c r="B104" s="104">
        <f t="shared" si="4"/>
        <v>4</v>
      </c>
      <c r="C104" s="104">
        <f t="shared" si="5"/>
        <v>2</v>
      </c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</row>
    <row r="105" spans="1:28" x14ac:dyDescent="0.25">
      <c r="A105" s="103">
        <f t="shared" si="7"/>
        <v>43204</v>
      </c>
      <c r="B105" s="104">
        <f t="shared" si="4"/>
        <v>4</v>
      </c>
      <c r="C105" s="104">
        <f t="shared" si="5"/>
        <v>2</v>
      </c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</row>
    <row r="106" spans="1:28" x14ac:dyDescent="0.25">
      <c r="A106" s="103">
        <f t="shared" si="7"/>
        <v>43205</v>
      </c>
      <c r="B106" s="104">
        <f t="shared" si="4"/>
        <v>4</v>
      </c>
      <c r="C106" s="104">
        <f t="shared" si="5"/>
        <v>2</v>
      </c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</row>
    <row r="107" spans="1:28" x14ac:dyDescent="0.25">
      <c r="A107" s="103">
        <f t="shared" si="7"/>
        <v>43206</v>
      </c>
      <c r="B107" s="104">
        <f t="shared" si="4"/>
        <v>4</v>
      </c>
      <c r="C107" s="104">
        <f t="shared" si="5"/>
        <v>2</v>
      </c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</row>
    <row r="108" spans="1:28" x14ac:dyDescent="0.25">
      <c r="A108" s="103">
        <f t="shared" si="7"/>
        <v>43207</v>
      </c>
      <c r="B108" s="104">
        <f t="shared" si="4"/>
        <v>4</v>
      </c>
      <c r="C108" s="104">
        <f t="shared" si="5"/>
        <v>2</v>
      </c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</row>
    <row r="109" spans="1:28" x14ac:dyDescent="0.25">
      <c r="A109" s="103">
        <f t="shared" si="7"/>
        <v>43208</v>
      </c>
      <c r="B109" s="104">
        <f t="shared" si="4"/>
        <v>4</v>
      </c>
      <c r="C109" s="104">
        <f t="shared" si="5"/>
        <v>2</v>
      </c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</row>
    <row r="110" spans="1:28" x14ac:dyDescent="0.25">
      <c r="A110" s="103">
        <f t="shared" si="7"/>
        <v>43209</v>
      </c>
      <c r="B110" s="104">
        <f t="shared" si="4"/>
        <v>4</v>
      </c>
      <c r="C110" s="104">
        <f t="shared" si="5"/>
        <v>2</v>
      </c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</row>
    <row r="111" spans="1:28" x14ac:dyDescent="0.25">
      <c r="A111" s="103">
        <f t="shared" si="7"/>
        <v>43210</v>
      </c>
      <c r="B111" s="104">
        <f t="shared" si="4"/>
        <v>4</v>
      </c>
      <c r="C111" s="104">
        <f t="shared" si="5"/>
        <v>2</v>
      </c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</row>
    <row r="112" spans="1:28" x14ac:dyDescent="0.25">
      <c r="A112" s="103">
        <f t="shared" si="7"/>
        <v>43211</v>
      </c>
      <c r="B112" s="104">
        <f t="shared" si="4"/>
        <v>4</v>
      </c>
      <c r="C112" s="104">
        <f t="shared" si="5"/>
        <v>2</v>
      </c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</row>
    <row r="113" spans="1:28" x14ac:dyDescent="0.25">
      <c r="A113" s="103">
        <f t="shared" si="7"/>
        <v>43212</v>
      </c>
      <c r="B113" s="104">
        <f t="shared" si="4"/>
        <v>4</v>
      </c>
      <c r="C113" s="104">
        <f t="shared" si="5"/>
        <v>2</v>
      </c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</row>
    <row r="114" spans="1:28" x14ac:dyDescent="0.25">
      <c r="A114" s="103">
        <f t="shared" si="7"/>
        <v>43213</v>
      </c>
      <c r="B114" s="104">
        <f t="shared" si="4"/>
        <v>4</v>
      </c>
      <c r="C114" s="104">
        <f t="shared" si="5"/>
        <v>2</v>
      </c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</row>
    <row r="115" spans="1:28" x14ac:dyDescent="0.25">
      <c r="A115" s="103">
        <f t="shared" si="7"/>
        <v>43214</v>
      </c>
      <c r="B115" s="104">
        <f t="shared" si="4"/>
        <v>4</v>
      </c>
      <c r="C115" s="104">
        <f t="shared" si="5"/>
        <v>2</v>
      </c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</row>
    <row r="116" spans="1:28" x14ac:dyDescent="0.25">
      <c r="A116" s="103">
        <f t="shared" si="7"/>
        <v>43215</v>
      </c>
      <c r="B116" s="104">
        <f t="shared" si="4"/>
        <v>4</v>
      </c>
      <c r="C116" s="104">
        <f t="shared" si="5"/>
        <v>2</v>
      </c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</row>
    <row r="117" spans="1:28" x14ac:dyDescent="0.25">
      <c r="A117" s="103">
        <f t="shared" si="7"/>
        <v>43216</v>
      </c>
      <c r="B117" s="104">
        <f t="shared" si="4"/>
        <v>4</v>
      </c>
      <c r="C117" s="104">
        <f t="shared" si="5"/>
        <v>2</v>
      </c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</row>
    <row r="118" spans="1:28" x14ac:dyDescent="0.25">
      <c r="A118" s="103">
        <f t="shared" si="7"/>
        <v>43217</v>
      </c>
      <c r="B118" s="104">
        <f t="shared" si="4"/>
        <v>4</v>
      </c>
      <c r="C118" s="104">
        <f t="shared" si="5"/>
        <v>2</v>
      </c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</row>
    <row r="119" spans="1:28" x14ac:dyDescent="0.25">
      <c r="A119" s="103">
        <f t="shared" si="7"/>
        <v>43218</v>
      </c>
      <c r="B119" s="104">
        <f t="shared" si="4"/>
        <v>4</v>
      </c>
      <c r="C119" s="104">
        <f t="shared" si="5"/>
        <v>2</v>
      </c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</row>
    <row r="120" spans="1:28" x14ac:dyDescent="0.25">
      <c r="A120" s="103">
        <f t="shared" si="7"/>
        <v>43219</v>
      </c>
      <c r="B120" s="104">
        <f t="shared" si="4"/>
        <v>4</v>
      </c>
      <c r="C120" s="104">
        <f t="shared" si="5"/>
        <v>2</v>
      </c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</row>
    <row r="121" spans="1:28" x14ac:dyDescent="0.25">
      <c r="A121" s="103">
        <f t="shared" si="7"/>
        <v>43220</v>
      </c>
      <c r="B121" s="104">
        <f t="shared" si="4"/>
        <v>4</v>
      </c>
      <c r="C121" s="104">
        <f t="shared" si="5"/>
        <v>2</v>
      </c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</row>
    <row r="122" spans="1:28" x14ac:dyDescent="0.25">
      <c r="A122" s="103">
        <f t="shared" si="7"/>
        <v>43221</v>
      </c>
      <c r="B122" s="104">
        <f t="shared" si="4"/>
        <v>5</v>
      </c>
      <c r="C122" s="104">
        <f t="shared" si="5"/>
        <v>2</v>
      </c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</row>
    <row r="123" spans="1:28" x14ac:dyDescent="0.25">
      <c r="A123" s="103">
        <f t="shared" si="7"/>
        <v>43222</v>
      </c>
      <c r="B123" s="104">
        <f t="shared" si="4"/>
        <v>5</v>
      </c>
      <c r="C123" s="104">
        <f t="shared" si="5"/>
        <v>2</v>
      </c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</row>
    <row r="124" spans="1:28" x14ac:dyDescent="0.25">
      <c r="A124" s="103">
        <f t="shared" si="7"/>
        <v>43223</v>
      </c>
      <c r="B124" s="104">
        <f t="shared" si="4"/>
        <v>5</v>
      </c>
      <c r="C124" s="104">
        <f t="shared" si="5"/>
        <v>2</v>
      </c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</row>
    <row r="125" spans="1:28" x14ac:dyDescent="0.25">
      <c r="A125" s="103">
        <f t="shared" si="7"/>
        <v>43224</v>
      </c>
      <c r="B125" s="104">
        <f t="shared" si="4"/>
        <v>5</v>
      </c>
      <c r="C125" s="104">
        <f t="shared" si="5"/>
        <v>2</v>
      </c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</row>
    <row r="126" spans="1:28" x14ac:dyDescent="0.25">
      <c r="A126" s="103">
        <f t="shared" si="7"/>
        <v>43225</v>
      </c>
      <c r="B126" s="104">
        <f t="shared" si="4"/>
        <v>5</v>
      </c>
      <c r="C126" s="104">
        <f t="shared" si="5"/>
        <v>2</v>
      </c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</row>
    <row r="127" spans="1:28" x14ac:dyDescent="0.25">
      <c r="A127" s="103">
        <f t="shared" si="7"/>
        <v>43226</v>
      </c>
      <c r="B127" s="104">
        <f t="shared" si="4"/>
        <v>5</v>
      </c>
      <c r="C127" s="104">
        <f t="shared" si="5"/>
        <v>2</v>
      </c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</row>
    <row r="128" spans="1:28" x14ac:dyDescent="0.25">
      <c r="A128" s="103">
        <f t="shared" si="7"/>
        <v>43227</v>
      </c>
      <c r="B128" s="104">
        <f t="shared" si="4"/>
        <v>5</v>
      </c>
      <c r="C128" s="104">
        <f t="shared" si="5"/>
        <v>2</v>
      </c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</row>
    <row r="129" spans="1:28" x14ac:dyDescent="0.25">
      <c r="A129" s="103">
        <f t="shared" si="7"/>
        <v>43228</v>
      </c>
      <c r="B129" s="104">
        <f t="shared" si="4"/>
        <v>5</v>
      </c>
      <c r="C129" s="104">
        <f t="shared" si="5"/>
        <v>2</v>
      </c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</row>
    <row r="130" spans="1:28" x14ac:dyDescent="0.25">
      <c r="A130" s="103">
        <f t="shared" si="7"/>
        <v>43229</v>
      </c>
      <c r="B130" s="104">
        <f t="shared" ref="B130:B193" si="8">MONTH(A130)</f>
        <v>5</v>
      </c>
      <c r="C130" s="104">
        <f t="shared" ref="C130:C193" si="9">INT((MONTH(A130)+2)/3)</f>
        <v>2</v>
      </c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</row>
    <row r="131" spans="1:28" x14ac:dyDescent="0.25">
      <c r="A131" s="103">
        <f t="shared" si="7"/>
        <v>43230</v>
      </c>
      <c r="B131" s="104">
        <f t="shared" si="8"/>
        <v>5</v>
      </c>
      <c r="C131" s="104">
        <f t="shared" si="9"/>
        <v>2</v>
      </c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</row>
    <row r="132" spans="1:28" x14ac:dyDescent="0.25">
      <c r="A132" s="103">
        <f t="shared" si="7"/>
        <v>43231</v>
      </c>
      <c r="B132" s="104">
        <f t="shared" si="8"/>
        <v>5</v>
      </c>
      <c r="C132" s="104">
        <f t="shared" si="9"/>
        <v>2</v>
      </c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</row>
    <row r="133" spans="1:28" x14ac:dyDescent="0.25">
      <c r="A133" s="103">
        <f t="shared" si="7"/>
        <v>43232</v>
      </c>
      <c r="B133" s="104">
        <f t="shared" si="8"/>
        <v>5</v>
      </c>
      <c r="C133" s="104">
        <f t="shared" si="9"/>
        <v>2</v>
      </c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</row>
    <row r="134" spans="1:28" x14ac:dyDescent="0.25">
      <c r="A134" s="103">
        <f t="shared" si="7"/>
        <v>43233</v>
      </c>
      <c r="B134" s="104">
        <f t="shared" si="8"/>
        <v>5</v>
      </c>
      <c r="C134" s="104">
        <f t="shared" si="9"/>
        <v>2</v>
      </c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</row>
    <row r="135" spans="1:28" x14ac:dyDescent="0.25">
      <c r="A135" s="103">
        <f t="shared" si="7"/>
        <v>43234</v>
      </c>
      <c r="B135" s="104">
        <f t="shared" si="8"/>
        <v>5</v>
      </c>
      <c r="C135" s="104">
        <f t="shared" si="9"/>
        <v>2</v>
      </c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</row>
    <row r="136" spans="1:28" x14ac:dyDescent="0.25">
      <c r="A136" s="103">
        <f t="shared" si="7"/>
        <v>43235</v>
      </c>
      <c r="B136" s="104">
        <f t="shared" si="8"/>
        <v>5</v>
      </c>
      <c r="C136" s="104">
        <f t="shared" si="9"/>
        <v>2</v>
      </c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</row>
    <row r="137" spans="1:28" x14ac:dyDescent="0.25">
      <c r="A137" s="103">
        <f t="shared" si="7"/>
        <v>43236</v>
      </c>
      <c r="B137" s="104">
        <f t="shared" si="8"/>
        <v>5</v>
      </c>
      <c r="C137" s="104">
        <f t="shared" si="9"/>
        <v>2</v>
      </c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</row>
    <row r="138" spans="1:28" x14ac:dyDescent="0.25">
      <c r="A138" s="103">
        <f t="shared" si="7"/>
        <v>43237</v>
      </c>
      <c r="B138" s="104">
        <f t="shared" si="8"/>
        <v>5</v>
      </c>
      <c r="C138" s="104">
        <f t="shared" si="9"/>
        <v>2</v>
      </c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</row>
    <row r="139" spans="1:28" x14ac:dyDescent="0.25">
      <c r="A139" s="103">
        <f t="shared" si="7"/>
        <v>43238</v>
      </c>
      <c r="B139" s="104">
        <f t="shared" si="8"/>
        <v>5</v>
      </c>
      <c r="C139" s="104">
        <f t="shared" si="9"/>
        <v>2</v>
      </c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</row>
    <row r="140" spans="1:28" x14ac:dyDescent="0.25">
      <c r="A140" s="103">
        <f t="shared" si="7"/>
        <v>43239</v>
      </c>
      <c r="B140" s="104">
        <f t="shared" si="8"/>
        <v>5</v>
      </c>
      <c r="C140" s="104">
        <f t="shared" si="9"/>
        <v>2</v>
      </c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</row>
    <row r="141" spans="1:28" x14ac:dyDescent="0.25">
      <c r="A141" s="103">
        <f t="shared" si="7"/>
        <v>43240</v>
      </c>
      <c r="B141" s="104">
        <f t="shared" si="8"/>
        <v>5</v>
      </c>
      <c r="C141" s="104">
        <f t="shared" si="9"/>
        <v>2</v>
      </c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</row>
    <row r="142" spans="1:28" x14ac:dyDescent="0.25">
      <c r="A142" s="103">
        <f t="shared" si="7"/>
        <v>43241</v>
      </c>
      <c r="B142" s="104">
        <f t="shared" si="8"/>
        <v>5</v>
      </c>
      <c r="C142" s="104">
        <f t="shared" si="9"/>
        <v>2</v>
      </c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</row>
    <row r="143" spans="1:28" x14ac:dyDescent="0.25">
      <c r="A143" s="103">
        <f t="shared" si="7"/>
        <v>43242</v>
      </c>
      <c r="B143" s="104">
        <f t="shared" si="8"/>
        <v>5</v>
      </c>
      <c r="C143" s="104">
        <f t="shared" si="9"/>
        <v>2</v>
      </c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</row>
    <row r="144" spans="1:28" x14ac:dyDescent="0.25">
      <c r="A144" s="103">
        <f t="shared" si="7"/>
        <v>43243</v>
      </c>
      <c r="B144" s="104">
        <f t="shared" si="8"/>
        <v>5</v>
      </c>
      <c r="C144" s="104">
        <f t="shared" si="9"/>
        <v>2</v>
      </c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</row>
    <row r="145" spans="1:28" x14ac:dyDescent="0.25">
      <c r="A145" s="103">
        <f t="shared" si="7"/>
        <v>43244</v>
      </c>
      <c r="B145" s="104">
        <f t="shared" si="8"/>
        <v>5</v>
      </c>
      <c r="C145" s="104">
        <f t="shared" si="9"/>
        <v>2</v>
      </c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  <c r="AA145" s="112"/>
      <c r="AB145" s="112"/>
    </row>
    <row r="146" spans="1:28" x14ac:dyDescent="0.25">
      <c r="A146" s="103">
        <f t="shared" si="7"/>
        <v>43245</v>
      </c>
      <c r="B146" s="104">
        <f t="shared" si="8"/>
        <v>5</v>
      </c>
      <c r="C146" s="104">
        <f t="shared" si="9"/>
        <v>2</v>
      </c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</row>
    <row r="147" spans="1:28" x14ac:dyDescent="0.25">
      <c r="A147" s="103">
        <f t="shared" si="7"/>
        <v>43246</v>
      </c>
      <c r="B147" s="104">
        <f t="shared" si="8"/>
        <v>5</v>
      </c>
      <c r="C147" s="104">
        <f t="shared" si="9"/>
        <v>2</v>
      </c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  <c r="AB147" s="112"/>
    </row>
    <row r="148" spans="1:28" x14ac:dyDescent="0.25">
      <c r="A148" s="103">
        <f t="shared" si="7"/>
        <v>43247</v>
      </c>
      <c r="B148" s="104">
        <f t="shared" si="8"/>
        <v>5</v>
      </c>
      <c r="C148" s="104">
        <f t="shared" si="9"/>
        <v>2</v>
      </c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  <c r="AB148" s="112"/>
    </row>
    <row r="149" spans="1:28" x14ac:dyDescent="0.25">
      <c r="A149" s="103">
        <f t="shared" si="7"/>
        <v>43248</v>
      </c>
      <c r="B149" s="104">
        <f t="shared" si="8"/>
        <v>5</v>
      </c>
      <c r="C149" s="104">
        <f t="shared" si="9"/>
        <v>2</v>
      </c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</row>
    <row r="150" spans="1:28" x14ac:dyDescent="0.25">
      <c r="A150" s="103">
        <f t="shared" si="7"/>
        <v>43249</v>
      </c>
      <c r="B150" s="104">
        <f t="shared" si="8"/>
        <v>5</v>
      </c>
      <c r="C150" s="104">
        <f t="shared" si="9"/>
        <v>2</v>
      </c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</row>
    <row r="151" spans="1:28" x14ac:dyDescent="0.25">
      <c r="A151" s="103">
        <f t="shared" si="7"/>
        <v>43250</v>
      </c>
      <c r="B151" s="104">
        <f t="shared" si="8"/>
        <v>5</v>
      </c>
      <c r="C151" s="104">
        <f t="shared" si="9"/>
        <v>2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</row>
    <row r="152" spans="1:28" x14ac:dyDescent="0.25">
      <c r="A152" s="103">
        <f t="shared" si="7"/>
        <v>43251</v>
      </c>
      <c r="B152" s="104">
        <f t="shared" si="8"/>
        <v>5</v>
      </c>
      <c r="C152" s="104">
        <f t="shared" si="9"/>
        <v>2</v>
      </c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  <c r="AB152" s="112"/>
    </row>
    <row r="153" spans="1:28" x14ac:dyDescent="0.25">
      <c r="A153" s="103">
        <f t="shared" si="7"/>
        <v>43252</v>
      </c>
      <c r="B153" s="104">
        <f t="shared" si="8"/>
        <v>6</v>
      </c>
      <c r="C153" s="104">
        <f t="shared" si="9"/>
        <v>2</v>
      </c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</row>
    <row r="154" spans="1:28" x14ac:dyDescent="0.25">
      <c r="A154" s="103">
        <f t="shared" si="7"/>
        <v>43253</v>
      </c>
      <c r="B154" s="104">
        <f t="shared" si="8"/>
        <v>6</v>
      </c>
      <c r="C154" s="104">
        <f t="shared" si="9"/>
        <v>2</v>
      </c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  <c r="AA154" s="112"/>
      <c r="AB154" s="112"/>
    </row>
    <row r="155" spans="1:28" x14ac:dyDescent="0.25">
      <c r="A155" s="103">
        <f t="shared" si="7"/>
        <v>43254</v>
      </c>
      <c r="B155" s="104">
        <f t="shared" si="8"/>
        <v>6</v>
      </c>
      <c r="C155" s="104">
        <f t="shared" si="9"/>
        <v>2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</row>
    <row r="156" spans="1:28" x14ac:dyDescent="0.25">
      <c r="A156" s="103">
        <f t="shared" ref="A156:A219" si="10">A155+1</f>
        <v>43255</v>
      </c>
      <c r="B156" s="104">
        <f t="shared" si="8"/>
        <v>6</v>
      </c>
      <c r="C156" s="104">
        <f t="shared" si="9"/>
        <v>2</v>
      </c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</row>
    <row r="157" spans="1:28" x14ac:dyDescent="0.25">
      <c r="A157" s="103">
        <f t="shared" si="10"/>
        <v>43256</v>
      </c>
      <c r="B157" s="104">
        <f t="shared" si="8"/>
        <v>6</v>
      </c>
      <c r="C157" s="104">
        <f t="shared" si="9"/>
        <v>2</v>
      </c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</row>
    <row r="158" spans="1:28" x14ac:dyDescent="0.25">
      <c r="A158" s="103">
        <f t="shared" si="10"/>
        <v>43257</v>
      </c>
      <c r="B158" s="104">
        <f t="shared" si="8"/>
        <v>6</v>
      </c>
      <c r="C158" s="104">
        <f t="shared" si="9"/>
        <v>2</v>
      </c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</row>
    <row r="159" spans="1:28" x14ac:dyDescent="0.25">
      <c r="A159" s="103">
        <f t="shared" si="10"/>
        <v>43258</v>
      </c>
      <c r="B159" s="104">
        <f t="shared" si="8"/>
        <v>6</v>
      </c>
      <c r="C159" s="104">
        <f t="shared" si="9"/>
        <v>2</v>
      </c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</row>
    <row r="160" spans="1:28" x14ac:dyDescent="0.25">
      <c r="A160" s="103">
        <f t="shared" si="10"/>
        <v>43259</v>
      </c>
      <c r="B160" s="104">
        <f t="shared" si="8"/>
        <v>6</v>
      </c>
      <c r="C160" s="104">
        <f t="shared" si="9"/>
        <v>2</v>
      </c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  <c r="AB160" s="112"/>
    </row>
    <row r="161" spans="1:28" x14ac:dyDescent="0.25">
      <c r="A161" s="103">
        <f t="shared" si="10"/>
        <v>43260</v>
      </c>
      <c r="B161" s="104">
        <f t="shared" si="8"/>
        <v>6</v>
      </c>
      <c r="C161" s="104">
        <f t="shared" si="9"/>
        <v>2</v>
      </c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</row>
    <row r="162" spans="1:28" x14ac:dyDescent="0.25">
      <c r="A162" s="103">
        <f t="shared" si="10"/>
        <v>43261</v>
      </c>
      <c r="B162" s="104">
        <f t="shared" si="8"/>
        <v>6</v>
      </c>
      <c r="C162" s="104">
        <f t="shared" si="9"/>
        <v>2</v>
      </c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</row>
    <row r="163" spans="1:28" x14ac:dyDescent="0.25">
      <c r="A163" s="103">
        <f t="shared" si="10"/>
        <v>43262</v>
      </c>
      <c r="B163" s="104">
        <f t="shared" si="8"/>
        <v>6</v>
      </c>
      <c r="C163" s="104">
        <f t="shared" si="9"/>
        <v>2</v>
      </c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</row>
    <row r="164" spans="1:28" x14ac:dyDescent="0.25">
      <c r="A164" s="103">
        <f t="shared" si="10"/>
        <v>43263</v>
      </c>
      <c r="B164" s="104">
        <f t="shared" si="8"/>
        <v>6</v>
      </c>
      <c r="C164" s="104">
        <f t="shared" si="9"/>
        <v>2</v>
      </c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  <c r="AA164" s="112"/>
      <c r="AB164" s="112"/>
    </row>
    <row r="165" spans="1:28" x14ac:dyDescent="0.25">
      <c r="A165" s="103">
        <f t="shared" si="10"/>
        <v>43264</v>
      </c>
      <c r="B165" s="104">
        <f t="shared" si="8"/>
        <v>6</v>
      </c>
      <c r="C165" s="104">
        <f t="shared" si="9"/>
        <v>2</v>
      </c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  <c r="AA165" s="112"/>
      <c r="AB165" s="112"/>
    </row>
    <row r="166" spans="1:28" x14ac:dyDescent="0.25">
      <c r="A166" s="103">
        <f t="shared" si="10"/>
        <v>43265</v>
      </c>
      <c r="B166" s="104">
        <f t="shared" si="8"/>
        <v>6</v>
      </c>
      <c r="C166" s="104">
        <f t="shared" si="9"/>
        <v>2</v>
      </c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  <c r="AA166" s="112"/>
      <c r="AB166" s="112"/>
    </row>
    <row r="167" spans="1:28" x14ac:dyDescent="0.25">
      <c r="A167" s="103">
        <f t="shared" si="10"/>
        <v>43266</v>
      </c>
      <c r="B167" s="104">
        <f t="shared" si="8"/>
        <v>6</v>
      </c>
      <c r="C167" s="104">
        <f t="shared" si="9"/>
        <v>2</v>
      </c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  <c r="AA167" s="112"/>
      <c r="AB167" s="112"/>
    </row>
    <row r="168" spans="1:28" x14ac:dyDescent="0.25">
      <c r="A168" s="103">
        <f t="shared" si="10"/>
        <v>43267</v>
      </c>
      <c r="B168" s="104">
        <f t="shared" si="8"/>
        <v>6</v>
      </c>
      <c r="C168" s="104">
        <f t="shared" si="9"/>
        <v>2</v>
      </c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</row>
    <row r="169" spans="1:28" x14ac:dyDescent="0.25">
      <c r="A169" s="103">
        <f t="shared" si="10"/>
        <v>43268</v>
      </c>
      <c r="B169" s="104">
        <f t="shared" si="8"/>
        <v>6</v>
      </c>
      <c r="C169" s="104">
        <f t="shared" si="9"/>
        <v>2</v>
      </c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</row>
    <row r="170" spans="1:28" x14ac:dyDescent="0.25">
      <c r="A170" s="103">
        <f t="shared" si="10"/>
        <v>43269</v>
      </c>
      <c r="B170" s="104">
        <f t="shared" si="8"/>
        <v>6</v>
      </c>
      <c r="C170" s="104">
        <f t="shared" si="9"/>
        <v>2</v>
      </c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  <c r="AA170" s="112"/>
      <c r="AB170" s="112"/>
    </row>
    <row r="171" spans="1:28" x14ac:dyDescent="0.25">
      <c r="A171" s="103">
        <f t="shared" si="10"/>
        <v>43270</v>
      </c>
      <c r="B171" s="104">
        <f t="shared" si="8"/>
        <v>6</v>
      </c>
      <c r="C171" s="104">
        <f t="shared" si="9"/>
        <v>2</v>
      </c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</row>
    <row r="172" spans="1:28" x14ac:dyDescent="0.25">
      <c r="A172" s="103">
        <f t="shared" si="10"/>
        <v>43271</v>
      </c>
      <c r="B172" s="104">
        <f t="shared" si="8"/>
        <v>6</v>
      </c>
      <c r="C172" s="104">
        <f t="shared" si="9"/>
        <v>2</v>
      </c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  <c r="AA172" s="112"/>
      <c r="AB172" s="112"/>
    </row>
    <row r="173" spans="1:28" x14ac:dyDescent="0.25">
      <c r="A173" s="103">
        <f t="shared" si="10"/>
        <v>43272</v>
      </c>
      <c r="B173" s="104">
        <f t="shared" si="8"/>
        <v>6</v>
      </c>
      <c r="C173" s="104">
        <f t="shared" si="9"/>
        <v>2</v>
      </c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  <c r="AA173" s="112"/>
      <c r="AB173" s="112"/>
    </row>
    <row r="174" spans="1:28" x14ac:dyDescent="0.25">
      <c r="A174" s="103">
        <f t="shared" si="10"/>
        <v>43273</v>
      </c>
      <c r="B174" s="104">
        <f t="shared" si="8"/>
        <v>6</v>
      </c>
      <c r="C174" s="104">
        <f t="shared" si="9"/>
        <v>2</v>
      </c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</row>
    <row r="175" spans="1:28" x14ac:dyDescent="0.25">
      <c r="A175" s="103">
        <f t="shared" si="10"/>
        <v>43274</v>
      </c>
      <c r="B175" s="104">
        <f t="shared" si="8"/>
        <v>6</v>
      </c>
      <c r="C175" s="104">
        <f t="shared" si="9"/>
        <v>2</v>
      </c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  <c r="AA175" s="112"/>
      <c r="AB175" s="112"/>
    </row>
    <row r="176" spans="1:28" x14ac:dyDescent="0.25">
      <c r="A176" s="103">
        <f t="shared" si="10"/>
        <v>43275</v>
      </c>
      <c r="B176" s="104">
        <f t="shared" si="8"/>
        <v>6</v>
      </c>
      <c r="C176" s="104">
        <f t="shared" si="9"/>
        <v>2</v>
      </c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</row>
    <row r="177" spans="1:28" x14ac:dyDescent="0.25">
      <c r="A177" s="103">
        <f t="shared" si="10"/>
        <v>43276</v>
      </c>
      <c r="B177" s="104">
        <f t="shared" si="8"/>
        <v>6</v>
      </c>
      <c r="C177" s="104">
        <f t="shared" si="9"/>
        <v>2</v>
      </c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</row>
    <row r="178" spans="1:28" x14ac:dyDescent="0.25">
      <c r="A178" s="103">
        <f t="shared" si="10"/>
        <v>43277</v>
      </c>
      <c r="B178" s="104">
        <f t="shared" si="8"/>
        <v>6</v>
      </c>
      <c r="C178" s="104">
        <f t="shared" si="9"/>
        <v>2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</row>
    <row r="179" spans="1:28" x14ac:dyDescent="0.25">
      <c r="A179" s="103">
        <f t="shared" si="10"/>
        <v>43278</v>
      </c>
      <c r="B179" s="104">
        <f t="shared" si="8"/>
        <v>6</v>
      </c>
      <c r="C179" s="104">
        <f t="shared" si="9"/>
        <v>2</v>
      </c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</row>
    <row r="180" spans="1:28" x14ac:dyDescent="0.25">
      <c r="A180" s="103">
        <f t="shared" si="10"/>
        <v>43279</v>
      </c>
      <c r="B180" s="104">
        <f t="shared" si="8"/>
        <v>6</v>
      </c>
      <c r="C180" s="104">
        <f t="shared" si="9"/>
        <v>2</v>
      </c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</row>
    <row r="181" spans="1:28" x14ac:dyDescent="0.25">
      <c r="A181" s="103">
        <f t="shared" si="10"/>
        <v>43280</v>
      </c>
      <c r="B181" s="104">
        <f t="shared" si="8"/>
        <v>6</v>
      </c>
      <c r="C181" s="104">
        <f t="shared" si="9"/>
        <v>2</v>
      </c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</row>
    <row r="182" spans="1:28" x14ac:dyDescent="0.25">
      <c r="A182" s="103">
        <f t="shared" si="10"/>
        <v>43281</v>
      </c>
      <c r="B182" s="104">
        <f t="shared" si="8"/>
        <v>6</v>
      </c>
      <c r="C182" s="104">
        <f t="shared" si="9"/>
        <v>2</v>
      </c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</row>
    <row r="183" spans="1:28" x14ac:dyDescent="0.25">
      <c r="A183" s="103">
        <f t="shared" si="10"/>
        <v>43282</v>
      </c>
      <c r="B183" s="104">
        <f t="shared" si="8"/>
        <v>7</v>
      </c>
      <c r="C183" s="104">
        <f t="shared" si="9"/>
        <v>3</v>
      </c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</row>
    <row r="184" spans="1:28" x14ac:dyDescent="0.25">
      <c r="A184" s="103">
        <f t="shared" si="10"/>
        <v>43283</v>
      </c>
      <c r="B184" s="104">
        <f t="shared" si="8"/>
        <v>7</v>
      </c>
      <c r="C184" s="104">
        <f t="shared" si="9"/>
        <v>3</v>
      </c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</row>
    <row r="185" spans="1:28" x14ac:dyDescent="0.25">
      <c r="A185" s="103">
        <f t="shared" si="10"/>
        <v>43284</v>
      </c>
      <c r="B185" s="104">
        <f t="shared" si="8"/>
        <v>7</v>
      </c>
      <c r="C185" s="104">
        <f t="shared" si="9"/>
        <v>3</v>
      </c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</row>
    <row r="186" spans="1:28" x14ac:dyDescent="0.25">
      <c r="A186" s="103">
        <f t="shared" si="10"/>
        <v>43285</v>
      </c>
      <c r="B186" s="104">
        <f t="shared" si="8"/>
        <v>7</v>
      </c>
      <c r="C186" s="104">
        <f t="shared" si="9"/>
        <v>3</v>
      </c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</row>
    <row r="187" spans="1:28" x14ac:dyDescent="0.25">
      <c r="A187" s="103">
        <f t="shared" si="10"/>
        <v>43286</v>
      </c>
      <c r="B187" s="104">
        <f t="shared" si="8"/>
        <v>7</v>
      </c>
      <c r="C187" s="104">
        <f t="shared" si="9"/>
        <v>3</v>
      </c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</row>
    <row r="188" spans="1:28" x14ac:dyDescent="0.25">
      <c r="A188" s="103">
        <f t="shared" si="10"/>
        <v>43287</v>
      </c>
      <c r="B188" s="104">
        <f t="shared" si="8"/>
        <v>7</v>
      </c>
      <c r="C188" s="104">
        <f t="shared" si="9"/>
        <v>3</v>
      </c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</row>
    <row r="189" spans="1:28" x14ac:dyDescent="0.25">
      <c r="A189" s="103">
        <f t="shared" si="10"/>
        <v>43288</v>
      </c>
      <c r="B189" s="104">
        <f t="shared" si="8"/>
        <v>7</v>
      </c>
      <c r="C189" s="104">
        <f t="shared" si="9"/>
        <v>3</v>
      </c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</row>
    <row r="190" spans="1:28" x14ac:dyDescent="0.25">
      <c r="A190" s="103">
        <f t="shared" si="10"/>
        <v>43289</v>
      </c>
      <c r="B190" s="104">
        <f t="shared" si="8"/>
        <v>7</v>
      </c>
      <c r="C190" s="104">
        <f t="shared" si="9"/>
        <v>3</v>
      </c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</row>
    <row r="191" spans="1:28" x14ac:dyDescent="0.25">
      <c r="A191" s="103">
        <f t="shared" si="10"/>
        <v>43290</v>
      </c>
      <c r="B191" s="104">
        <f t="shared" si="8"/>
        <v>7</v>
      </c>
      <c r="C191" s="104">
        <f t="shared" si="9"/>
        <v>3</v>
      </c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</row>
    <row r="192" spans="1:28" x14ac:dyDescent="0.25">
      <c r="A192" s="103">
        <f t="shared" si="10"/>
        <v>43291</v>
      </c>
      <c r="B192" s="104">
        <f t="shared" si="8"/>
        <v>7</v>
      </c>
      <c r="C192" s="104">
        <f t="shared" si="9"/>
        <v>3</v>
      </c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</row>
    <row r="193" spans="1:28" x14ac:dyDescent="0.25">
      <c r="A193" s="103">
        <f t="shared" si="10"/>
        <v>43292</v>
      </c>
      <c r="B193" s="104">
        <f t="shared" si="8"/>
        <v>7</v>
      </c>
      <c r="C193" s="104">
        <f t="shared" si="9"/>
        <v>3</v>
      </c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  <c r="AA193" s="112"/>
      <c r="AB193" s="112"/>
    </row>
    <row r="194" spans="1:28" x14ac:dyDescent="0.25">
      <c r="A194" s="103">
        <f t="shared" si="10"/>
        <v>43293</v>
      </c>
      <c r="B194" s="104">
        <f t="shared" ref="B194:B257" si="11">MONTH(A194)</f>
        <v>7</v>
      </c>
      <c r="C194" s="104">
        <f t="shared" ref="C194:C257" si="12">INT((MONTH(A194)+2)/3)</f>
        <v>3</v>
      </c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  <c r="AA194" s="112"/>
      <c r="AB194" s="112"/>
    </row>
    <row r="195" spans="1:28" x14ac:dyDescent="0.25">
      <c r="A195" s="103">
        <f t="shared" si="10"/>
        <v>43294</v>
      </c>
      <c r="B195" s="104">
        <f t="shared" si="11"/>
        <v>7</v>
      </c>
      <c r="C195" s="104">
        <f t="shared" si="12"/>
        <v>3</v>
      </c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</row>
    <row r="196" spans="1:28" x14ac:dyDescent="0.25">
      <c r="A196" s="103">
        <f t="shared" si="10"/>
        <v>43295</v>
      </c>
      <c r="B196" s="104">
        <f t="shared" si="11"/>
        <v>7</v>
      </c>
      <c r="C196" s="104">
        <f t="shared" si="12"/>
        <v>3</v>
      </c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</row>
    <row r="197" spans="1:28" x14ac:dyDescent="0.25">
      <c r="A197" s="103">
        <f t="shared" si="10"/>
        <v>43296</v>
      </c>
      <c r="B197" s="104">
        <f t="shared" si="11"/>
        <v>7</v>
      </c>
      <c r="C197" s="104">
        <f t="shared" si="12"/>
        <v>3</v>
      </c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</row>
    <row r="198" spans="1:28" x14ac:dyDescent="0.25">
      <c r="A198" s="103">
        <f t="shared" si="10"/>
        <v>43297</v>
      </c>
      <c r="B198" s="104">
        <f t="shared" si="11"/>
        <v>7</v>
      </c>
      <c r="C198" s="104">
        <f t="shared" si="12"/>
        <v>3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</row>
    <row r="199" spans="1:28" x14ac:dyDescent="0.25">
      <c r="A199" s="103">
        <f t="shared" si="10"/>
        <v>43298</v>
      </c>
      <c r="B199" s="104">
        <f t="shared" si="11"/>
        <v>7</v>
      </c>
      <c r="C199" s="104">
        <f t="shared" si="12"/>
        <v>3</v>
      </c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  <c r="AA199" s="112"/>
      <c r="AB199" s="112"/>
    </row>
    <row r="200" spans="1:28" x14ac:dyDescent="0.25">
      <c r="A200" s="103">
        <f t="shared" si="10"/>
        <v>43299</v>
      </c>
      <c r="B200" s="104">
        <f t="shared" si="11"/>
        <v>7</v>
      </c>
      <c r="C200" s="104">
        <f t="shared" si="12"/>
        <v>3</v>
      </c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  <c r="AA200" s="112"/>
      <c r="AB200" s="112"/>
    </row>
    <row r="201" spans="1:28" x14ac:dyDescent="0.25">
      <c r="A201" s="103">
        <f t="shared" si="10"/>
        <v>43300</v>
      </c>
      <c r="B201" s="104">
        <f t="shared" si="11"/>
        <v>7</v>
      </c>
      <c r="C201" s="104">
        <f t="shared" si="12"/>
        <v>3</v>
      </c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</row>
    <row r="202" spans="1:28" x14ac:dyDescent="0.25">
      <c r="A202" s="103">
        <f t="shared" si="10"/>
        <v>43301</v>
      </c>
      <c r="B202" s="104">
        <f t="shared" si="11"/>
        <v>7</v>
      </c>
      <c r="C202" s="104">
        <f t="shared" si="12"/>
        <v>3</v>
      </c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</row>
    <row r="203" spans="1:28" x14ac:dyDescent="0.25">
      <c r="A203" s="103">
        <f t="shared" si="10"/>
        <v>43302</v>
      </c>
      <c r="B203" s="104">
        <f t="shared" si="11"/>
        <v>7</v>
      </c>
      <c r="C203" s="104">
        <f t="shared" si="12"/>
        <v>3</v>
      </c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</row>
    <row r="204" spans="1:28" x14ac:dyDescent="0.25">
      <c r="A204" s="103">
        <f t="shared" si="10"/>
        <v>43303</v>
      </c>
      <c r="B204" s="104">
        <f t="shared" si="11"/>
        <v>7</v>
      </c>
      <c r="C204" s="104">
        <f t="shared" si="12"/>
        <v>3</v>
      </c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  <c r="AA204" s="112"/>
      <c r="AB204" s="112"/>
    </row>
    <row r="205" spans="1:28" x14ac:dyDescent="0.25">
      <c r="A205" s="103">
        <f t="shared" si="10"/>
        <v>43304</v>
      </c>
      <c r="B205" s="104">
        <f t="shared" si="11"/>
        <v>7</v>
      </c>
      <c r="C205" s="104">
        <f t="shared" si="12"/>
        <v>3</v>
      </c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</row>
    <row r="206" spans="1:28" x14ac:dyDescent="0.25">
      <c r="A206" s="103">
        <f t="shared" si="10"/>
        <v>43305</v>
      </c>
      <c r="B206" s="104">
        <f t="shared" si="11"/>
        <v>7</v>
      </c>
      <c r="C206" s="104">
        <f t="shared" si="12"/>
        <v>3</v>
      </c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  <c r="AA206" s="112"/>
      <c r="AB206" s="112"/>
    </row>
    <row r="207" spans="1:28" x14ac:dyDescent="0.25">
      <c r="A207" s="103">
        <f t="shared" si="10"/>
        <v>43306</v>
      </c>
      <c r="B207" s="104">
        <f t="shared" si="11"/>
        <v>7</v>
      </c>
      <c r="C207" s="104">
        <f t="shared" si="12"/>
        <v>3</v>
      </c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</row>
    <row r="208" spans="1:28" x14ac:dyDescent="0.25">
      <c r="A208" s="103">
        <f t="shared" si="10"/>
        <v>43307</v>
      </c>
      <c r="B208" s="104">
        <f t="shared" si="11"/>
        <v>7</v>
      </c>
      <c r="C208" s="104">
        <f t="shared" si="12"/>
        <v>3</v>
      </c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  <c r="AA208" s="112"/>
      <c r="AB208" s="112"/>
    </row>
    <row r="209" spans="1:28" x14ac:dyDescent="0.25">
      <c r="A209" s="103">
        <f t="shared" si="10"/>
        <v>43308</v>
      </c>
      <c r="B209" s="104">
        <f t="shared" si="11"/>
        <v>7</v>
      </c>
      <c r="C209" s="104">
        <f t="shared" si="12"/>
        <v>3</v>
      </c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</row>
    <row r="210" spans="1:28" x14ac:dyDescent="0.25">
      <c r="A210" s="103">
        <f t="shared" si="10"/>
        <v>43309</v>
      </c>
      <c r="B210" s="104">
        <f t="shared" si="11"/>
        <v>7</v>
      </c>
      <c r="C210" s="104">
        <f t="shared" si="12"/>
        <v>3</v>
      </c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  <c r="AA210" s="112"/>
      <c r="AB210" s="112"/>
    </row>
    <row r="211" spans="1:28" x14ac:dyDescent="0.25">
      <c r="A211" s="103">
        <f t="shared" si="10"/>
        <v>43310</v>
      </c>
      <c r="B211" s="104">
        <f t="shared" si="11"/>
        <v>7</v>
      </c>
      <c r="C211" s="104">
        <f t="shared" si="12"/>
        <v>3</v>
      </c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</row>
    <row r="212" spans="1:28" x14ac:dyDescent="0.25">
      <c r="A212" s="103">
        <f t="shared" si="10"/>
        <v>43311</v>
      </c>
      <c r="B212" s="104">
        <f t="shared" si="11"/>
        <v>7</v>
      </c>
      <c r="C212" s="104">
        <f t="shared" si="12"/>
        <v>3</v>
      </c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</row>
    <row r="213" spans="1:28" x14ac:dyDescent="0.25">
      <c r="A213" s="103">
        <f t="shared" si="10"/>
        <v>43312</v>
      </c>
      <c r="B213" s="104">
        <f t="shared" si="11"/>
        <v>7</v>
      </c>
      <c r="C213" s="104">
        <f t="shared" si="12"/>
        <v>3</v>
      </c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</row>
    <row r="214" spans="1:28" x14ac:dyDescent="0.25">
      <c r="A214" s="103">
        <f t="shared" si="10"/>
        <v>43313</v>
      </c>
      <c r="B214" s="104">
        <f t="shared" si="11"/>
        <v>8</v>
      </c>
      <c r="C214" s="104">
        <f t="shared" si="12"/>
        <v>3</v>
      </c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  <c r="AA214" s="112"/>
      <c r="AB214" s="112"/>
    </row>
    <row r="215" spans="1:28" x14ac:dyDescent="0.25">
      <c r="A215" s="103">
        <f t="shared" si="10"/>
        <v>43314</v>
      </c>
      <c r="B215" s="104">
        <f t="shared" si="11"/>
        <v>8</v>
      </c>
      <c r="C215" s="104">
        <f t="shared" si="12"/>
        <v>3</v>
      </c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</row>
    <row r="216" spans="1:28" x14ac:dyDescent="0.25">
      <c r="A216" s="103">
        <f t="shared" si="10"/>
        <v>43315</v>
      </c>
      <c r="B216" s="104">
        <f t="shared" si="11"/>
        <v>8</v>
      </c>
      <c r="C216" s="104">
        <f t="shared" si="12"/>
        <v>3</v>
      </c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  <c r="AA216" s="112"/>
      <c r="AB216" s="112"/>
    </row>
    <row r="217" spans="1:28" x14ac:dyDescent="0.25">
      <c r="A217" s="103">
        <f t="shared" si="10"/>
        <v>43316</v>
      </c>
      <c r="B217" s="104">
        <f t="shared" si="11"/>
        <v>8</v>
      </c>
      <c r="C217" s="104">
        <f t="shared" si="12"/>
        <v>3</v>
      </c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  <c r="AA217" s="112"/>
      <c r="AB217" s="112"/>
    </row>
    <row r="218" spans="1:28" x14ac:dyDescent="0.25">
      <c r="A218" s="103">
        <f t="shared" si="10"/>
        <v>43317</v>
      </c>
      <c r="B218" s="104">
        <f t="shared" si="11"/>
        <v>8</v>
      </c>
      <c r="C218" s="104">
        <f t="shared" si="12"/>
        <v>3</v>
      </c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</row>
    <row r="219" spans="1:28" x14ac:dyDescent="0.25">
      <c r="A219" s="103">
        <f t="shared" si="10"/>
        <v>43318</v>
      </c>
      <c r="B219" s="104">
        <f t="shared" si="11"/>
        <v>8</v>
      </c>
      <c r="C219" s="104">
        <f t="shared" si="12"/>
        <v>3</v>
      </c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</row>
    <row r="220" spans="1:28" x14ac:dyDescent="0.25">
      <c r="A220" s="103">
        <f t="shared" ref="A220:A283" si="13">A219+1</f>
        <v>43319</v>
      </c>
      <c r="B220" s="104">
        <f t="shared" si="11"/>
        <v>8</v>
      </c>
      <c r="C220" s="104">
        <f t="shared" si="12"/>
        <v>3</v>
      </c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  <c r="AA220" s="112"/>
      <c r="AB220" s="112"/>
    </row>
    <row r="221" spans="1:28" x14ac:dyDescent="0.25">
      <c r="A221" s="103">
        <f t="shared" si="13"/>
        <v>43320</v>
      </c>
      <c r="B221" s="104">
        <f t="shared" si="11"/>
        <v>8</v>
      </c>
      <c r="C221" s="104">
        <f t="shared" si="12"/>
        <v>3</v>
      </c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  <c r="AA221" s="112"/>
      <c r="AB221" s="112"/>
    </row>
    <row r="222" spans="1:28" x14ac:dyDescent="0.25">
      <c r="A222" s="103">
        <f t="shared" si="13"/>
        <v>43321</v>
      </c>
      <c r="B222" s="104">
        <f t="shared" si="11"/>
        <v>8</v>
      </c>
      <c r="C222" s="104">
        <f t="shared" si="12"/>
        <v>3</v>
      </c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</row>
    <row r="223" spans="1:28" x14ac:dyDescent="0.25">
      <c r="A223" s="103">
        <f t="shared" si="13"/>
        <v>43322</v>
      </c>
      <c r="B223" s="104">
        <f t="shared" si="11"/>
        <v>8</v>
      </c>
      <c r="C223" s="104">
        <f t="shared" si="12"/>
        <v>3</v>
      </c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  <c r="AA223" s="112"/>
      <c r="AB223" s="112"/>
    </row>
    <row r="224" spans="1:28" x14ac:dyDescent="0.25">
      <c r="A224" s="103">
        <f t="shared" si="13"/>
        <v>43323</v>
      </c>
      <c r="B224" s="104">
        <f t="shared" si="11"/>
        <v>8</v>
      </c>
      <c r="C224" s="104">
        <f t="shared" si="12"/>
        <v>3</v>
      </c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  <c r="AA224" s="112"/>
      <c r="AB224" s="112"/>
    </row>
    <row r="225" spans="1:28" x14ac:dyDescent="0.25">
      <c r="A225" s="103">
        <f t="shared" si="13"/>
        <v>43324</v>
      </c>
      <c r="B225" s="104">
        <f t="shared" si="11"/>
        <v>8</v>
      </c>
      <c r="C225" s="104">
        <f t="shared" si="12"/>
        <v>3</v>
      </c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</row>
    <row r="226" spans="1:28" x14ac:dyDescent="0.25">
      <c r="A226" s="103">
        <f t="shared" si="13"/>
        <v>43325</v>
      </c>
      <c r="B226" s="104">
        <f t="shared" si="11"/>
        <v>8</v>
      </c>
      <c r="C226" s="104">
        <f t="shared" si="12"/>
        <v>3</v>
      </c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</row>
    <row r="227" spans="1:28" x14ac:dyDescent="0.25">
      <c r="A227" s="103">
        <f t="shared" si="13"/>
        <v>43326</v>
      </c>
      <c r="B227" s="104">
        <f t="shared" si="11"/>
        <v>8</v>
      </c>
      <c r="C227" s="104">
        <f t="shared" si="12"/>
        <v>3</v>
      </c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  <c r="AA227" s="112"/>
      <c r="AB227" s="112"/>
    </row>
    <row r="228" spans="1:28" x14ac:dyDescent="0.25">
      <c r="A228" s="103">
        <f t="shared" si="13"/>
        <v>43327</v>
      </c>
      <c r="B228" s="104">
        <f t="shared" si="11"/>
        <v>8</v>
      </c>
      <c r="C228" s="104">
        <f t="shared" si="12"/>
        <v>3</v>
      </c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  <c r="AA228" s="112"/>
      <c r="AB228" s="112"/>
    </row>
    <row r="229" spans="1:28" x14ac:dyDescent="0.25">
      <c r="A229" s="103">
        <f t="shared" si="13"/>
        <v>43328</v>
      </c>
      <c r="B229" s="104">
        <f t="shared" si="11"/>
        <v>8</v>
      </c>
      <c r="C229" s="104">
        <f t="shared" si="12"/>
        <v>3</v>
      </c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  <c r="AA229" s="112"/>
      <c r="AB229" s="112"/>
    </row>
    <row r="230" spans="1:28" x14ac:dyDescent="0.25">
      <c r="A230" s="103">
        <f t="shared" si="13"/>
        <v>43329</v>
      </c>
      <c r="B230" s="104">
        <f t="shared" si="11"/>
        <v>8</v>
      </c>
      <c r="C230" s="104">
        <f t="shared" si="12"/>
        <v>3</v>
      </c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  <c r="AA230" s="112"/>
      <c r="AB230" s="112"/>
    </row>
    <row r="231" spans="1:28" x14ac:dyDescent="0.25">
      <c r="A231" s="103">
        <f t="shared" si="13"/>
        <v>43330</v>
      </c>
      <c r="B231" s="104">
        <f t="shared" si="11"/>
        <v>8</v>
      </c>
      <c r="C231" s="104">
        <f t="shared" si="12"/>
        <v>3</v>
      </c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  <c r="Z231" s="112"/>
      <c r="AA231" s="112"/>
      <c r="AB231" s="112"/>
    </row>
    <row r="232" spans="1:28" x14ac:dyDescent="0.25">
      <c r="A232" s="103">
        <f t="shared" si="13"/>
        <v>43331</v>
      </c>
      <c r="B232" s="104">
        <f t="shared" si="11"/>
        <v>8</v>
      </c>
      <c r="C232" s="104">
        <f t="shared" si="12"/>
        <v>3</v>
      </c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  <c r="AA232" s="112"/>
      <c r="AB232" s="112"/>
    </row>
    <row r="233" spans="1:28" x14ac:dyDescent="0.25">
      <c r="A233" s="103">
        <f t="shared" si="13"/>
        <v>43332</v>
      </c>
      <c r="B233" s="104">
        <f t="shared" si="11"/>
        <v>8</v>
      </c>
      <c r="C233" s="104">
        <f t="shared" si="12"/>
        <v>3</v>
      </c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  <c r="AA233" s="112"/>
      <c r="AB233" s="112"/>
    </row>
    <row r="234" spans="1:28" x14ac:dyDescent="0.25">
      <c r="A234" s="103">
        <f t="shared" si="13"/>
        <v>43333</v>
      </c>
      <c r="B234" s="104">
        <f t="shared" si="11"/>
        <v>8</v>
      </c>
      <c r="C234" s="104">
        <f t="shared" si="12"/>
        <v>3</v>
      </c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  <c r="AA234" s="112"/>
      <c r="AB234" s="112"/>
    </row>
    <row r="235" spans="1:28" x14ac:dyDescent="0.25">
      <c r="A235" s="103">
        <f t="shared" si="13"/>
        <v>43334</v>
      </c>
      <c r="B235" s="104">
        <f t="shared" si="11"/>
        <v>8</v>
      </c>
      <c r="C235" s="104">
        <f t="shared" si="12"/>
        <v>3</v>
      </c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  <c r="Z235" s="112"/>
      <c r="AA235" s="112"/>
      <c r="AB235" s="112"/>
    </row>
    <row r="236" spans="1:28" x14ac:dyDescent="0.25">
      <c r="A236" s="103">
        <f t="shared" si="13"/>
        <v>43335</v>
      </c>
      <c r="B236" s="104">
        <f t="shared" si="11"/>
        <v>8</v>
      </c>
      <c r="C236" s="104">
        <f t="shared" si="12"/>
        <v>3</v>
      </c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</row>
    <row r="237" spans="1:28" x14ac:dyDescent="0.25">
      <c r="A237" s="103">
        <f t="shared" si="13"/>
        <v>43336</v>
      </c>
      <c r="B237" s="104">
        <f t="shared" si="11"/>
        <v>8</v>
      </c>
      <c r="C237" s="104">
        <f t="shared" si="12"/>
        <v>3</v>
      </c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  <c r="Z237" s="112"/>
      <c r="AA237" s="112"/>
      <c r="AB237" s="112"/>
    </row>
    <row r="238" spans="1:28" x14ac:dyDescent="0.25">
      <c r="A238" s="103">
        <f t="shared" si="13"/>
        <v>43337</v>
      </c>
      <c r="B238" s="104">
        <f t="shared" si="11"/>
        <v>8</v>
      </c>
      <c r="C238" s="104">
        <f t="shared" si="12"/>
        <v>3</v>
      </c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  <c r="AA238" s="112"/>
      <c r="AB238" s="112"/>
    </row>
    <row r="239" spans="1:28" x14ac:dyDescent="0.25">
      <c r="A239" s="103">
        <f t="shared" si="13"/>
        <v>43338</v>
      </c>
      <c r="B239" s="104">
        <f t="shared" si="11"/>
        <v>8</v>
      </c>
      <c r="C239" s="104">
        <f t="shared" si="12"/>
        <v>3</v>
      </c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  <c r="Z239" s="112"/>
      <c r="AA239" s="112"/>
      <c r="AB239" s="112"/>
    </row>
    <row r="240" spans="1:28" x14ac:dyDescent="0.25">
      <c r="A240" s="103">
        <f t="shared" si="13"/>
        <v>43339</v>
      </c>
      <c r="B240" s="104">
        <f t="shared" si="11"/>
        <v>8</v>
      </c>
      <c r="C240" s="104">
        <f t="shared" si="12"/>
        <v>3</v>
      </c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  <c r="AA240" s="112"/>
      <c r="AB240" s="112"/>
    </row>
    <row r="241" spans="1:28" x14ac:dyDescent="0.25">
      <c r="A241" s="103">
        <f t="shared" si="13"/>
        <v>43340</v>
      </c>
      <c r="B241" s="104">
        <f t="shared" si="11"/>
        <v>8</v>
      </c>
      <c r="C241" s="104">
        <f t="shared" si="12"/>
        <v>3</v>
      </c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2"/>
      <c r="AA241" s="112"/>
      <c r="AB241" s="112"/>
    </row>
    <row r="242" spans="1:28" x14ac:dyDescent="0.25">
      <c r="A242" s="103">
        <f t="shared" si="13"/>
        <v>43341</v>
      </c>
      <c r="B242" s="104">
        <f t="shared" si="11"/>
        <v>8</v>
      </c>
      <c r="C242" s="104">
        <f t="shared" si="12"/>
        <v>3</v>
      </c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  <c r="Z242" s="112"/>
      <c r="AA242" s="112"/>
      <c r="AB242" s="112"/>
    </row>
    <row r="243" spans="1:28" x14ac:dyDescent="0.25">
      <c r="A243" s="103">
        <f t="shared" si="13"/>
        <v>43342</v>
      </c>
      <c r="B243" s="104">
        <f t="shared" si="11"/>
        <v>8</v>
      </c>
      <c r="C243" s="104">
        <f t="shared" si="12"/>
        <v>3</v>
      </c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  <c r="Z243" s="112"/>
      <c r="AA243" s="112"/>
      <c r="AB243" s="112"/>
    </row>
    <row r="244" spans="1:28" x14ac:dyDescent="0.25">
      <c r="A244" s="103">
        <f t="shared" si="13"/>
        <v>43343</v>
      </c>
      <c r="B244" s="104">
        <f t="shared" si="11"/>
        <v>8</v>
      </c>
      <c r="C244" s="104">
        <f t="shared" si="12"/>
        <v>3</v>
      </c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  <c r="Z244" s="112"/>
      <c r="AA244" s="112"/>
      <c r="AB244" s="112"/>
    </row>
    <row r="245" spans="1:28" x14ac:dyDescent="0.25">
      <c r="A245" s="103">
        <f t="shared" si="13"/>
        <v>43344</v>
      </c>
      <c r="B245" s="104">
        <f t="shared" si="11"/>
        <v>9</v>
      </c>
      <c r="C245" s="104">
        <f t="shared" si="12"/>
        <v>3</v>
      </c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  <c r="Z245" s="112"/>
      <c r="AA245" s="112"/>
      <c r="AB245" s="112"/>
    </row>
    <row r="246" spans="1:28" x14ac:dyDescent="0.25">
      <c r="A246" s="103">
        <f t="shared" si="13"/>
        <v>43345</v>
      </c>
      <c r="B246" s="104">
        <f t="shared" si="11"/>
        <v>9</v>
      </c>
      <c r="C246" s="104">
        <f t="shared" si="12"/>
        <v>3</v>
      </c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  <c r="Z246" s="112"/>
      <c r="AA246" s="112"/>
      <c r="AB246" s="112"/>
    </row>
    <row r="247" spans="1:28" x14ac:dyDescent="0.25">
      <c r="A247" s="103">
        <f t="shared" si="13"/>
        <v>43346</v>
      </c>
      <c r="B247" s="104">
        <f t="shared" si="11"/>
        <v>9</v>
      </c>
      <c r="C247" s="104">
        <f t="shared" si="12"/>
        <v>3</v>
      </c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  <c r="Z247" s="112"/>
      <c r="AA247" s="112"/>
      <c r="AB247" s="112"/>
    </row>
    <row r="248" spans="1:28" x14ac:dyDescent="0.25">
      <c r="A248" s="103">
        <f t="shared" si="13"/>
        <v>43347</v>
      </c>
      <c r="B248" s="104">
        <f t="shared" si="11"/>
        <v>9</v>
      </c>
      <c r="C248" s="104">
        <f t="shared" si="12"/>
        <v>3</v>
      </c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  <c r="Z248" s="112"/>
      <c r="AA248" s="112"/>
      <c r="AB248" s="112"/>
    </row>
    <row r="249" spans="1:28" x14ac:dyDescent="0.25">
      <c r="A249" s="103">
        <f t="shared" si="13"/>
        <v>43348</v>
      </c>
      <c r="B249" s="104">
        <f t="shared" si="11"/>
        <v>9</v>
      </c>
      <c r="C249" s="104">
        <f t="shared" si="12"/>
        <v>3</v>
      </c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</row>
    <row r="250" spans="1:28" x14ac:dyDescent="0.25">
      <c r="A250" s="103">
        <f t="shared" si="13"/>
        <v>43349</v>
      </c>
      <c r="B250" s="104">
        <f t="shared" si="11"/>
        <v>9</v>
      </c>
      <c r="C250" s="104">
        <f t="shared" si="12"/>
        <v>3</v>
      </c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  <c r="AA250" s="112"/>
      <c r="AB250" s="112"/>
    </row>
    <row r="251" spans="1:28" x14ac:dyDescent="0.25">
      <c r="A251" s="103">
        <f t="shared" si="13"/>
        <v>43350</v>
      </c>
      <c r="B251" s="104">
        <f t="shared" si="11"/>
        <v>9</v>
      </c>
      <c r="C251" s="104">
        <f t="shared" si="12"/>
        <v>3</v>
      </c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</row>
    <row r="252" spans="1:28" x14ac:dyDescent="0.25">
      <c r="A252" s="103">
        <f t="shared" si="13"/>
        <v>43351</v>
      </c>
      <c r="B252" s="104">
        <f t="shared" si="11"/>
        <v>9</v>
      </c>
      <c r="C252" s="104">
        <f t="shared" si="12"/>
        <v>3</v>
      </c>
      <c r="D252" s="112"/>
      <c r="E252" s="112"/>
      <c r="F252" s="112"/>
      <c r="G252" s="112"/>
      <c r="H252" s="112"/>
      <c r="I252" s="112"/>
      <c r="J252" s="112"/>
      <c r="K252" s="112"/>
      <c r="L252" s="112"/>
      <c r="M252" s="112"/>
      <c r="N252" s="112"/>
      <c r="O252" s="112"/>
      <c r="P252" s="112"/>
      <c r="Q252" s="112"/>
      <c r="R252" s="112"/>
      <c r="S252" s="112"/>
      <c r="T252" s="112"/>
      <c r="U252" s="112"/>
      <c r="V252" s="112"/>
      <c r="W252" s="112"/>
      <c r="X252" s="112"/>
      <c r="Y252" s="112"/>
      <c r="Z252" s="112"/>
      <c r="AA252" s="112"/>
      <c r="AB252" s="112"/>
    </row>
    <row r="253" spans="1:28" x14ac:dyDescent="0.25">
      <c r="A253" s="103">
        <f t="shared" si="13"/>
        <v>43352</v>
      </c>
      <c r="B253" s="104">
        <f t="shared" si="11"/>
        <v>9</v>
      </c>
      <c r="C253" s="104">
        <f t="shared" si="12"/>
        <v>3</v>
      </c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  <c r="AA253" s="112"/>
      <c r="AB253" s="112"/>
    </row>
    <row r="254" spans="1:28" x14ac:dyDescent="0.25">
      <c r="A254" s="103">
        <f t="shared" si="13"/>
        <v>43353</v>
      </c>
      <c r="B254" s="104">
        <f t="shared" si="11"/>
        <v>9</v>
      </c>
      <c r="C254" s="104">
        <f t="shared" si="12"/>
        <v>3</v>
      </c>
      <c r="D254" s="112"/>
      <c r="E254" s="112"/>
      <c r="F254" s="112"/>
      <c r="G254" s="112"/>
      <c r="H254" s="112"/>
      <c r="I254" s="112"/>
      <c r="J254" s="112"/>
      <c r="K254" s="112"/>
      <c r="L254" s="112"/>
      <c r="M254" s="112"/>
      <c r="N254" s="112"/>
      <c r="O254" s="112"/>
      <c r="P254" s="112"/>
      <c r="Q254" s="112"/>
      <c r="R254" s="112"/>
      <c r="S254" s="112"/>
      <c r="T254" s="112"/>
      <c r="U254" s="112"/>
      <c r="V254" s="112"/>
      <c r="W254" s="112"/>
      <c r="X254" s="112"/>
      <c r="Y254" s="112"/>
      <c r="Z254" s="112"/>
      <c r="AA254" s="112"/>
      <c r="AB254" s="112"/>
    </row>
    <row r="255" spans="1:28" x14ac:dyDescent="0.25">
      <c r="A255" s="103">
        <f t="shared" si="13"/>
        <v>43354</v>
      </c>
      <c r="B255" s="104">
        <f t="shared" si="11"/>
        <v>9</v>
      </c>
      <c r="C255" s="104">
        <f t="shared" si="12"/>
        <v>3</v>
      </c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</row>
    <row r="256" spans="1:28" x14ac:dyDescent="0.25">
      <c r="A256" s="103">
        <f t="shared" si="13"/>
        <v>43355</v>
      </c>
      <c r="B256" s="104">
        <f t="shared" si="11"/>
        <v>9</v>
      </c>
      <c r="C256" s="104">
        <f t="shared" si="12"/>
        <v>3</v>
      </c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</row>
    <row r="257" spans="1:28" x14ac:dyDescent="0.25">
      <c r="A257" s="103">
        <f t="shared" si="13"/>
        <v>43356</v>
      </c>
      <c r="B257" s="104">
        <f t="shared" si="11"/>
        <v>9</v>
      </c>
      <c r="C257" s="104">
        <f t="shared" si="12"/>
        <v>3</v>
      </c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</row>
    <row r="258" spans="1:28" x14ac:dyDescent="0.25">
      <c r="A258" s="103">
        <f t="shared" si="13"/>
        <v>43357</v>
      </c>
      <c r="B258" s="104">
        <f t="shared" ref="B258:B321" si="14">MONTH(A258)</f>
        <v>9</v>
      </c>
      <c r="C258" s="104">
        <f t="shared" ref="C258:C321" si="15">INT((MONTH(A258)+2)/3)</f>
        <v>3</v>
      </c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</row>
    <row r="259" spans="1:28" x14ac:dyDescent="0.25">
      <c r="A259" s="103">
        <f t="shared" si="13"/>
        <v>43358</v>
      </c>
      <c r="B259" s="104">
        <f t="shared" si="14"/>
        <v>9</v>
      </c>
      <c r="C259" s="104">
        <f t="shared" si="15"/>
        <v>3</v>
      </c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</row>
    <row r="260" spans="1:28" x14ac:dyDescent="0.25">
      <c r="A260" s="103">
        <f t="shared" si="13"/>
        <v>43359</v>
      </c>
      <c r="B260" s="104">
        <f t="shared" si="14"/>
        <v>9</v>
      </c>
      <c r="C260" s="104">
        <f t="shared" si="15"/>
        <v>3</v>
      </c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</row>
    <row r="261" spans="1:28" x14ac:dyDescent="0.25">
      <c r="A261" s="103">
        <f t="shared" si="13"/>
        <v>43360</v>
      </c>
      <c r="B261" s="104">
        <f t="shared" si="14"/>
        <v>9</v>
      </c>
      <c r="C261" s="104">
        <f t="shared" si="15"/>
        <v>3</v>
      </c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</row>
    <row r="262" spans="1:28" x14ac:dyDescent="0.25">
      <c r="A262" s="103">
        <f t="shared" si="13"/>
        <v>43361</v>
      </c>
      <c r="B262" s="104">
        <f t="shared" si="14"/>
        <v>9</v>
      </c>
      <c r="C262" s="104">
        <f t="shared" si="15"/>
        <v>3</v>
      </c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</row>
    <row r="263" spans="1:28" x14ac:dyDescent="0.25">
      <c r="A263" s="103">
        <f t="shared" si="13"/>
        <v>43362</v>
      </c>
      <c r="B263" s="104">
        <f t="shared" si="14"/>
        <v>9</v>
      </c>
      <c r="C263" s="104">
        <f t="shared" si="15"/>
        <v>3</v>
      </c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</row>
    <row r="264" spans="1:28" x14ac:dyDescent="0.25">
      <c r="A264" s="103">
        <f t="shared" si="13"/>
        <v>43363</v>
      </c>
      <c r="B264" s="104">
        <f t="shared" si="14"/>
        <v>9</v>
      </c>
      <c r="C264" s="104">
        <f t="shared" si="15"/>
        <v>3</v>
      </c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</row>
    <row r="265" spans="1:28" x14ac:dyDescent="0.25">
      <c r="A265" s="103">
        <f t="shared" si="13"/>
        <v>43364</v>
      </c>
      <c r="B265" s="104">
        <f t="shared" si="14"/>
        <v>9</v>
      </c>
      <c r="C265" s="104">
        <f t="shared" si="15"/>
        <v>3</v>
      </c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</row>
    <row r="266" spans="1:28" x14ac:dyDescent="0.25">
      <c r="A266" s="103">
        <f t="shared" si="13"/>
        <v>43365</v>
      </c>
      <c r="B266" s="104">
        <f t="shared" si="14"/>
        <v>9</v>
      </c>
      <c r="C266" s="104">
        <f t="shared" si="15"/>
        <v>3</v>
      </c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</row>
    <row r="267" spans="1:28" x14ac:dyDescent="0.25">
      <c r="A267" s="103">
        <f t="shared" si="13"/>
        <v>43366</v>
      </c>
      <c r="B267" s="104">
        <f t="shared" si="14"/>
        <v>9</v>
      </c>
      <c r="C267" s="104">
        <f t="shared" si="15"/>
        <v>3</v>
      </c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</row>
    <row r="268" spans="1:28" x14ac:dyDescent="0.25">
      <c r="A268" s="103">
        <f t="shared" si="13"/>
        <v>43367</v>
      </c>
      <c r="B268" s="104">
        <f t="shared" si="14"/>
        <v>9</v>
      </c>
      <c r="C268" s="104">
        <f t="shared" si="15"/>
        <v>3</v>
      </c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</row>
    <row r="269" spans="1:28" x14ac:dyDescent="0.25">
      <c r="A269" s="103">
        <f t="shared" si="13"/>
        <v>43368</v>
      </c>
      <c r="B269" s="104">
        <f t="shared" si="14"/>
        <v>9</v>
      </c>
      <c r="C269" s="104">
        <f t="shared" si="15"/>
        <v>3</v>
      </c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</row>
    <row r="270" spans="1:28" x14ac:dyDescent="0.25">
      <c r="A270" s="103">
        <f t="shared" si="13"/>
        <v>43369</v>
      </c>
      <c r="B270" s="104">
        <f t="shared" si="14"/>
        <v>9</v>
      </c>
      <c r="C270" s="104">
        <f t="shared" si="15"/>
        <v>3</v>
      </c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</row>
    <row r="271" spans="1:28" x14ac:dyDescent="0.25">
      <c r="A271" s="103">
        <f t="shared" si="13"/>
        <v>43370</v>
      </c>
      <c r="B271" s="104">
        <f t="shared" si="14"/>
        <v>9</v>
      </c>
      <c r="C271" s="104">
        <f t="shared" si="15"/>
        <v>3</v>
      </c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</row>
    <row r="272" spans="1:28" x14ac:dyDescent="0.25">
      <c r="A272" s="103">
        <f t="shared" si="13"/>
        <v>43371</v>
      </c>
      <c r="B272" s="104">
        <f t="shared" si="14"/>
        <v>9</v>
      </c>
      <c r="C272" s="104">
        <f t="shared" si="15"/>
        <v>3</v>
      </c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</row>
    <row r="273" spans="1:28" x14ac:dyDescent="0.25">
      <c r="A273" s="103">
        <f t="shared" si="13"/>
        <v>43372</v>
      </c>
      <c r="B273" s="104">
        <f t="shared" si="14"/>
        <v>9</v>
      </c>
      <c r="C273" s="104">
        <f t="shared" si="15"/>
        <v>3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</row>
    <row r="274" spans="1:28" x14ac:dyDescent="0.25">
      <c r="A274" s="103">
        <f t="shared" si="13"/>
        <v>43373</v>
      </c>
      <c r="B274" s="104">
        <f t="shared" si="14"/>
        <v>9</v>
      </c>
      <c r="C274" s="104">
        <f t="shared" si="15"/>
        <v>3</v>
      </c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</row>
    <row r="275" spans="1:28" x14ac:dyDescent="0.25">
      <c r="A275" s="103">
        <f t="shared" si="13"/>
        <v>43374</v>
      </c>
      <c r="B275" s="104">
        <f t="shared" si="14"/>
        <v>10</v>
      </c>
      <c r="C275" s="104">
        <f t="shared" si="15"/>
        <v>4</v>
      </c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</row>
    <row r="276" spans="1:28" x14ac:dyDescent="0.25">
      <c r="A276" s="103">
        <f t="shared" si="13"/>
        <v>43375</v>
      </c>
      <c r="B276" s="104">
        <f t="shared" si="14"/>
        <v>10</v>
      </c>
      <c r="C276" s="104">
        <f t="shared" si="15"/>
        <v>4</v>
      </c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</row>
    <row r="277" spans="1:28" x14ac:dyDescent="0.25">
      <c r="A277" s="103">
        <f t="shared" si="13"/>
        <v>43376</v>
      </c>
      <c r="B277" s="104">
        <f t="shared" si="14"/>
        <v>10</v>
      </c>
      <c r="C277" s="104">
        <f t="shared" si="15"/>
        <v>4</v>
      </c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</row>
    <row r="278" spans="1:28" x14ac:dyDescent="0.25">
      <c r="A278" s="103">
        <f t="shared" si="13"/>
        <v>43377</v>
      </c>
      <c r="B278" s="104">
        <f t="shared" si="14"/>
        <v>10</v>
      </c>
      <c r="C278" s="104">
        <f t="shared" si="15"/>
        <v>4</v>
      </c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</row>
    <row r="279" spans="1:28" x14ac:dyDescent="0.25">
      <c r="A279" s="103">
        <f t="shared" si="13"/>
        <v>43378</v>
      </c>
      <c r="B279" s="104">
        <f t="shared" si="14"/>
        <v>10</v>
      </c>
      <c r="C279" s="104">
        <f t="shared" si="15"/>
        <v>4</v>
      </c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</row>
    <row r="280" spans="1:28" x14ac:dyDescent="0.25">
      <c r="A280" s="103">
        <f t="shared" si="13"/>
        <v>43379</v>
      </c>
      <c r="B280" s="104">
        <f t="shared" si="14"/>
        <v>10</v>
      </c>
      <c r="C280" s="104">
        <f t="shared" si="15"/>
        <v>4</v>
      </c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</row>
    <row r="281" spans="1:28" x14ac:dyDescent="0.25">
      <c r="A281" s="103">
        <f t="shared" si="13"/>
        <v>43380</v>
      </c>
      <c r="B281" s="104">
        <f t="shared" si="14"/>
        <v>10</v>
      </c>
      <c r="C281" s="104">
        <f t="shared" si="15"/>
        <v>4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</row>
    <row r="282" spans="1:28" x14ac:dyDescent="0.25">
      <c r="A282" s="103">
        <f t="shared" si="13"/>
        <v>43381</v>
      </c>
      <c r="B282" s="104">
        <f t="shared" si="14"/>
        <v>10</v>
      </c>
      <c r="C282" s="104">
        <f t="shared" si="15"/>
        <v>4</v>
      </c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</row>
    <row r="283" spans="1:28" x14ac:dyDescent="0.25">
      <c r="A283" s="103">
        <f t="shared" si="13"/>
        <v>43382</v>
      </c>
      <c r="B283" s="104">
        <f t="shared" si="14"/>
        <v>10</v>
      </c>
      <c r="C283" s="104">
        <f t="shared" si="15"/>
        <v>4</v>
      </c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</row>
    <row r="284" spans="1:28" x14ac:dyDescent="0.25">
      <c r="A284" s="103">
        <f t="shared" ref="A284:A347" si="16">A283+1</f>
        <v>43383</v>
      </c>
      <c r="B284" s="104">
        <f t="shared" si="14"/>
        <v>10</v>
      </c>
      <c r="C284" s="104">
        <f t="shared" si="15"/>
        <v>4</v>
      </c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</row>
    <row r="285" spans="1:28" x14ac:dyDescent="0.25">
      <c r="A285" s="103">
        <f t="shared" si="16"/>
        <v>43384</v>
      </c>
      <c r="B285" s="104">
        <f t="shared" si="14"/>
        <v>10</v>
      </c>
      <c r="C285" s="104">
        <f t="shared" si="15"/>
        <v>4</v>
      </c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</row>
    <row r="286" spans="1:28" x14ac:dyDescent="0.25">
      <c r="A286" s="103">
        <f t="shared" si="16"/>
        <v>43385</v>
      </c>
      <c r="B286" s="104">
        <f t="shared" si="14"/>
        <v>10</v>
      </c>
      <c r="C286" s="104">
        <f t="shared" si="15"/>
        <v>4</v>
      </c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</row>
    <row r="287" spans="1:28" x14ac:dyDescent="0.25">
      <c r="A287" s="103">
        <f t="shared" si="16"/>
        <v>43386</v>
      </c>
      <c r="B287" s="104">
        <f t="shared" si="14"/>
        <v>10</v>
      </c>
      <c r="C287" s="104">
        <f t="shared" si="15"/>
        <v>4</v>
      </c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</row>
    <row r="288" spans="1:28" x14ac:dyDescent="0.25">
      <c r="A288" s="103">
        <f t="shared" si="16"/>
        <v>43387</v>
      </c>
      <c r="B288" s="104">
        <f t="shared" si="14"/>
        <v>10</v>
      </c>
      <c r="C288" s="104">
        <f t="shared" si="15"/>
        <v>4</v>
      </c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</row>
    <row r="289" spans="1:28" x14ac:dyDescent="0.25">
      <c r="A289" s="103">
        <f t="shared" si="16"/>
        <v>43388</v>
      </c>
      <c r="B289" s="104">
        <f t="shared" si="14"/>
        <v>10</v>
      </c>
      <c r="C289" s="104">
        <f t="shared" si="15"/>
        <v>4</v>
      </c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</row>
    <row r="290" spans="1:28" x14ac:dyDescent="0.25">
      <c r="A290" s="103">
        <f t="shared" si="16"/>
        <v>43389</v>
      </c>
      <c r="B290" s="104">
        <f t="shared" si="14"/>
        <v>10</v>
      </c>
      <c r="C290" s="104">
        <f t="shared" si="15"/>
        <v>4</v>
      </c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</row>
    <row r="291" spans="1:28" x14ac:dyDescent="0.25">
      <c r="A291" s="103">
        <f t="shared" si="16"/>
        <v>43390</v>
      </c>
      <c r="B291" s="104">
        <f t="shared" si="14"/>
        <v>10</v>
      </c>
      <c r="C291" s="104">
        <f t="shared" si="15"/>
        <v>4</v>
      </c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</row>
    <row r="292" spans="1:28" x14ac:dyDescent="0.25">
      <c r="A292" s="103">
        <f t="shared" si="16"/>
        <v>43391</v>
      </c>
      <c r="B292" s="104">
        <f t="shared" si="14"/>
        <v>10</v>
      </c>
      <c r="C292" s="104">
        <f t="shared" si="15"/>
        <v>4</v>
      </c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</row>
    <row r="293" spans="1:28" x14ac:dyDescent="0.25">
      <c r="A293" s="103">
        <f t="shared" si="16"/>
        <v>43392</v>
      </c>
      <c r="B293" s="104">
        <f t="shared" si="14"/>
        <v>10</v>
      </c>
      <c r="C293" s="104">
        <f t="shared" si="15"/>
        <v>4</v>
      </c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</row>
    <row r="294" spans="1:28" x14ac:dyDescent="0.25">
      <c r="A294" s="103">
        <f t="shared" si="16"/>
        <v>43393</v>
      </c>
      <c r="B294" s="104">
        <f t="shared" si="14"/>
        <v>10</v>
      </c>
      <c r="C294" s="104">
        <f t="shared" si="15"/>
        <v>4</v>
      </c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</row>
    <row r="295" spans="1:28" x14ac:dyDescent="0.25">
      <c r="A295" s="103">
        <f t="shared" si="16"/>
        <v>43394</v>
      </c>
      <c r="B295" s="104">
        <f t="shared" si="14"/>
        <v>10</v>
      </c>
      <c r="C295" s="104">
        <f t="shared" si="15"/>
        <v>4</v>
      </c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</row>
    <row r="296" spans="1:28" x14ac:dyDescent="0.25">
      <c r="A296" s="103">
        <f t="shared" si="16"/>
        <v>43395</v>
      </c>
      <c r="B296" s="104">
        <f t="shared" si="14"/>
        <v>10</v>
      </c>
      <c r="C296" s="104">
        <f t="shared" si="15"/>
        <v>4</v>
      </c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</row>
    <row r="297" spans="1:28" x14ac:dyDescent="0.25">
      <c r="A297" s="103">
        <f t="shared" si="16"/>
        <v>43396</v>
      </c>
      <c r="B297" s="104">
        <f t="shared" si="14"/>
        <v>10</v>
      </c>
      <c r="C297" s="104">
        <f t="shared" si="15"/>
        <v>4</v>
      </c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</row>
    <row r="298" spans="1:28" x14ac:dyDescent="0.25">
      <c r="A298" s="103">
        <f t="shared" si="16"/>
        <v>43397</v>
      </c>
      <c r="B298" s="104">
        <f t="shared" si="14"/>
        <v>10</v>
      </c>
      <c r="C298" s="104">
        <f t="shared" si="15"/>
        <v>4</v>
      </c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</row>
    <row r="299" spans="1:28" x14ac:dyDescent="0.25">
      <c r="A299" s="103">
        <f t="shared" si="16"/>
        <v>43398</v>
      </c>
      <c r="B299" s="104">
        <f t="shared" si="14"/>
        <v>10</v>
      </c>
      <c r="C299" s="104">
        <f t="shared" si="15"/>
        <v>4</v>
      </c>
      <c r="D299" s="112"/>
      <c r="E299" s="112"/>
      <c r="F299" s="112"/>
      <c r="G299" s="112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</row>
    <row r="300" spans="1:28" x14ac:dyDescent="0.25">
      <c r="A300" s="103">
        <f t="shared" si="16"/>
        <v>43399</v>
      </c>
      <c r="B300" s="104">
        <f t="shared" si="14"/>
        <v>10</v>
      </c>
      <c r="C300" s="104">
        <f t="shared" si="15"/>
        <v>4</v>
      </c>
      <c r="D300" s="112"/>
      <c r="E300" s="112"/>
      <c r="F300" s="112"/>
      <c r="G300" s="112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</row>
    <row r="301" spans="1:28" x14ac:dyDescent="0.25">
      <c r="A301" s="103">
        <f t="shared" si="16"/>
        <v>43400</v>
      </c>
      <c r="B301" s="104">
        <f t="shared" si="14"/>
        <v>10</v>
      </c>
      <c r="C301" s="104">
        <f t="shared" si="15"/>
        <v>4</v>
      </c>
      <c r="D301" s="112"/>
      <c r="E301" s="112"/>
      <c r="F301" s="112"/>
      <c r="G301" s="112"/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</row>
    <row r="302" spans="1:28" x14ac:dyDescent="0.25">
      <c r="A302" s="103">
        <f t="shared" si="16"/>
        <v>43401</v>
      </c>
      <c r="B302" s="104">
        <f t="shared" si="14"/>
        <v>10</v>
      </c>
      <c r="C302" s="104">
        <f t="shared" si="15"/>
        <v>4</v>
      </c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</row>
    <row r="303" spans="1:28" x14ac:dyDescent="0.25">
      <c r="A303" s="103">
        <f t="shared" si="16"/>
        <v>43402</v>
      </c>
      <c r="B303" s="104">
        <f t="shared" si="14"/>
        <v>10</v>
      </c>
      <c r="C303" s="104">
        <f t="shared" si="15"/>
        <v>4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</row>
    <row r="304" spans="1:28" x14ac:dyDescent="0.25">
      <c r="A304" s="103">
        <f t="shared" si="16"/>
        <v>43403</v>
      </c>
      <c r="B304" s="104">
        <f t="shared" si="14"/>
        <v>10</v>
      </c>
      <c r="C304" s="104">
        <f t="shared" si="15"/>
        <v>4</v>
      </c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</row>
    <row r="305" spans="1:28" x14ac:dyDescent="0.25">
      <c r="A305" s="103">
        <f t="shared" si="16"/>
        <v>43404</v>
      </c>
      <c r="B305" s="104">
        <f t="shared" si="14"/>
        <v>10</v>
      </c>
      <c r="C305" s="104">
        <f t="shared" si="15"/>
        <v>4</v>
      </c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</row>
    <row r="306" spans="1:28" x14ac:dyDescent="0.25">
      <c r="A306" s="103">
        <f t="shared" si="16"/>
        <v>43405</v>
      </c>
      <c r="B306" s="104">
        <f t="shared" si="14"/>
        <v>11</v>
      </c>
      <c r="C306" s="104">
        <f t="shared" si="15"/>
        <v>4</v>
      </c>
      <c r="D306" s="112"/>
      <c r="E306" s="112"/>
      <c r="F306" s="112"/>
      <c r="G306" s="112"/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</row>
    <row r="307" spans="1:28" x14ac:dyDescent="0.25">
      <c r="A307" s="103">
        <f t="shared" si="16"/>
        <v>43406</v>
      </c>
      <c r="B307" s="104">
        <f t="shared" si="14"/>
        <v>11</v>
      </c>
      <c r="C307" s="104">
        <f t="shared" si="15"/>
        <v>4</v>
      </c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</row>
    <row r="308" spans="1:28" x14ac:dyDescent="0.25">
      <c r="A308" s="103">
        <f t="shared" si="16"/>
        <v>43407</v>
      </c>
      <c r="B308" s="104">
        <f t="shared" si="14"/>
        <v>11</v>
      </c>
      <c r="C308" s="104">
        <f t="shared" si="15"/>
        <v>4</v>
      </c>
      <c r="D308" s="112"/>
      <c r="E308" s="112"/>
      <c r="F308" s="112"/>
      <c r="G308" s="112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</row>
    <row r="309" spans="1:28" x14ac:dyDescent="0.25">
      <c r="A309" s="103">
        <f t="shared" si="16"/>
        <v>43408</v>
      </c>
      <c r="B309" s="104">
        <f t="shared" si="14"/>
        <v>11</v>
      </c>
      <c r="C309" s="104">
        <f t="shared" si="15"/>
        <v>4</v>
      </c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</row>
    <row r="310" spans="1:28" x14ac:dyDescent="0.25">
      <c r="A310" s="103">
        <f t="shared" si="16"/>
        <v>43409</v>
      </c>
      <c r="B310" s="104">
        <f t="shared" si="14"/>
        <v>11</v>
      </c>
      <c r="C310" s="104">
        <f t="shared" si="15"/>
        <v>4</v>
      </c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</row>
    <row r="311" spans="1:28" x14ac:dyDescent="0.25">
      <c r="A311" s="103">
        <f t="shared" si="16"/>
        <v>43410</v>
      </c>
      <c r="B311" s="104">
        <f t="shared" si="14"/>
        <v>11</v>
      </c>
      <c r="C311" s="104">
        <f t="shared" si="15"/>
        <v>4</v>
      </c>
      <c r="D311" s="112"/>
      <c r="E311" s="112"/>
      <c r="F311" s="112"/>
      <c r="G311" s="112"/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</row>
    <row r="312" spans="1:28" x14ac:dyDescent="0.25">
      <c r="A312" s="103">
        <f t="shared" si="16"/>
        <v>43411</v>
      </c>
      <c r="B312" s="104">
        <f t="shared" si="14"/>
        <v>11</v>
      </c>
      <c r="C312" s="104">
        <f t="shared" si="15"/>
        <v>4</v>
      </c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</row>
    <row r="313" spans="1:28" x14ac:dyDescent="0.25">
      <c r="A313" s="103">
        <f t="shared" si="16"/>
        <v>43412</v>
      </c>
      <c r="B313" s="104">
        <f t="shared" si="14"/>
        <v>11</v>
      </c>
      <c r="C313" s="104">
        <f t="shared" si="15"/>
        <v>4</v>
      </c>
      <c r="D313" s="112"/>
      <c r="E313" s="112"/>
      <c r="F313" s="112"/>
      <c r="G313" s="112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</row>
    <row r="314" spans="1:28" x14ac:dyDescent="0.25">
      <c r="A314" s="103">
        <f t="shared" si="16"/>
        <v>43413</v>
      </c>
      <c r="B314" s="104">
        <f t="shared" si="14"/>
        <v>11</v>
      </c>
      <c r="C314" s="104">
        <f t="shared" si="15"/>
        <v>4</v>
      </c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</row>
    <row r="315" spans="1:28" x14ac:dyDescent="0.25">
      <c r="A315" s="103">
        <f t="shared" si="16"/>
        <v>43414</v>
      </c>
      <c r="B315" s="104">
        <f t="shared" si="14"/>
        <v>11</v>
      </c>
      <c r="C315" s="104">
        <f t="shared" si="15"/>
        <v>4</v>
      </c>
      <c r="D315" s="112"/>
      <c r="E315" s="112"/>
      <c r="F315" s="112"/>
      <c r="G315" s="112"/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</row>
    <row r="316" spans="1:28" x14ac:dyDescent="0.25">
      <c r="A316" s="103">
        <f t="shared" si="16"/>
        <v>43415</v>
      </c>
      <c r="B316" s="104">
        <f t="shared" si="14"/>
        <v>11</v>
      </c>
      <c r="C316" s="104">
        <f t="shared" si="15"/>
        <v>4</v>
      </c>
      <c r="D316" s="112"/>
      <c r="E316" s="112"/>
      <c r="F316" s="112"/>
      <c r="G316" s="112"/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</row>
    <row r="317" spans="1:28" x14ac:dyDescent="0.25">
      <c r="A317" s="103">
        <f t="shared" si="16"/>
        <v>43416</v>
      </c>
      <c r="B317" s="104">
        <f t="shared" si="14"/>
        <v>11</v>
      </c>
      <c r="C317" s="104">
        <f t="shared" si="15"/>
        <v>4</v>
      </c>
      <c r="D317" s="112"/>
      <c r="E317" s="112"/>
      <c r="F317" s="112"/>
      <c r="G317" s="112"/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</row>
    <row r="318" spans="1:28" x14ac:dyDescent="0.25">
      <c r="A318" s="103">
        <f t="shared" si="16"/>
        <v>43417</v>
      </c>
      <c r="B318" s="104">
        <f t="shared" si="14"/>
        <v>11</v>
      </c>
      <c r="C318" s="104">
        <f t="shared" si="15"/>
        <v>4</v>
      </c>
      <c r="D318" s="112"/>
      <c r="E318" s="112"/>
      <c r="F318" s="112"/>
      <c r="G318" s="112"/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</row>
    <row r="319" spans="1:28" x14ac:dyDescent="0.25">
      <c r="A319" s="103">
        <f t="shared" si="16"/>
        <v>43418</v>
      </c>
      <c r="B319" s="104">
        <f t="shared" si="14"/>
        <v>11</v>
      </c>
      <c r="C319" s="104">
        <f t="shared" si="15"/>
        <v>4</v>
      </c>
      <c r="D319" s="112"/>
      <c r="E319" s="112"/>
      <c r="F319" s="112"/>
      <c r="G319" s="112"/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</row>
    <row r="320" spans="1:28" x14ac:dyDescent="0.25">
      <c r="A320" s="103">
        <f t="shared" si="16"/>
        <v>43419</v>
      </c>
      <c r="B320" s="104">
        <f t="shared" si="14"/>
        <v>11</v>
      </c>
      <c r="C320" s="104">
        <f t="shared" si="15"/>
        <v>4</v>
      </c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</row>
    <row r="321" spans="1:28" x14ac:dyDescent="0.25">
      <c r="A321" s="103">
        <f t="shared" si="16"/>
        <v>43420</v>
      </c>
      <c r="B321" s="104">
        <f t="shared" si="14"/>
        <v>11</v>
      </c>
      <c r="C321" s="104">
        <f t="shared" si="15"/>
        <v>4</v>
      </c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</row>
    <row r="322" spans="1:28" x14ac:dyDescent="0.25">
      <c r="A322" s="103">
        <f t="shared" si="16"/>
        <v>43421</v>
      </c>
      <c r="B322" s="104">
        <f t="shared" ref="B322:B360" si="17">MONTH(A322)</f>
        <v>11</v>
      </c>
      <c r="C322" s="104">
        <f t="shared" ref="C322:C335" si="18">INT((MONTH(A322)+2)/3)</f>
        <v>4</v>
      </c>
      <c r="D322" s="112"/>
      <c r="E322" s="112"/>
      <c r="F322" s="112"/>
      <c r="G322" s="112"/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</row>
    <row r="323" spans="1:28" x14ac:dyDescent="0.25">
      <c r="A323" s="103">
        <f t="shared" si="16"/>
        <v>43422</v>
      </c>
      <c r="B323" s="104">
        <f t="shared" si="17"/>
        <v>11</v>
      </c>
      <c r="C323" s="104">
        <f t="shared" si="18"/>
        <v>4</v>
      </c>
      <c r="D323" s="112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</row>
    <row r="324" spans="1:28" x14ac:dyDescent="0.25">
      <c r="A324" s="103">
        <f t="shared" si="16"/>
        <v>43423</v>
      </c>
      <c r="B324" s="104">
        <f t="shared" si="17"/>
        <v>11</v>
      </c>
      <c r="C324" s="104">
        <f t="shared" si="18"/>
        <v>4</v>
      </c>
      <c r="D324" s="112"/>
      <c r="E324" s="112"/>
      <c r="F324" s="112"/>
      <c r="G324" s="112"/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</row>
    <row r="325" spans="1:28" x14ac:dyDescent="0.25">
      <c r="A325" s="103">
        <f t="shared" si="16"/>
        <v>43424</v>
      </c>
      <c r="B325" s="104">
        <f t="shared" si="17"/>
        <v>11</v>
      </c>
      <c r="C325" s="104">
        <f t="shared" si="18"/>
        <v>4</v>
      </c>
      <c r="D325" s="112"/>
      <c r="E325" s="112"/>
      <c r="F325" s="112"/>
      <c r="G325" s="112"/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</row>
    <row r="326" spans="1:28" x14ac:dyDescent="0.25">
      <c r="A326" s="103">
        <f t="shared" si="16"/>
        <v>43425</v>
      </c>
      <c r="B326" s="104">
        <f t="shared" si="17"/>
        <v>11</v>
      </c>
      <c r="C326" s="104">
        <f t="shared" si="18"/>
        <v>4</v>
      </c>
      <c r="D326" s="112"/>
      <c r="E326" s="112"/>
      <c r="F326" s="112"/>
      <c r="G326" s="112"/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</row>
    <row r="327" spans="1:28" x14ac:dyDescent="0.25">
      <c r="A327" s="103">
        <f t="shared" si="16"/>
        <v>43426</v>
      </c>
      <c r="B327" s="104">
        <f t="shared" si="17"/>
        <v>11</v>
      </c>
      <c r="C327" s="104">
        <f t="shared" si="18"/>
        <v>4</v>
      </c>
      <c r="D327" s="112"/>
      <c r="E327" s="112"/>
      <c r="F327" s="112"/>
      <c r="G327" s="112"/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</row>
    <row r="328" spans="1:28" x14ac:dyDescent="0.25">
      <c r="A328" s="103">
        <f t="shared" si="16"/>
        <v>43427</v>
      </c>
      <c r="B328" s="104">
        <f t="shared" si="17"/>
        <v>11</v>
      </c>
      <c r="C328" s="104">
        <f t="shared" si="18"/>
        <v>4</v>
      </c>
      <c r="D328" s="112"/>
      <c r="E328" s="112"/>
      <c r="F328" s="112"/>
      <c r="G328" s="112"/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</row>
    <row r="329" spans="1:28" x14ac:dyDescent="0.25">
      <c r="A329" s="103">
        <f t="shared" si="16"/>
        <v>43428</v>
      </c>
      <c r="B329" s="104">
        <f t="shared" si="17"/>
        <v>11</v>
      </c>
      <c r="C329" s="104">
        <f t="shared" si="18"/>
        <v>4</v>
      </c>
      <c r="D329" s="112"/>
      <c r="E329" s="112"/>
      <c r="F329" s="112"/>
      <c r="G329" s="112"/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</row>
    <row r="330" spans="1:28" x14ac:dyDescent="0.25">
      <c r="A330" s="103">
        <f t="shared" si="16"/>
        <v>43429</v>
      </c>
      <c r="B330" s="104">
        <f t="shared" si="17"/>
        <v>11</v>
      </c>
      <c r="C330" s="104">
        <f t="shared" si="18"/>
        <v>4</v>
      </c>
      <c r="D330" s="112"/>
      <c r="E330" s="112"/>
      <c r="F330" s="112"/>
      <c r="G330" s="112"/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</row>
    <row r="331" spans="1:28" x14ac:dyDescent="0.25">
      <c r="A331" s="103">
        <f t="shared" si="16"/>
        <v>43430</v>
      </c>
      <c r="B331" s="104">
        <f t="shared" si="17"/>
        <v>11</v>
      </c>
      <c r="C331" s="104">
        <f t="shared" si="18"/>
        <v>4</v>
      </c>
      <c r="D331" s="112"/>
      <c r="E331" s="112"/>
      <c r="F331" s="112"/>
      <c r="G331" s="112"/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</row>
    <row r="332" spans="1:28" x14ac:dyDescent="0.25">
      <c r="A332" s="103">
        <f t="shared" si="16"/>
        <v>43431</v>
      </c>
      <c r="B332" s="104">
        <f t="shared" si="17"/>
        <v>11</v>
      </c>
      <c r="C332" s="104">
        <f t="shared" si="18"/>
        <v>4</v>
      </c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</row>
    <row r="333" spans="1:28" x14ac:dyDescent="0.25">
      <c r="A333" s="103">
        <f t="shared" si="16"/>
        <v>43432</v>
      </c>
      <c r="B333" s="104">
        <f t="shared" si="17"/>
        <v>11</v>
      </c>
      <c r="C333" s="104">
        <f t="shared" si="18"/>
        <v>4</v>
      </c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</row>
    <row r="334" spans="1:28" x14ac:dyDescent="0.25">
      <c r="A334" s="103">
        <f t="shared" si="16"/>
        <v>43433</v>
      </c>
      <c r="B334" s="104">
        <f t="shared" si="17"/>
        <v>11</v>
      </c>
      <c r="C334" s="104">
        <f t="shared" si="18"/>
        <v>4</v>
      </c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</row>
    <row r="335" spans="1:28" x14ac:dyDescent="0.25">
      <c r="A335" s="103">
        <f t="shared" si="16"/>
        <v>43434</v>
      </c>
      <c r="B335" s="104">
        <f t="shared" si="17"/>
        <v>11</v>
      </c>
      <c r="C335" s="104">
        <f t="shared" si="18"/>
        <v>4</v>
      </c>
      <c r="D335" s="112"/>
      <c r="E335" s="112"/>
      <c r="F335" s="112"/>
      <c r="G335" s="112"/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</row>
    <row r="336" spans="1:28" x14ac:dyDescent="0.25">
      <c r="A336" s="103">
        <f t="shared" si="16"/>
        <v>43435</v>
      </c>
      <c r="B336" s="104">
        <f t="shared" si="17"/>
        <v>12</v>
      </c>
      <c r="C336" s="104">
        <f>INT((MONTH(A336)+2)/3)</f>
        <v>4</v>
      </c>
      <c r="D336" s="112"/>
      <c r="E336" s="112"/>
      <c r="F336" s="112"/>
      <c r="G336" s="112"/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</row>
    <row r="337" spans="1:28" x14ac:dyDescent="0.25">
      <c r="A337" s="103">
        <f t="shared" si="16"/>
        <v>43436</v>
      </c>
      <c r="B337" s="104">
        <f t="shared" si="17"/>
        <v>12</v>
      </c>
      <c r="C337" s="104">
        <f t="shared" ref="C337:C366" si="19">INT((MONTH(A337)+2)/3)</f>
        <v>4</v>
      </c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</row>
    <row r="338" spans="1:28" x14ac:dyDescent="0.25">
      <c r="A338" s="103">
        <f t="shared" si="16"/>
        <v>43437</v>
      </c>
      <c r="B338" s="104">
        <f t="shared" si="17"/>
        <v>12</v>
      </c>
      <c r="C338" s="104">
        <f t="shared" si="19"/>
        <v>4</v>
      </c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</row>
    <row r="339" spans="1:28" x14ac:dyDescent="0.25">
      <c r="A339" s="103">
        <f t="shared" si="16"/>
        <v>43438</v>
      </c>
      <c r="B339" s="104">
        <f t="shared" si="17"/>
        <v>12</v>
      </c>
      <c r="C339" s="104">
        <f t="shared" si="19"/>
        <v>4</v>
      </c>
      <c r="D339" s="112"/>
      <c r="E339" s="112"/>
      <c r="F339" s="112"/>
      <c r="G339" s="112"/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</row>
    <row r="340" spans="1:28" x14ac:dyDescent="0.25">
      <c r="A340" s="103">
        <f t="shared" si="16"/>
        <v>43439</v>
      </c>
      <c r="B340" s="104">
        <f t="shared" si="17"/>
        <v>12</v>
      </c>
      <c r="C340" s="104">
        <f t="shared" si="19"/>
        <v>4</v>
      </c>
      <c r="D340" s="112"/>
      <c r="E340" s="112"/>
      <c r="F340" s="112"/>
      <c r="G340" s="112"/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</row>
    <row r="341" spans="1:28" x14ac:dyDescent="0.25">
      <c r="A341" s="103">
        <f t="shared" si="16"/>
        <v>43440</v>
      </c>
      <c r="B341" s="104">
        <f t="shared" si="17"/>
        <v>12</v>
      </c>
      <c r="C341" s="104">
        <f t="shared" si="19"/>
        <v>4</v>
      </c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</row>
    <row r="342" spans="1:28" x14ac:dyDescent="0.25">
      <c r="A342" s="103">
        <f t="shared" si="16"/>
        <v>43441</v>
      </c>
      <c r="B342" s="104">
        <f t="shared" si="17"/>
        <v>12</v>
      </c>
      <c r="C342" s="104">
        <f t="shared" si="19"/>
        <v>4</v>
      </c>
      <c r="D342" s="112"/>
      <c r="E342" s="112"/>
      <c r="F342" s="112"/>
      <c r="G342" s="112"/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</row>
    <row r="343" spans="1:28" x14ac:dyDescent="0.25">
      <c r="A343" s="103">
        <f t="shared" si="16"/>
        <v>43442</v>
      </c>
      <c r="B343" s="104">
        <f t="shared" si="17"/>
        <v>12</v>
      </c>
      <c r="C343" s="104">
        <f t="shared" si="19"/>
        <v>4</v>
      </c>
      <c r="D343" s="112"/>
      <c r="E343" s="112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</row>
    <row r="344" spans="1:28" x14ac:dyDescent="0.25">
      <c r="A344" s="103">
        <f t="shared" si="16"/>
        <v>43443</v>
      </c>
      <c r="B344" s="104">
        <f t="shared" si="17"/>
        <v>12</v>
      </c>
      <c r="C344" s="104">
        <f t="shared" si="19"/>
        <v>4</v>
      </c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</row>
    <row r="345" spans="1:28" x14ac:dyDescent="0.25">
      <c r="A345" s="103">
        <f t="shared" si="16"/>
        <v>43444</v>
      </c>
      <c r="B345" s="104">
        <f t="shared" si="17"/>
        <v>12</v>
      </c>
      <c r="C345" s="104">
        <f t="shared" si="19"/>
        <v>4</v>
      </c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</row>
    <row r="346" spans="1:28" x14ac:dyDescent="0.25">
      <c r="A346" s="103">
        <f t="shared" si="16"/>
        <v>43445</v>
      </c>
      <c r="B346" s="104">
        <f t="shared" si="17"/>
        <v>12</v>
      </c>
      <c r="C346" s="104">
        <f t="shared" si="19"/>
        <v>4</v>
      </c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</row>
    <row r="347" spans="1:28" x14ac:dyDescent="0.25">
      <c r="A347" s="103">
        <f t="shared" si="16"/>
        <v>43446</v>
      </c>
      <c r="B347" s="104">
        <f t="shared" si="17"/>
        <v>12</v>
      </c>
      <c r="C347" s="104">
        <f t="shared" si="19"/>
        <v>4</v>
      </c>
      <c r="D347" s="112"/>
      <c r="E347" s="112"/>
      <c r="F347" s="112"/>
      <c r="G347" s="112"/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</row>
    <row r="348" spans="1:28" x14ac:dyDescent="0.25">
      <c r="A348" s="103">
        <f t="shared" ref="A348:A366" si="20">A347+1</f>
        <v>43447</v>
      </c>
      <c r="B348" s="104">
        <f t="shared" si="17"/>
        <v>12</v>
      </c>
      <c r="C348" s="104">
        <f t="shared" si="19"/>
        <v>4</v>
      </c>
      <c r="D348" s="112"/>
      <c r="E348" s="112"/>
      <c r="F348" s="112"/>
      <c r="G348" s="112"/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</row>
    <row r="349" spans="1:28" x14ac:dyDescent="0.25">
      <c r="A349" s="103">
        <f t="shared" si="20"/>
        <v>43448</v>
      </c>
      <c r="B349" s="104">
        <f t="shared" si="17"/>
        <v>12</v>
      </c>
      <c r="C349" s="104">
        <f t="shared" si="19"/>
        <v>4</v>
      </c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</row>
    <row r="350" spans="1:28" x14ac:dyDescent="0.25">
      <c r="A350" s="103">
        <f t="shared" si="20"/>
        <v>43449</v>
      </c>
      <c r="B350" s="104">
        <f t="shared" si="17"/>
        <v>12</v>
      </c>
      <c r="C350" s="104">
        <f t="shared" si="19"/>
        <v>4</v>
      </c>
      <c r="D350" s="112"/>
      <c r="E350" s="112"/>
      <c r="F350" s="112"/>
      <c r="G350" s="112"/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</row>
    <row r="351" spans="1:28" x14ac:dyDescent="0.25">
      <c r="A351" s="103">
        <f t="shared" si="20"/>
        <v>43450</v>
      </c>
      <c r="B351" s="104">
        <f t="shared" si="17"/>
        <v>12</v>
      </c>
      <c r="C351" s="104">
        <f t="shared" si="19"/>
        <v>4</v>
      </c>
      <c r="D351" s="112"/>
      <c r="E351" s="112"/>
      <c r="F351" s="112"/>
      <c r="G351" s="112"/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</row>
    <row r="352" spans="1:28" x14ac:dyDescent="0.25">
      <c r="A352" s="103">
        <f t="shared" si="20"/>
        <v>43451</v>
      </c>
      <c r="B352" s="104">
        <f t="shared" si="17"/>
        <v>12</v>
      </c>
      <c r="C352" s="104">
        <f t="shared" si="19"/>
        <v>4</v>
      </c>
      <c r="D352" s="112"/>
      <c r="E352" s="112"/>
      <c r="F352" s="112"/>
      <c r="G352" s="112"/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</row>
    <row r="353" spans="1:28" x14ac:dyDescent="0.25">
      <c r="A353" s="103">
        <f t="shared" si="20"/>
        <v>43452</v>
      </c>
      <c r="B353" s="104">
        <f t="shared" si="17"/>
        <v>12</v>
      </c>
      <c r="C353" s="104">
        <f t="shared" si="19"/>
        <v>4</v>
      </c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</row>
    <row r="354" spans="1:28" x14ac:dyDescent="0.25">
      <c r="A354" s="103">
        <f t="shared" si="20"/>
        <v>43453</v>
      </c>
      <c r="B354" s="104">
        <f t="shared" si="17"/>
        <v>12</v>
      </c>
      <c r="C354" s="104">
        <f t="shared" si="19"/>
        <v>4</v>
      </c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</row>
    <row r="355" spans="1:28" x14ac:dyDescent="0.25">
      <c r="A355" s="103">
        <f t="shared" si="20"/>
        <v>43454</v>
      </c>
      <c r="B355" s="104">
        <f t="shared" si="17"/>
        <v>12</v>
      </c>
      <c r="C355" s="104">
        <f t="shared" si="19"/>
        <v>4</v>
      </c>
      <c r="D355" s="112"/>
      <c r="E355" s="112"/>
      <c r="F355" s="112"/>
      <c r="G355" s="112"/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</row>
    <row r="356" spans="1:28" x14ac:dyDescent="0.25">
      <c r="A356" s="103">
        <f t="shared" si="20"/>
        <v>43455</v>
      </c>
      <c r="B356" s="104">
        <f t="shared" si="17"/>
        <v>12</v>
      </c>
      <c r="C356" s="104">
        <f t="shared" si="19"/>
        <v>4</v>
      </c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</row>
    <row r="357" spans="1:28" x14ac:dyDescent="0.25">
      <c r="A357" s="103">
        <f t="shared" si="20"/>
        <v>43456</v>
      </c>
      <c r="B357" s="104">
        <f t="shared" si="17"/>
        <v>12</v>
      </c>
      <c r="C357" s="104">
        <f t="shared" si="19"/>
        <v>4</v>
      </c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</row>
    <row r="358" spans="1:28" x14ac:dyDescent="0.25">
      <c r="A358" s="103">
        <f t="shared" si="20"/>
        <v>43457</v>
      </c>
      <c r="B358" s="104">
        <f t="shared" si="17"/>
        <v>12</v>
      </c>
      <c r="C358" s="104">
        <f t="shared" si="19"/>
        <v>4</v>
      </c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</row>
    <row r="359" spans="1:28" x14ac:dyDescent="0.25">
      <c r="A359" s="103">
        <f t="shared" si="20"/>
        <v>43458</v>
      </c>
      <c r="B359" s="104">
        <f t="shared" si="17"/>
        <v>12</v>
      </c>
      <c r="C359" s="104">
        <f t="shared" si="19"/>
        <v>4</v>
      </c>
      <c r="D359" s="112" t="s">
        <v>246</v>
      </c>
      <c r="E359" s="112"/>
      <c r="F359" s="112"/>
      <c r="G359" s="112"/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</row>
    <row r="360" spans="1:28" x14ac:dyDescent="0.25">
      <c r="A360" s="103">
        <f t="shared" si="20"/>
        <v>43459</v>
      </c>
      <c r="B360" s="104">
        <f t="shared" si="17"/>
        <v>12</v>
      </c>
      <c r="C360" s="104">
        <f t="shared" si="19"/>
        <v>4</v>
      </c>
      <c r="D360" s="112"/>
      <c r="E360" s="112"/>
      <c r="F360" s="112"/>
      <c r="G360" s="112"/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</row>
    <row r="361" spans="1:28" x14ac:dyDescent="0.25">
      <c r="A361" s="103">
        <f t="shared" si="20"/>
        <v>43460</v>
      </c>
      <c r="B361" s="104">
        <f t="shared" ref="B361:B366" si="21">MONTH(A361)</f>
        <v>12</v>
      </c>
      <c r="C361" s="104">
        <f t="shared" si="19"/>
        <v>4</v>
      </c>
      <c r="D361" s="112"/>
      <c r="E361" s="112"/>
      <c r="F361" s="112"/>
      <c r="G361" s="112"/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</row>
    <row r="362" spans="1:28" x14ac:dyDescent="0.25">
      <c r="A362" s="103">
        <f t="shared" si="20"/>
        <v>43461</v>
      </c>
      <c r="B362" s="104">
        <f t="shared" si="21"/>
        <v>12</v>
      </c>
      <c r="C362" s="104">
        <f t="shared" si="19"/>
        <v>4</v>
      </c>
      <c r="D362" s="112" t="s">
        <v>245</v>
      </c>
      <c r="E362" s="112"/>
      <c r="F362" s="112"/>
      <c r="G362" s="112"/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</row>
    <row r="363" spans="1:28" x14ac:dyDescent="0.25">
      <c r="A363" s="103">
        <f t="shared" si="20"/>
        <v>43462</v>
      </c>
      <c r="B363" s="104">
        <f t="shared" si="21"/>
        <v>12</v>
      </c>
      <c r="C363" s="104">
        <f t="shared" si="19"/>
        <v>4</v>
      </c>
      <c r="D363" s="112"/>
      <c r="E363" s="112"/>
      <c r="F363" s="112"/>
      <c r="G363" s="112"/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</row>
    <row r="364" spans="1:28" x14ac:dyDescent="0.25">
      <c r="A364" s="103">
        <f t="shared" si="20"/>
        <v>43463</v>
      </c>
      <c r="B364" s="104">
        <f t="shared" si="21"/>
        <v>12</v>
      </c>
      <c r="C364" s="104">
        <f t="shared" si="19"/>
        <v>4</v>
      </c>
      <c r="D364" s="112"/>
      <c r="E364" s="112"/>
      <c r="F364" s="112"/>
      <c r="G364" s="112"/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</row>
    <row r="365" spans="1:28" x14ac:dyDescent="0.25">
      <c r="A365" s="103">
        <f t="shared" si="20"/>
        <v>43464</v>
      </c>
      <c r="B365" s="104">
        <f t="shared" si="21"/>
        <v>12</v>
      </c>
      <c r="C365" s="104">
        <f t="shared" si="19"/>
        <v>4</v>
      </c>
      <c r="D365" s="112"/>
      <c r="E365" s="112"/>
      <c r="F365" s="112"/>
      <c r="G365" s="112"/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</row>
    <row r="366" spans="1:28" x14ac:dyDescent="0.25">
      <c r="A366" s="103">
        <f t="shared" si="20"/>
        <v>43465</v>
      </c>
      <c r="B366" s="104">
        <f t="shared" si="21"/>
        <v>12</v>
      </c>
      <c r="C366" s="104">
        <f t="shared" si="19"/>
        <v>4</v>
      </c>
      <c r="D366" s="112" t="s">
        <v>247</v>
      </c>
      <c r="E366" s="112"/>
      <c r="F366" s="112"/>
      <c r="G366" s="112"/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</row>
    <row r="368" spans="1:28" s="60" customFormat="1" x14ac:dyDescent="0.25">
      <c r="A368" s="61"/>
      <c r="B368" s="82"/>
      <c r="C368" s="82"/>
      <c r="D368" s="91"/>
      <c r="E368" s="91"/>
      <c r="F368" s="91"/>
      <c r="G368" s="91"/>
      <c r="H368" s="91"/>
      <c r="I368" s="91"/>
      <c r="J368" s="91"/>
      <c r="K368" s="91"/>
      <c r="L368" s="91"/>
      <c r="M368" s="91"/>
      <c r="N368" s="91"/>
      <c r="O368" s="91"/>
      <c r="P368" s="91"/>
      <c r="Q368" s="91"/>
      <c r="R368" s="91"/>
      <c r="S368" s="91"/>
      <c r="T368" s="91"/>
      <c r="U368" s="91"/>
      <c r="V368" s="91"/>
      <c r="W368" s="91"/>
      <c r="X368" s="91"/>
      <c r="Y368" s="91"/>
      <c r="Z368" s="91"/>
      <c r="AA368" s="91"/>
      <c r="AB368" s="91"/>
    </row>
    <row r="369" spans="1:28" s="60" customFormat="1" x14ac:dyDescent="0.25">
      <c r="A369" s="88" t="s">
        <v>223</v>
      </c>
      <c r="B369" s="82"/>
      <c r="C369" s="82"/>
      <c r="D369" s="91">
        <f>COUNTIF(D$2:D$367,$A369)</f>
        <v>0</v>
      </c>
      <c r="E369" s="91">
        <f t="shared" ref="E369:AB375" si="22">COUNTIF(E$2:E$367,$A369)</f>
        <v>0</v>
      </c>
      <c r="F369" s="91">
        <f t="shared" si="22"/>
        <v>0</v>
      </c>
      <c r="G369" s="91">
        <f t="shared" si="22"/>
        <v>0</v>
      </c>
      <c r="H369" s="91">
        <f t="shared" si="22"/>
        <v>0</v>
      </c>
      <c r="I369" s="91">
        <f t="shared" si="22"/>
        <v>0</v>
      </c>
      <c r="J369" s="91">
        <f t="shared" si="22"/>
        <v>0</v>
      </c>
      <c r="K369" s="91">
        <f t="shared" si="22"/>
        <v>0</v>
      </c>
      <c r="L369" s="91">
        <f t="shared" si="22"/>
        <v>0</v>
      </c>
      <c r="M369" s="91">
        <f t="shared" si="22"/>
        <v>0</v>
      </c>
      <c r="N369" s="91">
        <f t="shared" si="22"/>
        <v>0</v>
      </c>
      <c r="O369" s="91">
        <f t="shared" si="22"/>
        <v>0</v>
      </c>
      <c r="P369" s="91">
        <f t="shared" si="22"/>
        <v>0</v>
      </c>
      <c r="Q369" s="91">
        <f t="shared" si="22"/>
        <v>0</v>
      </c>
      <c r="R369" s="91">
        <f t="shared" si="22"/>
        <v>0</v>
      </c>
      <c r="S369" s="91">
        <f t="shared" si="22"/>
        <v>0</v>
      </c>
      <c r="T369" s="91">
        <f t="shared" si="22"/>
        <v>0</v>
      </c>
      <c r="U369" s="91">
        <f t="shared" si="22"/>
        <v>0</v>
      </c>
      <c r="V369" s="91">
        <f t="shared" si="22"/>
        <v>0</v>
      </c>
      <c r="W369" s="91">
        <f t="shared" si="22"/>
        <v>0</v>
      </c>
      <c r="X369" s="91">
        <f t="shared" si="22"/>
        <v>0</v>
      </c>
      <c r="Y369" s="91">
        <f t="shared" si="22"/>
        <v>0</v>
      </c>
      <c r="Z369" s="91">
        <f t="shared" si="22"/>
        <v>0</v>
      </c>
      <c r="AA369" s="91">
        <f t="shared" si="22"/>
        <v>0</v>
      </c>
      <c r="AB369" s="91">
        <f t="shared" si="22"/>
        <v>0</v>
      </c>
    </row>
    <row r="370" spans="1:28" x14ac:dyDescent="0.25">
      <c r="A370" s="99" t="s">
        <v>87</v>
      </c>
      <c r="D370" s="91">
        <f>COUNTIF(D$2:D$367,$A370)</f>
        <v>1</v>
      </c>
      <c r="E370" s="91">
        <f t="shared" ref="E370:T375" si="23">COUNTIF(E$2:E$367,$A370)</f>
        <v>0</v>
      </c>
      <c r="F370" s="91">
        <f t="shared" si="23"/>
        <v>0</v>
      </c>
      <c r="G370" s="91">
        <f t="shared" si="23"/>
        <v>0</v>
      </c>
      <c r="H370" s="91">
        <f t="shared" si="23"/>
        <v>0</v>
      </c>
      <c r="I370" s="91">
        <f t="shared" si="23"/>
        <v>0</v>
      </c>
      <c r="J370" s="91">
        <f t="shared" si="23"/>
        <v>0</v>
      </c>
      <c r="K370" s="91">
        <f t="shared" si="23"/>
        <v>0</v>
      </c>
      <c r="L370" s="91">
        <f t="shared" si="23"/>
        <v>0</v>
      </c>
      <c r="M370" s="91">
        <f t="shared" si="23"/>
        <v>0</v>
      </c>
      <c r="N370" s="91">
        <f t="shared" si="23"/>
        <v>0</v>
      </c>
      <c r="O370" s="91">
        <f t="shared" si="23"/>
        <v>0</v>
      </c>
      <c r="P370" s="91">
        <f t="shared" si="23"/>
        <v>0</v>
      </c>
      <c r="Q370" s="91">
        <f t="shared" si="23"/>
        <v>0</v>
      </c>
      <c r="R370" s="91">
        <f t="shared" si="23"/>
        <v>0</v>
      </c>
      <c r="S370" s="91">
        <f t="shared" si="23"/>
        <v>0</v>
      </c>
      <c r="T370" s="91">
        <f t="shared" si="23"/>
        <v>0</v>
      </c>
      <c r="U370" s="91">
        <f t="shared" si="22"/>
        <v>0</v>
      </c>
      <c r="V370" s="91">
        <f t="shared" si="22"/>
        <v>0</v>
      </c>
      <c r="W370" s="91">
        <f t="shared" si="22"/>
        <v>0</v>
      </c>
      <c r="X370" s="91">
        <f t="shared" si="22"/>
        <v>0</v>
      </c>
      <c r="Y370" s="91">
        <f t="shared" si="22"/>
        <v>0</v>
      </c>
      <c r="Z370" s="91">
        <f t="shared" si="22"/>
        <v>0</v>
      </c>
      <c r="AA370" s="91">
        <f t="shared" si="22"/>
        <v>0</v>
      </c>
      <c r="AB370" s="91">
        <f t="shared" si="22"/>
        <v>0</v>
      </c>
    </row>
    <row r="371" spans="1:28" x14ac:dyDescent="0.25">
      <c r="A371" s="88" t="s">
        <v>216</v>
      </c>
      <c r="D371" s="91">
        <f t="shared" ref="D371:S375" si="24">COUNTIF(D$2:D$367,$A371)</f>
        <v>0</v>
      </c>
      <c r="E371" s="91">
        <f t="shared" si="24"/>
        <v>0</v>
      </c>
      <c r="F371" s="91">
        <f t="shared" si="24"/>
        <v>0</v>
      </c>
      <c r="G371" s="91">
        <f t="shared" si="24"/>
        <v>0</v>
      </c>
      <c r="H371" s="91">
        <f t="shared" si="24"/>
        <v>0</v>
      </c>
      <c r="I371" s="91">
        <f t="shared" si="24"/>
        <v>0</v>
      </c>
      <c r="J371" s="91">
        <f t="shared" si="24"/>
        <v>0</v>
      </c>
      <c r="K371" s="91">
        <f t="shared" si="24"/>
        <v>0</v>
      </c>
      <c r="L371" s="91">
        <f t="shared" si="24"/>
        <v>0</v>
      </c>
      <c r="M371" s="91">
        <f t="shared" si="24"/>
        <v>0</v>
      </c>
      <c r="N371" s="91">
        <f t="shared" si="24"/>
        <v>0</v>
      </c>
      <c r="O371" s="91">
        <f t="shared" si="24"/>
        <v>0</v>
      </c>
      <c r="P371" s="91">
        <f t="shared" si="24"/>
        <v>0</v>
      </c>
      <c r="Q371" s="91">
        <f t="shared" si="24"/>
        <v>0</v>
      </c>
      <c r="R371" s="91">
        <f t="shared" si="24"/>
        <v>0</v>
      </c>
      <c r="S371" s="91">
        <f t="shared" si="24"/>
        <v>0</v>
      </c>
      <c r="T371" s="91">
        <f t="shared" si="23"/>
        <v>0</v>
      </c>
      <c r="U371" s="91">
        <f t="shared" si="22"/>
        <v>0</v>
      </c>
      <c r="V371" s="91">
        <f t="shared" si="22"/>
        <v>0</v>
      </c>
      <c r="W371" s="91">
        <f t="shared" si="22"/>
        <v>0</v>
      </c>
      <c r="X371" s="91">
        <f t="shared" si="22"/>
        <v>0</v>
      </c>
      <c r="Y371" s="91">
        <f t="shared" si="22"/>
        <v>0</v>
      </c>
      <c r="Z371" s="91">
        <f t="shared" si="22"/>
        <v>0</v>
      </c>
      <c r="AA371" s="91">
        <f t="shared" si="22"/>
        <v>0</v>
      </c>
      <c r="AB371" s="91">
        <f t="shared" si="22"/>
        <v>0</v>
      </c>
    </row>
    <row r="372" spans="1:28" x14ac:dyDescent="0.25">
      <c r="A372" s="88" t="s">
        <v>217</v>
      </c>
      <c r="D372" s="91">
        <f t="shared" si="24"/>
        <v>1</v>
      </c>
      <c r="E372" s="91">
        <f t="shared" si="23"/>
        <v>0</v>
      </c>
      <c r="F372" s="91">
        <f t="shared" si="23"/>
        <v>0</v>
      </c>
      <c r="G372" s="91">
        <f t="shared" si="23"/>
        <v>0</v>
      </c>
      <c r="H372" s="91">
        <f t="shared" si="23"/>
        <v>0</v>
      </c>
      <c r="I372" s="91">
        <f t="shared" si="23"/>
        <v>0</v>
      </c>
      <c r="J372" s="91">
        <f t="shared" si="23"/>
        <v>0</v>
      </c>
      <c r="K372" s="91">
        <f t="shared" si="22"/>
        <v>0</v>
      </c>
      <c r="L372" s="91">
        <f t="shared" si="22"/>
        <v>0</v>
      </c>
      <c r="M372" s="91">
        <f t="shared" si="22"/>
        <v>0</v>
      </c>
      <c r="N372" s="91">
        <f t="shared" si="22"/>
        <v>0</v>
      </c>
      <c r="O372" s="91">
        <f t="shared" si="22"/>
        <v>0</v>
      </c>
      <c r="P372" s="91">
        <f t="shared" si="22"/>
        <v>0</v>
      </c>
      <c r="Q372" s="91">
        <f t="shared" si="22"/>
        <v>0</v>
      </c>
      <c r="R372" s="91">
        <f t="shared" si="22"/>
        <v>0</v>
      </c>
      <c r="S372" s="91">
        <f t="shared" si="22"/>
        <v>0</v>
      </c>
      <c r="T372" s="91">
        <f t="shared" si="22"/>
        <v>0</v>
      </c>
      <c r="U372" s="91">
        <f t="shared" si="22"/>
        <v>0</v>
      </c>
      <c r="V372" s="91">
        <f t="shared" si="22"/>
        <v>0</v>
      </c>
      <c r="W372" s="91">
        <f t="shared" si="22"/>
        <v>0</v>
      </c>
      <c r="X372" s="91">
        <f t="shared" si="22"/>
        <v>0</v>
      </c>
      <c r="Y372" s="91">
        <f t="shared" si="22"/>
        <v>0</v>
      </c>
      <c r="Z372" s="91">
        <f t="shared" si="22"/>
        <v>0</v>
      </c>
      <c r="AA372" s="91">
        <f t="shared" si="22"/>
        <v>0</v>
      </c>
      <c r="AB372" s="91">
        <f t="shared" si="22"/>
        <v>0</v>
      </c>
    </row>
    <row r="373" spans="1:28" x14ac:dyDescent="0.25">
      <c r="A373" s="88" t="s">
        <v>156</v>
      </c>
      <c r="D373" s="91">
        <f t="shared" si="24"/>
        <v>1</v>
      </c>
      <c r="E373" s="91">
        <f t="shared" si="23"/>
        <v>0</v>
      </c>
      <c r="F373" s="91">
        <f t="shared" si="23"/>
        <v>0</v>
      </c>
      <c r="G373" s="91">
        <f t="shared" si="23"/>
        <v>0</v>
      </c>
      <c r="H373" s="91">
        <f t="shared" si="23"/>
        <v>0</v>
      </c>
      <c r="I373" s="91">
        <f t="shared" si="23"/>
        <v>0</v>
      </c>
      <c r="J373" s="91">
        <f t="shared" si="23"/>
        <v>0</v>
      </c>
      <c r="K373" s="91">
        <f t="shared" si="22"/>
        <v>0</v>
      </c>
      <c r="L373" s="91">
        <f t="shared" si="22"/>
        <v>0</v>
      </c>
      <c r="M373" s="91">
        <f t="shared" si="22"/>
        <v>0</v>
      </c>
      <c r="N373" s="91">
        <f t="shared" si="22"/>
        <v>0</v>
      </c>
      <c r="O373" s="91">
        <f t="shared" si="22"/>
        <v>0</v>
      </c>
      <c r="P373" s="91">
        <f t="shared" si="22"/>
        <v>0</v>
      </c>
      <c r="Q373" s="91">
        <f t="shared" si="22"/>
        <v>0</v>
      </c>
      <c r="R373" s="91">
        <f t="shared" si="22"/>
        <v>0</v>
      </c>
      <c r="S373" s="91">
        <f t="shared" si="22"/>
        <v>0</v>
      </c>
      <c r="T373" s="91">
        <f t="shared" si="22"/>
        <v>0</v>
      </c>
      <c r="U373" s="91">
        <f t="shared" si="22"/>
        <v>0</v>
      </c>
      <c r="V373" s="91">
        <f t="shared" si="22"/>
        <v>0</v>
      </c>
      <c r="W373" s="91">
        <f t="shared" si="22"/>
        <v>0</v>
      </c>
      <c r="X373" s="91">
        <f t="shared" si="22"/>
        <v>0</v>
      </c>
      <c r="Y373" s="91">
        <f t="shared" si="22"/>
        <v>0</v>
      </c>
      <c r="Z373" s="91">
        <f t="shared" si="22"/>
        <v>0</v>
      </c>
      <c r="AA373" s="91">
        <f t="shared" si="22"/>
        <v>0</v>
      </c>
      <c r="AB373" s="91">
        <f t="shared" si="22"/>
        <v>0</v>
      </c>
    </row>
    <row r="374" spans="1:28" x14ac:dyDescent="0.25">
      <c r="A374" s="88" t="s">
        <v>218</v>
      </c>
      <c r="D374" s="91">
        <f t="shared" si="24"/>
        <v>0</v>
      </c>
      <c r="E374" s="91">
        <f t="shared" si="23"/>
        <v>0</v>
      </c>
      <c r="F374" s="91">
        <f t="shared" si="23"/>
        <v>0</v>
      </c>
      <c r="G374" s="91">
        <f t="shared" si="23"/>
        <v>0</v>
      </c>
      <c r="H374" s="91">
        <f t="shared" si="23"/>
        <v>0</v>
      </c>
      <c r="I374" s="91">
        <f t="shared" si="23"/>
        <v>0</v>
      </c>
      <c r="J374" s="91">
        <f t="shared" si="23"/>
        <v>0</v>
      </c>
      <c r="K374" s="91">
        <f t="shared" si="22"/>
        <v>0</v>
      </c>
      <c r="L374" s="91">
        <f t="shared" si="22"/>
        <v>0</v>
      </c>
      <c r="M374" s="91">
        <f t="shared" si="22"/>
        <v>0</v>
      </c>
      <c r="N374" s="91">
        <f t="shared" si="22"/>
        <v>0</v>
      </c>
      <c r="O374" s="91">
        <f t="shared" si="22"/>
        <v>0</v>
      </c>
      <c r="P374" s="91">
        <f t="shared" si="22"/>
        <v>0</v>
      </c>
      <c r="Q374" s="91">
        <f t="shared" si="22"/>
        <v>0</v>
      </c>
      <c r="R374" s="91">
        <f t="shared" si="22"/>
        <v>0</v>
      </c>
      <c r="S374" s="91">
        <f t="shared" si="22"/>
        <v>0</v>
      </c>
      <c r="T374" s="91">
        <f t="shared" si="22"/>
        <v>0</v>
      </c>
      <c r="U374" s="91">
        <f t="shared" si="22"/>
        <v>0</v>
      </c>
      <c r="V374" s="91">
        <f t="shared" si="22"/>
        <v>0</v>
      </c>
      <c r="W374" s="91">
        <f t="shared" si="22"/>
        <v>0</v>
      </c>
      <c r="X374" s="91">
        <f t="shared" si="22"/>
        <v>0</v>
      </c>
      <c r="Y374" s="91">
        <f t="shared" si="22"/>
        <v>0</v>
      </c>
      <c r="Z374" s="91">
        <f t="shared" si="22"/>
        <v>0</v>
      </c>
      <c r="AA374" s="91">
        <f t="shared" si="22"/>
        <v>0</v>
      </c>
      <c r="AB374" s="91">
        <f t="shared" si="22"/>
        <v>0</v>
      </c>
    </row>
    <row r="375" spans="1:28" x14ac:dyDescent="0.25">
      <c r="A375" s="88" t="s">
        <v>219</v>
      </c>
      <c r="D375" s="91">
        <f t="shared" si="24"/>
        <v>0</v>
      </c>
      <c r="E375" s="91">
        <f t="shared" si="23"/>
        <v>0</v>
      </c>
      <c r="F375" s="91">
        <f t="shared" si="23"/>
        <v>0</v>
      </c>
      <c r="G375" s="91">
        <f t="shared" si="23"/>
        <v>0</v>
      </c>
      <c r="H375" s="91">
        <f t="shared" si="23"/>
        <v>0</v>
      </c>
      <c r="I375" s="91">
        <f t="shared" si="23"/>
        <v>0</v>
      </c>
      <c r="J375" s="91">
        <f t="shared" si="23"/>
        <v>0</v>
      </c>
      <c r="K375" s="91">
        <f t="shared" si="22"/>
        <v>0</v>
      </c>
      <c r="L375" s="91">
        <f t="shared" si="22"/>
        <v>0</v>
      </c>
      <c r="M375" s="91">
        <f t="shared" si="22"/>
        <v>0</v>
      </c>
      <c r="N375" s="91">
        <f t="shared" si="22"/>
        <v>0</v>
      </c>
      <c r="O375" s="91">
        <f t="shared" si="22"/>
        <v>0</v>
      </c>
      <c r="P375" s="91">
        <f t="shared" si="22"/>
        <v>0</v>
      </c>
      <c r="Q375" s="91">
        <f t="shared" si="22"/>
        <v>0</v>
      </c>
      <c r="R375" s="91">
        <f t="shared" si="22"/>
        <v>0</v>
      </c>
      <c r="S375" s="91">
        <f t="shared" si="22"/>
        <v>0</v>
      </c>
      <c r="T375" s="91">
        <f t="shared" si="22"/>
        <v>0</v>
      </c>
      <c r="U375" s="91">
        <f t="shared" si="22"/>
        <v>0</v>
      </c>
      <c r="V375" s="91">
        <f t="shared" si="22"/>
        <v>0</v>
      </c>
      <c r="W375" s="91">
        <f t="shared" si="22"/>
        <v>0</v>
      </c>
      <c r="X375" s="91">
        <f t="shared" si="22"/>
        <v>0</v>
      </c>
      <c r="Y375" s="91">
        <f t="shared" si="22"/>
        <v>0</v>
      </c>
      <c r="Z375" s="91">
        <f t="shared" si="22"/>
        <v>0</v>
      </c>
      <c r="AA375" s="91">
        <f t="shared" si="22"/>
        <v>0</v>
      </c>
      <c r="AB375" s="91">
        <f t="shared" si="22"/>
        <v>0</v>
      </c>
    </row>
    <row r="376" spans="1:28" x14ac:dyDescent="0.25">
      <c r="A376" s="154" t="s">
        <v>244</v>
      </c>
      <c r="D376" s="91">
        <f>COUNTA(D2:D366)</f>
        <v>3</v>
      </c>
      <c r="E376" s="91">
        <f t="shared" ref="E376:AB376" si="25">COUNTA(E2:E366)</f>
        <v>0</v>
      </c>
      <c r="F376" s="91">
        <f t="shared" si="25"/>
        <v>0</v>
      </c>
      <c r="G376" s="91">
        <f t="shared" si="25"/>
        <v>0</v>
      </c>
      <c r="H376" s="91">
        <f t="shared" si="25"/>
        <v>0</v>
      </c>
      <c r="I376" s="91">
        <f t="shared" si="25"/>
        <v>0</v>
      </c>
      <c r="J376" s="91">
        <f t="shared" si="25"/>
        <v>0</v>
      </c>
      <c r="K376" s="91">
        <f t="shared" si="25"/>
        <v>0</v>
      </c>
      <c r="L376" s="91">
        <f t="shared" si="25"/>
        <v>0</v>
      </c>
      <c r="M376" s="91">
        <f t="shared" si="25"/>
        <v>0</v>
      </c>
      <c r="N376" s="91">
        <f t="shared" si="25"/>
        <v>0</v>
      </c>
      <c r="O376" s="91">
        <f t="shared" si="25"/>
        <v>0</v>
      </c>
      <c r="P376" s="91">
        <f t="shared" si="25"/>
        <v>0</v>
      </c>
      <c r="Q376" s="91">
        <f t="shared" si="25"/>
        <v>0</v>
      </c>
      <c r="R376" s="91">
        <f t="shared" si="25"/>
        <v>0</v>
      </c>
      <c r="S376" s="91">
        <f t="shared" si="25"/>
        <v>0</v>
      </c>
      <c r="T376" s="91">
        <f t="shared" si="25"/>
        <v>0</v>
      </c>
      <c r="U376" s="91">
        <f t="shared" si="25"/>
        <v>0</v>
      </c>
      <c r="V376" s="91">
        <f t="shared" si="25"/>
        <v>0</v>
      </c>
      <c r="W376" s="91">
        <f t="shared" si="25"/>
        <v>0</v>
      </c>
      <c r="X376" s="91">
        <f t="shared" si="25"/>
        <v>0</v>
      </c>
      <c r="Y376" s="91">
        <f t="shared" si="25"/>
        <v>0</v>
      </c>
      <c r="Z376" s="91">
        <f t="shared" si="25"/>
        <v>0</v>
      </c>
      <c r="AA376" s="91">
        <f t="shared" si="25"/>
        <v>0</v>
      </c>
      <c r="AB376" s="91">
        <f t="shared" si="25"/>
        <v>0</v>
      </c>
    </row>
  </sheetData>
  <autoFilter ref="A1:J366"/>
  <conditionalFormatting sqref="A1:J366">
    <cfRule type="expression" dxfId="20" priority="25" stopIfTrue="1">
      <formula>COUNTIF(Feries,$A1)&gt;0</formula>
    </cfRule>
    <cfRule type="expression" dxfId="19" priority="26" stopIfTrue="1">
      <formula>WEEKDAY($A1,2)&gt;5</formula>
    </cfRule>
    <cfRule type="expression" priority="29" stopIfTrue="1">
      <formula>COUNTIF(Feries,$A1)&gt;0</formula>
    </cfRule>
    <cfRule type="expression" priority="30" stopIfTrue="1">
      <formula>WEEKDAY($A1,2)&gt;5</formula>
    </cfRule>
  </conditionalFormatting>
  <conditionalFormatting sqref="K1:AB366">
    <cfRule type="expression" dxfId="18" priority="1" stopIfTrue="1">
      <formula>COUNTIF(Feries,$A1)&gt;0</formula>
    </cfRule>
    <cfRule type="expression" dxfId="17" priority="2" stopIfTrue="1">
      <formula>WEEKDAY($A1,2)&gt;5</formula>
    </cfRule>
    <cfRule type="expression" priority="3" stopIfTrue="1">
      <formula>COUNTIF(Feries,$A1)&gt;0</formula>
    </cfRule>
    <cfRule type="expression" priority="4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1162050</xdr:colOff>
                <xdr:row>0</xdr:row>
                <xdr:rowOff>1162050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9" r:id="rId8" name="CmdPrintM">
          <controlPr defaultSize="0" autoLine="0" r:id="rId9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8" name="CmdPrintM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10</xdr:col>
                <xdr:colOff>0</xdr:colOff>
                <xdr:row>0</xdr:row>
                <xdr:rowOff>800100</xdr:rowOff>
              </from>
              <to>
                <xdr:col>10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10</xdr:col>
                <xdr:colOff>0</xdr:colOff>
                <xdr:row>0</xdr:row>
                <xdr:rowOff>238125</xdr:rowOff>
              </from>
              <to>
                <xdr:col>10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AO372"/>
  <sheetViews>
    <sheetView zoomScale="70" zoomScaleNormal="70" workbookViewId="0">
      <pane xSplit="2" topLeftCell="C1" activePane="topRight" state="frozen"/>
      <selection pane="topRight" activeCell="J10" sqref="J10"/>
    </sheetView>
  </sheetViews>
  <sheetFormatPr baseColWidth="10" defaultRowHeight="15" x14ac:dyDescent="0.25"/>
  <cols>
    <col min="1" max="1" width="28.5703125" style="61" customWidth="1"/>
    <col min="2" max="2" width="19.140625" style="82" hidden="1" customWidth="1"/>
    <col min="3" max="3" width="9.42578125" style="76" bestFit="1" customWidth="1"/>
    <col min="4" max="7" width="12.42578125" style="76" customWidth="1"/>
    <col min="8" max="8" width="13.85546875" style="76" customWidth="1"/>
    <col min="9" max="31" width="12.42578125" style="76" customWidth="1"/>
    <col min="32" max="35" width="12.42578125" style="75" customWidth="1"/>
    <col min="36" max="36" width="11.42578125" style="60"/>
    <col min="37" max="37" width="12.140625" style="60" customWidth="1"/>
    <col min="38" max="38" width="38.140625" style="60" customWidth="1"/>
    <col min="39" max="16384" width="11.42578125" style="60"/>
  </cols>
  <sheetData>
    <row r="1" spans="1:41" ht="79.5" customHeight="1" x14ac:dyDescent="0.25">
      <c r="A1" s="100" t="s">
        <v>240</v>
      </c>
      <c r="B1" s="101" t="s">
        <v>232</v>
      </c>
      <c r="C1" s="102" t="s">
        <v>233</v>
      </c>
      <c r="D1" s="102" t="s">
        <v>234</v>
      </c>
      <c r="E1" s="102" t="s">
        <v>235</v>
      </c>
      <c r="F1" s="102" t="s">
        <v>236</v>
      </c>
      <c r="G1" s="102" t="s">
        <v>237</v>
      </c>
      <c r="H1" s="102" t="s">
        <v>238</v>
      </c>
      <c r="I1" s="102" t="s">
        <v>239</v>
      </c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74"/>
      <c r="AJ1" s="1"/>
      <c r="AM1" s="1"/>
      <c r="AN1" s="1"/>
      <c r="AO1" s="1"/>
    </row>
    <row r="2" spans="1:41" x14ac:dyDescent="0.25">
      <c r="A2" s="103">
        <f>DATE(An,1,1)</f>
        <v>43101</v>
      </c>
      <c r="B2" s="104">
        <f>INT((A2-DATE(YEAR(A2),1,3)+WEEKDAY(DATE(YEAR(A2),1,3))+5)/7)</f>
        <v>1</v>
      </c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6"/>
      <c r="AG2" s="106"/>
      <c r="AH2" s="106"/>
    </row>
    <row r="3" spans="1:41" x14ac:dyDescent="0.25">
      <c r="A3" s="103">
        <f>A2+1</f>
        <v>43102</v>
      </c>
      <c r="B3" s="107">
        <f t="shared" ref="B3:B62" si="0">INT((A3-DATE(YEAR(A3),1,3)+WEEKDAY(DATE(YEAR(A3),1,3))+5)/7)</f>
        <v>1</v>
      </c>
      <c r="C3" s="108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6"/>
      <c r="AG3" s="106"/>
      <c r="AH3" s="106"/>
    </row>
    <row r="4" spans="1:41" s="81" customFormat="1" x14ac:dyDescent="0.25">
      <c r="A4" s="103">
        <f t="shared" ref="A4:A67" si="1">A3+1</f>
        <v>43103</v>
      </c>
      <c r="B4" s="109">
        <f t="shared" si="0"/>
        <v>1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1"/>
      <c r="AG4" s="111"/>
      <c r="AH4" s="111"/>
      <c r="AI4" s="84"/>
    </row>
    <row r="5" spans="1:41" x14ac:dyDescent="0.25">
      <c r="A5" s="103">
        <f t="shared" si="1"/>
        <v>43104</v>
      </c>
      <c r="B5" s="104">
        <f t="shared" si="0"/>
        <v>1</v>
      </c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3"/>
      <c r="AG5" s="113"/>
      <c r="AH5" s="113"/>
      <c r="AI5" s="60"/>
    </row>
    <row r="6" spans="1:41" x14ac:dyDescent="0.25">
      <c r="A6" s="103">
        <f t="shared" si="1"/>
        <v>43105</v>
      </c>
      <c r="B6" s="104">
        <f t="shared" si="0"/>
        <v>1</v>
      </c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3"/>
      <c r="AG6" s="113"/>
      <c r="AH6" s="113"/>
      <c r="AI6" s="60"/>
    </row>
    <row r="7" spans="1:41" x14ac:dyDescent="0.25">
      <c r="A7" s="103">
        <f t="shared" si="1"/>
        <v>43106</v>
      </c>
      <c r="B7" s="104">
        <f t="shared" si="0"/>
        <v>1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3"/>
      <c r="AG7" s="113"/>
      <c r="AH7" s="113"/>
      <c r="AI7" s="60"/>
    </row>
    <row r="8" spans="1:41" x14ac:dyDescent="0.25">
      <c r="A8" s="103">
        <f t="shared" si="1"/>
        <v>43107</v>
      </c>
      <c r="B8" s="104">
        <f t="shared" si="0"/>
        <v>1</v>
      </c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3"/>
      <c r="AG8" s="113"/>
      <c r="AH8" s="113"/>
      <c r="AI8" s="60"/>
    </row>
    <row r="9" spans="1:41" x14ac:dyDescent="0.25">
      <c r="A9" s="103">
        <f t="shared" si="1"/>
        <v>43108</v>
      </c>
      <c r="B9" s="104">
        <f t="shared" si="0"/>
        <v>2</v>
      </c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3"/>
      <c r="AG9" s="113"/>
      <c r="AH9" s="113"/>
      <c r="AI9" s="60"/>
    </row>
    <row r="10" spans="1:41" x14ac:dyDescent="0.25">
      <c r="A10" s="103">
        <f t="shared" si="1"/>
        <v>43109</v>
      </c>
      <c r="B10" s="104">
        <f t="shared" si="0"/>
        <v>2</v>
      </c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3"/>
      <c r="AG10" s="113"/>
      <c r="AH10" s="113"/>
      <c r="AI10" s="60"/>
    </row>
    <row r="11" spans="1:41" x14ac:dyDescent="0.25">
      <c r="A11" s="103">
        <f t="shared" si="1"/>
        <v>43110</v>
      </c>
      <c r="B11" s="104">
        <f t="shared" si="0"/>
        <v>2</v>
      </c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3"/>
      <c r="AG11" s="113"/>
      <c r="AH11" s="113"/>
      <c r="AI11" s="60"/>
    </row>
    <row r="12" spans="1:41" x14ac:dyDescent="0.25">
      <c r="A12" s="103">
        <f t="shared" si="1"/>
        <v>43111</v>
      </c>
      <c r="B12" s="104">
        <f t="shared" si="0"/>
        <v>2</v>
      </c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3"/>
      <c r="AG12" s="113"/>
      <c r="AH12" s="113"/>
      <c r="AI12" s="60"/>
    </row>
    <row r="13" spans="1:41" x14ac:dyDescent="0.25">
      <c r="A13" s="103">
        <f t="shared" si="1"/>
        <v>43112</v>
      </c>
      <c r="B13" s="104">
        <f t="shared" si="0"/>
        <v>2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3"/>
      <c r="AG13" s="113"/>
      <c r="AH13" s="113"/>
      <c r="AI13" s="60"/>
    </row>
    <row r="14" spans="1:41" x14ac:dyDescent="0.25">
      <c r="A14" s="103">
        <f t="shared" si="1"/>
        <v>43113</v>
      </c>
      <c r="B14" s="104">
        <f t="shared" si="0"/>
        <v>2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3"/>
      <c r="AG14" s="113"/>
      <c r="AH14" s="113"/>
      <c r="AI14" s="60"/>
    </row>
    <row r="15" spans="1:41" x14ac:dyDescent="0.25">
      <c r="A15" s="103">
        <f t="shared" si="1"/>
        <v>43114</v>
      </c>
      <c r="B15" s="104">
        <f t="shared" si="0"/>
        <v>2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3"/>
      <c r="AG15" s="113"/>
      <c r="AH15" s="113"/>
      <c r="AI15" s="60"/>
    </row>
    <row r="16" spans="1:41" x14ac:dyDescent="0.25">
      <c r="A16" s="103">
        <f t="shared" si="1"/>
        <v>43115</v>
      </c>
      <c r="B16" s="104">
        <f t="shared" si="0"/>
        <v>3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3"/>
      <c r="AG16" s="113"/>
      <c r="AH16" s="113"/>
      <c r="AI16" s="60"/>
    </row>
    <row r="17" spans="1:35" x14ac:dyDescent="0.25">
      <c r="A17" s="103">
        <f t="shared" si="1"/>
        <v>43116</v>
      </c>
      <c r="B17" s="104">
        <f t="shared" si="0"/>
        <v>3</v>
      </c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3"/>
      <c r="AG17" s="113"/>
      <c r="AH17" s="113"/>
      <c r="AI17" s="60"/>
    </row>
    <row r="18" spans="1:35" x14ac:dyDescent="0.25">
      <c r="A18" s="103">
        <f t="shared" si="1"/>
        <v>43117</v>
      </c>
      <c r="B18" s="104">
        <f t="shared" si="0"/>
        <v>3</v>
      </c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3"/>
      <c r="AG18" s="113"/>
      <c r="AH18" s="113"/>
      <c r="AI18" s="60"/>
    </row>
    <row r="19" spans="1:35" x14ac:dyDescent="0.25">
      <c r="A19" s="103">
        <f t="shared" si="1"/>
        <v>43118</v>
      </c>
      <c r="B19" s="104">
        <f t="shared" si="0"/>
        <v>3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3"/>
      <c r="AG19" s="113"/>
      <c r="AH19" s="113"/>
      <c r="AI19" s="60"/>
    </row>
    <row r="20" spans="1:35" x14ac:dyDescent="0.25">
      <c r="A20" s="103">
        <f t="shared" si="1"/>
        <v>43119</v>
      </c>
      <c r="B20" s="104">
        <f t="shared" si="0"/>
        <v>3</v>
      </c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3"/>
      <c r="AG20" s="113"/>
      <c r="AH20" s="113"/>
      <c r="AI20" s="60"/>
    </row>
    <row r="21" spans="1:35" x14ac:dyDescent="0.25">
      <c r="A21" s="103">
        <f t="shared" si="1"/>
        <v>43120</v>
      </c>
      <c r="B21" s="104">
        <f t="shared" si="0"/>
        <v>3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3"/>
      <c r="AG21" s="113"/>
      <c r="AH21" s="113"/>
      <c r="AI21" s="60"/>
    </row>
    <row r="22" spans="1:35" x14ac:dyDescent="0.25">
      <c r="A22" s="103">
        <f t="shared" si="1"/>
        <v>43121</v>
      </c>
      <c r="B22" s="104">
        <f t="shared" si="0"/>
        <v>3</v>
      </c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3"/>
      <c r="AG22" s="113"/>
      <c r="AH22" s="113"/>
      <c r="AI22" s="60"/>
    </row>
    <row r="23" spans="1:35" x14ac:dyDescent="0.25">
      <c r="A23" s="103">
        <f t="shared" si="1"/>
        <v>43122</v>
      </c>
      <c r="B23" s="104">
        <f t="shared" si="0"/>
        <v>4</v>
      </c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3"/>
      <c r="AG23" s="113"/>
      <c r="AH23" s="113"/>
      <c r="AI23" s="60"/>
    </row>
    <row r="24" spans="1:35" x14ac:dyDescent="0.25">
      <c r="A24" s="103">
        <f t="shared" si="1"/>
        <v>43123</v>
      </c>
      <c r="B24" s="104">
        <f t="shared" si="0"/>
        <v>4</v>
      </c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3"/>
      <c r="AG24" s="113"/>
      <c r="AH24" s="113"/>
      <c r="AI24" s="60"/>
    </row>
    <row r="25" spans="1:35" x14ac:dyDescent="0.25">
      <c r="A25" s="103">
        <f t="shared" si="1"/>
        <v>43124</v>
      </c>
      <c r="B25" s="104">
        <f t="shared" si="0"/>
        <v>4</v>
      </c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3"/>
      <c r="AG25" s="113"/>
      <c r="AH25" s="113"/>
      <c r="AI25" s="60"/>
    </row>
    <row r="26" spans="1:35" x14ac:dyDescent="0.25">
      <c r="A26" s="103">
        <f t="shared" si="1"/>
        <v>43125</v>
      </c>
      <c r="B26" s="104">
        <f t="shared" si="0"/>
        <v>4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3"/>
      <c r="AG26" s="113"/>
      <c r="AH26" s="113"/>
      <c r="AI26" s="60"/>
    </row>
    <row r="27" spans="1:35" x14ac:dyDescent="0.25">
      <c r="A27" s="103">
        <f t="shared" si="1"/>
        <v>43126</v>
      </c>
      <c r="B27" s="104">
        <f t="shared" si="0"/>
        <v>4</v>
      </c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3"/>
      <c r="AG27" s="113"/>
      <c r="AH27" s="113"/>
      <c r="AI27" s="60"/>
    </row>
    <row r="28" spans="1:35" x14ac:dyDescent="0.25">
      <c r="A28" s="103">
        <f t="shared" si="1"/>
        <v>43127</v>
      </c>
      <c r="B28" s="104">
        <f t="shared" si="0"/>
        <v>4</v>
      </c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3"/>
      <c r="AG28" s="113"/>
      <c r="AH28" s="113"/>
      <c r="AI28" s="60"/>
    </row>
    <row r="29" spans="1:35" x14ac:dyDescent="0.25">
      <c r="A29" s="103">
        <f t="shared" si="1"/>
        <v>43128</v>
      </c>
      <c r="B29" s="104">
        <f t="shared" si="0"/>
        <v>4</v>
      </c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3"/>
      <c r="AG29" s="113"/>
      <c r="AH29" s="113"/>
      <c r="AI29" s="60"/>
    </row>
    <row r="30" spans="1:35" x14ac:dyDescent="0.25">
      <c r="A30" s="103">
        <f t="shared" si="1"/>
        <v>43129</v>
      </c>
      <c r="B30" s="104">
        <f t="shared" si="0"/>
        <v>5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3"/>
      <c r="AG30" s="113"/>
      <c r="AH30" s="113"/>
      <c r="AI30" s="60"/>
    </row>
    <row r="31" spans="1:35" x14ac:dyDescent="0.25">
      <c r="A31" s="103">
        <f t="shared" si="1"/>
        <v>43130</v>
      </c>
      <c r="B31" s="104">
        <f t="shared" si="0"/>
        <v>5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3"/>
      <c r="AG31" s="113"/>
      <c r="AH31" s="113"/>
      <c r="AI31" s="60"/>
    </row>
    <row r="32" spans="1:35" x14ac:dyDescent="0.25">
      <c r="A32" s="103">
        <f t="shared" si="1"/>
        <v>43131</v>
      </c>
      <c r="B32" s="104">
        <f t="shared" si="0"/>
        <v>5</v>
      </c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3"/>
      <c r="AG32" s="113"/>
      <c r="AH32" s="113"/>
      <c r="AI32" s="60"/>
    </row>
    <row r="33" spans="1:35" x14ac:dyDescent="0.25">
      <c r="A33" s="103">
        <f t="shared" si="1"/>
        <v>43132</v>
      </c>
      <c r="B33" s="104">
        <f t="shared" si="0"/>
        <v>5</v>
      </c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3"/>
      <c r="AG33" s="113"/>
      <c r="AH33" s="113"/>
      <c r="AI33" s="60"/>
    </row>
    <row r="34" spans="1:35" x14ac:dyDescent="0.25">
      <c r="A34" s="103">
        <f t="shared" si="1"/>
        <v>43133</v>
      </c>
      <c r="B34" s="104">
        <f t="shared" si="0"/>
        <v>5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3"/>
      <c r="AG34" s="113"/>
      <c r="AH34" s="113"/>
      <c r="AI34" s="60"/>
    </row>
    <row r="35" spans="1:35" x14ac:dyDescent="0.25">
      <c r="A35" s="103">
        <f t="shared" si="1"/>
        <v>43134</v>
      </c>
      <c r="B35" s="104">
        <f t="shared" si="0"/>
        <v>5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3"/>
      <c r="AG35" s="113"/>
      <c r="AH35" s="113"/>
      <c r="AI35" s="60"/>
    </row>
    <row r="36" spans="1:35" x14ac:dyDescent="0.25">
      <c r="A36" s="103">
        <f t="shared" si="1"/>
        <v>43135</v>
      </c>
      <c r="B36" s="104">
        <f t="shared" si="0"/>
        <v>5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3"/>
      <c r="AG36" s="113"/>
      <c r="AH36" s="113"/>
      <c r="AI36" s="60"/>
    </row>
    <row r="37" spans="1:35" x14ac:dyDescent="0.25">
      <c r="A37" s="103">
        <f t="shared" si="1"/>
        <v>43136</v>
      </c>
      <c r="B37" s="104">
        <f t="shared" si="0"/>
        <v>6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3"/>
      <c r="AG37" s="113"/>
      <c r="AH37" s="113"/>
      <c r="AI37" s="60"/>
    </row>
    <row r="38" spans="1:35" x14ac:dyDescent="0.25">
      <c r="A38" s="103">
        <f t="shared" si="1"/>
        <v>43137</v>
      </c>
      <c r="B38" s="104">
        <f t="shared" si="0"/>
        <v>6</v>
      </c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3"/>
      <c r="AG38" s="113"/>
      <c r="AH38" s="113"/>
      <c r="AI38" s="60"/>
    </row>
    <row r="39" spans="1:35" x14ac:dyDescent="0.25">
      <c r="A39" s="103">
        <f t="shared" si="1"/>
        <v>43138</v>
      </c>
      <c r="B39" s="104">
        <f t="shared" si="0"/>
        <v>6</v>
      </c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3"/>
      <c r="AG39" s="113"/>
      <c r="AH39" s="113"/>
      <c r="AI39" s="60"/>
    </row>
    <row r="40" spans="1:35" x14ac:dyDescent="0.25">
      <c r="A40" s="103">
        <f t="shared" si="1"/>
        <v>43139</v>
      </c>
      <c r="B40" s="104">
        <f t="shared" si="0"/>
        <v>6</v>
      </c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3"/>
      <c r="AG40" s="113"/>
      <c r="AH40" s="113"/>
      <c r="AI40" s="60"/>
    </row>
    <row r="41" spans="1:35" x14ac:dyDescent="0.25">
      <c r="A41" s="103">
        <f t="shared" si="1"/>
        <v>43140</v>
      </c>
      <c r="B41" s="104">
        <f t="shared" si="0"/>
        <v>6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3"/>
      <c r="AG41" s="113"/>
      <c r="AH41" s="113"/>
      <c r="AI41" s="60"/>
    </row>
    <row r="42" spans="1:35" x14ac:dyDescent="0.25">
      <c r="A42" s="103">
        <f t="shared" si="1"/>
        <v>43141</v>
      </c>
      <c r="B42" s="104">
        <f t="shared" si="0"/>
        <v>6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3"/>
      <c r="AG42" s="113"/>
      <c r="AH42" s="113"/>
      <c r="AI42" s="60"/>
    </row>
    <row r="43" spans="1:35" x14ac:dyDescent="0.25">
      <c r="A43" s="103">
        <f t="shared" si="1"/>
        <v>43142</v>
      </c>
      <c r="B43" s="104">
        <f t="shared" si="0"/>
        <v>6</v>
      </c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3"/>
      <c r="AG43" s="113"/>
      <c r="AH43" s="113"/>
      <c r="AI43" s="60"/>
    </row>
    <row r="44" spans="1:35" x14ac:dyDescent="0.25">
      <c r="A44" s="103">
        <f t="shared" si="1"/>
        <v>43143</v>
      </c>
      <c r="B44" s="104">
        <f t="shared" si="0"/>
        <v>7</v>
      </c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3"/>
      <c r="AG44" s="113"/>
      <c r="AH44" s="113"/>
      <c r="AI44" s="60"/>
    </row>
    <row r="45" spans="1:35" x14ac:dyDescent="0.25">
      <c r="A45" s="103">
        <f t="shared" si="1"/>
        <v>43144</v>
      </c>
      <c r="B45" s="104">
        <f t="shared" si="0"/>
        <v>7</v>
      </c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3"/>
      <c r="AG45" s="113"/>
      <c r="AH45" s="113"/>
      <c r="AI45" s="60"/>
    </row>
    <row r="46" spans="1:35" x14ac:dyDescent="0.25">
      <c r="A46" s="103">
        <f t="shared" si="1"/>
        <v>43145</v>
      </c>
      <c r="B46" s="104">
        <f t="shared" si="0"/>
        <v>7</v>
      </c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3"/>
      <c r="AG46" s="113"/>
      <c r="AH46" s="113"/>
      <c r="AI46" s="60"/>
    </row>
    <row r="47" spans="1:35" x14ac:dyDescent="0.25">
      <c r="A47" s="103">
        <f t="shared" si="1"/>
        <v>43146</v>
      </c>
      <c r="B47" s="104">
        <f t="shared" si="0"/>
        <v>7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3"/>
      <c r="AG47" s="113"/>
      <c r="AH47" s="113"/>
      <c r="AI47" s="60"/>
    </row>
    <row r="48" spans="1:35" x14ac:dyDescent="0.25">
      <c r="A48" s="103">
        <f t="shared" si="1"/>
        <v>43147</v>
      </c>
      <c r="B48" s="104">
        <f t="shared" si="0"/>
        <v>7</v>
      </c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3"/>
      <c r="AG48" s="113"/>
      <c r="AH48" s="113"/>
      <c r="AI48" s="60"/>
    </row>
    <row r="49" spans="1:35" x14ac:dyDescent="0.25">
      <c r="A49" s="103">
        <f t="shared" si="1"/>
        <v>43148</v>
      </c>
      <c r="B49" s="104">
        <f t="shared" si="0"/>
        <v>7</v>
      </c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3"/>
      <c r="AG49" s="113"/>
      <c r="AH49" s="113"/>
      <c r="AI49" s="60"/>
    </row>
    <row r="50" spans="1:35" x14ac:dyDescent="0.25">
      <c r="A50" s="103">
        <f t="shared" si="1"/>
        <v>43149</v>
      </c>
      <c r="B50" s="104">
        <f t="shared" si="0"/>
        <v>7</v>
      </c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3"/>
      <c r="AG50" s="113"/>
      <c r="AH50" s="113"/>
      <c r="AI50" s="60"/>
    </row>
    <row r="51" spans="1:35" x14ac:dyDescent="0.25">
      <c r="A51" s="103">
        <f t="shared" si="1"/>
        <v>43150</v>
      </c>
      <c r="B51" s="104">
        <f t="shared" si="0"/>
        <v>8</v>
      </c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3"/>
      <c r="AG51" s="113"/>
      <c r="AH51" s="113"/>
      <c r="AI51" s="60"/>
    </row>
    <row r="52" spans="1:35" x14ac:dyDescent="0.25">
      <c r="A52" s="103">
        <f t="shared" si="1"/>
        <v>43151</v>
      </c>
      <c r="B52" s="104">
        <f t="shared" si="0"/>
        <v>8</v>
      </c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3"/>
      <c r="AG52" s="113"/>
      <c r="AH52" s="113"/>
      <c r="AI52" s="60"/>
    </row>
    <row r="53" spans="1:35" x14ac:dyDescent="0.25">
      <c r="A53" s="103">
        <f t="shared" si="1"/>
        <v>43152</v>
      </c>
      <c r="B53" s="104">
        <f t="shared" si="0"/>
        <v>8</v>
      </c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3"/>
      <c r="AG53" s="113"/>
      <c r="AH53" s="113"/>
      <c r="AI53" s="60"/>
    </row>
    <row r="54" spans="1:35" x14ac:dyDescent="0.25">
      <c r="A54" s="103">
        <f t="shared" si="1"/>
        <v>43153</v>
      </c>
      <c r="B54" s="104">
        <f t="shared" si="0"/>
        <v>8</v>
      </c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3"/>
      <c r="AG54" s="113"/>
      <c r="AH54" s="113"/>
      <c r="AI54" s="60"/>
    </row>
    <row r="55" spans="1:35" x14ac:dyDescent="0.25">
      <c r="A55" s="103">
        <f t="shared" si="1"/>
        <v>43154</v>
      </c>
      <c r="B55" s="104">
        <f t="shared" si="0"/>
        <v>8</v>
      </c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3"/>
      <c r="AG55" s="113"/>
      <c r="AH55" s="113"/>
      <c r="AI55" s="60"/>
    </row>
    <row r="56" spans="1:35" x14ac:dyDescent="0.25">
      <c r="A56" s="103">
        <f t="shared" si="1"/>
        <v>43155</v>
      </c>
      <c r="B56" s="104">
        <f t="shared" si="0"/>
        <v>8</v>
      </c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3"/>
      <c r="AG56" s="113"/>
      <c r="AH56" s="113"/>
      <c r="AI56" s="60"/>
    </row>
    <row r="57" spans="1:35" x14ac:dyDescent="0.25">
      <c r="A57" s="103">
        <f t="shared" si="1"/>
        <v>43156</v>
      </c>
      <c r="B57" s="104">
        <f t="shared" si="0"/>
        <v>8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3"/>
      <c r="AG57" s="113"/>
      <c r="AH57" s="113"/>
      <c r="AI57" s="60"/>
    </row>
    <row r="58" spans="1:35" x14ac:dyDescent="0.25">
      <c r="A58" s="103">
        <f t="shared" si="1"/>
        <v>43157</v>
      </c>
      <c r="B58" s="104">
        <f t="shared" si="0"/>
        <v>9</v>
      </c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3"/>
      <c r="AG58" s="113"/>
      <c r="AH58" s="113"/>
      <c r="AI58" s="60"/>
    </row>
    <row r="59" spans="1:35" x14ac:dyDescent="0.25">
      <c r="A59" s="103">
        <f t="shared" si="1"/>
        <v>43158</v>
      </c>
      <c r="B59" s="104">
        <f t="shared" si="0"/>
        <v>9</v>
      </c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3"/>
      <c r="AG59" s="113"/>
      <c r="AH59" s="113"/>
      <c r="AI59" s="60"/>
    </row>
    <row r="60" spans="1:35" x14ac:dyDescent="0.25">
      <c r="A60" s="103">
        <f t="shared" si="1"/>
        <v>43159</v>
      </c>
      <c r="B60" s="104">
        <f t="shared" si="0"/>
        <v>9</v>
      </c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3"/>
      <c r="AG60" s="113"/>
      <c r="AH60" s="113"/>
      <c r="AI60" s="60"/>
    </row>
    <row r="61" spans="1:35" x14ac:dyDescent="0.25">
      <c r="A61" s="103">
        <f t="shared" si="1"/>
        <v>43160</v>
      </c>
      <c r="B61" s="104">
        <f t="shared" si="0"/>
        <v>9</v>
      </c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3"/>
      <c r="AG61" s="113"/>
      <c r="AH61" s="113"/>
      <c r="AI61" s="60"/>
    </row>
    <row r="62" spans="1:35" x14ac:dyDescent="0.25">
      <c r="A62" s="103">
        <f t="shared" si="1"/>
        <v>43161</v>
      </c>
      <c r="B62" s="104">
        <f t="shared" si="0"/>
        <v>9</v>
      </c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3"/>
      <c r="AG62" s="113"/>
      <c r="AH62" s="113"/>
      <c r="AI62" s="60"/>
    </row>
    <row r="63" spans="1:35" x14ac:dyDescent="0.25">
      <c r="A63" s="103">
        <f t="shared" si="1"/>
        <v>43162</v>
      </c>
      <c r="B63" s="104">
        <f t="shared" ref="B63:B126" si="2">INT((A63-DATE(YEAR(A63),1,3)+WEEKDAY(DATE(YEAR(A63),1,3))+5)/7)</f>
        <v>9</v>
      </c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3"/>
      <c r="AG63" s="113"/>
      <c r="AH63" s="113"/>
      <c r="AI63" s="60"/>
    </row>
    <row r="64" spans="1:35" x14ac:dyDescent="0.25">
      <c r="A64" s="103">
        <f t="shared" si="1"/>
        <v>43163</v>
      </c>
      <c r="B64" s="104">
        <f t="shared" si="2"/>
        <v>9</v>
      </c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3"/>
      <c r="AG64" s="113"/>
      <c r="AH64" s="113"/>
      <c r="AI64" s="60"/>
    </row>
    <row r="65" spans="1:35" x14ac:dyDescent="0.25">
      <c r="A65" s="103">
        <f t="shared" si="1"/>
        <v>43164</v>
      </c>
      <c r="B65" s="104">
        <f t="shared" si="2"/>
        <v>10</v>
      </c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3"/>
      <c r="AG65" s="113"/>
      <c r="AH65" s="113"/>
      <c r="AI65" s="60"/>
    </row>
    <row r="66" spans="1:35" x14ac:dyDescent="0.25">
      <c r="A66" s="103">
        <f t="shared" si="1"/>
        <v>43165</v>
      </c>
      <c r="B66" s="104">
        <f t="shared" si="2"/>
        <v>10</v>
      </c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3"/>
      <c r="AG66" s="113"/>
      <c r="AH66" s="113"/>
      <c r="AI66" s="60"/>
    </row>
    <row r="67" spans="1:35" x14ac:dyDescent="0.25">
      <c r="A67" s="103">
        <f t="shared" si="1"/>
        <v>43166</v>
      </c>
      <c r="B67" s="104">
        <f t="shared" si="2"/>
        <v>10</v>
      </c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3"/>
      <c r="AG67" s="113"/>
      <c r="AH67" s="113"/>
      <c r="AI67" s="60"/>
    </row>
    <row r="68" spans="1:35" x14ac:dyDescent="0.25">
      <c r="A68" s="103">
        <f t="shared" ref="A68:A131" si="3">A67+1</f>
        <v>43167</v>
      </c>
      <c r="B68" s="104">
        <f t="shared" si="2"/>
        <v>10</v>
      </c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3"/>
      <c r="AG68" s="113"/>
      <c r="AH68" s="113"/>
      <c r="AI68" s="60"/>
    </row>
    <row r="69" spans="1:35" x14ac:dyDescent="0.25">
      <c r="A69" s="103">
        <f t="shared" si="3"/>
        <v>43168</v>
      </c>
      <c r="B69" s="104">
        <f t="shared" si="2"/>
        <v>10</v>
      </c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3"/>
      <c r="AG69" s="113"/>
      <c r="AH69" s="113"/>
      <c r="AI69" s="60"/>
    </row>
    <row r="70" spans="1:35" x14ac:dyDescent="0.25">
      <c r="A70" s="103">
        <f t="shared" si="3"/>
        <v>43169</v>
      </c>
      <c r="B70" s="104">
        <f t="shared" si="2"/>
        <v>10</v>
      </c>
      <c r="C70" s="112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3"/>
      <c r="AG70" s="113"/>
      <c r="AH70" s="113"/>
      <c r="AI70" s="60"/>
    </row>
    <row r="71" spans="1:35" x14ac:dyDescent="0.25">
      <c r="A71" s="103">
        <f t="shared" si="3"/>
        <v>43170</v>
      </c>
      <c r="B71" s="104">
        <f t="shared" si="2"/>
        <v>10</v>
      </c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3"/>
      <c r="AG71" s="113"/>
      <c r="AH71" s="113"/>
      <c r="AI71" s="60"/>
    </row>
    <row r="72" spans="1:35" x14ac:dyDescent="0.25">
      <c r="A72" s="103">
        <f t="shared" si="3"/>
        <v>43171</v>
      </c>
      <c r="B72" s="104">
        <f t="shared" si="2"/>
        <v>11</v>
      </c>
      <c r="C72" s="112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3"/>
      <c r="AG72" s="113"/>
      <c r="AH72" s="113"/>
      <c r="AI72" s="60"/>
    </row>
    <row r="73" spans="1:35" x14ac:dyDescent="0.25">
      <c r="A73" s="103">
        <f t="shared" si="3"/>
        <v>43172</v>
      </c>
      <c r="B73" s="104">
        <f t="shared" si="2"/>
        <v>11</v>
      </c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3"/>
      <c r="AG73" s="113"/>
      <c r="AH73" s="113"/>
      <c r="AI73" s="60"/>
    </row>
    <row r="74" spans="1:35" x14ac:dyDescent="0.25">
      <c r="A74" s="103">
        <f t="shared" si="3"/>
        <v>43173</v>
      </c>
      <c r="B74" s="104">
        <f t="shared" si="2"/>
        <v>11</v>
      </c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3"/>
      <c r="AG74" s="113"/>
      <c r="AH74" s="113"/>
      <c r="AI74" s="60"/>
    </row>
    <row r="75" spans="1:35" x14ac:dyDescent="0.25">
      <c r="A75" s="103">
        <f t="shared" si="3"/>
        <v>43174</v>
      </c>
      <c r="B75" s="104">
        <f t="shared" si="2"/>
        <v>11</v>
      </c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3"/>
      <c r="AG75" s="113"/>
      <c r="AH75" s="113"/>
      <c r="AI75" s="60"/>
    </row>
    <row r="76" spans="1:35" x14ac:dyDescent="0.25">
      <c r="A76" s="103">
        <f t="shared" si="3"/>
        <v>43175</v>
      </c>
      <c r="B76" s="104">
        <f t="shared" si="2"/>
        <v>11</v>
      </c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3"/>
      <c r="AG76" s="113"/>
      <c r="AH76" s="113"/>
      <c r="AI76" s="60"/>
    </row>
    <row r="77" spans="1:35" x14ac:dyDescent="0.25">
      <c r="A77" s="103">
        <f t="shared" si="3"/>
        <v>43176</v>
      </c>
      <c r="B77" s="104">
        <f t="shared" si="2"/>
        <v>11</v>
      </c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3"/>
      <c r="AG77" s="113"/>
      <c r="AH77" s="113"/>
      <c r="AI77" s="60"/>
    </row>
    <row r="78" spans="1:35" x14ac:dyDescent="0.25">
      <c r="A78" s="103">
        <f t="shared" si="3"/>
        <v>43177</v>
      </c>
      <c r="B78" s="104">
        <f t="shared" si="2"/>
        <v>11</v>
      </c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3"/>
      <c r="AG78" s="113"/>
      <c r="AH78" s="113"/>
      <c r="AI78" s="60"/>
    </row>
    <row r="79" spans="1:35" x14ac:dyDescent="0.25">
      <c r="A79" s="103">
        <f t="shared" si="3"/>
        <v>43178</v>
      </c>
      <c r="B79" s="104">
        <f t="shared" si="2"/>
        <v>12</v>
      </c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3"/>
      <c r="AG79" s="113"/>
      <c r="AH79" s="113"/>
      <c r="AI79" s="60"/>
    </row>
    <row r="80" spans="1:35" x14ac:dyDescent="0.25">
      <c r="A80" s="103">
        <f t="shared" si="3"/>
        <v>43179</v>
      </c>
      <c r="B80" s="104">
        <f t="shared" si="2"/>
        <v>12</v>
      </c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3"/>
      <c r="AG80" s="113"/>
      <c r="AH80" s="113"/>
      <c r="AI80" s="60"/>
    </row>
    <row r="81" spans="1:35" x14ac:dyDescent="0.25">
      <c r="A81" s="103">
        <f t="shared" si="3"/>
        <v>43180</v>
      </c>
      <c r="B81" s="104">
        <f t="shared" si="2"/>
        <v>12</v>
      </c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3"/>
      <c r="AG81" s="113"/>
      <c r="AH81" s="113"/>
      <c r="AI81" s="60"/>
    </row>
    <row r="82" spans="1:35" x14ac:dyDescent="0.25">
      <c r="A82" s="103">
        <f t="shared" si="3"/>
        <v>43181</v>
      </c>
      <c r="B82" s="104">
        <f t="shared" si="2"/>
        <v>12</v>
      </c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3"/>
      <c r="AG82" s="113"/>
      <c r="AH82" s="113"/>
      <c r="AI82" s="60"/>
    </row>
    <row r="83" spans="1:35" x14ac:dyDescent="0.25">
      <c r="A83" s="103">
        <f t="shared" si="3"/>
        <v>43182</v>
      </c>
      <c r="B83" s="104">
        <f t="shared" si="2"/>
        <v>12</v>
      </c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3"/>
      <c r="AG83" s="113"/>
      <c r="AH83" s="113"/>
      <c r="AI83" s="60"/>
    </row>
    <row r="84" spans="1:35" x14ac:dyDescent="0.25">
      <c r="A84" s="103">
        <f t="shared" si="3"/>
        <v>43183</v>
      </c>
      <c r="B84" s="104">
        <f t="shared" si="2"/>
        <v>12</v>
      </c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3"/>
      <c r="AG84" s="113"/>
      <c r="AH84" s="113"/>
      <c r="AI84" s="60"/>
    </row>
    <row r="85" spans="1:35" x14ac:dyDescent="0.25">
      <c r="A85" s="103">
        <f t="shared" si="3"/>
        <v>43184</v>
      </c>
      <c r="B85" s="104">
        <f t="shared" si="2"/>
        <v>12</v>
      </c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3"/>
      <c r="AG85" s="113"/>
      <c r="AH85" s="113"/>
      <c r="AI85" s="60"/>
    </row>
    <row r="86" spans="1:35" x14ac:dyDescent="0.25">
      <c r="A86" s="103">
        <f t="shared" si="3"/>
        <v>43185</v>
      </c>
      <c r="B86" s="104">
        <f t="shared" si="2"/>
        <v>13</v>
      </c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3"/>
      <c r="AG86" s="113"/>
      <c r="AH86" s="113"/>
      <c r="AI86" s="60"/>
    </row>
    <row r="87" spans="1:35" x14ac:dyDescent="0.25">
      <c r="A87" s="103">
        <f t="shared" si="3"/>
        <v>43186</v>
      </c>
      <c r="B87" s="104">
        <f t="shared" si="2"/>
        <v>13</v>
      </c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3"/>
      <c r="AG87" s="113"/>
      <c r="AH87" s="113"/>
      <c r="AI87" s="60"/>
    </row>
    <row r="88" spans="1:35" x14ac:dyDescent="0.25">
      <c r="A88" s="103">
        <f t="shared" si="3"/>
        <v>43187</v>
      </c>
      <c r="B88" s="104">
        <f t="shared" si="2"/>
        <v>13</v>
      </c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3"/>
      <c r="AG88" s="113"/>
      <c r="AH88" s="113"/>
      <c r="AI88" s="60"/>
    </row>
    <row r="89" spans="1:35" x14ac:dyDescent="0.25">
      <c r="A89" s="103">
        <f t="shared" si="3"/>
        <v>43188</v>
      </c>
      <c r="B89" s="104">
        <f t="shared" si="2"/>
        <v>13</v>
      </c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3"/>
      <c r="AG89" s="113"/>
      <c r="AH89" s="113"/>
      <c r="AI89" s="60"/>
    </row>
    <row r="90" spans="1:35" x14ac:dyDescent="0.25">
      <c r="A90" s="103">
        <f t="shared" si="3"/>
        <v>43189</v>
      </c>
      <c r="B90" s="104">
        <f t="shared" si="2"/>
        <v>13</v>
      </c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3"/>
      <c r="AG90" s="113"/>
      <c r="AH90" s="113"/>
      <c r="AI90" s="60"/>
    </row>
    <row r="91" spans="1:35" x14ac:dyDescent="0.25">
      <c r="A91" s="103">
        <f t="shared" si="3"/>
        <v>43190</v>
      </c>
      <c r="B91" s="104">
        <f t="shared" si="2"/>
        <v>13</v>
      </c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3"/>
      <c r="AG91" s="113"/>
      <c r="AH91" s="113"/>
      <c r="AI91" s="60"/>
    </row>
    <row r="92" spans="1:35" x14ac:dyDescent="0.25">
      <c r="A92" s="103">
        <f t="shared" si="3"/>
        <v>43191</v>
      </c>
      <c r="B92" s="104">
        <f t="shared" si="2"/>
        <v>13</v>
      </c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3"/>
      <c r="AG92" s="113"/>
      <c r="AH92" s="113"/>
      <c r="AI92" s="60"/>
    </row>
    <row r="93" spans="1:35" x14ac:dyDescent="0.25">
      <c r="A93" s="103">
        <f t="shared" si="3"/>
        <v>43192</v>
      </c>
      <c r="B93" s="104">
        <f t="shared" si="2"/>
        <v>14</v>
      </c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3"/>
      <c r="AG93" s="113"/>
      <c r="AH93" s="113"/>
      <c r="AI93" s="60"/>
    </row>
    <row r="94" spans="1:35" x14ac:dyDescent="0.25">
      <c r="A94" s="103">
        <f t="shared" si="3"/>
        <v>43193</v>
      </c>
      <c r="B94" s="104">
        <f t="shared" si="2"/>
        <v>14</v>
      </c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3"/>
      <c r="AG94" s="113"/>
      <c r="AH94" s="113"/>
      <c r="AI94" s="60"/>
    </row>
    <row r="95" spans="1:35" x14ac:dyDescent="0.25">
      <c r="A95" s="103">
        <f t="shared" si="3"/>
        <v>43194</v>
      </c>
      <c r="B95" s="104">
        <f t="shared" si="2"/>
        <v>14</v>
      </c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3"/>
      <c r="AG95" s="113"/>
      <c r="AH95" s="113"/>
      <c r="AI95" s="60"/>
    </row>
    <row r="96" spans="1:35" x14ac:dyDescent="0.25">
      <c r="A96" s="103">
        <f t="shared" si="3"/>
        <v>43195</v>
      </c>
      <c r="B96" s="104">
        <f t="shared" si="2"/>
        <v>14</v>
      </c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3"/>
      <c r="AG96" s="113"/>
      <c r="AH96" s="113"/>
      <c r="AI96" s="60"/>
    </row>
    <row r="97" spans="1:35" x14ac:dyDescent="0.25">
      <c r="A97" s="103">
        <f t="shared" si="3"/>
        <v>43196</v>
      </c>
      <c r="B97" s="104">
        <f t="shared" si="2"/>
        <v>14</v>
      </c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3"/>
      <c r="AG97" s="113"/>
      <c r="AH97" s="113"/>
      <c r="AI97" s="60"/>
    </row>
    <row r="98" spans="1:35" x14ac:dyDescent="0.25">
      <c r="A98" s="103">
        <f t="shared" si="3"/>
        <v>43197</v>
      </c>
      <c r="B98" s="104">
        <f t="shared" si="2"/>
        <v>14</v>
      </c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3"/>
      <c r="AG98" s="113"/>
      <c r="AH98" s="113"/>
      <c r="AI98" s="60"/>
    </row>
    <row r="99" spans="1:35" x14ac:dyDescent="0.25">
      <c r="A99" s="103">
        <f t="shared" si="3"/>
        <v>43198</v>
      </c>
      <c r="B99" s="104">
        <f t="shared" si="2"/>
        <v>14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3"/>
      <c r="AG99" s="113"/>
      <c r="AH99" s="113"/>
      <c r="AI99" s="60"/>
    </row>
    <row r="100" spans="1:35" x14ac:dyDescent="0.25">
      <c r="A100" s="103">
        <f t="shared" si="3"/>
        <v>43199</v>
      </c>
      <c r="B100" s="104">
        <f t="shared" si="2"/>
        <v>15</v>
      </c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3"/>
      <c r="AG100" s="113"/>
      <c r="AH100" s="113"/>
      <c r="AI100" s="60"/>
    </row>
    <row r="101" spans="1:35" x14ac:dyDescent="0.25">
      <c r="A101" s="103">
        <f t="shared" si="3"/>
        <v>43200</v>
      </c>
      <c r="B101" s="104">
        <f t="shared" si="2"/>
        <v>15</v>
      </c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3"/>
      <c r="AG101" s="113"/>
      <c r="AH101" s="113"/>
      <c r="AI101" s="60"/>
    </row>
    <row r="102" spans="1:35" x14ac:dyDescent="0.25">
      <c r="A102" s="103">
        <f t="shared" si="3"/>
        <v>43201</v>
      </c>
      <c r="B102" s="104">
        <f t="shared" si="2"/>
        <v>15</v>
      </c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3"/>
      <c r="AG102" s="113"/>
      <c r="AH102" s="113"/>
      <c r="AI102" s="60"/>
    </row>
    <row r="103" spans="1:35" x14ac:dyDescent="0.25">
      <c r="A103" s="103">
        <f t="shared" si="3"/>
        <v>43202</v>
      </c>
      <c r="B103" s="104">
        <f t="shared" si="2"/>
        <v>15</v>
      </c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3"/>
      <c r="AG103" s="113"/>
      <c r="AH103" s="113"/>
      <c r="AI103" s="60"/>
    </row>
    <row r="104" spans="1:35" x14ac:dyDescent="0.25">
      <c r="A104" s="103">
        <f t="shared" si="3"/>
        <v>43203</v>
      </c>
      <c r="B104" s="104">
        <f t="shared" si="2"/>
        <v>15</v>
      </c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3"/>
      <c r="AG104" s="113"/>
      <c r="AH104" s="113"/>
      <c r="AI104" s="60"/>
    </row>
    <row r="105" spans="1:35" x14ac:dyDescent="0.25">
      <c r="A105" s="103">
        <f t="shared" si="3"/>
        <v>43204</v>
      </c>
      <c r="B105" s="104">
        <f t="shared" si="2"/>
        <v>15</v>
      </c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3"/>
      <c r="AG105" s="113"/>
      <c r="AH105" s="113"/>
      <c r="AI105" s="60"/>
    </row>
    <row r="106" spans="1:35" x14ac:dyDescent="0.25">
      <c r="A106" s="103">
        <f t="shared" si="3"/>
        <v>43205</v>
      </c>
      <c r="B106" s="104">
        <f t="shared" si="2"/>
        <v>15</v>
      </c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3"/>
      <c r="AG106" s="113"/>
      <c r="AH106" s="113"/>
      <c r="AI106" s="60"/>
    </row>
    <row r="107" spans="1:35" x14ac:dyDescent="0.25">
      <c r="A107" s="103">
        <f t="shared" si="3"/>
        <v>43206</v>
      </c>
      <c r="B107" s="104">
        <f t="shared" si="2"/>
        <v>16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3"/>
      <c r="AG107" s="113"/>
      <c r="AH107" s="113"/>
      <c r="AI107" s="60"/>
    </row>
    <row r="108" spans="1:35" x14ac:dyDescent="0.25">
      <c r="A108" s="103">
        <f t="shared" si="3"/>
        <v>43207</v>
      </c>
      <c r="B108" s="104">
        <f t="shared" si="2"/>
        <v>16</v>
      </c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3"/>
      <c r="AG108" s="113"/>
      <c r="AH108" s="113"/>
      <c r="AI108" s="60"/>
    </row>
    <row r="109" spans="1:35" x14ac:dyDescent="0.25">
      <c r="A109" s="103">
        <f t="shared" si="3"/>
        <v>43208</v>
      </c>
      <c r="B109" s="104">
        <f t="shared" si="2"/>
        <v>16</v>
      </c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3"/>
      <c r="AG109" s="113"/>
      <c r="AH109" s="113"/>
      <c r="AI109" s="60"/>
    </row>
    <row r="110" spans="1:35" x14ac:dyDescent="0.25">
      <c r="A110" s="103">
        <f t="shared" si="3"/>
        <v>43209</v>
      </c>
      <c r="B110" s="104">
        <f t="shared" si="2"/>
        <v>16</v>
      </c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3"/>
      <c r="AG110" s="113"/>
      <c r="AH110" s="113"/>
      <c r="AI110" s="60"/>
    </row>
    <row r="111" spans="1:35" x14ac:dyDescent="0.25">
      <c r="A111" s="103">
        <f t="shared" si="3"/>
        <v>43210</v>
      </c>
      <c r="B111" s="104">
        <f t="shared" si="2"/>
        <v>16</v>
      </c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3"/>
      <c r="AG111" s="113"/>
      <c r="AH111" s="113"/>
      <c r="AI111" s="60"/>
    </row>
    <row r="112" spans="1:35" x14ac:dyDescent="0.25">
      <c r="A112" s="103">
        <f t="shared" si="3"/>
        <v>43211</v>
      </c>
      <c r="B112" s="104">
        <f t="shared" si="2"/>
        <v>16</v>
      </c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3"/>
      <c r="AG112" s="113"/>
      <c r="AH112" s="113"/>
      <c r="AI112" s="60"/>
    </row>
    <row r="113" spans="1:35" x14ac:dyDescent="0.25">
      <c r="A113" s="103">
        <f t="shared" si="3"/>
        <v>43212</v>
      </c>
      <c r="B113" s="104">
        <f t="shared" si="2"/>
        <v>16</v>
      </c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3"/>
      <c r="AG113" s="113"/>
      <c r="AH113" s="113"/>
      <c r="AI113" s="60"/>
    </row>
    <row r="114" spans="1:35" x14ac:dyDescent="0.25">
      <c r="A114" s="103">
        <f t="shared" si="3"/>
        <v>43213</v>
      </c>
      <c r="B114" s="104">
        <f t="shared" si="2"/>
        <v>17</v>
      </c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3"/>
      <c r="AG114" s="113"/>
      <c r="AH114" s="113"/>
      <c r="AI114" s="60"/>
    </row>
    <row r="115" spans="1:35" x14ac:dyDescent="0.25">
      <c r="A115" s="103">
        <f t="shared" si="3"/>
        <v>43214</v>
      </c>
      <c r="B115" s="104">
        <f t="shared" si="2"/>
        <v>17</v>
      </c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3"/>
      <c r="AG115" s="113"/>
      <c r="AH115" s="113"/>
      <c r="AI115" s="60"/>
    </row>
    <row r="116" spans="1:35" x14ac:dyDescent="0.25">
      <c r="A116" s="103">
        <f t="shared" si="3"/>
        <v>43215</v>
      </c>
      <c r="B116" s="104">
        <f t="shared" si="2"/>
        <v>17</v>
      </c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3"/>
      <c r="AG116" s="113"/>
      <c r="AH116" s="113"/>
      <c r="AI116" s="60"/>
    </row>
    <row r="117" spans="1:35" x14ac:dyDescent="0.25">
      <c r="A117" s="103">
        <f t="shared" si="3"/>
        <v>43216</v>
      </c>
      <c r="B117" s="104">
        <f t="shared" si="2"/>
        <v>17</v>
      </c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3"/>
      <c r="AG117" s="113"/>
      <c r="AH117" s="113"/>
      <c r="AI117" s="60"/>
    </row>
    <row r="118" spans="1:35" x14ac:dyDescent="0.25">
      <c r="A118" s="103">
        <f t="shared" si="3"/>
        <v>43217</v>
      </c>
      <c r="B118" s="104">
        <f t="shared" si="2"/>
        <v>17</v>
      </c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3"/>
      <c r="AG118" s="113"/>
      <c r="AH118" s="113"/>
      <c r="AI118" s="60"/>
    </row>
    <row r="119" spans="1:35" x14ac:dyDescent="0.25">
      <c r="A119" s="103">
        <f t="shared" si="3"/>
        <v>43218</v>
      </c>
      <c r="B119" s="104">
        <f t="shared" si="2"/>
        <v>17</v>
      </c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3"/>
      <c r="AG119" s="113"/>
      <c r="AH119" s="113"/>
      <c r="AI119" s="60"/>
    </row>
    <row r="120" spans="1:35" x14ac:dyDescent="0.25">
      <c r="A120" s="103">
        <f t="shared" si="3"/>
        <v>43219</v>
      </c>
      <c r="B120" s="104">
        <f t="shared" si="2"/>
        <v>17</v>
      </c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3"/>
      <c r="AG120" s="113"/>
      <c r="AH120" s="113"/>
      <c r="AI120" s="60"/>
    </row>
    <row r="121" spans="1:35" x14ac:dyDescent="0.25">
      <c r="A121" s="103">
        <f t="shared" si="3"/>
        <v>43220</v>
      </c>
      <c r="B121" s="104">
        <f t="shared" si="2"/>
        <v>18</v>
      </c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3"/>
      <c r="AG121" s="113"/>
      <c r="AH121" s="113"/>
      <c r="AI121" s="60"/>
    </row>
    <row r="122" spans="1:35" x14ac:dyDescent="0.25">
      <c r="A122" s="103">
        <f t="shared" si="3"/>
        <v>43221</v>
      </c>
      <c r="B122" s="104">
        <f t="shared" si="2"/>
        <v>18</v>
      </c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3"/>
      <c r="AG122" s="113"/>
      <c r="AH122" s="113"/>
      <c r="AI122" s="60"/>
    </row>
    <row r="123" spans="1:35" x14ac:dyDescent="0.25">
      <c r="A123" s="103">
        <f t="shared" si="3"/>
        <v>43222</v>
      </c>
      <c r="B123" s="104">
        <f t="shared" si="2"/>
        <v>18</v>
      </c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3"/>
      <c r="AG123" s="113"/>
      <c r="AH123" s="113"/>
      <c r="AI123" s="60"/>
    </row>
    <row r="124" spans="1:35" x14ac:dyDescent="0.25">
      <c r="A124" s="103">
        <f t="shared" si="3"/>
        <v>43223</v>
      </c>
      <c r="B124" s="104">
        <f t="shared" si="2"/>
        <v>18</v>
      </c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3"/>
      <c r="AG124" s="113"/>
      <c r="AH124" s="113"/>
      <c r="AI124" s="60"/>
    </row>
    <row r="125" spans="1:35" x14ac:dyDescent="0.25">
      <c r="A125" s="103">
        <f t="shared" si="3"/>
        <v>43224</v>
      </c>
      <c r="B125" s="104">
        <f t="shared" si="2"/>
        <v>18</v>
      </c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3"/>
      <c r="AG125" s="113"/>
      <c r="AH125" s="113"/>
      <c r="AI125" s="60"/>
    </row>
    <row r="126" spans="1:35" x14ac:dyDescent="0.25">
      <c r="A126" s="103">
        <f t="shared" si="3"/>
        <v>43225</v>
      </c>
      <c r="B126" s="104">
        <f t="shared" si="2"/>
        <v>18</v>
      </c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3"/>
      <c r="AG126" s="113"/>
      <c r="AH126" s="113"/>
      <c r="AI126" s="60"/>
    </row>
    <row r="127" spans="1:35" x14ac:dyDescent="0.25">
      <c r="A127" s="103">
        <f t="shared" si="3"/>
        <v>43226</v>
      </c>
      <c r="B127" s="104">
        <f t="shared" ref="B127:B190" si="4">INT((A127-DATE(YEAR(A127),1,3)+WEEKDAY(DATE(YEAR(A127),1,3))+5)/7)</f>
        <v>18</v>
      </c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3"/>
      <c r="AG127" s="113"/>
      <c r="AH127" s="113"/>
      <c r="AI127" s="60"/>
    </row>
    <row r="128" spans="1:35" x14ac:dyDescent="0.25">
      <c r="A128" s="103">
        <f t="shared" si="3"/>
        <v>43227</v>
      </c>
      <c r="B128" s="104">
        <f t="shared" si="4"/>
        <v>19</v>
      </c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3"/>
      <c r="AG128" s="113"/>
      <c r="AH128" s="113"/>
      <c r="AI128" s="60"/>
    </row>
    <row r="129" spans="1:35" x14ac:dyDescent="0.25">
      <c r="A129" s="103">
        <f t="shared" si="3"/>
        <v>43228</v>
      </c>
      <c r="B129" s="104">
        <f t="shared" si="4"/>
        <v>19</v>
      </c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3"/>
      <c r="AG129" s="113"/>
      <c r="AH129" s="113"/>
      <c r="AI129" s="60"/>
    </row>
    <row r="130" spans="1:35" x14ac:dyDescent="0.25">
      <c r="A130" s="103">
        <f t="shared" si="3"/>
        <v>43229</v>
      </c>
      <c r="B130" s="104">
        <f t="shared" si="4"/>
        <v>19</v>
      </c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3"/>
      <c r="AG130" s="113"/>
      <c r="AH130" s="113"/>
      <c r="AI130" s="60"/>
    </row>
    <row r="131" spans="1:35" x14ac:dyDescent="0.25">
      <c r="A131" s="103">
        <f t="shared" si="3"/>
        <v>43230</v>
      </c>
      <c r="B131" s="104">
        <f t="shared" si="4"/>
        <v>19</v>
      </c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3"/>
      <c r="AG131" s="113"/>
      <c r="AH131" s="113"/>
      <c r="AI131" s="60"/>
    </row>
    <row r="132" spans="1:35" x14ac:dyDescent="0.25">
      <c r="A132" s="103">
        <f t="shared" ref="A132:A195" si="5">A131+1</f>
        <v>43231</v>
      </c>
      <c r="B132" s="104">
        <f t="shared" si="4"/>
        <v>19</v>
      </c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3"/>
      <c r="AG132" s="113"/>
      <c r="AH132" s="113"/>
      <c r="AI132" s="60"/>
    </row>
    <row r="133" spans="1:35" x14ac:dyDescent="0.25">
      <c r="A133" s="103">
        <f t="shared" si="5"/>
        <v>43232</v>
      </c>
      <c r="B133" s="104">
        <f t="shared" si="4"/>
        <v>19</v>
      </c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3"/>
      <c r="AG133" s="113"/>
      <c r="AH133" s="113"/>
      <c r="AI133" s="60"/>
    </row>
    <row r="134" spans="1:35" x14ac:dyDescent="0.25">
      <c r="A134" s="103">
        <f t="shared" si="5"/>
        <v>43233</v>
      </c>
      <c r="B134" s="104">
        <f t="shared" si="4"/>
        <v>19</v>
      </c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3"/>
      <c r="AG134" s="113"/>
      <c r="AH134" s="113"/>
      <c r="AI134" s="60"/>
    </row>
    <row r="135" spans="1:35" x14ac:dyDescent="0.25">
      <c r="A135" s="103">
        <f t="shared" si="5"/>
        <v>43234</v>
      </c>
      <c r="B135" s="104">
        <f t="shared" si="4"/>
        <v>20</v>
      </c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3"/>
      <c r="AG135" s="113"/>
      <c r="AH135" s="113"/>
      <c r="AI135" s="60"/>
    </row>
    <row r="136" spans="1:35" x14ac:dyDescent="0.25">
      <c r="A136" s="103">
        <f t="shared" si="5"/>
        <v>43235</v>
      </c>
      <c r="B136" s="104">
        <f t="shared" si="4"/>
        <v>20</v>
      </c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3"/>
      <c r="AG136" s="113"/>
      <c r="AH136" s="113"/>
      <c r="AI136" s="60"/>
    </row>
    <row r="137" spans="1:35" x14ac:dyDescent="0.25">
      <c r="A137" s="103">
        <f t="shared" si="5"/>
        <v>43236</v>
      </c>
      <c r="B137" s="104">
        <f t="shared" si="4"/>
        <v>20</v>
      </c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3"/>
      <c r="AG137" s="113"/>
      <c r="AH137" s="113"/>
      <c r="AI137" s="60"/>
    </row>
    <row r="138" spans="1:35" x14ac:dyDescent="0.25">
      <c r="A138" s="103">
        <f t="shared" si="5"/>
        <v>43237</v>
      </c>
      <c r="B138" s="104">
        <f t="shared" si="4"/>
        <v>20</v>
      </c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3"/>
      <c r="AG138" s="113"/>
      <c r="AH138" s="113"/>
      <c r="AI138" s="60"/>
    </row>
    <row r="139" spans="1:35" x14ac:dyDescent="0.25">
      <c r="A139" s="103">
        <f t="shared" si="5"/>
        <v>43238</v>
      </c>
      <c r="B139" s="104">
        <f t="shared" si="4"/>
        <v>20</v>
      </c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3"/>
      <c r="AG139" s="113"/>
      <c r="AH139" s="113"/>
      <c r="AI139" s="60"/>
    </row>
    <row r="140" spans="1:35" x14ac:dyDescent="0.25">
      <c r="A140" s="103">
        <f t="shared" si="5"/>
        <v>43239</v>
      </c>
      <c r="B140" s="104">
        <f t="shared" si="4"/>
        <v>20</v>
      </c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3"/>
      <c r="AG140" s="113"/>
      <c r="AH140" s="113"/>
      <c r="AI140" s="60"/>
    </row>
    <row r="141" spans="1:35" x14ac:dyDescent="0.25">
      <c r="A141" s="103">
        <f t="shared" si="5"/>
        <v>43240</v>
      </c>
      <c r="B141" s="104">
        <f t="shared" si="4"/>
        <v>20</v>
      </c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3"/>
      <c r="AG141" s="113"/>
      <c r="AH141" s="113"/>
      <c r="AI141" s="60"/>
    </row>
    <row r="142" spans="1:35" x14ac:dyDescent="0.25">
      <c r="A142" s="103">
        <f t="shared" si="5"/>
        <v>43241</v>
      </c>
      <c r="B142" s="104">
        <f t="shared" si="4"/>
        <v>21</v>
      </c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3"/>
      <c r="AG142" s="113"/>
      <c r="AH142" s="113"/>
      <c r="AI142" s="60"/>
    </row>
    <row r="143" spans="1:35" x14ac:dyDescent="0.25">
      <c r="A143" s="103">
        <f t="shared" si="5"/>
        <v>43242</v>
      </c>
      <c r="B143" s="104">
        <f t="shared" si="4"/>
        <v>21</v>
      </c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3"/>
      <c r="AG143" s="113"/>
      <c r="AH143" s="113"/>
      <c r="AI143" s="60"/>
    </row>
    <row r="144" spans="1:35" x14ac:dyDescent="0.25">
      <c r="A144" s="103">
        <f t="shared" si="5"/>
        <v>43243</v>
      </c>
      <c r="B144" s="104">
        <f t="shared" si="4"/>
        <v>21</v>
      </c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3"/>
      <c r="AG144" s="113"/>
      <c r="AH144" s="113"/>
      <c r="AI144" s="60"/>
    </row>
    <row r="145" spans="1:35" x14ac:dyDescent="0.25">
      <c r="A145" s="103">
        <f t="shared" si="5"/>
        <v>43244</v>
      </c>
      <c r="B145" s="104">
        <f t="shared" si="4"/>
        <v>21</v>
      </c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3"/>
      <c r="AG145" s="113"/>
      <c r="AH145" s="113"/>
      <c r="AI145" s="60"/>
    </row>
    <row r="146" spans="1:35" x14ac:dyDescent="0.25">
      <c r="A146" s="103">
        <f t="shared" si="5"/>
        <v>43245</v>
      </c>
      <c r="B146" s="104">
        <f t="shared" si="4"/>
        <v>21</v>
      </c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3"/>
      <c r="AG146" s="113"/>
      <c r="AH146" s="113"/>
      <c r="AI146" s="60"/>
    </row>
    <row r="147" spans="1:35" x14ac:dyDescent="0.25">
      <c r="A147" s="103">
        <f t="shared" si="5"/>
        <v>43246</v>
      </c>
      <c r="B147" s="104">
        <f t="shared" si="4"/>
        <v>21</v>
      </c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3"/>
      <c r="AG147" s="113"/>
      <c r="AH147" s="113"/>
      <c r="AI147" s="60"/>
    </row>
    <row r="148" spans="1:35" x14ac:dyDescent="0.25">
      <c r="A148" s="103">
        <f t="shared" si="5"/>
        <v>43247</v>
      </c>
      <c r="B148" s="104">
        <f t="shared" si="4"/>
        <v>21</v>
      </c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3"/>
      <c r="AG148" s="113"/>
      <c r="AH148" s="113"/>
      <c r="AI148" s="60"/>
    </row>
    <row r="149" spans="1:35" x14ac:dyDescent="0.25">
      <c r="A149" s="103">
        <f t="shared" si="5"/>
        <v>43248</v>
      </c>
      <c r="B149" s="104">
        <f t="shared" si="4"/>
        <v>22</v>
      </c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3"/>
      <c r="AG149" s="113"/>
      <c r="AH149" s="113"/>
      <c r="AI149" s="60"/>
    </row>
    <row r="150" spans="1:35" x14ac:dyDescent="0.25">
      <c r="A150" s="103">
        <f t="shared" si="5"/>
        <v>43249</v>
      </c>
      <c r="B150" s="104">
        <f t="shared" si="4"/>
        <v>22</v>
      </c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3"/>
      <c r="AG150" s="113"/>
      <c r="AH150" s="113"/>
      <c r="AI150" s="60"/>
    </row>
    <row r="151" spans="1:35" x14ac:dyDescent="0.25">
      <c r="A151" s="103">
        <f t="shared" si="5"/>
        <v>43250</v>
      </c>
      <c r="B151" s="104">
        <f t="shared" si="4"/>
        <v>22</v>
      </c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3"/>
      <c r="AG151" s="113"/>
      <c r="AH151" s="113"/>
      <c r="AI151" s="60"/>
    </row>
    <row r="152" spans="1:35" x14ac:dyDescent="0.25">
      <c r="A152" s="103">
        <f t="shared" si="5"/>
        <v>43251</v>
      </c>
      <c r="B152" s="104">
        <f t="shared" si="4"/>
        <v>22</v>
      </c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3"/>
      <c r="AG152" s="113"/>
      <c r="AH152" s="113"/>
      <c r="AI152" s="60"/>
    </row>
    <row r="153" spans="1:35" x14ac:dyDescent="0.25">
      <c r="A153" s="103">
        <f t="shared" si="5"/>
        <v>43252</v>
      </c>
      <c r="B153" s="104">
        <f t="shared" si="4"/>
        <v>22</v>
      </c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3"/>
      <c r="AG153" s="113"/>
      <c r="AH153" s="113"/>
      <c r="AI153" s="60"/>
    </row>
    <row r="154" spans="1:35" x14ac:dyDescent="0.25">
      <c r="A154" s="103">
        <f t="shared" si="5"/>
        <v>43253</v>
      </c>
      <c r="B154" s="104">
        <f t="shared" si="4"/>
        <v>22</v>
      </c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3"/>
      <c r="AG154" s="113"/>
      <c r="AH154" s="113"/>
      <c r="AI154" s="60"/>
    </row>
    <row r="155" spans="1:35" x14ac:dyDescent="0.25">
      <c r="A155" s="103">
        <f t="shared" si="5"/>
        <v>43254</v>
      </c>
      <c r="B155" s="104">
        <f t="shared" si="4"/>
        <v>22</v>
      </c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3"/>
      <c r="AG155" s="113"/>
      <c r="AH155" s="113"/>
      <c r="AI155" s="60"/>
    </row>
    <row r="156" spans="1:35" x14ac:dyDescent="0.25">
      <c r="A156" s="103">
        <f t="shared" si="5"/>
        <v>43255</v>
      </c>
      <c r="B156" s="104">
        <f t="shared" si="4"/>
        <v>23</v>
      </c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3"/>
      <c r="AG156" s="113"/>
      <c r="AH156" s="113"/>
      <c r="AI156" s="60"/>
    </row>
    <row r="157" spans="1:35" x14ac:dyDescent="0.25">
      <c r="A157" s="103">
        <f t="shared" si="5"/>
        <v>43256</v>
      </c>
      <c r="B157" s="104">
        <f t="shared" si="4"/>
        <v>23</v>
      </c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3"/>
      <c r="AG157" s="113"/>
      <c r="AH157" s="113"/>
      <c r="AI157" s="60"/>
    </row>
    <row r="158" spans="1:35" x14ac:dyDescent="0.25">
      <c r="A158" s="103">
        <f t="shared" si="5"/>
        <v>43257</v>
      </c>
      <c r="B158" s="104">
        <f t="shared" si="4"/>
        <v>23</v>
      </c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3"/>
      <c r="AG158" s="113"/>
      <c r="AH158" s="113"/>
      <c r="AI158" s="60"/>
    </row>
    <row r="159" spans="1:35" x14ac:dyDescent="0.25">
      <c r="A159" s="103">
        <f t="shared" si="5"/>
        <v>43258</v>
      </c>
      <c r="B159" s="104">
        <f t="shared" si="4"/>
        <v>23</v>
      </c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3"/>
      <c r="AG159" s="113"/>
      <c r="AH159" s="113"/>
      <c r="AI159" s="60"/>
    </row>
    <row r="160" spans="1:35" x14ac:dyDescent="0.25">
      <c r="A160" s="103">
        <f t="shared" si="5"/>
        <v>43259</v>
      </c>
      <c r="B160" s="104">
        <f t="shared" si="4"/>
        <v>23</v>
      </c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3"/>
      <c r="AG160" s="113"/>
      <c r="AH160" s="113"/>
      <c r="AI160" s="60"/>
    </row>
    <row r="161" spans="1:35" x14ac:dyDescent="0.25">
      <c r="A161" s="103">
        <f t="shared" si="5"/>
        <v>43260</v>
      </c>
      <c r="B161" s="104">
        <f t="shared" si="4"/>
        <v>23</v>
      </c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3"/>
      <c r="AG161" s="113"/>
      <c r="AH161" s="113"/>
      <c r="AI161" s="60"/>
    </row>
    <row r="162" spans="1:35" x14ac:dyDescent="0.25">
      <c r="A162" s="103">
        <f t="shared" si="5"/>
        <v>43261</v>
      </c>
      <c r="B162" s="104">
        <f t="shared" si="4"/>
        <v>23</v>
      </c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3"/>
      <c r="AG162" s="113"/>
      <c r="AH162" s="113"/>
      <c r="AI162" s="60"/>
    </row>
    <row r="163" spans="1:35" x14ac:dyDescent="0.25">
      <c r="A163" s="103">
        <f t="shared" si="5"/>
        <v>43262</v>
      </c>
      <c r="B163" s="104">
        <f t="shared" si="4"/>
        <v>24</v>
      </c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3"/>
      <c r="AG163" s="113"/>
      <c r="AH163" s="113"/>
      <c r="AI163" s="60"/>
    </row>
    <row r="164" spans="1:35" x14ac:dyDescent="0.25">
      <c r="A164" s="103">
        <f t="shared" si="5"/>
        <v>43263</v>
      </c>
      <c r="B164" s="104">
        <f t="shared" si="4"/>
        <v>24</v>
      </c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3"/>
      <c r="AG164" s="113"/>
      <c r="AH164" s="113"/>
      <c r="AI164" s="60"/>
    </row>
    <row r="165" spans="1:35" x14ac:dyDescent="0.25">
      <c r="A165" s="103">
        <f t="shared" si="5"/>
        <v>43264</v>
      </c>
      <c r="B165" s="104">
        <f t="shared" si="4"/>
        <v>24</v>
      </c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3"/>
      <c r="AG165" s="113"/>
      <c r="AH165" s="113"/>
      <c r="AI165" s="60"/>
    </row>
    <row r="166" spans="1:35" x14ac:dyDescent="0.25">
      <c r="A166" s="103">
        <f t="shared" si="5"/>
        <v>43265</v>
      </c>
      <c r="B166" s="104">
        <f t="shared" si="4"/>
        <v>24</v>
      </c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3"/>
      <c r="AG166" s="113"/>
      <c r="AH166" s="113"/>
      <c r="AI166" s="60"/>
    </row>
    <row r="167" spans="1:35" x14ac:dyDescent="0.25">
      <c r="A167" s="103">
        <f t="shared" si="5"/>
        <v>43266</v>
      </c>
      <c r="B167" s="104">
        <f t="shared" si="4"/>
        <v>24</v>
      </c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3"/>
      <c r="AG167" s="113"/>
      <c r="AH167" s="113"/>
      <c r="AI167" s="60"/>
    </row>
    <row r="168" spans="1:35" x14ac:dyDescent="0.25">
      <c r="A168" s="103">
        <f t="shared" si="5"/>
        <v>43267</v>
      </c>
      <c r="B168" s="104">
        <f t="shared" si="4"/>
        <v>24</v>
      </c>
      <c r="C168" s="112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3"/>
      <c r="AG168" s="113"/>
      <c r="AH168" s="113"/>
      <c r="AI168" s="60"/>
    </row>
    <row r="169" spans="1:35" x14ac:dyDescent="0.25">
      <c r="A169" s="103">
        <f t="shared" si="5"/>
        <v>43268</v>
      </c>
      <c r="B169" s="104">
        <f t="shared" si="4"/>
        <v>24</v>
      </c>
      <c r="C169" s="112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3"/>
      <c r="AG169" s="113"/>
      <c r="AH169" s="113"/>
      <c r="AI169" s="60"/>
    </row>
    <row r="170" spans="1:35" x14ac:dyDescent="0.25">
      <c r="A170" s="103">
        <f t="shared" si="5"/>
        <v>43269</v>
      </c>
      <c r="B170" s="104">
        <f t="shared" si="4"/>
        <v>25</v>
      </c>
      <c r="C170" s="112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3"/>
      <c r="AG170" s="113"/>
      <c r="AH170" s="113"/>
      <c r="AI170" s="60"/>
    </row>
    <row r="171" spans="1:35" x14ac:dyDescent="0.25">
      <c r="A171" s="103">
        <f t="shared" si="5"/>
        <v>43270</v>
      </c>
      <c r="B171" s="104">
        <f t="shared" si="4"/>
        <v>25</v>
      </c>
      <c r="C171" s="112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3"/>
      <c r="AG171" s="113"/>
      <c r="AH171" s="113"/>
      <c r="AI171" s="60"/>
    </row>
    <row r="172" spans="1:35" x14ac:dyDescent="0.25">
      <c r="A172" s="103">
        <f t="shared" si="5"/>
        <v>43271</v>
      </c>
      <c r="B172" s="104">
        <f t="shared" si="4"/>
        <v>25</v>
      </c>
      <c r="C172" s="112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3"/>
      <c r="AG172" s="113"/>
      <c r="AH172" s="113"/>
      <c r="AI172" s="60"/>
    </row>
    <row r="173" spans="1:35" x14ac:dyDescent="0.25">
      <c r="A173" s="103">
        <f t="shared" si="5"/>
        <v>43272</v>
      </c>
      <c r="B173" s="104">
        <f t="shared" si="4"/>
        <v>25</v>
      </c>
      <c r="C173" s="112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3"/>
      <c r="AG173" s="113"/>
      <c r="AH173" s="113"/>
      <c r="AI173" s="60"/>
    </row>
    <row r="174" spans="1:35" x14ac:dyDescent="0.25">
      <c r="A174" s="103">
        <f t="shared" si="5"/>
        <v>43273</v>
      </c>
      <c r="B174" s="104">
        <f t="shared" si="4"/>
        <v>25</v>
      </c>
      <c r="C174" s="112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3"/>
      <c r="AG174" s="113"/>
      <c r="AH174" s="113"/>
      <c r="AI174" s="60"/>
    </row>
    <row r="175" spans="1:35" x14ac:dyDescent="0.25">
      <c r="A175" s="103">
        <f t="shared" si="5"/>
        <v>43274</v>
      </c>
      <c r="B175" s="104">
        <f t="shared" si="4"/>
        <v>25</v>
      </c>
      <c r="C175" s="112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3"/>
      <c r="AG175" s="113"/>
      <c r="AH175" s="113"/>
      <c r="AI175" s="60"/>
    </row>
    <row r="176" spans="1:35" x14ac:dyDescent="0.25">
      <c r="A176" s="103">
        <f t="shared" si="5"/>
        <v>43275</v>
      </c>
      <c r="B176" s="104">
        <f t="shared" si="4"/>
        <v>25</v>
      </c>
      <c r="C176" s="112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3"/>
      <c r="AG176" s="113"/>
      <c r="AH176" s="113"/>
      <c r="AI176" s="60"/>
    </row>
    <row r="177" spans="1:35" x14ac:dyDescent="0.25">
      <c r="A177" s="103">
        <f t="shared" si="5"/>
        <v>43276</v>
      </c>
      <c r="B177" s="104">
        <f t="shared" si="4"/>
        <v>26</v>
      </c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3"/>
      <c r="AG177" s="113"/>
      <c r="AH177" s="113"/>
      <c r="AI177" s="60"/>
    </row>
    <row r="178" spans="1:35" x14ac:dyDescent="0.25">
      <c r="A178" s="103">
        <f t="shared" si="5"/>
        <v>43277</v>
      </c>
      <c r="B178" s="104">
        <f t="shared" si="4"/>
        <v>26</v>
      </c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3"/>
      <c r="AG178" s="113"/>
      <c r="AH178" s="113"/>
      <c r="AI178" s="60"/>
    </row>
    <row r="179" spans="1:35" x14ac:dyDescent="0.25">
      <c r="A179" s="103">
        <f t="shared" si="5"/>
        <v>43278</v>
      </c>
      <c r="B179" s="104">
        <f t="shared" si="4"/>
        <v>26</v>
      </c>
      <c r="C179" s="112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3"/>
      <c r="AG179" s="113"/>
      <c r="AH179" s="113"/>
      <c r="AI179" s="60"/>
    </row>
    <row r="180" spans="1:35" x14ac:dyDescent="0.25">
      <c r="A180" s="103">
        <f t="shared" si="5"/>
        <v>43279</v>
      </c>
      <c r="B180" s="104">
        <f t="shared" si="4"/>
        <v>26</v>
      </c>
      <c r="C180" s="112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3"/>
      <c r="AG180" s="113"/>
      <c r="AH180" s="113"/>
      <c r="AI180" s="60"/>
    </row>
    <row r="181" spans="1:35" x14ac:dyDescent="0.25">
      <c r="A181" s="103">
        <f t="shared" si="5"/>
        <v>43280</v>
      </c>
      <c r="B181" s="104">
        <f t="shared" si="4"/>
        <v>26</v>
      </c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3"/>
      <c r="AG181" s="113"/>
      <c r="AH181" s="113"/>
      <c r="AI181" s="60"/>
    </row>
    <row r="182" spans="1:35" x14ac:dyDescent="0.25">
      <c r="A182" s="103">
        <f t="shared" si="5"/>
        <v>43281</v>
      </c>
      <c r="B182" s="104">
        <f t="shared" si="4"/>
        <v>26</v>
      </c>
      <c r="C182" s="112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3"/>
      <c r="AG182" s="113"/>
      <c r="AH182" s="113"/>
      <c r="AI182" s="60"/>
    </row>
    <row r="183" spans="1:35" x14ac:dyDescent="0.25">
      <c r="A183" s="103">
        <f t="shared" si="5"/>
        <v>43282</v>
      </c>
      <c r="B183" s="104">
        <f t="shared" si="4"/>
        <v>26</v>
      </c>
      <c r="C183" s="112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3"/>
      <c r="AG183" s="113"/>
      <c r="AH183" s="113"/>
      <c r="AI183" s="60"/>
    </row>
    <row r="184" spans="1:35" x14ac:dyDescent="0.25">
      <c r="A184" s="103">
        <f t="shared" si="5"/>
        <v>43283</v>
      </c>
      <c r="B184" s="104">
        <f t="shared" si="4"/>
        <v>27</v>
      </c>
      <c r="C184" s="112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3"/>
      <c r="AG184" s="113"/>
      <c r="AH184" s="113"/>
      <c r="AI184" s="60"/>
    </row>
    <row r="185" spans="1:35" x14ac:dyDescent="0.25">
      <c r="A185" s="103">
        <f t="shared" si="5"/>
        <v>43284</v>
      </c>
      <c r="B185" s="104">
        <f t="shared" si="4"/>
        <v>27</v>
      </c>
      <c r="C185" s="112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3"/>
      <c r="AG185" s="113"/>
      <c r="AH185" s="113"/>
      <c r="AI185" s="60"/>
    </row>
    <row r="186" spans="1:35" x14ac:dyDescent="0.25">
      <c r="A186" s="103">
        <f t="shared" si="5"/>
        <v>43285</v>
      </c>
      <c r="B186" s="104">
        <f t="shared" si="4"/>
        <v>27</v>
      </c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3"/>
      <c r="AG186" s="113"/>
      <c r="AH186" s="113"/>
      <c r="AI186" s="60"/>
    </row>
    <row r="187" spans="1:35" x14ac:dyDescent="0.25">
      <c r="A187" s="103">
        <f t="shared" si="5"/>
        <v>43286</v>
      </c>
      <c r="B187" s="104">
        <f t="shared" si="4"/>
        <v>27</v>
      </c>
      <c r="C187" s="112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3"/>
      <c r="AG187" s="113"/>
      <c r="AH187" s="113"/>
      <c r="AI187" s="60"/>
    </row>
    <row r="188" spans="1:35" x14ac:dyDescent="0.25">
      <c r="A188" s="103">
        <f t="shared" si="5"/>
        <v>43287</v>
      </c>
      <c r="B188" s="104">
        <f t="shared" si="4"/>
        <v>27</v>
      </c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3"/>
      <c r="AG188" s="113"/>
      <c r="AH188" s="113"/>
      <c r="AI188" s="60"/>
    </row>
    <row r="189" spans="1:35" x14ac:dyDescent="0.25">
      <c r="A189" s="103">
        <f t="shared" si="5"/>
        <v>43288</v>
      </c>
      <c r="B189" s="104">
        <f t="shared" si="4"/>
        <v>27</v>
      </c>
      <c r="C189" s="112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3"/>
      <c r="AG189" s="113"/>
      <c r="AH189" s="113"/>
      <c r="AI189" s="60"/>
    </row>
    <row r="190" spans="1:35" x14ac:dyDescent="0.25">
      <c r="A190" s="103">
        <f t="shared" si="5"/>
        <v>43289</v>
      </c>
      <c r="B190" s="104">
        <f t="shared" si="4"/>
        <v>27</v>
      </c>
      <c r="C190" s="112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3"/>
      <c r="AG190" s="113"/>
      <c r="AH190" s="113"/>
      <c r="AI190" s="60"/>
    </row>
    <row r="191" spans="1:35" x14ac:dyDescent="0.25">
      <c r="A191" s="103">
        <f t="shared" si="5"/>
        <v>43290</v>
      </c>
      <c r="B191" s="104">
        <f t="shared" ref="B191:B254" si="6">INT((A191-DATE(YEAR(A191),1,3)+WEEKDAY(DATE(YEAR(A191),1,3))+5)/7)</f>
        <v>28</v>
      </c>
      <c r="C191" s="112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3"/>
      <c r="AG191" s="113"/>
      <c r="AH191" s="113"/>
      <c r="AI191" s="60"/>
    </row>
    <row r="192" spans="1:35" x14ac:dyDescent="0.25">
      <c r="A192" s="103">
        <f t="shared" si="5"/>
        <v>43291</v>
      </c>
      <c r="B192" s="104">
        <f t="shared" si="6"/>
        <v>28</v>
      </c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3"/>
      <c r="AG192" s="113"/>
      <c r="AH192" s="113"/>
      <c r="AI192" s="60"/>
    </row>
    <row r="193" spans="1:35" x14ac:dyDescent="0.25">
      <c r="A193" s="103">
        <f t="shared" si="5"/>
        <v>43292</v>
      </c>
      <c r="B193" s="104">
        <f t="shared" si="6"/>
        <v>28</v>
      </c>
      <c r="C193" s="112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3"/>
      <c r="AG193" s="113"/>
      <c r="AH193" s="113"/>
      <c r="AI193" s="60"/>
    </row>
    <row r="194" spans="1:35" x14ac:dyDescent="0.25">
      <c r="A194" s="103">
        <f t="shared" si="5"/>
        <v>43293</v>
      </c>
      <c r="B194" s="104">
        <f t="shared" si="6"/>
        <v>28</v>
      </c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3"/>
      <c r="AG194" s="113"/>
      <c r="AH194" s="113"/>
      <c r="AI194" s="60"/>
    </row>
    <row r="195" spans="1:35" x14ac:dyDescent="0.25">
      <c r="A195" s="103">
        <f t="shared" si="5"/>
        <v>43294</v>
      </c>
      <c r="B195" s="104">
        <f t="shared" si="6"/>
        <v>28</v>
      </c>
      <c r="C195" s="112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3"/>
      <c r="AG195" s="113"/>
      <c r="AH195" s="113"/>
      <c r="AI195" s="60"/>
    </row>
    <row r="196" spans="1:35" x14ac:dyDescent="0.25">
      <c r="A196" s="103">
        <f t="shared" ref="A196:A259" si="7">A195+1</f>
        <v>43295</v>
      </c>
      <c r="B196" s="104">
        <f t="shared" si="6"/>
        <v>28</v>
      </c>
      <c r="C196" s="112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3"/>
      <c r="AG196" s="113"/>
      <c r="AH196" s="113"/>
      <c r="AI196" s="60"/>
    </row>
    <row r="197" spans="1:35" x14ac:dyDescent="0.25">
      <c r="A197" s="103">
        <f t="shared" si="7"/>
        <v>43296</v>
      </c>
      <c r="B197" s="104">
        <f t="shared" si="6"/>
        <v>28</v>
      </c>
      <c r="C197" s="112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3"/>
      <c r="AG197" s="113"/>
      <c r="AH197" s="113"/>
      <c r="AI197" s="60"/>
    </row>
    <row r="198" spans="1:35" x14ac:dyDescent="0.25">
      <c r="A198" s="103">
        <f t="shared" si="7"/>
        <v>43297</v>
      </c>
      <c r="B198" s="104">
        <f t="shared" si="6"/>
        <v>29</v>
      </c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3"/>
      <c r="AG198" s="113"/>
      <c r="AH198" s="113"/>
      <c r="AI198" s="60"/>
    </row>
    <row r="199" spans="1:35" x14ac:dyDescent="0.25">
      <c r="A199" s="103">
        <f t="shared" si="7"/>
        <v>43298</v>
      </c>
      <c r="B199" s="104">
        <f t="shared" si="6"/>
        <v>29</v>
      </c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3"/>
      <c r="AG199" s="113"/>
      <c r="AH199" s="113"/>
      <c r="AI199" s="60"/>
    </row>
    <row r="200" spans="1:35" x14ac:dyDescent="0.25">
      <c r="A200" s="103">
        <f t="shared" si="7"/>
        <v>43299</v>
      </c>
      <c r="B200" s="104">
        <f t="shared" si="6"/>
        <v>29</v>
      </c>
      <c r="C200" s="112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3"/>
      <c r="AG200" s="113"/>
      <c r="AH200" s="113"/>
      <c r="AI200" s="60"/>
    </row>
    <row r="201" spans="1:35" x14ac:dyDescent="0.25">
      <c r="A201" s="103">
        <f t="shared" si="7"/>
        <v>43300</v>
      </c>
      <c r="B201" s="104">
        <f t="shared" si="6"/>
        <v>29</v>
      </c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3"/>
      <c r="AG201" s="113"/>
      <c r="AH201" s="113"/>
      <c r="AI201" s="60"/>
    </row>
    <row r="202" spans="1:35" x14ac:dyDescent="0.25">
      <c r="A202" s="103">
        <f t="shared" si="7"/>
        <v>43301</v>
      </c>
      <c r="B202" s="104">
        <f t="shared" si="6"/>
        <v>29</v>
      </c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3"/>
      <c r="AG202" s="113"/>
      <c r="AH202" s="113"/>
      <c r="AI202" s="60"/>
    </row>
    <row r="203" spans="1:35" x14ac:dyDescent="0.25">
      <c r="A203" s="103">
        <f t="shared" si="7"/>
        <v>43302</v>
      </c>
      <c r="B203" s="104">
        <f t="shared" si="6"/>
        <v>29</v>
      </c>
      <c r="C203" s="112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3"/>
      <c r="AG203" s="113"/>
      <c r="AH203" s="113"/>
      <c r="AI203" s="60"/>
    </row>
    <row r="204" spans="1:35" x14ac:dyDescent="0.25">
      <c r="A204" s="103">
        <f t="shared" si="7"/>
        <v>43303</v>
      </c>
      <c r="B204" s="104">
        <f t="shared" si="6"/>
        <v>29</v>
      </c>
      <c r="C204" s="112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3"/>
      <c r="AG204" s="113"/>
      <c r="AH204" s="113"/>
      <c r="AI204" s="60"/>
    </row>
    <row r="205" spans="1:35" x14ac:dyDescent="0.25">
      <c r="A205" s="103">
        <f t="shared" si="7"/>
        <v>43304</v>
      </c>
      <c r="B205" s="104">
        <f t="shared" si="6"/>
        <v>30</v>
      </c>
      <c r="C205" s="112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3"/>
      <c r="AG205" s="113"/>
      <c r="AH205" s="113"/>
      <c r="AI205" s="60"/>
    </row>
    <row r="206" spans="1:35" x14ac:dyDescent="0.25">
      <c r="A206" s="103">
        <f t="shared" si="7"/>
        <v>43305</v>
      </c>
      <c r="B206" s="104">
        <f t="shared" si="6"/>
        <v>30</v>
      </c>
      <c r="C206" s="112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3"/>
      <c r="AG206" s="113"/>
      <c r="AH206" s="113"/>
      <c r="AI206" s="60"/>
    </row>
    <row r="207" spans="1:35" x14ac:dyDescent="0.25">
      <c r="A207" s="103">
        <f t="shared" si="7"/>
        <v>43306</v>
      </c>
      <c r="B207" s="104">
        <f t="shared" si="6"/>
        <v>30</v>
      </c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3"/>
      <c r="AG207" s="113"/>
      <c r="AH207" s="113"/>
      <c r="AI207" s="60"/>
    </row>
    <row r="208" spans="1:35" x14ac:dyDescent="0.25">
      <c r="A208" s="103">
        <f t="shared" si="7"/>
        <v>43307</v>
      </c>
      <c r="B208" s="104">
        <f t="shared" si="6"/>
        <v>30</v>
      </c>
      <c r="C208" s="112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3"/>
      <c r="AG208" s="113"/>
      <c r="AH208" s="113"/>
      <c r="AI208" s="60"/>
    </row>
    <row r="209" spans="1:35" x14ac:dyDescent="0.25">
      <c r="A209" s="103">
        <f t="shared" si="7"/>
        <v>43308</v>
      </c>
      <c r="B209" s="104">
        <f t="shared" si="6"/>
        <v>30</v>
      </c>
      <c r="C209" s="112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3"/>
      <c r="AG209" s="113"/>
      <c r="AH209" s="113"/>
      <c r="AI209" s="60"/>
    </row>
    <row r="210" spans="1:35" x14ac:dyDescent="0.25">
      <c r="A210" s="103">
        <f t="shared" si="7"/>
        <v>43309</v>
      </c>
      <c r="B210" s="104">
        <f t="shared" si="6"/>
        <v>30</v>
      </c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3"/>
      <c r="AG210" s="113"/>
      <c r="AH210" s="113"/>
      <c r="AI210" s="60"/>
    </row>
    <row r="211" spans="1:35" x14ac:dyDescent="0.25">
      <c r="A211" s="103">
        <f t="shared" si="7"/>
        <v>43310</v>
      </c>
      <c r="B211" s="104">
        <f t="shared" si="6"/>
        <v>30</v>
      </c>
      <c r="C211" s="112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3"/>
      <c r="AG211" s="113"/>
      <c r="AH211" s="113"/>
      <c r="AI211" s="60"/>
    </row>
    <row r="212" spans="1:35" x14ac:dyDescent="0.25">
      <c r="A212" s="103">
        <f t="shared" si="7"/>
        <v>43311</v>
      </c>
      <c r="B212" s="104">
        <f t="shared" si="6"/>
        <v>31</v>
      </c>
      <c r="C212" s="112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3"/>
      <c r="AG212" s="113"/>
      <c r="AH212" s="113"/>
      <c r="AI212" s="60"/>
    </row>
    <row r="213" spans="1:35" x14ac:dyDescent="0.25">
      <c r="A213" s="103">
        <f t="shared" si="7"/>
        <v>43312</v>
      </c>
      <c r="B213" s="104">
        <f t="shared" si="6"/>
        <v>31</v>
      </c>
      <c r="C213" s="112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3"/>
      <c r="AG213" s="113"/>
      <c r="AH213" s="113"/>
      <c r="AI213" s="60"/>
    </row>
    <row r="214" spans="1:35" x14ac:dyDescent="0.25">
      <c r="A214" s="103">
        <f t="shared" si="7"/>
        <v>43313</v>
      </c>
      <c r="B214" s="104">
        <f t="shared" si="6"/>
        <v>31</v>
      </c>
      <c r="C214" s="112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3"/>
      <c r="AG214" s="113"/>
      <c r="AH214" s="113"/>
      <c r="AI214" s="60"/>
    </row>
    <row r="215" spans="1:35" x14ac:dyDescent="0.25">
      <c r="A215" s="103">
        <f t="shared" si="7"/>
        <v>43314</v>
      </c>
      <c r="B215" s="104">
        <f t="shared" si="6"/>
        <v>31</v>
      </c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3"/>
      <c r="AG215" s="113"/>
      <c r="AH215" s="113"/>
      <c r="AI215" s="60"/>
    </row>
    <row r="216" spans="1:35" x14ac:dyDescent="0.25">
      <c r="A216" s="103">
        <f t="shared" si="7"/>
        <v>43315</v>
      </c>
      <c r="B216" s="104">
        <f t="shared" si="6"/>
        <v>31</v>
      </c>
      <c r="C216" s="112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3"/>
      <c r="AG216" s="113"/>
      <c r="AH216" s="113"/>
      <c r="AI216" s="60"/>
    </row>
    <row r="217" spans="1:35" x14ac:dyDescent="0.25">
      <c r="A217" s="103">
        <f t="shared" si="7"/>
        <v>43316</v>
      </c>
      <c r="B217" s="104">
        <f t="shared" si="6"/>
        <v>31</v>
      </c>
      <c r="C217" s="112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3"/>
      <c r="AG217" s="113"/>
      <c r="AH217" s="113"/>
      <c r="AI217" s="60"/>
    </row>
    <row r="218" spans="1:35" x14ac:dyDescent="0.25">
      <c r="A218" s="103">
        <f t="shared" si="7"/>
        <v>43317</v>
      </c>
      <c r="B218" s="104">
        <f t="shared" si="6"/>
        <v>31</v>
      </c>
      <c r="C218" s="112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3"/>
      <c r="AG218" s="113"/>
      <c r="AH218" s="113"/>
      <c r="AI218" s="60"/>
    </row>
    <row r="219" spans="1:35" x14ac:dyDescent="0.25">
      <c r="A219" s="103">
        <f t="shared" si="7"/>
        <v>43318</v>
      </c>
      <c r="B219" s="104">
        <f t="shared" si="6"/>
        <v>32</v>
      </c>
      <c r="C219" s="112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3"/>
      <c r="AG219" s="113"/>
      <c r="AH219" s="113"/>
      <c r="AI219" s="60"/>
    </row>
    <row r="220" spans="1:35" x14ac:dyDescent="0.25">
      <c r="A220" s="103">
        <f t="shared" si="7"/>
        <v>43319</v>
      </c>
      <c r="B220" s="104">
        <f t="shared" si="6"/>
        <v>32</v>
      </c>
      <c r="C220" s="112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3"/>
      <c r="AG220" s="113"/>
      <c r="AH220" s="113"/>
      <c r="AI220" s="60"/>
    </row>
    <row r="221" spans="1:35" x14ac:dyDescent="0.25">
      <c r="A221" s="103">
        <f t="shared" si="7"/>
        <v>43320</v>
      </c>
      <c r="B221" s="104">
        <f t="shared" si="6"/>
        <v>32</v>
      </c>
      <c r="C221" s="112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3"/>
      <c r="AG221" s="113"/>
      <c r="AH221" s="113"/>
      <c r="AI221" s="60"/>
    </row>
    <row r="222" spans="1:35" x14ac:dyDescent="0.25">
      <c r="A222" s="103">
        <f t="shared" si="7"/>
        <v>43321</v>
      </c>
      <c r="B222" s="104">
        <f t="shared" si="6"/>
        <v>32</v>
      </c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3"/>
      <c r="AG222" s="113"/>
      <c r="AH222" s="113"/>
      <c r="AI222" s="60"/>
    </row>
    <row r="223" spans="1:35" x14ac:dyDescent="0.25">
      <c r="A223" s="103">
        <f t="shared" si="7"/>
        <v>43322</v>
      </c>
      <c r="B223" s="104">
        <f t="shared" si="6"/>
        <v>32</v>
      </c>
      <c r="C223" s="112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3"/>
      <c r="AG223" s="113"/>
      <c r="AH223" s="113"/>
      <c r="AI223" s="60"/>
    </row>
    <row r="224" spans="1:35" x14ac:dyDescent="0.25">
      <c r="A224" s="103">
        <f t="shared" si="7"/>
        <v>43323</v>
      </c>
      <c r="B224" s="104">
        <f t="shared" si="6"/>
        <v>32</v>
      </c>
      <c r="C224" s="112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3"/>
      <c r="AG224" s="113"/>
      <c r="AH224" s="113"/>
      <c r="AI224" s="60"/>
    </row>
    <row r="225" spans="1:35" x14ac:dyDescent="0.25">
      <c r="A225" s="103">
        <f t="shared" si="7"/>
        <v>43324</v>
      </c>
      <c r="B225" s="104">
        <f t="shared" si="6"/>
        <v>32</v>
      </c>
      <c r="C225" s="112"/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3"/>
      <c r="AG225" s="113"/>
      <c r="AH225" s="113"/>
      <c r="AI225" s="60"/>
    </row>
    <row r="226" spans="1:35" x14ac:dyDescent="0.25">
      <c r="A226" s="103">
        <f t="shared" si="7"/>
        <v>43325</v>
      </c>
      <c r="B226" s="104">
        <f t="shared" si="6"/>
        <v>33</v>
      </c>
      <c r="C226" s="112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3"/>
      <c r="AG226" s="113"/>
      <c r="AH226" s="113"/>
      <c r="AI226" s="60"/>
    </row>
    <row r="227" spans="1:35" x14ac:dyDescent="0.25">
      <c r="A227" s="103">
        <f t="shared" si="7"/>
        <v>43326</v>
      </c>
      <c r="B227" s="104">
        <f t="shared" si="6"/>
        <v>33</v>
      </c>
      <c r="C227" s="112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3"/>
      <c r="AG227" s="113"/>
      <c r="AH227" s="113"/>
      <c r="AI227" s="60"/>
    </row>
    <row r="228" spans="1:35" x14ac:dyDescent="0.25">
      <c r="A228" s="103">
        <f t="shared" si="7"/>
        <v>43327</v>
      </c>
      <c r="B228" s="104">
        <f t="shared" si="6"/>
        <v>33</v>
      </c>
      <c r="C228" s="112"/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3"/>
      <c r="AG228" s="113"/>
      <c r="AH228" s="113"/>
      <c r="AI228" s="60"/>
    </row>
    <row r="229" spans="1:35" x14ac:dyDescent="0.25">
      <c r="A229" s="103">
        <f t="shared" si="7"/>
        <v>43328</v>
      </c>
      <c r="B229" s="104">
        <f t="shared" si="6"/>
        <v>33</v>
      </c>
      <c r="C229" s="112"/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3"/>
      <c r="AG229" s="113"/>
      <c r="AH229" s="113"/>
      <c r="AI229" s="60"/>
    </row>
    <row r="230" spans="1:35" x14ac:dyDescent="0.25">
      <c r="A230" s="103">
        <f t="shared" si="7"/>
        <v>43329</v>
      </c>
      <c r="B230" s="104">
        <f t="shared" si="6"/>
        <v>33</v>
      </c>
      <c r="C230" s="112"/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3"/>
      <c r="AG230" s="113"/>
      <c r="AH230" s="113"/>
      <c r="AI230" s="60"/>
    </row>
    <row r="231" spans="1:35" x14ac:dyDescent="0.25">
      <c r="A231" s="103">
        <f t="shared" si="7"/>
        <v>43330</v>
      </c>
      <c r="B231" s="104">
        <f t="shared" si="6"/>
        <v>33</v>
      </c>
      <c r="C231" s="112"/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3"/>
      <c r="AG231" s="113"/>
      <c r="AH231" s="113"/>
      <c r="AI231" s="60"/>
    </row>
    <row r="232" spans="1:35" x14ac:dyDescent="0.25">
      <c r="A232" s="103">
        <f t="shared" si="7"/>
        <v>43331</v>
      </c>
      <c r="B232" s="104">
        <f t="shared" si="6"/>
        <v>33</v>
      </c>
      <c r="C232" s="112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3"/>
      <c r="AG232" s="113"/>
      <c r="AH232" s="113"/>
      <c r="AI232" s="60"/>
    </row>
    <row r="233" spans="1:35" x14ac:dyDescent="0.25">
      <c r="A233" s="103">
        <f t="shared" si="7"/>
        <v>43332</v>
      </c>
      <c r="B233" s="104">
        <f t="shared" si="6"/>
        <v>34</v>
      </c>
      <c r="C233" s="112"/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3"/>
      <c r="AG233" s="113"/>
      <c r="AH233" s="113"/>
      <c r="AI233" s="60"/>
    </row>
    <row r="234" spans="1:35" x14ac:dyDescent="0.25">
      <c r="A234" s="103">
        <f t="shared" si="7"/>
        <v>43333</v>
      </c>
      <c r="B234" s="104">
        <f t="shared" si="6"/>
        <v>34</v>
      </c>
      <c r="C234" s="112"/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3"/>
      <c r="AG234" s="113"/>
      <c r="AH234" s="113"/>
      <c r="AI234" s="60"/>
    </row>
    <row r="235" spans="1:35" x14ac:dyDescent="0.25">
      <c r="A235" s="103">
        <f t="shared" si="7"/>
        <v>43334</v>
      </c>
      <c r="B235" s="104">
        <f t="shared" si="6"/>
        <v>34</v>
      </c>
      <c r="C235" s="112"/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3"/>
      <c r="AG235" s="113"/>
      <c r="AH235" s="113"/>
      <c r="AI235" s="60"/>
    </row>
    <row r="236" spans="1:35" x14ac:dyDescent="0.25">
      <c r="A236" s="103">
        <f t="shared" si="7"/>
        <v>43335</v>
      </c>
      <c r="B236" s="104">
        <f t="shared" si="6"/>
        <v>34</v>
      </c>
      <c r="C236" s="112"/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3"/>
      <c r="AG236" s="113"/>
      <c r="AH236" s="113"/>
      <c r="AI236" s="60"/>
    </row>
    <row r="237" spans="1:35" x14ac:dyDescent="0.25">
      <c r="A237" s="103">
        <f t="shared" si="7"/>
        <v>43336</v>
      </c>
      <c r="B237" s="104">
        <f t="shared" si="6"/>
        <v>34</v>
      </c>
      <c r="C237" s="112"/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3"/>
      <c r="AG237" s="113"/>
      <c r="AH237" s="113"/>
      <c r="AI237" s="60"/>
    </row>
    <row r="238" spans="1:35" x14ac:dyDescent="0.25">
      <c r="A238" s="103">
        <f t="shared" si="7"/>
        <v>43337</v>
      </c>
      <c r="B238" s="104">
        <f t="shared" si="6"/>
        <v>34</v>
      </c>
      <c r="C238" s="112"/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3"/>
      <c r="AG238" s="113"/>
      <c r="AH238" s="113"/>
      <c r="AI238" s="60"/>
    </row>
    <row r="239" spans="1:35" x14ac:dyDescent="0.25">
      <c r="A239" s="103">
        <f t="shared" si="7"/>
        <v>43338</v>
      </c>
      <c r="B239" s="104">
        <f t="shared" si="6"/>
        <v>34</v>
      </c>
      <c r="C239" s="112"/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3"/>
      <c r="AG239" s="113"/>
      <c r="AH239" s="113"/>
      <c r="AI239" s="60"/>
    </row>
    <row r="240" spans="1:35" x14ac:dyDescent="0.25">
      <c r="A240" s="103">
        <f t="shared" si="7"/>
        <v>43339</v>
      </c>
      <c r="B240" s="104">
        <f t="shared" si="6"/>
        <v>35</v>
      </c>
      <c r="C240" s="112"/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3"/>
      <c r="AG240" s="113"/>
      <c r="AH240" s="113"/>
      <c r="AI240" s="60"/>
    </row>
    <row r="241" spans="1:35" x14ac:dyDescent="0.25">
      <c r="A241" s="103">
        <f t="shared" si="7"/>
        <v>43340</v>
      </c>
      <c r="B241" s="104">
        <f t="shared" si="6"/>
        <v>35</v>
      </c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3"/>
      <c r="AG241" s="113"/>
      <c r="AH241" s="113"/>
      <c r="AI241" s="60"/>
    </row>
    <row r="242" spans="1:35" x14ac:dyDescent="0.25">
      <c r="A242" s="103">
        <f t="shared" si="7"/>
        <v>43341</v>
      </c>
      <c r="B242" s="104">
        <f t="shared" si="6"/>
        <v>35</v>
      </c>
      <c r="C242" s="112"/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3"/>
      <c r="AG242" s="113"/>
      <c r="AH242" s="113"/>
      <c r="AI242" s="60"/>
    </row>
    <row r="243" spans="1:35" x14ac:dyDescent="0.25">
      <c r="A243" s="103">
        <f t="shared" si="7"/>
        <v>43342</v>
      </c>
      <c r="B243" s="104">
        <f t="shared" si="6"/>
        <v>35</v>
      </c>
      <c r="C243" s="112"/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3"/>
      <c r="AG243" s="113"/>
      <c r="AH243" s="113"/>
      <c r="AI243" s="60"/>
    </row>
    <row r="244" spans="1:35" x14ac:dyDescent="0.25">
      <c r="A244" s="103">
        <f t="shared" si="7"/>
        <v>43343</v>
      </c>
      <c r="B244" s="104">
        <f t="shared" si="6"/>
        <v>35</v>
      </c>
      <c r="C244" s="112"/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3"/>
      <c r="AG244" s="113"/>
      <c r="AH244" s="113"/>
      <c r="AI244" s="60"/>
    </row>
    <row r="245" spans="1:35" x14ac:dyDescent="0.25">
      <c r="A245" s="103">
        <f t="shared" si="7"/>
        <v>43344</v>
      </c>
      <c r="B245" s="104">
        <f t="shared" si="6"/>
        <v>35</v>
      </c>
      <c r="C245" s="112"/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3"/>
      <c r="AG245" s="113"/>
      <c r="AH245" s="113"/>
      <c r="AI245" s="60"/>
    </row>
    <row r="246" spans="1:35" x14ac:dyDescent="0.25">
      <c r="A246" s="103">
        <f t="shared" si="7"/>
        <v>43345</v>
      </c>
      <c r="B246" s="104">
        <f t="shared" si="6"/>
        <v>35</v>
      </c>
      <c r="C246" s="112"/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3"/>
      <c r="AG246" s="113"/>
      <c r="AH246" s="113"/>
      <c r="AI246" s="60"/>
    </row>
    <row r="247" spans="1:35" x14ac:dyDescent="0.25">
      <c r="A247" s="103">
        <f t="shared" si="7"/>
        <v>43346</v>
      </c>
      <c r="B247" s="104">
        <f t="shared" si="6"/>
        <v>36</v>
      </c>
      <c r="C247" s="112"/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3"/>
      <c r="AG247" s="113"/>
      <c r="AH247" s="113"/>
      <c r="AI247" s="60"/>
    </row>
    <row r="248" spans="1:35" x14ac:dyDescent="0.25">
      <c r="A248" s="103">
        <f t="shared" si="7"/>
        <v>43347</v>
      </c>
      <c r="B248" s="104">
        <f t="shared" si="6"/>
        <v>36</v>
      </c>
      <c r="C248" s="112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3"/>
      <c r="AG248" s="113"/>
      <c r="AH248" s="113"/>
      <c r="AI248" s="60"/>
    </row>
    <row r="249" spans="1:35" x14ac:dyDescent="0.25">
      <c r="A249" s="103">
        <f t="shared" si="7"/>
        <v>43348</v>
      </c>
      <c r="B249" s="104">
        <f t="shared" si="6"/>
        <v>36</v>
      </c>
      <c r="C249" s="112"/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3"/>
      <c r="AG249" s="113"/>
      <c r="AH249" s="113"/>
      <c r="AI249" s="60"/>
    </row>
    <row r="250" spans="1:35" x14ac:dyDescent="0.25">
      <c r="A250" s="103">
        <f t="shared" si="7"/>
        <v>43349</v>
      </c>
      <c r="B250" s="104">
        <f t="shared" si="6"/>
        <v>36</v>
      </c>
      <c r="C250" s="112"/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3"/>
      <c r="AG250" s="113"/>
      <c r="AH250" s="113"/>
      <c r="AI250" s="60"/>
    </row>
    <row r="251" spans="1:35" x14ac:dyDescent="0.25">
      <c r="A251" s="103">
        <f t="shared" si="7"/>
        <v>43350</v>
      </c>
      <c r="B251" s="104">
        <f t="shared" si="6"/>
        <v>36</v>
      </c>
      <c r="C251" s="112"/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3"/>
      <c r="AG251" s="113"/>
      <c r="AH251" s="113"/>
      <c r="AI251" s="60"/>
    </row>
    <row r="252" spans="1:35" x14ac:dyDescent="0.25">
      <c r="A252" s="103">
        <f t="shared" si="7"/>
        <v>43351</v>
      </c>
      <c r="B252" s="104">
        <f t="shared" si="6"/>
        <v>36</v>
      </c>
      <c r="C252" s="112"/>
      <c r="D252" s="112"/>
      <c r="E252" s="112"/>
      <c r="F252" s="112"/>
      <c r="G252" s="112"/>
      <c r="H252" s="112"/>
      <c r="I252" s="112"/>
      <c r="J252" s="112"/>
      <c r="K252" s="112"/>
      <c r="L252" s="112"/>
      <c r="M252" s="112"/>
      <c r="N252" s="112"/>
      <c r="O252" s="112"/>
      <c r="P252" s="112"/>
      <c r="Q252" s="112"/>
      <c r="R252" s="112"/>
      <c r="S252" s="112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3"/>
      <c r="AG252" s="113"/>
      <c r="AH252" s="113"/>
      <c r="AI252" s="60"/>
    </row>
    <row r="253" spans="1:35" x14ac:dyDescent="0.25">
      <c r="A253" s="103">
        <f t="shared" si="7"/>
        <v>43352</v>
      </c>
      <c r="B253" s="104">
        <f t="shared" si="6"/>
        <v>36</v>
      </c>
      <c r="C253" s="112"/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3"/>
      <c r="AG253" s="113"/>
      <c r="AH253" s="113"/>
      <c r="AI253" s="60"/>
    </row>
    <row r="254" spans="1:35" x14ac:dyDescent="0.25">
      <c r="A254" s="103">
        <f t="shared" si="7"/>
        <v>43353</v>
      </c>
      <c r="B254" s="104">
        <f t="shared" si="6"/>
        <v>37</v>
      </c>
      <c r="C254" s="112"/>
      <c r="D254" s="112"/>
      <c r="E254" s="112"/>
      <c r="F254" s="112"/>
      <c r="G254" s="112"/>
      <c r="H254" s="112"/>
      <c r="I254" s="112"/>
      <c r="J254" s="112"/>
      <c r="K254" s="112"/>
      <c r="L254" s="112"/>
      <c r="M254" s="112"/>
      <c r="N254" s="112"/>
      <c r="O254" s="112"/>
      <c r="P254" s="112"/>
      <c r="Q254" s="112"/>
      <c r="R254" s="112"/>
      <c r="S254" s="112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3"/>
      <c r="AG254" s="113"/>
      <c r="AH254" s="113"/>
      <c r="AI254" s="60"/>
    </row>
    <row r="255" spans="1:35" x14ac:dyDescent="0.25">
      <c r="A255" s="103">
        <f t="shared" si="7"/>
        <v>43354</v>
      </c>
      <c r="B255" s="104">
        <f t="shared" ref="B255:B318" si="8">INT((A255-DATE(YEAR(A255),1,3)+WEEKDAY(DATE(YEAR(A255),1,3))+5)/7)</f>
        <v>37</v>
      </c>
      <c r="C255" s="112"/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3"/>
      <c r="AG255" s="113"/>
      <c r="AH255" s="113"/>
      <c r="AI255" s="60"/>
    </row>
    <row r="256" spans="1:35" x14ac:dyDescent="0.25">
      <c r="A256" s="103">
        <f t="shared" si="7"/>
        <v>43355</v>
      </c>
      <c r="B256" s="104">
        <f t="shared" si="8"/>
        <v>37</v>
      </c>
      <c r="C256" s="112"/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3"/>
      <c r="AG256" s="113"/>
      <c r="AH256" s="113"/>
      <c r="AI256" s="60"/>
    </row>
    <row r="257" spans="1:35" x14ac:dyDescent="0.25">
      <c r="A257" s="103">
        <f t="shared" si="7"/>
        <v>43356</v>
      </c>
      <c r="B257" s="104">
        <f t="shared" si="8"/>
        <v>37</v>
      </c>
      <c r="C257" s="112"/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3"/>
      <c r="AG257" s="113"/>
      <c r="AH257" s="113"/>
      <c r="AI257" s="60"/>
    </row>
    <row r="258" spans="1:35" x14ac:dyDescent="0.25">
      <c r="A258" s="103">
        <f t="shared" si="7"/>
        <v>43357</v>
      </c>
      <c r="B258" s="104">
        <f t="shared" si="8"/>
        <v>37</v>
      </c>
      <c r="C258" s="112"/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3"/>
      <c r="AG258" s="113"/>
      <c r="AH258" s="113"/>
      <c r="AI258" s="60"/>
    </row>
    <row r="259" spans="1:35" x14ac:dyDescent="0.25">
      <c r="A259" s="103">
        <f t="shared" si="7"/>
        <v>43358</v>
      </c>
      <c r="B259" s="104">
        <f t="shared" si="8"/>
        <v>37</v>
      </c>
      <c r="C259" s="112"/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3"/>
      <c r="AG259" s="113"/>
      <c r="AH259" s="113"/>
      <c r="AI259" s="60"/>
    </row>
    <row r="260" spans="1:35" x14ac:dyDescent="0.25">
      <c r="A260" s="103">
        <f t="shared" ref="A260:A323" si="9">A259+1</f>
        <v>43359</v>
      </c>
      <c r="B260" s="104">
        <f t="shared" si="8"/>
        <v>37</v>
      </c>
      <c r="C260" s="112"/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3"/>
      <c r="AG260" s="113"/>
      <c r="AH260" s="113"/>
      <c r="AI260" s="60"/>
    </row>
    <row r="261" spans="1:35" x14ac:dyDescent="0.25">
      <c r="A261" s="103">
        <f t="shared" si="9"/>
        <v>43360</v>
      </c>
      <c r="B261" s="104">
        <f t="shared" si="8"/>
        <v>38</v>
      </c>
      <c r="C261" s="112"/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3"/>
      <c r="AG261" s="113"/>
      <c r="AH261" s="113"/>
      <c r="AI261" s="60"/>
    </row>
    <row r="262" spans="1:35" x14ac:dyDescent="0.25">
      <c r="A262" s="103">
        <f t="shared" si="9"/>
        <v>43361</v>
      </c>
      <c r="B262" s="104">
        <f t="shared" si="8"/>
        <v>38</v>
      </c>
      <c r="C262" s="112"/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3"/>
      <c r="AG262" s="113"/>
      <c r="AH262" s="113"/>
      <c r="AI262" s="60"/>
    </row>
    <row r="263" spans="1:35" x14ac:dyDescent="0.25">
      <c r="A263" s="103">
        <f t="shared" si="9"/>
        <v>43362</v>
      </c>
      <c r="B263" s="104">
        <f t="shared" si="8"/>
        <v>38</v>
      </c>
      <c r="C263" s="112"/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3"/>
      <c r="AG263" s="113"/>
      <c r="AH263" s="113"/>
      <c r="AI263" s="60"/>
    </row>
    <row r="264" spans="1:35" x14ac:dyDescent="0.25">
      <c r="A264" s="103">
        <f t="shared" si="9"/>
        <v>43363</v>
      </c>
      <c r="B264" s="104">
        <f t="shared" si="8"/>
        <v>38</v>
      </c>
      <c r="C264" s="112"/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3"/>
      <c r="AG264" s="113"/>
      <c r="AH264" s="113"/>
      <c r="AI264" s="60"/>
    </row>
    <row r="265" spans="1:35" x14ac:dyDescent="0.25">
      <c r="A265" s="103">
        <f t="shared" si="9"/>
        <v>43364</v>
      </c>
      <c r="B265" s="104">
        <f t="shared" si="8"/>
        <v>38</v>
      </c>
      <c r="C265" s="112"/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3"/>
      <c r="AG265" s="113"/>
      <c r="AH265" s="113"/>
      <c r="AI265" s="60"/>
    </row>
    <row r="266" spans="1:35" x14ac:dyDescent="0.25">
      <c r="A266" s="103">
        <f t="shared" si="9"/>
        <v>43365</v>
      </c>
      <c r="B266" s="104">
        <f t="shared" si="8"/>
        <v>38</v>
      </c>
      <c r="C266" s="112"/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3"/>
      <c r="AG266" s="113"/>
      <c r="AH266" s="113"/>
      <c r="AI266" s="60"/>
    </row>
    <row r="267" spans="1:35" x14ac:dyDescent="0.25">
      <c r="A267" s="103">
        <f t="shared" si="9"/>
        <v>43366</v>
      </c>
      <c r="B267" s="104">
        <f t="shared" si="8"/>
        <v>38</v>
      </c>
      <c r="C267" s="112"/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3"/>
      <c r="AG267" s="113"/>
      <c r="AH267" s="113"/>
      <c r="AI267" s="60"/>
    </row>
    <row r="268" spans="1:35" x14ac:dyDescent="0.25">
      <c r="A268" s="103">
        <f t="shared" si="9"/>
        <v>43367</v>
      </c>
      <c r="B268" s="104">
        <f t="shared" si="8"/>
        <v>39</v>
      </c>
      <c r="C268" s="112"/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3"/>
      <c r="AG268" s="113"/>
      <c r="AH268" s="113"/>
      <c r="AI268" s="60"/>
    </row>
    <row r="269" spans="1:35" x14ac:dyDescent="0.25">
      <c r="A269" s="103">
        <f t="shared" si="9"/>
        <v>43368</v>
      </c>
      <c r="B269" s="104">
        <f t="shared" si="8"/>
        <v>39</v>
      </c>
      <c r="C269" s="112"/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3"/>
      <c r="AG269" s="113"/>
      <c r="AH269" s="113"/>
      <c r="AI269" s="60"/>
    </row>
    <row r="270" spans="1:35" x14ac:dyDescent="0.25">
      <c r="A270" s="103">
        <f t="shared" si="9"/>
        <v>43369</v>
      </c>
      <c r="B270" s="104">
        <f t="shared" si="8"/>
        <v>39</v>
      </c>
      <c r="C270" s="112"/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3"/>
      <c r="AG270" s="113"/>
      <c r="AH270" s="113"/>
      <c r="AI270" s="60"/>
    </row>
    <row r="271" spans="1:35" x14ac:dyDescent="0.25">
      <c r="A271" s="103">
        <f t="shared" si="9"/>
        <v>43370</v>
      </c>
      <c r="B271" s="104">
        <f t="shared" si="8"/>
        <v>39</v>
      </c>
      <c r="C271" s="112"/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3"/>
      <c r="AG271" s="113"/>
      <c r="AH271" s="113"/>
      <c r="AI271" s="60"/>
    </row>
    <row r="272" spans="1:35" x14ac:dyDescent="0.25">
      <c r="A272" s="103">
        <f t="shared" si="9"/>
        <v>43371</v>
      </c>
      <c r="B272" s="104">
        <f t="shared" si="8"/>
        <v>39</v>
      </c>
      <c r="C272" s="112"/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3"/>
      <c r="AG272" s="113"/>
      <c r="AH272" s="113"/>
      <c r="AI272" s="60"/>
    </row>
    <row r="273" spans="1:35" x14ac:dyDescent="0.25">
      <c r="A273" s="103">
        <f t="shared" si="9"/>
        <v>43372</v>
      </c>
      <c r="B273" s="104">
        <f t="shared" si="8"/>
        <v>39</v>
      </c>
      <c r="C273" s="112"/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3"/>
      <c r="AG273" s="113"/>
      <c r="AH273" s="113"/>
      <c r="AI273" s="60"/>
    </row>
    <row r="274" spans="1:35" x14ac:dyDescent="0.25">
      <c r="A274" s="103">
        <f t="shared" si="9"/>
        <v>43373</v>
      </c>
      <c r="B274" s="104">
        <f t="shared" si="8"/>
        <v>39</v>
      </c>
      <c r="C274" s="112"/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3"/>
      <c r="AG274" s="113"/>
      <c r="AH274" s="113"/>
      <c r="AI274" s="60"/>
    </row>
    <row r="275" spans="1:35" x14ac:dyDescent="0.25">
      <c r="A275" s="103">
        <f t="shared" si="9"/>
        <v>43374</v>
      </c>
      <c r="B275" s="104">
        <f t="shared" si="8"/>
        <v>40</v>
      </c>
      <c r="C275" s="112"/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3"/>
      <c r="AG275" s="113"/>
      <c r="AH275" s="113"/>
      <c r="AI275" s="60"/>
    </row>
    <row r="276" spans="1:35" x14ac:dyDescent="0.25">
      <c r="A276" s="103">
        <f t="shared" si="9"/>
        <v>43375</v>
      </c>
      <c r="B276" s="104">
        <f t="shared" si="8"/>
        <v>40</v>
      </c>
      <c r="C276" s="112"/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3"/>
      <c r="AG276" s="113"/>
      <c r="AH276" s="113"/>
      <c r="AI276" s="60"/>
    </row>
    <row r="277" spans="1:35" x14ac:dyDescent="0.25">
      <c r="A277" s="103">
        <f t="shared" si="9"/>
        <v>43376</v>
      </c>
      <c r="B277" s="104">
        <f t="shared" si="8"/>
        <v>40</v>
      </c>
      <c r="C277" s="112"/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3"/>
      <c r="AG277" s="113"/>
      <c r="AH277" s="113"/>
      <c r="AI277" s="60"/>
    </row>
    <row r="278" spans="1:35" x14ac:dyDescent="0.25">
      <c r="A278" s="103">
        <f t="shared" si="9"/>
        <v>43377</v>
      </c>
      <c r="B278" s="104">
        <f t="shared" si="8"/>
        <v>40</v>
      </c>
      <c r="C278" s="112"/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3"/>
      <c r="AG278" s="113"/>
      <c r="AH278" s="113"/>
      <c r="AI278" s="60"/>
    </row>
    <row r="279" spans="1:35" x14ac:dyDescent="0.25">
      <c r="A279" s="103">
        <f t="shared" si="9"/>
        <v>43378</v>
      </c>
      <c r="B279" s="104">
        <f t="shared" si="8"/>
        <v>40</v>
      </c>
      <c r="C279" s="112"/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3"/>
      <c r="AG279" s="113"/>
      <c r="AH279" s="113"/>
      <c r="AI279" s="60"/>
    </row>
    <row r="280" spans="1:35" x14ac:dyDescent="0.25">
      <c r="A280" s="103">
        <f t="shared" si="9"/>
        <v>43379</v>
      </c>
      <c r="B280" s="104">
        <f t="shared" si="8"/>
        <v>40</v>
      </c>
      <c r="C280" s="112"/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3"/>
      <c r="AG280" s="113"/>
      <c r="AH280" s="113"/>
      <c r="AI280" s="60"/>
    </row>
    <row r="281" spans="1:35" x14ac:dyDescent="0.25">
      <c r="A281" s="103">
        <f t="shared" si="9"/>
        <v>43380</v>
      </c>
      <c r="B281" s="104">
        <f t="shared" si="8"/>
        <v>40</v>
      </c>
      <c r="C281" s="112"/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3"/>
      <c r="AG281" s="113"/>
      <c r="AH281" s="113"/>
      <c r="AI281" s="60"/>
    </row>
    <row r="282" spans="1:35" x14ac:dyDescent="0.25">
      <c r="A282" s="103">
        <f t="shared" si="9"/>
        <v>43381</v>
      </c>
      <c r="B282" s="104">
        <f t="shared" si="8"/>
        <v>41</v>
      </c>
      <c r="C282" s="112"/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3"/>
      <c r="AG282" s="113"/>
      <c r="AH282" s="113"/>
      <c r="AI282" s="60"/>
    </row>
    <row r="283" spans="1:35" x14ac:dyDescent="0.25">
      <c r="A283" s="103">
        <f t="shared" si="9"/>
        <v>43382</v>
      </c>
      <c r="B283" s="104">
        <f t="shared" si="8"/>
        <v>41</v>
      </c>
      <c r="C283" s="112"/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3"/>
      <c r="AG283" s="113"/>
      <c r="AH283" s="113"/>
      <c r="AI283" s="60"/>
    </row>
    <row r="284" spans="1:35" x14ac:dyDescent="0.25">
      <c r="A284" s="103">
        <f t="shared" si="9"/>
        <v>43383</v>
      </c>
      <c r="B284" s="104">
        <f t="shared" si="8"/>
        <v>41</v>
      </c>
      <c r="C284" s="112"/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3"/>
      <c r="AG284" s="113"/>
      <c r="AH284" s="113"/>
      <c r="AI284" s="60"/>
    </row>
    <row r="285" spans="1:35" x14ac:dyDescent="0.25">
      <c r="A285" s="103">
        <f t="shared" si="9"/>
        <v>43384</v>
      </c>
      <c r="B285" s="104">
        <f t="shared" si="8"/>
        <v>41</v>
      </c>
      <c r="C285" s="112"/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3"/>
      <c r="AG285" s="113"/>
      <c r="AH285" s="113"/>
      <c r="AI285" s="60"/>
    </row>
    <row r="286" spans="1:35" x14ac:dyDescent="0.25">
      <c r="A286" s="103">
        <f t="shared" si="9"/>
        <v>43385</v>
      </c>
      <c r="B286" s="104">
        <f t="shared" si="8"/>
        <v>41</v>
      </c>
      <c r="C286" s="112"/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3"/>
      <c r="AG286" s="113"/>
      <c r="AH286" s="113"/>
      <c r="AI286" s="60"/>
    </row>
    <row r="287" spans="1:35" x14ac:dyDescent="0.25">
      <c r="A287" s="103">
        <f t="shared" si="9"/>
        <v>43386</v>
      </c>
      <c r="B287" s="104">
        <f t="shared" si="8"/>
        <v>41</v>
      </c>
      <c r="C287" s="112"/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3"/>
      <c r="AG287" s="113"/>
      <c r="AH287" s="113"/>
      <c r="AI287" s="60"/>
    </row>
    <row r="288" spans="1:35" x14ac:dyDescent="0.25">
      <c r="A288" s="103">
        <f t="shared" si="9"/>
        <v>43387</v>
      </c>
      <c r="B288" s="104">
        <f t="shared" si="8"/>
        <v>41</v>
      </c>
      <c r="C288" s="112"/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3"/>
      <c r="AG288" s="113"/>
      <c r="AH288" s="113"/>
      <c r="AI288" s="60"/>
    </row>
    <row r="289" spans="1:35" x14ac:dyDescent="0.25">
      <c r="A289" s="103">
        <f t="shared" si="9"/>
        <v>43388</v>
      </c>
      <c r="B289" s="104">
        <f t="shared" si="8"/>
        <v>42</v>
      </c>
      <c r="C289" s="112"/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3"/>
      <c r="AG289" s="113"/>
      <c r="AH289" s="113"/>
      <c r="AI289" s="60"/>
    </row>
    <row r="290" spans="1:35" x14ac:dyDescent="0.25">
      <c r="A290" s="103">
        <f t="shared" si="9"/>
        <v>43389</v>
      </c>
      <c r="B290" s="104">
        <f t="shared" si="8"/>
        <v>42</v>
      </c>
      <c r="C290" s="112"/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3"/>
      <c r="AG290" s="113"/>
      <c r="AH290" s="113"/>
      <c r="AI290" s="60"/>
    </row>
    <row r="291" spans="1:35" x14ac:dyDescent="0.25">
      <c r="A291" s="103">
        <f t="shared" si="9"/>
        <v>43390</v>
      </c>
      <c r="B291" s="104">
        <f t="shared" si="8"/>
        <v>42</v>
      </c>
      <c r="C291" s="112"/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3"/>
      <c r="AG291" s="113"/>
      <c r="AH291" s="113"/>
      <c r="AI291" s="60"/>
    </row>
    <row r="292" spans="1:35" x14ac:dyDescent="0.25">
      <c r="A292" s="103">
        <f t="shared" si="9"/>
        <v>43391</v>
      </c>
      <c r="B292" s="104">
        <f t="shared" si="8"/>
        <v>42</v>
      </c>
      <c r="C292" s="112"/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3"/>
      <c r="AG292" s="113"/>
      <c r="AH292" s="113"/>
      <c r="AI292" s="60"/>
    </row>
    <row r="293" spans="1:35" x14ac:dyDescent="0.25">
      <c r="A293" s="103">
        <f t="shared" si="9"/>
        <v>43392</v>
      </c>
      <c r="B293" s="104">
        <f t="shared" si="8"/>
        <v>42</v>
      </c>
      <c r="C293" s="112"/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3"/>
      <c r="AG293" s="113"/>
      <c r="AH293" s="113"/>
      <c r="AI293" s="60"/>
    </row>
    <row r="294" spans="1:35" x14ac:dyDescent="0.25">
      <c r="A294" s="103">
        <f t="shared" si="9"/>
        <v>43393</v>
      </c>
      <c r="B294" s="104">
        <f t="shared" si="8"/>
        <v>42</v>
      </c>
      <c r="C294" s="112"/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3"/>
      <c r="AG294" s="113"/>
      <c r="AH294" s="113"/>
      <c r="AI294" s="60"/>
    </row>
    <row r="295" spans="1:35" x14ac:dyDescent="0.25">
      <c r="A295" s="103">
        <f t="shared" si="9"/>
        <v>43394</v>
      </c>
      <c r="B295" s="104">
        <f t="shared" si="8"/>
        <v>42</v>
      </c>
      <c r="C295" s="112"/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3"/>
      <c r="AG295" s="113"/>
      <c r="AH295" s="113"/>
      <c r="AI295" s="60"/>
    </row>
    <row r="296" spans="1:35" x14ac:dyDescent="0.25">
      <c r="A296" s="103">
        <f t="shared" si="9"/>
        <v>43395</v>
      </c>
      <c r="B296" s="104">
        <f t="shared" si="8"/>
        <v>43</v>
      </c>
      <c r="C296" s="112"/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3"/>
      <c r="AG296" s="113"/>
      <c r="AH296" s="113"/>
      <c r="AI296" s="60"/>
    </row>
    <row r="297" spans="1:35" x14ac:dyDescent="0.25">
      <c r="A297" s="103">
        <f t="shared" si="9"/>
        <v>43396</v>
      </c>
      <c r="B297" s="104">
        <f t="shared" si="8"/>
        <v>43</v>
      </c>
      <c r="C297" s="112"/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3"/>
      <c r="AG297" s="113"/>
      <c r="AH297" s="113"/>
      <c r="AI297" s="60"/>
    </row>
    <row r="298" spans="1:35" x14ac:dyDescent="0.25">
      <c r="A298" s="103">
        <f t="shared" si="9"/>
        <v>43397</v>
      </c>
      <c r="B298" s="104">
        <f t="shared" si="8"/>
        <v>43</v>
      </c>
      <c r="C298" s="112"/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3"/>
      <c r="AG298" s="113"/>
      <c r="AH298" s="113"/>
      <c r="AI298" s="60"/>
    </row>
    <row r="299" spans="1:35" x14ac:dyDescent="0.25">
      <c r="A299" s="103">
        <f t="shared" si="9"/>
        <v>43398</v>
      </c>
      <c r="B299" s="104">
        <f t="shared" si="8"/>
        <v>43</v>
      </c>
      <c r="C299" s="112"/>
      <c r="D299" s="112"/>
      <c r="E299" s="112"/>
      <c r="F299" s="112"/>
      <c r="G299" s="112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3"/>
      <c r="AG299" s="113"/>
      <c r="AH299" s="113"/>
      <c r="AI299" s="60"/>
    </row>
    <row r="300" spans="1:35" x14ac:dyDescent="0.25">
      <c r="A300" s="103">
        <f t="shared" si="9"/>
        <v>43399</v>
      </c>
      <c r="B300" s="104">
        <f t="shared" si="8"/>
        <v>43</v>
      </c>
      <c r="C300" s="112"/>
      <c r="D300" s="112"/>
      <c r="E300" s="112"/>
      <c r="F300" s="112"/>
      <c r="G300" s="112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3"/>
      <c r="AG300" s="113"/>
      <c r="AH300" s="113"/>
      <c r="AI300" s="60"/>
    </row>
    <row r="301" spans="1:35" x14ac:dyDescent="0.25">
      <c r="A301" s="103">
        <f t="shared" si="9"/>
        <v>43400</v>
      </c>
      <c r="B301" s="104">
        <f t="shared" si="8"/>
        <v>43</v>
      </c>
      <c r="C301" s="112"/>
      <c r="D301" s="112"/>
      <c r="E301" s="112"/>
      <c r="F301" s="112"/>
      <c r="G301" s="112"/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3"/>
      <c r="AG301" s="113"/>
      <c r="AH301" s="113"/>
      <c r="AI301" s="60"/>
    </row>
    <row r="302" spans="1:35" x14ac:dyDescent="0.25">
      <c r="A302" s="103">
        <f t="shared" si="9"/>
        <v>43401</v>
      </c>
      <c r="B302" s="104">
        <f t="shared" si="8"/>
        <v>43</v>
      </c>
      <c r="C302" s="112"/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3"/>
      <c r="AG302" s="113"/>
      <c r="AH302" s="113"/>
      <c r="AI302" s="60"/>
    </row>
    <row r="303" spans="1:35" x14ac:dyDescent="0.25">
      <c r="A303" s="103">
        <f t="shared" si="9"/>
        <v>43402</v>
      </c>
      <c r="B303" s="104">
        <f t="shared" si="8"/>
        <v>44</v>
      </c>
      <c r="C303" s="112"/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3"/>
      <c r="AG303" s="113"/>
      <c r="AH303" s="113"/>
      <c r="AI303" s="60"/>
    </row>
    <row r="304" spans="1:35" x14ac:dyDescent="0.25">
      <c r="A304" s="103">
        <f t="shared" si="9"/>
        <v>43403</v>
      </c>
      <c r="B304" s="104">
        <f t="shared" si="8"/>
        <v>44</v>
      </c>
      <c r="C304" s="112"/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3"/>
      <c r="AG304" s="113"/>
      <c r="AH304" s="113"/>
      <c r="AI304" s="60"/>
    </row>
    <row r="305" spans="1:35" x14ac:dyDescent="0.25">
      <c r="A305" s="103">
        <f t="shared" si="9"/>
        <v>43404</v>
      </c>
      <c r="B305" s="104">
        <f t="shared" si="8"/>
        <v>44</v>
      </c>
      <c r="C305" s="112"/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3"/>
      <c r="AG305" s="113"/>
      <c r="AH305" s="113"/>
      <c r="AI305" s="60"/>
    </row>
    <row r="306" spans="1:35" x14ac:dyDescent="0.25">
      <c r="A306" s="103">
        <f t="shared" si="9"/>
        <v>43405</v>
      </c>
      <c r="B306" s="104">
        <f t="shared" si="8"/>
        <v>44</v>
      </c>
      <c r="C306" s="112"/>
      <c r="D306" s="112"/>
      <c r="E306" s="112"/>
      <c r="F306" s="112"/>
      <c r="G306" s="112"/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3"/>
      <c r="AG306" s="113"/>
      <c r="AH306" s="113"/>
      <c r="AI306" s="60"/>
    </row>
    <row r="307" spans="1:35" x14ac:dyDescent="0.25">
      <c r="A307" s="103">
        <f t="shared" si="9"/>
        <v>43406</v>
      </c>
      <c r="B307" s="104">
        <f t="shared" si="8"/>
        <v>44</v>
      </c>
      <c r="C307" s="112"/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3"/>
      <c r="AG307" s="113"/>
      <c r="AH307" s="113"/>
      <c r="AI307" s="60"/>
    </row>
    <row r="308" spans="1:35" x14ac:dyDescent="0.25">
      <c r="A308" s="103">
        <f t="shared" si="9"/>
        <v>43407</v>
      </c>
      <c r="B308" s="104">
        <f t="shared" si="8"/>
        <v>44</v>
      </c>
      <c r="C308" s="112"/>
      <c r="D308" s="112"/>
      <c r="E308" s="112"/>
      <c r="F308" s="112"/>
      <c r="G308" s="112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3"/>
      <c r="AG308" s="113"/>
      <c r="AH308" s="113"/>
      <c r="AI308" s="60"/>
    </row>
    <row r="309" spans="1:35" x14ac:dyDescent="0.25">
      <c r="A309" s="103">
        <f t="shared" si="9"/>
        <v>43408</v>
      </c>
      <c r="B309" s="104">
        <f t="shared" si="8"/>
        <v>44</v>
      </c>
      <c r="C309" s="112"/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3"/>
      <c r="AG309" s="113"/>
      <c r="AH309" s="113"/>
      <c r="AI309" s="60"/>
    </row>
    <row r="310" spans="1:35" x14ac:dyDescent="0.25">
      <c r="A310" s="103">
        <f t="shared" si="9"/>
        <v>43409</v>
      </c>
      <c r="B310" s="104">
        <f t="shared" si="8"/>
        <v>45</v>
      </c>
      <c r="C310" s="112"/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3"/>
      <c r="AG310" s="113"/>
      <c r="AH310" s="113"/>
      <c r="AI310" s="60"/>
    </row>
    <row r="311" spans="1:35" x14ac:dyDescent="0.25">
      <c r="A311" s="103">
        <f t="shared" si="9"/>
        <v>43410</v>
      </c>
      <c r="B311" s="104">
        <f t="shared" si="8"/>
        <v>45</v>
      </c>
      <c r="C311" s="112"/>
      <c r="D311" s="112"/>
      <c r="E311" s="112"/>
      <c r="F311" s="112"/>
      <c r="G311" s="112"/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3"/>
      <c r="AG311" s="113"/>
      <c r="AH311" s="113"/>
      <c r="AI311" s="60"/>
    </row>
    <row r="312" spans="1:35" x14ac:dyDescent="0.25">
      <c r="A312" s="103">
        <f t="shared" si="9"/>
        <v>43411</v>
      </c>
      <c r="B312" s="104">
        <f t="shared" si="8"/>
        <v>45</v>
      </c>
      <c r="C312" s="112"/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3"/>
      <c r="AG312" s="113"/>
      <c r="AH312" s="113"/>
      <c r="AI312" s="60"/>
    </row>
    <row r="313" spans="1:35" x14ac:dyDescent="0.25">
      <c r="A313" s="103">
        <f t="shared" si="9"/>
        <v>43412</v>
      </c>
      <c r="B313" s="104">
        <f t="shared" si="8"/>
        <v>45</v>
      </c>
      <c r="C313" s="112"/>
      <c r="D313" s="112"/>
      <c r="E313" s="112"/>
      <c r="F313" s="112"/>
      <c r="G313" s="112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3"/>
      <c r="AG313" s="113"/>
      <c r="AH313" s="113"/>
      <c r="AI313" s="60"/>
    </row>
    <row r="314" spans="1:35" x14ac:dyDescent="0.25">
      <c r="A314" s="103">
        <f t="shared" si="9"/>
        <v>43413</v>
      </c>
      <c r="B314" s="104">
        <f t="shared" si="8"/>
        <v>45</v>
      </c>
      <c r="C314" s="112"/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3"/>
      <c r="AG314" s="113"/>
      <c r="AH314" s="113"/>
      <c r="AI314" s="60"/>
    </row>
    <row r="315" spans="1:35" x14ac:dyDescent="0.25">
      <c r="A315" s="103">
        <f t="shared" si="9"/>
        <v>43414</v>
      </c>
      <c r="B315" s="104">
        <f t="shared" si="8"/>
        <v>45</v>
      </c>
      <c r="C315" s="112"/>
      <c r="D315" s="112"/>
      <c r="E315" s="112"/>
      <c r="F315" s="112"/>
      <c r="G315" s="112"/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3"/>
      <c r="AG315" s="113"/>
      <c r="AH315" s="113"/>
      <c r="AI315" s="60"/>
    </row>
    <row r="316" spans="1:35" x14ac:dyDescent="0.25">
      <c r="A316" s="103">
        <f t="shared" si="9"/>
        <v>43415</v>
      </c>
      <c r="B316" s="104">
        <f t="shared" si="8"/>
        <v>45</v>
      </c>
      <c r="C316" s="112"/>
      <c r="D316" s="112"/>
      <c r="E316" s="112"/>
      <c r="F316" s="112"/>
      <c r="G316" s="112"/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3"/>
      <c r="AG316" s="113"/>
      <c r="AH316" s="113"/>
      <c r="AI316" s="60"/>
    </row>
    <row r="317" spans="1:35" x14ac:dyDescent="0.25">
      <c r="A317" s="103">
        <f t="shared" si="9"/>
        <v>43416</v>
      </c>
      <c r="B317" s="104">
        <f t="shared" si="8"/>
        <v>46</v>
      </c>
      <c r="C317" s="112"/>
      <c r="D317" s="112"/>
      <c r="E317" s="112"/>
      <c r="F317" s="112"/>
      <c r="G317" s="112"/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3"/>
      <c r="AG317" s="113"/>
      <c r="AH317" s="113"/>
      <c r="AI317" s="60"/>
    </row>
    <row r="318" spans="1:35" x14ac:dyDescent="0.25">
      <c r="A318" s="103">
        <f t="shared" si="9"/>
        <v>43417</v>
      </c>
      <c r="B318" s="104">
        <f t="shared" si="8"/>
        <v>46</v>
      </c>
      <c r="C318" s="112"/>
      <c r="D318" s="112"/>
      <c r="E318" s="112"/>
      <c r="F318" s="112"/>
      <c r="G318" s="112"/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3"/>
      <c r="AG318" s="113"/>
      <c r="AH318" s="113"/>
      <c r="AI318" s="60"/>
    </row>
    <row r="319" spans="1:35" x14ac:dyDescent="0.25">
      <c r="A319" s="103">
        <f t="shared" si="9"/>
        <v>43418</v>
      </c>
      <c r="B319" s="104">
        <f t="shared" ref="B319:B366" si="10">INT((A319-DATE(YEAR(A319),1,3)+WEEKDAY(DATE(YEAR(A319),1,3))+5)/7)</f>
        <v>46</v>
      </c>
      <c r="C319" s="112"/>
      <c r="D319" s="112"/>
      <c r="E319" s="112"/>
      <c r="F319" s="112"/>
      <c r="G319" s="112"/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3"/>
      <c r="AG319" s="113"/>
      <c r="AH319" s="113"/>
      <c r="AI319" s="60"/>
    </row>
    <row r="320" spans="1:35" x14ac:dyDescent="0.25">
      <c r="A320" s="103">
        <f t="shared" si="9"/>
        <v>43419</v>
      </c>
      <c r="B320" s="104">
        <f t="shared" si="10"/>
        <v>46</v>
      </c>
      <c r="C320" s="112"/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3"/>
      <c r="AG320" s="113"/>
      <c r="AH320" s="113"/>
      <c r="AI320" s="60"/>
    </row>
    <row r="321" spans="1:35" x14ac:dyDescent="0.25">
      <c r="A321" s="103">
        <f t="shared" si="9"/>
        <v>43420</v>
      </c>
      <c r="B321" s="104">
        <f t="shared" si="10"/>
        <v>46</v>
      </c>
      <c r="C321" s="112"/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3"/>
      <c r="AG321" s="113"/>
      <c r="AH321" s="113"/>
      <c r="AI321" s="60"/>
    </row>
    <row r="322" spans="1:35" x14ac:dyDescent="0.25">
      <c r="A322" s="103">
        <f t="shared" si="9"/>
        <v>43421</v>
      </c>
      <c r="B322" s="104">
        <f t="shared" si="10"/>
        <v>46</v>
      </c>
      <c r="C322" s="112"/>
      <c r="D322" s="112"/>
      <c r="E322" s="112"/>
      <c r="F322" s="112"/>
      <c r="G322" s="112"/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3"/>
      <c r="AG322" s="113"/>
      <c r="AH322" s="113"/>
      <c r="AI322" s="60"/>
    </row>
    <row r="323" spans="1:35" x14ac:dyDescent="0.25">
      <c r="A323" s="103">
        <f t="shared" si="9"/>
        <v>43422</v>
      </c>
      <c r="B323" s="104">
        <f t="shared" si="10"/>
        <v>46</v>
      </c>
      <c r="C323" s="112"/>
      <c r="D323" s="112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3"/>
      <c r="AG323" s="113"/>
      <c r="AH323" s="113"/>
      <c r="AI323" s="60"/>
    </row>
    <row r="324" spans="1:35" x14ac:dyDescent="0.25">
      <c r="A324" s="103">
        <f t="shared" ref="A324:A366" si="11">A323+1</f>
        <v>43423</v>
      </c>
      <c r="B324" s="104">
        <f t="shared" si="10"/>
        <v>47</v>
      </c>
      <c r="C324" s="112"/>
      <c r="D324" s="112"/>
      <c r="E324" s="112"/>
      <c r="F324" s="112"/>
      <c r="G324" s="112"/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3"/>
      <c r="AG324" s="113"/>
      <c r="AH324" s="113"/>
      <c r="AI324" s="60"/>
    </row>
    <row r="325" spans="1:35" x14ac:dyDescent="0.25">
      <c r="A325" s="103">
        <f t="shared" si="11"/>
        <v>43424</v>
      </c>
      <c r="B325" s="104">
        <f t="shared" si="10"/>
        <v>47</v>
      </c>
      <c r="C325" s="112"/>
      <c r="D325" s="112"/>
      <c r="E325" s="112"/>
      <c r="F325" s="112"/>
      <c r="G325" s="112"/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3"/>
      <c r="AG325" s="113"/>
      <c r="AH325" s="113"/>
      <c r="AI325" s="60"/>
    </row>
    <row r="326" spans="1:35" x14ac:dyDescent="0.25">
      <c r="A326" s="103">
        <f t="shared" si="11"/>
        <v>43425</v>
      </c>
      <c r="B326" s="104">
        <f t="shared" si="10"/>
        <v>47</v>
      </c>
      <c r="C326" s="112"/>
      <c r="D326" s="112"/>
      <c r="E326" s="112"/>
      <c r="F326" s="112"/>
      <c r="G326" s="112"/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3"/>
      <c r="AG326" s="113"/>
      <c r="AH326" s="113"/>
      <c r="AI326" s="60"/>
    </row>
    <row r="327" spans="1:35" x14ac:dyDescent="0.25">
      <c r="A327" s="103">
        <f t="shared" si="11"/>
        <v>43426</v>
      </c>
      <c r="B327" s="104">
        <f t="shared" si="10"/>
        <v>47</v>
      </c>
      <c r="C327" s="112"/>
      <c r="D327" s="112"/>
      <c r="E327" s="112"/>
      <c r="F327" s="112"/>
      <c r="G327" s="112"/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3"/>
      <c r="AG327" s="113"/>
      <c r="AH327" s="113"/>
      <c r="AI327" s="60"/>
    </row>
    <row r="328" spans="1:35" x14ac:dyDescent="0.25">
      <c r="A328" s="103">
        <f t="shared" si="11"/>
        <v>43427</v>
      </c>
      <c r="B328" s="104">
        <f t="shared" si="10"/>
        <v>47</v>
      </c>
      <c r="C328" s="112"/>
      <c r="D328" s="112"/>
      <c r="E328" s="112"/>
      <c r="F328" s="112"/>
      <c r="G328" s="112"/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3"/>
      <c r="AG328" s="113"/>
      <c r="AH328" s="113"/>
      <c r="AI328" s="60"/>
    </row>
    <row r="329" spans="1:35" x14ac:dyDescent="0.25">
      <c r="A329" s="103">
        <f t="shared" si="11"/>
        <v>43428</v>
      </c>
      <c r="B329" s="104">
        <f t="shared" si="10"/>
        <v>47</v>
      </c>
      <c r="C329" s="112"/>
      <c r="D329" s="112"/>
      <c r="E329" s="112"/>
      <c r="F329" s="112"/>
      <c r="G329" s="112"/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3"/>
      <c r="AG329" s="113"/>
      <c r="AH329" s="113"/>
      <c r="AI329" s="60"/>
    </row>
    <row r="330" spans="1:35" x14ac:dyDescent="0.25">
      <c r="A330" s="103">
        <f t="shared" si="11"/>
        <v>43429</v>
      </c>
      <c r="B330" s="104">
        <f t="shared" si="10"/>
        <v>47</v>
      </c>
      <c r="C330" s="112"/>
      <c r="D330" s="112"/>
      <c r="E330" s="112"/>
      <c r="F330" s="112"/>
      <c r="G330" s="112"/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3"/>
      <c r="AG330" s="113"/>
      <c r="AH330" s="113"/>
      <c r="AI330" s="60"/>
    </row>
    <row r="331" spans="1:35" x14ac:dyDescent="0.25">
      <c r="A331" s="103">
        <f t="shared" si="11"/>
        <v>43430</v>
      </c>
      <c r="B331" s="104">
        <f t="shared" si="10"/>
        <v>48</v>
      </c>
      <c r="C331" s="112"/>
      <c r="D331" s="112"/>
      <c r="E331" s="112"/>
      <c r="F331" s="112"/>
      <c r="G331" s="112"/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3"/>
      <c r="AG331" s="113"/>
      <c r="AH331" s="113"/>
      <c r="AI331" s="60"/>
    </row>
    <row r="332" spans="1:35" x14ac:dyDescent="0.25">
      <c r="A332" s="103">
        <f t="shared" si="11"/>
        <v>43431</v>
      </c>
      <c r="B332" s="104">
        <f t="shared" si="10"/>
        <v>48</v>
      </c>
      <c r="C332" s="112"/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3"/>
      <c r="AG332" s="113"/>
      <c r="AH332" s="113"/>
      <c r="AI332" s="60"/>
    </row>
    <row r="333" spans="1:35" x14ac:dyDescent="0.25">
      <c r="A333" s="103">
        <f t="shared" si="11"/>
        <v>43432</v>
      </c>
      <c r="B333" s="104">
        <f t="shared" si="10"/>
        <v>48</v>
      </c>
      <c r="C333" s="112"/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3"/>
      <c r="AG333" s="113"/>
      <c r="AH333" s="113"/>
      <c r="AI333" s="60"/>
    </row>
    <row r="334" spans="1:35" x14ac:dyDescent="0.25">
      <c r="A334" s="103">
        <f t="shared" si="11"/>
        <v>43433</v>
      </c>
      <c r="B334" s="104">
        <f t="shared" si="10"/>
        <v>48</v>
      </c>
      <c r="C334" s="112"/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3"/>
      <c r="AG334" s="113"/>
      <c r="AH334" s="113"/>
      <c r="AI334" s="60"/>
    </row>
    <row r="335" spans="1:35" x14ac:dyDescent="0.25">
      <c r="A335" s="103">
        <f t="shared" si="11"/>
        <v>43434</v>
      </c>
      <c r="B335" s="104">
        <f t="shared" si="10"/>
        <v>48</v>
      </c>
      <c r="C335" s="112"/>
      <c r="D335" s="112"/>
      <c r="E335" s="112"/>
      <c r="F335" s="112"/>
      <c r="G335" s="112"/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3"/>
      <c r="AG335" s="113"/>
      <c r="AH335" s="113"/>
      <c r="AI335" s="60"/>
    </row>
    <row r="336" spans="1:35" x14ac:dyDescent="0.25">
      <c r="A336" s="103">
        <f t="shared" si="11"/>
        <v>43435</v>
      </c>
      <c r="B336" s="104">
        <f t="shared" si="10"/>
        <v>48</v>
      </c>
      <c r="C336" s="112"/>
      <c r="D336" s="112"/>
      <c r="E336" s="112"/>
      <c r="F336" s="112"/>
      <c r="G336" s="112"/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3"/>
      <c r="AG336" s="113"/>
      <c r="AH336" s="113"/>
      <c r="AI336" s="60"/>
    </row>
    <row r="337" spans="1:37" x14ac:dyDescent="0.25">
      <c r="A337" s="103">
        <f t="shared" si="11"/>
        <v>43436</v>
      </c>
      <c r="B337" s="104">
        <f t="shared" si="10"/>
        <v>48</v>
      </c>
      <c r="C337" s="112"/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3"/>
      <c r="AG337" s="113"/>
      <c r="AH337" s="113"/>
      <c r="AI337" s="60"/>
    </row>
    <row r="338" spans="1:37" x14ac:dyDescent="0.25">
      <c r="A338" s="103">
        <f t="shared" si="11"/>
        <v>43437</v>
      </c>
      <c r="B338" s="104">
        <f t="shared" si="10"/>
        <v>49</v>
      </c>
      <c r="C338" s="112"/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3"/>
      <c r="AG338" s="113"/>
      <c r="AH338" s="113"/>
      <c r="AI338" s="60"/>
    </row>
    <row r="339" spans="1:37" x14ac:dyDescent="0.25">
      <c r="A339" s="103">
        <f t="shared" si="11"/>
        <v>43438</v>
      </c>
      <c r="B339" s="104">
        <f t="shared" si="10"/>
        <v>49</v>
      </c>
      <c r="C339" s="112"/>
      <c r="D339" s="112"/>
      <c r="E339" s="112"/>
      <c r="F339" s="112"/>
      <c r="G339" s="112"/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3"/>
      <c r="AG339" s="113"/>
      <c r="AH339" s="113"/>
      <c r="AI339" s="60"/>
      <c r="AK339" s="60">
        <f>SUBTOTAL(3,C339:AH339)</f>
        <v>0</v>
      </c>
    </row>
    <row r="340" spans="1:37" x14ac:dyDescent="0.25">
      <c r="A340" s="103">
        <f t="shared" si="11"/>
        <v>43439</v>
      </c>
      <c r="B340" s="104">
        <f t="shared" si="10"/>
        <v>49</v>
      </c>
      <c r="C340" s="112"/>
      <c r="D340" s="112"/>
      <c r="E340" s="112"/>
      <c r="F340" s="112"/>
      <c r="G340" s="112"/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3"/>
      <c r="AG340" s="113"/>
      <c r="AH340" s="113"/>
      <c r="AI340" s="60"/>
      <c r="AK340" s="60">
        <f t="shared" ref="AK340:AK345" si="12">SUBTOTAL(3,C340:AH340)</f>
        <v>0</v>
      </c>
    </row>
    <row r="341" spans="1:37" x14ac:dyDescent="0.25">
      <c r="A341" s="103">
        <f t="shared" si="11"/>
        <v>43440</v>
      </c>
      <c r="B341" s="104">
        <f t="shared" si="10"/>
        <v>49</v>
      </c>
      <c r="C341" s="112"/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3"/>
      <c r="AG341" s="113"/>
      <c r="AH341" s="113"/>
      <c r="AI341" s="60"/>
      <c r="AK341" s="60">
        <f t="shared" si="12"/>
        <v>0</v>
      </c>
    </row>
    <row r="342" spans="1:37" x14ac:dyDescent="0.25">
      <c r="A342" s="103">
        <f t="shared" si="11"/>
        <v>43441</v>
      </c>
      <c r="B342" s="104">
        <f t="shared" si="10"/>
        <v>49</v>
      </c>
      <c r="C342" s="112"/>
      <c r="D342" s="112"/>
      <c r="E342" s="112"/>
      <c r="F342" s="112"/>
      <c r="G342" s="112"/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3"/>
      <c r="AG342" s="113"/>
      <c r="AH342" s="113"/>
      <c r="AI342" s="60"/>
      <c r="AK342" s="60">
        <f t="shared" si="12"/>
        <v>0</v>
      </c>
    </row>
    <row r="343" spans="1:37" x14ac:dyDescent="0.25">
      <c r="A343" s="103">
        <f t="shared" si="11"/>
        <v>43442</v>
      </c>
      <c r="B343" s="104">
        <f t="shared" si="10"/>
        <v>49</v>
      </c>
      <c r="C343" s="112"/>
      <c r="D343" s="112"/>
      <c r="E343" s="112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3"/>
      <c r="AG343" s="113"/>
      <c r="AH343" s="113"/>
      <c r="AI343" s="60"/>
      <c r="AK343" s="60">
        <f t="shared" si="12"/>
        <v>0</v>
      </c>
    </row>
    <row r="344" spans="1:37" x14ac:dyDescent="0.25">
      <c r="A344" s="103">
        <f t="shared" si="11"/>
        <v>43443</v>
      </c>
      <c r="B344" s="104">
        <f t="shared" si="10"/>
        <v>49</v>
      </c>
      <c r="C344" s="112"/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3"/>
      <c r="AG344" s="113"/>
      <c r="AH344" s="113"/>
      <c r="AI344" s="60"/>
      <c r="AK344" s="60">
        <f t="shared" si="12"/>
        <v>0</v>
      </c>
    </row>
    <row r="345" spans="1:37" x14ac:dyDescent="0.25">
      <c r="A345" s="103">
        <f t="shared" si="11"/>
        <v>43444</v>
      </c>
      <c r="B345" s="104">
        <f t="shared" si="10"/>
        <v>50</v>
      </c>
      <c r="C345" s="112"/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3"/>
      <c r="AG345" s="113"/>
      <c r="AH345" s="113"/>
      <c r="AI345" s="60"/>
      <c r="AK345" s="60">
        <f t="shared" si="12"/>
        <v>0</v>
      </c>
    </row>
    <row r="346" spans="1:37" x14ac:dyDescent="0.25">
      <c r="A346" s="103">
        <f t="shared" si="11"/>
        <v>43445</v>
      </c>
      <c r="B346" s="104">
        <f t="shared" si="10"/>
        <v>50</v>
      </c>
      <c r="C346" s="112"/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3"/>
      <c r="AG346" s="113"/>
      <c r="AH346" s="113"/>
      <c r="AI346" s="60"/>
    </row>
    <row r="347" spans="1:37" x14ac:dyDescent="0.25">
      <c r="A347" s="103">
        <f t="shared" si="11"/>
        <v>43446</v>
      </c>
      <c r="B347" s="104">
        <f t="shared" si="10"/>
        <v>50</v>
      </c>
      <c r="C347" s="112"/>
      <c r="D347" s="112"/>
      <c r="E347" s="112"/>
      <c r="F347" s="112"/>
      <c r="G347" s="112"/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3"/>
      <c r="AG347" s="113"/>
      <c r="AH347" s="113"/>
      <c r="AI347" s="60"/>
    </row>
    <row r="348" spans="1:37" x14ac:dyDescent="0.25">
      <c r="A348" s="103">
        <f t="shared" si="11"/>
        <v>43447</v>
      </c>
      <c r="B348" s="104">
        <f t="shared" si="10"/>
        <v>50</v>
      </c>
      <c r="C348" s="112"/>
      <c r="D348" s="112"/>
      <c r="E348" s="112"/>
      <c r="F348" s="112"/>
      <c r="G348" s="112"/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3"/>
      <c r="AG348" s="113"/>
      <c r="AH348" s="113"/>
      <c r="AI348" s="60"/>
    </row>
    <row r="349" spans="1:37" x14ac:dyDescent="0.25">
      <c r="A349" s="103">
        <f t="shared" si="11"/>
        <v>43448</v>
      </c>
      <c r="B349" s="104">
        <f t="shared" si="10"/>
        <v>50</v>
      </c>
      <c r="C349" s="112"/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3"/>
      <c r="AG349" s="113"/>
      <c r="AH349" s="113"/>
      <c r="AI349" s="60"/>
    </row>
    <row r="350" spans="1:37" x14ac:dyDescent="0.25">
      <c r="A350" s="103">
        <f t="shared" si="11"/>
        <v>43449</v>
      </c>
      <c r="B350" s="104">
        <f t="shared" si="10"/>
        <v>50</v>
      </c>
      <c r="C350" s="112"/>
      <c r="D350" s="112"/>
      <c r="E350" s="112"/>
      <c r="F350" s="112"/>
      <c r="G350" s="112"/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3"/>
      <c r="AG350" s="113"/>
      <c r="AH350" s="113"/>
      <c r="AI350" s="60"/>
    </row>
    <row r="351" spans="1:37" x14ac:dyDescent="0.25">
      <c r="A351" s="103">
        <f t="shared" si="11"/>
        <v>43450</v>
      </c>
      <c r="B351" s="104">
        <f t="shared" si="10"/>
        <v>50</v>
      </c>
      <c r="C351" s="112"/>
      <c r="D351" s="112"/>
      <c r="E351" s="112"/>
      <c r="F351" s="112"/>
      <c r="G351" s="112"/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3"/>
      <c r="AG351" s="113"/>
      <c r="AH351" s="113"/>
      <c r="AI351" s="60"/>
    </row>
    <row r="352" spans="1:37" x14ac:dyDescent="0.25">
      <c r="A352" s="103">
        <f t="shared" si="11"/>
        <v>43451</v>
      </c>
      <c r="B352" s="104">
        <f t="shared" si="10"/>
        <v>51</v>
      </c>
      <c r="C352" s="112"/>
      <c r="D352" s="112"/>
      <c r="E352" s="112"/>
      <c r="F352" s="112"/>
      <c r="G352" s="112"/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3"/>
      <c r="AG352" s="113"/>
      <c r="AH352" s="113"/>
      <c r="AI352" s="60"/>
    </row>
    <row r="353" spans="1:35" x14ac:dyDescent="0.25">
      <c r="A353" s="103">
        <f t="shared" si="11"/>
        <v>43452</v>
      </c>
      <c r="B353" s="104">
        <f t="shared" si="10"/>
        <v>51</v>
      </c>
      <c r="C353" s="112"/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3"/>
      <c r="AG353" s="113"/>
      <c r="AH353" s="113"/>
      <c r="AI353" s="60"/>
    </row>
    <row r="354" spans="1:35" x14ac:dyDescent="0.25">
      <c r="A354" s="103">
        <f t="shared" si="11"/>
        <v>43453</v>
      </c>
      <c r="B354" s="104">
        <f t="shared" si="10"/>
        <v>51</v>
      </c>
      <c r="C354" s="112"/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3"/>
      <c r="AG354" s="113"/>
      <c r="AH354" s="113"/>
      <c r="AI354" s="60"/>
    </row>
    <row r="355" spans="1:35" x14ac:dyDescent="0.25">
      <c r="A355" s="103">
        <f t="shared" si="11"/>
        <v>43454</v>
      </c>
      <c r="B355" s="104">
        <f t="shared" si="10"/>
        <v>51</v>
      </c>
      <c r="C355" s="112"/>
      <c r="D355" s="112"/>
      <c r="E355" s="112"/>
      <c r="F355" s="112"/>
      <c r="G355" s="112"/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3"/>
      <c r="AG355" s="113"/>
      <c r="AH355" s="113"/>
      <c r="AI355" s="60"/>
    </row>
    <row r="356" spans="1:35" x14ac:dyDescent="0.25">
      <c r="A356" s="103">
        <f t="shared" si="11"/>
        <v>43455</v>
      </c>
      <c r="B356" s="104">
        <f t="shared" si="10"/>
        <v>51</v>
      </c>
      <c r="C356" s="112"/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3"/>
      <c r="AG356" s="113"/>
      <c r="AH356" s="113"/>
      <c r="AI356" s="60"/>
    </row>
    <row r="357" spans="1:35" ht="14.25" customHeight="1" x14ac:dyDescent="0.25">
      <c r="A357" s="103">
        <f t="shared" si="11"/>
        <v>43456</v>
      </c>
      <c r="B357" s="104">
        <f t="shared" si="10"/>
        <v>51</v>
      </c>
      <c r="C357" s="112"/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3"/>
      <c r="AG357" s="113"/>
      <c r="AH357" s="113"/>
      <c r="AI357" s="60"/>
    </row>
    <row r="358" spans="1:35" x14ac:dyDescent="0.25">
      <c r="A358" s="103">
        <f t="shared" si="11"/>
        <v>43457</v>
      </c>
      <c r="B358" s="104">
        <f t="shared" si="10"/>
        <v>51</v>
      </c>
      <c r="C358" s="112"/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3"/>
      <c r="AG358" s="113"/>
      <c r="AH358" s="113"/>
      <c r="AI358" s="60"/>
    </row>
    <row r="359" spans="1:35" x14ac:dyDescent="0.25">
      <c r="A359" s="103">
        <f t="shared" si="11"/>
        <v>43458</v>
      </c>
      <c r="B359" s="104">
        <f t="shared" si="10"/>
        <v>52</v>
      </c>
      <c r="C359" s="112"/>
      <c r="D359" s="112"/>
      <c r="E359" s="112"/>
      <c r="F359" s="112"/>
      <c r="G359" s="112"/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3"/>
      <c r="AG359" s="113"/>
      <c r="AH359" s="113"/>
      <c r="AI359" s="60"/>
    </row>
    <row r="360" spans="1:35" x14ac:dyDescent="0.25">
      <c r="A360" s="103">
        <f t="shared" si="11"/>
        <v>43459</v>
      </c>
      <c r="B360" s="104">
        <f t="shared" si="10"/>
        <v>52</v>
      </c>
      <c r="C360" s="112"/>
      <c r="D360" s="112"/>
      <c r="E360" s="112"/>
      <c r="F360" s="112"/>
      <c r="G360" s="112"/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3"/>
      <c r="AG360" s="113"/>
      <c r="AH360" s="113"/>
      <c r="AI360" s="60"/>
    </row>
    <row r="361" spans="1:35" x14ac:dyDescent="0.25">
      <c r="A361" s="103">
        <f t="shared" si="11"/>
        <v>43460</v>
      </c>
      <c r="B361" s="104">
        <f t="shared" si="10"/>
        <v>52</v>
      </c>
      <c r="C361" s="112"/>
      <c r="D361" s="112"/>
      <c r="E361" s="112"/>
      <c r="F361" s="112"/>
      <c r="G361" s="112"/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3"/>
      <c r="AG361" s="113"/>
      <c r="AH361" s="113"/>
      <c r="AI361" s="60"/>
    </row>
    <row r="362" spans="1:35" x14ac:dyDescent="0.25">
      <c r="A362" s="103">
        <f t="shared" si="11"/>
        <v>43461</v>
      </c>
      <c r="B362" s="104">
        <f t="shared" si="10"/>
        <v>52</v>
      </c>
      <c r="C362" s="112"/>
      <c r="D362" s="112"/>
      <c r="E362" s="112"/>
      <c r="F362" s="112"/>
      <c r="G362" s="112"/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3"/>
      <c r="AG362" s="113"/>
      <c r="AH362" s="113"/>
      <c r="AI362" s="60"/>
    </row>
    <row r="363" spans="1:35" x14ac:dyDescent="0.25">
      <c r="A363" s="103">
        <f t="shared" si="11"/>
        <v>43462</v>
      </c>
      <c r="B363" s="104">
        <f t="shared" si="10"/>
        <v>52</v>
      </c>
      <c r="C363" s="112"/>
      <c r="D363" s="112"/>
      <c r="E363" s="112"/>
      <c r="F363" s="112"/>
      <c r="G363" s="112"/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3"/>
      <c r="AG363" s="113"/>
      <c r="AH363" s="113"/>
      <c r="AI363" s="60"/>
    </row>
    <row r="364" spans="1:35" x14ac:dyDescent="0.25">
      <c r="A364" s="103">
        <f t="shared" si="11"/>
        <v>43463</v>
      </c>
      <c r="B364" s="104">
        <f t="shared" si="10"/>
        <v>52</v>
      </c>
      <c r="C364" s="112"/>
      <c r="D364" s="112"/>
      <c r="E364" s="112"/>
      <c r="F364" s="112"/>
      <c r="G364" s="112"/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3"/>
      <c r="AG364" s="113"/>
      <c r="AH364" s="113"/>
      <c r="AI364" s="60"/>
    </row>
    <row r="365" spans="1:35" x14ac:dyDescent="0.25">
      <c r="A365" s="103">
        <f t="shared" si="11"/>
        <v>43464</v>
      </c>
      <c r="B365" s="104">
        <f t="shared" si="10"/>
        <v>52</v>
      </c>
      <c r="C365" s="112"/>
      <c r="D365" s="112"/>
      <c r="E365" s="112"/>
      <c r="F365" s="112"/>
      <c r="G365" s="112"/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3"/>
      <c r="AG365" s="113"/>
      <c r="AH365" s="113"/>
      <c r="AI365" s="60"/>
    </row>
    <row r="366" spans="1:35" x14ac:dyDescent="0.25">
      <c r="A366" s="103">
        <f t="shared" si="11"/>
        <v>43465</v>
      </c>
      <c r="B366" s="104">
        <f t="shared" si="10"/>
        <v>53</v>
      </c>
      <c r="C366" s="112"/>
      <c r="D366" s="112"/>
      <c r="E366" s="112"/>
      <c r="F366" s="112"/>
      <c r="G366" s="112"/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3"/>
      <c r="AG366" s="113"/>
      <c r="AH366" s="113"/>
      <c r="AI366" s="60"/>
    </row>
    <row r="368" spans="1:35" x14ac:dyDescent="0.25">
      <c r="A368" s="61" t="s">
        <v>220</v>
      </c>
      <c r="C368" s="76">
        <f>SUBTOTAL(3,C339:AH339)</f>
        <v>0</v>
      </c>
    </row>
    <row r="369" spans="1:3" x14ac:dyDescent="0.25">
      <c r="A369" s="61" t="s">
        <v>221</v>
      </c>
      <c r="C369" s="76">
        <f>SUBTOTAL(3,C340:AH340)</f>
        <v>0</v>
      </c>
    </row>
    <row r="370" spans="1:3" x14ac:dyDescent="0.25">
      <c r="A370" s="61" t="s">
        <v>222</v>
      </c>
      <c r="C370" s="76">
        <f>SUBTOTAL(3,C341:AH341)</f>
        <v>0</v>
      </c>
    </row>
    <row r="372" spans="1:3" x14ac:dyDescent="0.25">
      <c r="C372" s="89"/>
    </row>
  </sheetData>
  <conditionalFormatting sqref="A1:AH366">
    <cfRule type="duplicateValues" dxfId="16" priority="1" stopIfTrue="1"/>
    <cfRule type="expression" dxfId="15" priority="2" stopIfTrue="1">
      <formula>WEEKDAY($A1,2)&gt;5</formula>
    </cfRule>
    <cfRule type="expression" dxfId="14" priority="3" stopIfTrue="1">
      <formula>COUNTIF(Feries,$A1)&gt;0</formula>
    </cfRule>
  </conditionalFormatting>
  <dataValidations count="1">
    <dataValidation type="list" allowBlank="1" sqref="C2:AI366">
      <formula1>ACBag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4" name="Comboweek"/>
      </mc:Fallback>
    </mc:AlternateContent>
    <mc:AlternateContent xmlns:mc="http://schemas.openxmlformats.org/markup-compatibility/2006">
      <mc:Choice Requires="x14">
        <control shapeId="2066" r:id="rId6" name="CmdPrintH">
          <controlPr defaultSize="0" autoLine="0" r:id="rId7">
            <anchor moveWithCells="1">
              <from>
                <xdr:col>0</xdr:col>
                <xdr:colOff>533400</xdr:colOff>
                <xdr:row>0</xdr:row>
                <xdr:rowOff>314325</xdr:rowOff>
              </from>
              <to>
                <xdr:col>0</xdr:col>
                <xdr:colOff>1666875</xdr:colOff>
                <xdr:row>0</xdr:row>
                <xdr:rowOff>666750</xdr:rowOff>
              </to>
            </anchor>
          </controlPr>
        </control>
      </mc:Choice>
      <mc:Fallback>
        <control shapeId="2066" r:id="rId6" name="CmdPrint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K56"/>
  <sheetViews>
    <sheetView showGridLines="0" topLeftCell="S1" workbookViewId="0">
      <pane ySplit="1" topLeftCell="A2" activePane="bottomLeft" state="frozenSplit"/>
      <selection pane="bottomLeft" activeCell="AL26" sqref="AL26"/>
    </sheetView>
  </sheetViews>
  <sheetFormatPr baseColWidth="10" defaultRowHeight="15" x14ac:dyDescent="0.25"/>
  <cols>
    <col min="1" max="1" width="20.28515625" bestFit="1" customWidth="1"/>
    <col min="2" max="2" width="16.140625" bestFit="1" customWidth="1"/>
    <col min="3" max="3" width="2.28515625" style="63" customWidth="1"/>
    <col min="4" max="4" width="12.7109375" style="71" bestFit="1" customWidth="1"/>
    <col min="5" max="5" width="2.28515625" style="63" customWidth="1"/>
    <col min="6" max="6" width="13.85546875" style="60" customWidth="1"/>
    <col min="7" max="7" width="2.28515625" style="63" customWidth="1"/>
    <col min="8" max="8" width="13.85546875" style="60" customWidth="1"/>
    <col min="9" max="9" width="2.28515625" style="63" customWidth="1"/>
    <col min="10" max="10" width="7.5703125" style="60" customWidth="1"/>
    <col min="11" max="11" width="15.28515625" style="60" bestFit="1" customWidth="1"/>
    <col min="12" max="12" width="7.5703125" style="60" bestFit="1" customWidth="1"/>
    <col min="13" max="13" width="20.85546875" style="60" bestFit="1" customWidth="1"/>
    <col min="14" max="14" width="2.28515625" style="14" customWidth="1"/>
    <col min="15" max="15" width="16.85546875" style="18" customWidth="1"/>
    <col min="16" max="16" width="23.7109375" customWidth="1"/>
    <col min="17" max="17" width="2.28515625" customWidth="1"/>
    <col min="19" max="19" width="2.28515625" customWidth="1"/>
    <col min="20" max="20" width="7" customWidth="1"/>
    <col min="21" max="21" width="20.5703125" customWidth="1"/>
    <col min="22" max="22" width="2.28515625" style="14" customWidth="1"/>
    <col min="23" max="23" width="4.5703125" style="46" customWidth="1"/>
    <col min="24" max="24" width="23.140625" customWidth="1"/>
    <col min="25" max="25" width="2.28515625" customWidth="1"/>
    <col min="26" max="26" width="6.85546875" customWidth="1"/>
    <col min="27" max="27" width="21" customWidth="1"/>
    <col min="28" max="28" width="2.28515625" customWidth="1"/>
    <col min="29" max="29" width="3.5703125" customWidth="1"/>
    <col min="30" max="30" width="14.85546875" bestFit="1" customWidth="1"/>
    <col min="31" max="31" width="2.28515625" customWidth="1"/>
    <col min="33" max="33" width="2.28515625" customWidth="1"/>
    <col min="35" max="35" width="3" customWidth="1"/>
    <col min="36" max="36" width="13.85546875" customWidth="1"/>
  </cols>
  <sheetData>
    <row r="1" spans="1:37" s="10" customFormat="1" ht="18" customHeight="1" x14ac:dyDescent="0.25">
      <c r="A1" s="6" t="s">
        <v>0</v>
      </c>
      <c r="B1" s="59" t="s">
        <v>231</v>
      </c>
      <c r="C1" s="66"/>
      <c r="D1" s="70" t="s">
        <v>0</v>
      </c>
      <c r="E1" s="66"/>
      <c r="F1" s="59" t="s">
        <v>214</v>
      </c>
      <c r="G1" s="66"/>
      <c r="H1" s="59" t="s">
        <v>158</v>
      </c>
      <c r="I1" s="66"/>
      <c r="J1" s="59" t="s">
        <v>199</v>
      </c>
      <c r="K1" s="59" t="s">
        <v>200</v>
      </c>
      <c r="L1" s="59" t="s">
        <v>201</v>
      </c>
      <c r="M1" s="10" t="s">
        <v>202</v>
      </c>
      <c r="N1" s="8"/>
      <c r="O1" s="67"/>
      <c r="P1" s="7" t="s">
        <v>150</v>
      </c>
      <c r="Q1" s="9"/>
      <c r="R1" s="47" t="s">
        <v>86</v>
      </c>
      <c r="S1" s="9"/>
      <c r="T1" s="45" t="s">
        <v>85</v>
      </c>
      <c r="U1" s="45" t="s">
        <v>89</v>
      </c>
      <c r="V1" s="8"/>
      <c r="W1" s="56" t="s">
        <v>197</v>
      </c>
      <c r="X1" s="45" t="s">
        <v>92</v>
      </c>
      <c r="Y1" s="49"/>
      <c r="Z1" s="45" t="s">
        <v>196</v>
      </c>
      <c r="AA1" s="45" t="s">
        <v>93</v>
      </c>
      <c r="AB1" s="49"/>
      <c r="AC1" s="56" t="s">
        <v>198</v>
      </c>
      <c r="AD1" s="45" t="s">
        <v>147</v>
      </c>
      <c r="AE1" s="49"/>
      <c r="AF1" s="123" t="s">
        <v>101</v>
      </c>
      <c r="AG1" s="49"/>
      <c r="AH1" s="123" t="s">
        <v>102</v>
      </c>
      <c r="AI1" s="49"/>
      <c r="AJ1" s="123" t="s">
        <v>146</v>
      </c>
    </row>
    <row r="2" spans="1:37" x14ac:dyDescent="0.25">
      <c r="A2" s="11" t="s">
        <v>1</v>
      </c>
      <c r="B2" s="62">
        <f>DATE(An,1,1)</f>
        <v>43101</v>
      </c>
      <c r="C2" s="64"/>
      <c r="D2" s="69">
        <v>2017</v>
      </c>
      <c r="E2" s="64"/>
      <c r="F2" s="62" t="s">
        <v>227</v>
      </c>
      <c r="G2" s="64"/>
      <c r="H2" s="62" t="s">
        <v>159</v>
      </c>
      <c r="I2" s="64"/>
      <c r="J2" s="78">
        <f>INT((K2-DATE(YEAR(K2),1,3)+WEEKDAY(DATE(YEAR(K2),1,3))+5)/7)</f>
        <v>1</v>
      </c>
      <c r="K2" s="72">
        <f>DATE(An,1,1)</f>
        <v>43101</v>
      </c>
      <c r="L2" s="72">
        <f>K2+MOD(8-WEEKDAY(K2),7)</f>
        <v>43107</v>
      </c>
      <c r="M2" s="71" t="str">
        <f>"Du "&amp;TEXT(K2,"jj-mmm")&amp;" au "&amp;TEXT(L2,"jj-mmm")</f>
        <v>Du 01-janv au 07-janv</v>
      </c>
      <c r="N2" s="13"/>
      <c r="O2" s="68" t="s">
        <v>152</v>
      </c>
      <c r="P2" t="s">
        <v>153</v>
      </c>
      <c r="Q2" s="15"/>
      <c r="R2" t="s">
        <v>87</v>
      </c>
      <c r="S2" s="15"/>
      <c r="T2" s="48">
        <v>1</v>
      </c>
      <c r="U2" t="s">
        <v>90</v>
      </c>
      <c r="V2" s="13"/>
      <c r="W2" s="46">
        <v>1</v>
      </c>
      <c r="X2" t="s">
        <v>18</v>
      </c>
      <c r="Y2" s="15"/>
      <c r="Z2">
        <v>1</v>
      </c>
      <c r="AA2" t="s">
        <v>94</v>
      </c>
      <c r="AB2" s="15"/>
      <c r="AC2" s="46"/>
      <c r="AE2" s="15"/>
      <c r="AF2" s="50" t="s">
        <v>37</v>
      </c>
      <c r="AG2" s="15"/>
      <c r="AH2" s="50" t="s">
        <v>171</v>
      </c>
      <c r="AI2" s="15"/>
      <c r="AJ2" s="50" t="s">
        <v>191</v>
      </c>
    </row>
    <row r="3" spans="1:37" x14ac:dyDescent="0.25">
      <c r="A3" s="11" t="s">
        <v>2</v>
      </c>
      <c r="B3" s="86">
        <f>ROUND(DATE(An,4,MOD(234-11*MOD(B1,19),30))/7,0)*7-6</f>
        <v>43191</v>
      </c>
      <c r="C3" s="87"/>
      <c r="D3" s="69">
        <v>2018</v>
      </c>
      <c r="E3" s="64"/>
      <c r="F3" s="62" t="s">
        <v>228</v>
      </c>
      <c r="G3" s="64"/>
      <c r="H3" s="62" t="s">
        <v>170</v>
      </c>
      <c r="I3" s="64"/>
      <c r="J3" s="78">
        <f>J2+1</f>
        <v>2</v>
      </c>
      <c r="K3" s="72">
        <f>L2+1</f>
        <v>43108</v>
      </c>
      <c r="L3" s="72">
        <f>L2+7</f>
        <v>43114</v>
      </c>
      <c r="M3" s="71" t="str">
        <f t="shared" ref="M3:M54" si="0">"Du "&amp;TEXT(K3,"jj-mmm")&amp;" au "&amp;TEXT(L3,"jj-mmm")</f>
        <v>Du 08-janv au 14-janv</v>
      </c>
      <c r="N3" s="13"/>
      <c r="O3" s="68">
        <v>42784</v>
      </c>
      <c r="P3" s="12">
        <v>42816</v>
      </c>
      <c r="Q3" s="15"/>
      <c r="R3" t="s">
        <v>88</v>
      </c>
      <c r="S3" s="15"/>
      <c r="T3" s="48">
        <v>2</v>
      </c>
      <c r="U3" t="s">
        <v>91</v>
      </c>
      <c r="V3" s="13"/>
      <c r="W3" s="46">
        <v>2</v>
      </c>
      <c r="X3" t="s">
        <v>205</v>
      </c>
      <c r="Y3" s="15"/>
      <c r="Z3">
        <v>2</v>
      </c>
      <c r="AA3" t="s">
        <v>95</v>
      </c>
      <c r="AB3" s="15"/>
      <c r="AC3" s="46"/>
      <c r="AE3" s="15"/>
      <c r="AF3" s="58" t="s">
        <v>40</v>
      </c>
      <c r="AG3" s="15"/>
      <c r="AH3" s="58" t="s">
        <v>172</v>
      </c>
      <c r="AI3" s="15"/>
      <c r="AJ3" s="50" t="s">
        <v>192</v>
      </c>
      <c r="AK3" s="122" t="s">
        <v>241</v>
      </c>
    </row>
    <row r="4" spans="1:37" x14ac:dyDescent="0.25">
      <c r="A4" s="16" t="s">
        <v>3</v>
      </c>
      <c r="B4" s="62">
        <f>B3+1</f>
        <v>43192</v>
      </c>
      <c r="C4" s="64"/>
      <c r="D4" s="69">
        <v>2019</v>
      </c>
      <c r="E4" s="64"/>
      <c r="F4" s="62" t="s">
        <v>229</v>
      </c>
      <c r="G4" s="64"/>
      <c r="H4" s="62" t="s">
        <v>160</v>
      </c>
      <c r="I4" s="64"/>
      <c r="J4" s="78">
        <f t="shared" ref="J4:J54" si="1">J3+1</f>
        <v>3</v>
      </c>
      <c r="K4" s="72">
        <f>K3+7</f>
        <v>43115</v>
      </c>
      <c r="L4" s="72">
        <f>L3+7</f>
        <v>43121</v>
      </c>
      <c r="M4" s="71" t="str">
        <f t="shared" si="0"/>
        <v>Du 15-janv au 21-janv</v>
      </c>
      <c r="N4" s="13"/>
      <c r="O4" s="68"/>
      <c r="P4" s="12"/>
      <c r="Q4" s="15"/>
      <c r="R4" t="s">
        <v>155</v>
      </c>
      <c r="S4" s="15"/>
      <c r="T4" s="48">
        <v>3</v>
      </c>
      <c r="U4" t="s">
        <v>144</v>
      </c>
      <c r="V4" s="13"/>
      <c r="W4" s="46">
        <v>3</v>
      </c>
      <c r="X4" t="s">
        <v>24</v>
      </c>
      <c r="Y4" s="15"/>
      <c r="Z4">
        <v>3</v>
      </c>
      <c r="AA4" t="s">
        <v>96</v>
      </c>
      <c r="AB4" s="15"/>
      <c r="AC4" s="46"/>
      <c r="AE4" s="15"/>
      <c r="AF4" s="50" t="s">
        <v>44</v>
      </c>
      <c r="AG4" s="15"/>
      <c r="AH4" s="50" t="s">
        <v>173</v>
      </c>
      <c r="AI4" s="15"/>
      <c r="AJ4" s="50" t="s">
        <v>193</v>
      </c>
    </row>
    <row r="5" spans="1:37" x14ac:dyDescent="0.25">
      <c r="A5" s="16" t="s">
        <v>4</v>
      </c>
      <c r="B5" s="62">
        <f>DATE(An,5,1)</f>
        <v>43221</v>
      </c>
      <c r="C5" s="64"/>
      <c r="D5" s="69">
        <v>2020</v>
      </c>
      <c r="E5" s="64"/>
      <c r="F5" s="62" t="s">
        <v>230</v>
      </c>
      <c r="G5" s="64"/>
      <c r="H5" s="62" t="s">
        <v>161</v>
      </c>
      <c r="I5" s="64"/>
      <c r="J5" s="78">
        <f t="shared" si="1"/>
        <v>4</v>
      </c>
      <c r="K5" s="72">
        <f t="shared" ref="K5:K20" si="2">K4+7</f>
        <v>43122</v>
      </c>
      <c r="L5" s="72">
        <f t="shared" ref="L5:L53" si="3">L4+7</f>
        <v>43128</v>
      </c>
      <c r="M5" s="71" t="str">
        <f t="shared" si="0"/>
        <v>Du 22-janv au 28-janv</v>
      </c>
      <c r="N5" s="13"/>
      <c r="O5" s="68"/>
      <c r="P5" s="12" t="s">
        <v>151</v>
      </c>
      <c r="Q5" s="15"/>
      <c r="R5" t="s">
        <v>156</v>
      </c>
      <c r="S5" s="15"/>
      <c r="T5" s="48">
        <v>4</v>
      </c>
      <c r="V5" s="13"/>
      <c r="W5" s="46">
        <v>4</v>
      </c>
      <c r="X5" t="s">
        <v>28</v>
      </c>
      <c r="Y5" s="15"/>
      <c r="Z5">
        <v>4</v>
      </c>
      <c r="AA5" t="s">
        <v>97</v>
      </c>
      <c r="AB5" s="15"/>
      <c r="AC5" s="46"/>
      <c r="AE5" s="15"/>
      <c r="AF5" s="58" t="s">
        <v>47</v>
      </c>
      <c r="AG5" s="15"/>
      <c r="AH5" s="58" t="s">
        <v>174</v>
      </c>
      <c r="AI5" s="15"/>
      <c r="AJ5" s="50" t="s">
        <v>194</v>
      </c>
    </row>
    <row r="6" spans="1:37" x14ac:dyDescent="0.25">
      <c r="A6" s="11" t="s">
        <v>5</v>
      </c>
      <c r="B6" s="62">
        <f>DATE(An,5,8)</f>
        <v>43228</v>
      </c>
      <c r="C6" s="64"/>
      <c r="D6" s="69">
        <v>2021</v>
      </c>
      <c r="E6" s="64"/>
      <c r="F6" s="62"/>
      <c r="G6" s="64"/>
      <c r="H6" s="62" t="s">
        <v>162</v>
      </c>
      <c r="I6" s="64"/>
      <c r="J6" s="78">
        <f t="shared" si="1"/>
        <v>5</v>
      </c>
      <c r="K6" s="72">
        <f t="shared" si="2"/>
        <v>43129</v>
      </c>
      <c r="L6" s="72">
        <f t="shared" si="3"/>
        <v>43135</v>
      </c>
      <c r="M6" s="71" t="str">
        <f t="shared" si="0"/>
        <v>Du 29-janv au 04-févr</v>
      </c>
      <c r="N6" s="13"/>
      <c r="O6" s="68"/>
      <c r="P6" s="12" t="s">
        <v>154</v>
      </c>
      <c r="Q6" s="15"/>
      <c r="S6" s="15"/>
      <c r="V6" s="13"/>
      <c r="W6" s="46">
        <v>5</v>
      </c>
      <c r="X6" t="s">
        <v>31</v>
      </c>
      <c r="Y6" s="15"/>
      <c r="Z6">
        <v>5</v>
      </c>
      <c r="AA6" t="s">
        <v>109</v>
      </c>
      <c r="AB6" s="15"/>
      <c r="AC6" s="46"/>
      <c r="AE6" s="15"/>
      <c r="AF6" s="50" t="s">
        <v>36</v>
      </c>
      <c r="AG6" s="15"/>
      <c r="AH6" s="50" t="s">
        <v>175</v>
      </c>
      <c r="AI6" s="15"/>
      <c r="AJ6" s="50" t="s">
        <v>195</v>
      </c>
    </row>
    <row r="7" spans="1:37" x14ac:dyDescent="0.25">
      <c r="A7" s="16" t="s">
        <v>6</v>
      </c>
      <c r="B7" s="62">
        <f>B3+39</f>
        <v>43230</v>
      </c>
      <c r="C7" s="64"/>
      <c r="D7" s="69">
        <v>2022</v>
      </c>
      <c r="E7" s="64"/>
      <c r="F7" s="62"/>
      <c r="G7" s="64"/>
      <c r="H7" s="62" t="s">
        <v>163</v>
      </c>
      <c r="I7" s="64"/>
      <c r="J7" s="78">
        <f t="shared" si="1"/>
        <v>6</v>
      </c>
      <c r="K7" s="72">
        <f t="shared" si="2"/>
        <v>43136</v>
      </c>
      <c r="L7" s="72">
        <f t="shared" si="3"/>
        <v>43142</v>
      </c>
      <c r="M7" s="71" t="str">
        <f t="shared" si="0"/>
        <v>Du 05-févr au 11-févr</v>
      </c>
      <c r="N7" s="13"/>
      <c r="O7" s="68"/>
      <c r="P7" s="12"/>
      <c r="Q7" s="15"/>
      <c r="S7" s="15"/>
      <c r="V7" s="13"/>
      <c r="W7" s="46">
        <v>6</v>
      </c>
      <c r="X7" t="s">
        <v>204</v>
      </c>
      <c r="Y7" s="15"/>
      <c r="Z7">
        <v>6</v>
      </c>
      <c r="AA7" t="s">
        <v>98</v>
      </c>
      <c r="AB7" s="15"/>
      <c r="AC7" s="46"/>
      <c r="AE7" s="15"/>
      <c r="AF7" s="58" t="s">
        <v>53</v>
      </c>
      <c r="AG7" s="15"/>
      <c r="AH7" s="58" t="s">
        <v>176</v>
      </c>
      <c r="AI7" s="15"/>
      <c r="AJ7" s="50" t="s">
        <v>242</v>
      </c>
    </row>
    <row r="8" spans="1:37" x14ac:dyDescent="0.25">
      <c r="A8" s="16" t="s">
        <v>7</v>
      </c>
      <c r="B8" s="62">
        <f>B3+49</f>
        <v>43240</v>
      </c>
      <c r="C8" s="64"/>
      <c r="D8" s="69">
        <v>2023</v>
      </c>
      <c r="E8" s="64"/>
      <c r="F8" s="62"/>
      <c r="G8" s="64"/>
      <c r="H8" s="62" t="s">
        <v>164</v>
      </c>
      <c r="I8" s="64"/>
      <c r="J8" s="78">
        <f t="shared" si="1"/>
        <v>7</v>
      </c>
      <c r="K8" s="72">
        <f t="shared" si="2"/>
        <v>43143</v>
      </c>
      <c r="L8" s="72">
        <f t="shared" si="3"/>
        <v>43149</v>
      </c>
      <c r="M8" s="71" t="str">
        <f t="shared" si="0"/>
        <v>Du 12-févr au 18-févr</v>
      </c>
      <c r="N8" s="13"/>
      <c r="O8" s="68"/>
      <c r="P8" s="12"/>
      <c r="Q8" s="15"/>
      <c r="S8" s="15"/>
      <c r="V8" s="13"/>
      <c r="W8" s="46">
        <v>7</v>
      </c>
      <c r="X8" t="s">
        <v>38</v>
      </c>
      <c r="Y8" s="15"/>
      <c r="Z8">
        <v>7</v>
      </c>
      <c r="AA8" t="s">
        <v>99</v>
      </c>
      <c r="AB8" s="15"/>
      <c r="AC8" s="46"/>
      <c r="AE8" s="15"/>
      <c r="AF8" s="50" t="s">
        <v>50</v>
      </c>
      <c r="AG8" s="15"/>
      <c r="AH8" s="50" t="s">
        <v>177</v>
      </c>
      <c r="AI8" s="15"/>
      <c r="AJ8" s="50" t="s">
        <v>243</v>
      </c>
    </row>
    <row r="9" spans="1:37" x14ac:dyDescent="0.25">
      <c r="A9" s="16" t="s">
        <v>8</v>
      </c>
      <c r="B9" s="62">
        <f>B3+50</f>
        <v>43241</v>
      </c>
      <c r="C9" s="64"/>
      <c r="D9" s="69">
        <v>2024</v>
      </c>
      <c r="E9" s="64"/>
      <c r="F9" s="62"/>
      <c r="G9" s="64"/>
      <c r="H9" s="62" t="s">
        <v>165</v>
      </c>
      <c r="I9" s="64"/>
      <c r="J9" s="78">
        <f t="shared" si="1"/>
        <v>8</v>
      </c>
      <c r="K9" s="72">
        <f t="shared" si="2"/>
        <v>43150</v>
      </c>
      <c r="L9" s="72">
        <f t="shared" si="3"/>
        <v>43156</v>
      </c>
      <c r="M9" s="71" t="str">
        <f t="shared" si="0"/>
        <v>Du 19-févr au 25-févr</v>
      </c>
      <c r="N9" s="13"/>
      <c r="Q9" s="15"/>
      <c r="S9" s="15"/>
      <c r="V9" s="13"/>
      <c r="W9" s="46">
        <v>8</v>
      </c>
      <c r="X9" t="s">
        <v>206</v>
      </c>
      <c r="Y9" s="15"/>
      <c r="Z9">
        <v>8</v>
      </c>
      <c r="AA9" t="s">
        <v>110</v>
      </c>
      <c r="AB9" s="15"/>
      <c r="AC9" s="46"/>
      <c r="AE9" s="15"/>
      <c r="AF9" s="58" t="s">
        <v>57</v>
      </c>
      <c r="AG9" s="15"/>
      <c r="AH9" s="58" t="s">
        <v>178</v>
      </c>
      <c r="AI9" s="15"/>
    </row>
    <row r="10" spans="1:37" x14ac:dyDescent="0.25">
      <c r="A10" s="11">
        <v>42565</v>
      </c>
      <c r="B10" s="62">
        <f>DATE(An,7,14)</f>
        <v>43295</v>
      </c>
      <c r="C10" s="64"/>
      <c r="D10" s="69">
        <v>2025</v>
      </c>
      <c r="E10" s="64"/>
      <c r="F10" s="62"/>
      <c r="G10" s="64"/>
      <c r="H10" s="62" t="s">
        <v>166</v>
      </c>
      <c r="I10" s="64"/>
      <c r="J10" s="78">
        <f t="shared" si="1"/>
        <v>9</v>
      </c>
      <c r="K10" s="72">
        <f t="shared" si="2"/>
        <v>43157</v>
      </c>
      <c r="L10" s="72">
        <f t="shared" si="3"/>
        <v>43163</v>
      </c>
      <c r="M10" s="71" t="str">
        <f t="shared" si="0"/>
        <v>Du 26-févr au 04-mars</v>
      </c>
      <c r="N10" s="13"/>
      <c r="O10" s="68"/>
      <c r="P10" s="12"/>
      <c r="Q10" s="15"/>
      <c r="S10" s="15"/>
      <c r="V10" s="13"/>
      <c r="W10" s="46">
        <v>9</v>
      </c>
      <c r="X10" t="s">
        <v>207</v>
      </c>
      <c r="Y10" s="15"/>
      <c r="Z10">
        <v>9</v>
      </c>
      <c r="AA10" t="s">
        <v>112</v>
      </c>
      <c r="AB10" s="15"/>
      <c r="AC10" s="46"/>
      <c r="AE10" s="15"/>
      <c r="AF10" s="50" t="s">
        <v>35</v>
      </c>
      <c r="AG10" s="15"/>
      <c r="AH10" s="50" t="s">
        <v>179</v>
      </c>
      <c r="AI10" s="15"/>
    </row>
    <row r="11" spans="1:37" x14ac:dyDescent="0.25">
      <c r="A11" s="11">
        <v>42597</v>
      </c>
      <c r="B11" s="62">
        <f>DATE(An,8,15)</f>
        <v>43327</v>
      </c>
      <c r="C11" s="64"/>
      <c r="D11" s="69">
        <v>2026</v>
      </c>
      <c r="E11" s="64"/>
      <c r="F11" s="62"/>
      <c r="G11" s="64"/>
      <c r="H11" s="62" t="s">
        <v>167</v>
      </c>
      <c r="I11" s="64"/>
      <c r="J11" s="78">
        <f t="shared" si="1"/>
        <v>10</v>
      </c>
      <c r="K11" s="72">
        <f t="shared" si="2"/>
        <v>43164</v>
      </c>
      <c r="L11" s="72">
        <f t="shared" si="3"/>
        <v>43170</v>
      </c>
      <c r="M11" s="71" t="str">
        <f t="shared" si="0"/>
        <v>Du 05-mars au 11-mars</v>
      </c>
      <c r="N11" s="13"/>
      <c r="O11" s="68"/>
      <c r="Q11" s="15"/>
      <c r="S11" s="15"/>
      <c r="T11" s="54" t="s">
        <v>104</v>
      </c>
      <c r="U11" s="55"/>
      <c r="V11" s="13"/>
      <c r="W11" s="46">
        <v>10</v>
      </c>
      <c r="X11" t="s">
        <v>208</v>
      </c>
      <c r="Y11" s="15"/>
      <c r="Z11">
        <v>10</v>
      </c>
      <c r="AA11" t="s">
        <v>111</v>
      </c>
      <c r="AB11" s="15"/>
      <c r="AC11" s="46"/>
      <c r="AE11" s="15"/>
      <c r="AF11" s="58" t="s">
        <v>39</v>
      </c>
      <c r="AG11" s="15"/>
      <c r="AH11" s="58" t="s">
        <v>180</v>
      </c>
      <c r="AI11" s="15"/>
    </row>
    <row r="12" spans="1:37" x14ac:dyDescent="0.25">
      <c r="A12" s="16" t="s">
        <v>9</v>
      </c>
      <c r="B12" s="62">
        <f>DATE(An,11,1)</f>
        <v>43405</v>
      </c>
      <c r="C12" s="64"/>
      <c r="D12" s="69">
        <v>2027</v>
      </c>
      <c r="E12" s="64"/>
      <c r="F12" s="62"/>
      <c r="G12" s="64"/>
      <c r="H12" s="62" t="s">
        <v>168</v>
      </c>
      <c r="I12" s="64"/>
      <c r="J12" s="78">
        <f t="shared" si="1"/>
        <v>11</v>
      </c>
      <c r="K12" s="72">
        <f t="shared" si="2"/>
        <v>43171</v>
      </c>
      <c r="L12" s="72">
        <f t="shared" si="3"/>
        <v>43177</v>
      </c>
      <c r="M12" s="71" t="str">
        <f t="shared" si="0"/>
        <v>Du 12-mars au 18-mars</v>
      </c>
      <c r="N12" s="13"/>
      <c r="O12" s="68"/>
      <c r="Q12" s="15"/>
      <c r="S12" s="15"/>
      <c r="T12" s="55" t="s">
        <v>148</v>
      </c>
      <c r="U12" s="55"/>
      <c r="V12" s="13"/>
      <c r="W12" s="46">
        <v>11</v>
      </c>
      <c r="X12" t="s">
        <v>209</v>
      </c>
      <c r="Y12" s="15"/>
      <c r="Z12">
        <v>11</v>
      </c>
      <c r="AA12" t="s">
        <v>113</v>
      </c>
      <c r="AB12" s="15"/>
      <c r="AC12" s="46"/>
      <c r="AE12" s="15"/>
      <c r="AF12" s="50" t="s">
        <v>43</v>
      </c>
      <c r="AG12" s="15"/>
      <c r="AH12" s="50" t="s">
        <v>181</v>
      </c>
      <c r="AI12" s="15"/>
    </row>
    <row r="13" spans="1:37" x14ac:dyDescent="0.25">
      <c r="A13" s="11">
        <v>42685</v>
      </c>
      <c r="B13" s="62">
        <f>DATE(An,11,11)</f>
        <v>43415</v>
      </c>
      <c r="C13" s="64"/>
      <c r="D13" s="69">
        <v>2028</v>
      </c>
      <c r="E13" s="64"/>
      <c r="F13" s="62"/>
      <c r="G13" s="64"/>
      <c r="H13" s="62" t="s">
        <v>169</v>
      </c>
      <c r="I13" s="64"/>
      <c r="J13" s="78">
        <f t="shared" si="1"/>
        <v>12</v>
      </c>
      <c r="K13" s="72">
        <f t="shared" si="2"/>
        <v>43178</v>
      </c>
      <c r="L13" s="72">
        <f t="shared" si="3"/>
        <v>43184</v>
      </c>
      <c r="M13" s="71" t="str">
        <f t="shared" si="0"/>
        <v>Du 19-mars au 25-mars</v>
      </c>
      <c r="N13" s="13"/>
      <c r="O13" s="68"/>
      <c r="P13" s="12"/>
      <c r="Q13" s="15"/>
      <c r="S13" s="15"/>
      <c r="T13" s="55" t="s">
        <v>103</v>
      </c>
      <c r="U13" s="55"/>
      <c r="V13" s="13"/>
      <c r="W13" s="46">
        <v>12</v>
      </c>
      <c r="X13" t="s">
        <v>210</v>
      </c>
      <c r="Y13" s="15"/>
      <c r="Z13">
        <v>12</v>
      </c>
      <c r="AA13" t="s">
        <v>100</v>
      </c>
      <c r="AB13" s="15"/>
      <c r="AC13" s="46"/>
      <c r="AE13" s="15"/>
      <c r="AF13" s="58" t="s">
        <v>46</v>
      </c>
      <c r="AG13" s="15"/>
      <c r="AH13" s="58" t="s">
        <v>182</v>
      </c>
      <c r="AI13" s="15"/>
    </row>
    <row r="14" spans="1:37" x14ac:dyDescent="0.25">
      <c r="A14" s="11" t="s">
        <v>10</v>
      </c>
      <c r="B14" s="62">
        <f>DATE(An,12,25)</f>
        <v>43459</v>
      </c>
      <c r="C14" s="64"/>
      <c r="D14" s="69">
        <v>2029</v>
      </c>
      <c r="E14" s="64"/>
      <c r="F14" s="62"/>
      <c r="G14" s="64"/>
      <c r="H14" s="62"/>
      <c r="I14" s="64"/>
      <c r="J14" s="78">
        <f t="shared" si="1"/>
        <v>13</v>
      </c>
      <c r="K14" s="72">
        <f t="shared" si="2"/>
        <v>43185</v>
      </c>
      <c r="L14" s="72">
        <f t="shared" si="3"/>
        <v>43191</v>
      </c>
      <c r="M14" s="71" t="str">
        <f t="shared" si="0"/>
        <v>Du 26-mars au 01-avr</v>
      </c>
      <c r="N14" s="13"/>
      <c r="O14" s="68"/>
      <c r="P14" s="12"/>
      <c r="Q14" s="15"/>
      <c r="S14" s="15"/>
      <c r="T14" s="55" t="s">
        <v>117</v>
      </c>
      <c r="U14" s="55"/>
      <c r="V14" s="13"/>
      <c r="W14" s="46">
        <v>13</v>
      </c>
      <c r="X14" t="s">
        <v>211</v>
      </c>
      <c r="Y14" s="15"/>
      <c r="Z14">
        <v>13</v>
      </c>
      <c r="AA14" t="s">
        <v>114</v>
      </c>
      <c r="AB14" s="15"/>
      <c r="AC14" s="46"/>
      <c r="AE14" s="15"/>
      <c r="AF14" s="50" t="s">
        <v>49</v>
      </c>
      <c r="AG14" s="15"/>
      <c r="AH14" s="50" t="s">
        <v>183</v>
      </c>
      <c r="AI14" s="15"/>
    </row>
    <row r="15" spans="1:37" x14ac:dyDescent="0.25">
      <c r="C15" s="65"/>
      <c r="D15" s="69">
        <v>2030</v>
      </c>
      <c r="E15" s="65"/>
      <c r="G15" s="65"/>
      <c r="I15" s="65"/>
      <c r="J15" s="78">
        <f t="shared" si="1"/>
        <v>14</v>
      </c>
      <c r="K15" s="72">
        <f t="shared" si="2"/>
        <v>43192</v>
      </c>
      <c r="L15" s="72">
        <f t="shared" si="3"/>
        <v>43198</v>
      </c>
      <c r="M15" s="71" t="str">
        <f t="shared" si="0"/>
        <v>Du 02-avr au 08-avr</v>
      </c>
      <c r="N15" s="17"/>
      <c r="Q15" s="15"/>
      <c r="S15" s="15"/>
      <c r="T15" s="55" t="s">
        <v>118</v>
      </c>
      <c r="U15" s="55"/>
      <c r="V15" s="17"/>
      <c r="W15" s="46">
        <v>14</v>
      </c>
      <c r="X15" t="s">
        <v>58</v>
      </c>
      <c r="Y15" s="15"/>
      <c r="Z15">
        <v>14</v>
      </c>
      <c r="AA15" t="s">
        <v>116</v>
      </c>
      <c r="AB15" s="15"/>
      <c r="AC15" s="46"/>
      <c r="AE15" s="15"/>
      <c r="AF15" s="58" t="s">
        <v>52</v>
      </c>
      <c r="AG15" s="15"/>
      <c r="AH15" s="58" t="s">
        <v>184</v>
      </c>
      <c r="AI15" s="15"/>
    </row>
    <row r="16" spans="1:37" x14ac:dyDescent="0.25">
      <c r="J16" s="78">
        <f t="shared" si="1"/>
        <v>15</v>
      </c>
      <c r="K16" s="72">
        <f t="shared" si="2"/>
        <v>43199</v>
      </c>
      <c r="L16" s="72">
        <f t="shared" si="3"/>
        <v>43205</v>
      </c>
      <c r="M16" s="71" t="str">
        <f t="shared" si="0"/>
        <v>Du 09-avr au 15-avr</v>
      </c>
      <c r="T16" s="55" t="s">
        <v>145</v>
      </c>
      <c r="U16" s="55"/>
      <c r="W16" s="46">
        <v>15</v>
      </c>
      <c r="X16" t="s">
        <v>212</v>
      </c>
      <c r="Y16" s="15"/>
      <c r="Z16">
        <v>15</v>
      </c>
      <c r="AA16" t="s">
        <v>115</v>
      </c>
      <c r="AF16" s="50" t="s">
        <v>55</v>
      </c>
      <c r="AH16" s="50" t="s">
        <v>185</v>
      </c>
    </row>
    <row r="17" spans="6:34" x14ac:dyDescent="0.25">
      <c r="J17" s="78">
        <f t="shared" si="1"/>
        <v>16</v>
      </c>
      <c r="K17" s="72">
        <f t="shared" si="2"/>
        <v>43206</v>
      </c>
      <c r="L17" s="72">
        <f t="shared" si="3"/>
        <v>43212</v>
      </c>
      <c r="M17" s="71" t="str">
        <f t="shared" si="0"/>
        <v>Du 16-avr au 22-avr</v>
      </c>
      <c r="W17" s="46">
        <v>16</v>
      </c>
      <c r="X17" t="s">
        <v>213</v>
      </c>
      <c r="Z17">
        <v>16</v>
      </c>
      <c r="AA17" t="s">
        <v>127</v>
      </c>
      <c r="AF17" s="58" t="s">
        <v>23</v>
      </c>
      <c r="AH17" s="58" t="s">
        <v>186</v>
      </c>
    </row>
    <row r="18" spans="6:34" x14ac:dyDescent="0.25">
      <c r="J18" s="78">
        <f t="shared" si="1"/>
        <v>17</v>
      </c>
      <c r="K18" s="72">
        <f t="shared" si="2"/>
        <v>43213</v>
      </c>
      <c r="L18" s="72">
        <f t="shared" si="3"/>
        <v>43219</v>
      </c>
      <c r="M18" s="71" t="str">
        <f t="shared" si="0"/>
        <v>Du 23-avr au 29-avr</v>
      </c>
      <c r="W18" s="46">
        <v>17</v>
      </c>
      <c r="X18" t="s">
        <v>61</v>
      </c>
      <c r="Z18">
        <v>17</v>
      </c>
      <c r="AA18" t="s">
        <v>128</v>
      </c>
      <c r="AF18" s="50" t="s">
        <v>27</v>
      </c>
      <c r="AH18" s="50" t="s">
        <v>187</v>
      </c>
    </row>
    <row r="19" spans="6:34" x14ac:dyDescent="0.25">
      <c r="J19" s="78">
        <f t="shared" si="1"/>
        <v>18</v>
      </c>
      <c r="K19" s="72">
        <f t="shared" si="2"/>
        <v>43220</v>
      </c>
      <c r="L19" s="72">
        <f t="shared" si="3"/>
        <v>43226</v>
      </c>
      <c r="M19" s="71" t="str">
        <f t="shared" si="0"/>
        <v>Du 30-avr au 06-mai</v>
      </c>
      <c r="W19" s="46">
        <v>18</v>
      </c>
      <c r="X19" t="s">
        <v>63</v>
      </c>
      <c r="Z19">
        <v>18</v>
      </c>
      <c r="AA19" t="s">
        <v>136</v>
      </c>
      <c r="AF19" s="58" t="s">
        <v>30</v>
      </c>
      <c r="AH19" s="58" t="s">
        <v>188</v>
      </c>
    </row>
    <row r="20" spans="6:34" x14ac:dyDescent="0.25">
      <c r="J20" s="78">
        <f t="shared" si="1"/>
        <v>19</v>
      </c>
      <c r="K20" s="72">
        <f t="shared" si="2"/>
        <v>43227</v>
      </c>
      <c r="L20" s="72">
        <f t="shared" si="3"/>
        <v>43233</v>
      </c>
      <c r="M20" s="71" t="str">
        <f t="shared" si="0"/>
        <v>Du 07-mai au 13-mai</v>
      </c>
      <c r="W20" s="46">
        <v>19</v>
      </c>
      <c r="X20" t="s">
        <v>108</v>
      </c>
      <c r="Z20">
        <v>19</v>
      </c>
      <c r="AA20" t="s">
        <v>137</v>
      </c>
      <c r="AF20" s="50" t="s">
        <v>33</v>
      </c>
      <c r="AH20" s="50" t="s">
        <v>189</v>
      </c>
    </row>
    <row r="21" spans="6:34" x14ac:dyDescent="0.25">
      <c r="J21" s="78">
        <f t="shared" si="1"/>
        <v>20</v>
      </c>
      <c r="K21" s="72">
        <f t="shared" ref="K21:K54" si="4">K20+7</f>
        <v>43234</v>
      </c>
      <c r="L21" s="72">
        <f t="shared" si="3"/>
        <v>43240</v>
      </c>
      <c r="M21" s="71" t="str">
        <f t="shared" si="0"/>
        <v>Du 14-mai au 20-mai</v>
      </c>
      <c r="W21" s="46">
        <v>20</v>
      </c>
      <c r="X21" t="s">
        <v>65</v>
      </c>
      <c r="Z21">
        <v>20</v>
      </c>
      <c r="AA21" t="s">
        <v>138</v>
      </c>
      <c r="AF21" s="58" t="s">
        <v>21</v>
      </c>
      <c r="AH21" s="58" t="s">
        <v>190</v>
      </c>
    </row>
    <row r="22" spans="6:34" x14ac:dyDescent="0.25">
      <c r="J22" s="78">
        <f t="shared" si="1"/>
        <v>21</v>
      </c>
      <c r="K22" s="72">
        <f t="shared" si="4"/>
        <v>43241</v>
      </c>
      <c r="L22" s="72">
        <f t="shared" si="3"/>
        <v>43247</v>
      </c>
      <c r="M22" s="71" t="str">
        <f t="shared" si="0"/>
        <v>Du 21-mai au 27-mai</v>
      </c>
      <c r="W22" s="46">
        <v>21</v>
      </c>
      <c r="X22" t="s">
        <v>105</v>
      </c>
      <c r="Z22">
        <v>21</v>
      </c>
      <c r="AA22" t="s">
        <v>139</v>
      </c>
      <c r="AF22" s="50" t="s">
        <v>25</v>
      </c>
    </row>
    <row r="23" spans="6:34" x14ac:dyDescent="0.25">
      <c r="F23" s="77"/>
      <c r="H23" s="77"/>
      <c r="J23" s="78">
        <f t="shared" si="1"/>
        <v>22</v>
      </c>
      <c r="K23" s="72">
        <f t="shared" si="4"/>
        <v>43248</v>
      </c>
      <c r="L23" s="72">
        <f t="shared" si="3"/>
        <v>43254</v>
      </c>
      <c r="M23" s="71" t="str">
        <f t="shared" si="0"/>
        <v>Du 28-mai au 03-juin</v>
      </c>
      <c r="W23" s="46">
        <v>22</v>
      </c>
      <c r="X23" t="s">
        <v>106</v>
      </c>
      <c r="Z23">
        <v>22</v>
      </c>
      <c r="AA23" t="s">
        <v>140</v>
      </c>
      <c r="AF23" s="58" t="s">
        <v>22</v>
      </c>
      <c r="AH23" s="58"/>
    </row>
    <row r="24" spans="6:34" x14ac:dyDescent="0.25">
      <c r="H24"/>
      <c r="J24" s="78">
        <f t="shared" si="1"/>
        <v>23</v>
      </c>
      <c r="K24" s="72">
        <f t="shared" si="4"/>
        <v>43255</v>
      </c>
      <c r="L24" s="72">
        <f t="shared" si="3"/>
        <v>43261</v>
      </c>
      <c r="M24" s="71" t="str">
        <f t="shared" si="0"/>
        <v>Du 04-juin au 10-juin</v>
      </c>
      <c r="W24" s="46">
        <v>23</v>
      </c>
      <c r="X24" t="s">
        <v>107</v>
      </c>
      <c r="Z24">
        <v>23</v>
      </c>
      <c r="AA24" t="s">
        <v>141</v>
      </c>
      <c r="AF24" s="50" t="s">
        <v>26</v>
      </c>
      <c r="AH24" s="50"/>
    </row>
    <row r="25" spans="6:34" x14ac:dyDescent="0.25">
      <c r="F25" s="77"/>
      <c r="H25" s="77"/>
      <c r="J25" s="78">
        <f t="shared" si="1"/>
        <v>24</v>
      </c>
      <c r="K25" s="72">
        <f t="shared" si="4"/>
        <v>43262</v>
      </c>
      <c r="L25" s="72">
        <f t="shared" si="3"/>
        <v>43268</v>
      </c>
      <c r="M25" s="71" t="str">
        <f t="shared" si="0"/>
        <v>Du 11-juin au 17-juin</v>
      </c>
      <c r="W25" s="46">
        <v>24</v>
      </c>
      <c r="X25" t="s">
        <v>127</v>
      </c>
      <c r="Z25">
        <v>24</v>
      </c>
      <c r="AA25" t="s">
        <v>142</v>
      </c>
      <c r="AF25" s="58" t="s">
        <v>29</v>
      </c>
      <c r="AH25" s="58"/>
    </row>
    <row r="26" spans="6:34" x14ac:dyDescent="0.25">
      <c r="J26" s="78">
        <f t="shared" si="1"/>
        <v>25</v>
      </c>
      <c r="K26" s="72">
        <f t="shared" si="4"/>
        <v>43269</v>
      </c>
      <c r="L26" s="72">
        <f t="shared" si="3"/>
        <v>43275</v>
      </c>
      <c r="M26" s="71" t="str">
        <f t="shared" si="0"/>
        <v>Du 18-juin au 24-juin</v>
      </c>
      <c r="W26" s="46">
        <v>25</v>
      </c>
      <c r="X26" t="s">
        <v>128</v>
      </c>
      <c r="Z26">
        <v>25</v>
      </c>
      <c r="AA26" t="s">
        <v>203</v>
      </c>
      <c r="AF26" s="50" t="s">
        <v>32</v>
      </c>
      <c r="AH26" s="50"/>
    </row>
    <row r="27" spans="6:34" x14ac:dyDescent="0.25">
      <c r="J27" s="78">
        <f t="shared" si="1"/>
        <v>26</v>
      </c>
      <c r="K27" s="72">
        <f t="shared" si="4"/>
        <v>43276</v>
      </c>
      <c r="L27" s="72">
        <f t="shared" si="3"/>
        <v>43282</v>
      </c>
      <c r="M27" s="71" t="str">
        <f t="shared" si="0"/>
        <v>Du 25-juin au 01-juil</v>
      </c>
      <c r="W27" s="46">
        <v>26</v>
      </c>
      <c r="X27" t="s">
        <v>136</v>
      </c>
      <c r="AF27" s="58"/>
    </row>
    <row r="28" spans="6:34" x14ac:dyDescent="0.25">
      <c r="J28" s="78">
        <f t="shared" si="1"/>
        <v>27</v>
      </c>
      <c r="K28" s="72">
        <f t="shared" si="4"/>
        <v>43283</v>
      </c>
      <c r="L28" s="72">
        <f t="shared" si="3"/>
        <v>43289</v>
      </c>
      <c r="M28" s="71" t="str">
        <f t="shared" si="0"/>
        <v>Du 02-juil au 08-juil</v>
      </c>
      <c r="W28" s="46">
        <v>27</v>
      </c>
      <c r="X28" t="s">
        <v>137</v>
      </c>
      <c r="AF28" s="50"/>
    </row>
    <row r="29" spans="6:34" x14ac:dyDescent="0.25">
      <c r="J29" s="78">
        <f t="shared" si="1"/>
        <v>28</v>
      </c>
      <c r="K29" s="72">
        <f t="shared" si="4"/>
        <v>43290</v>
      </c>
      <c r="L29" s="72">
        <f t="shared" si="3"/>
        <v>43296</v>
      </c>
      <c r="M29" s="71" t="str">
        <f t="shared" si="0"/>
        <v>Du 09-juil au 15-juil</v>
      </c>
      <c r="W29" s="46">
        <v>28</v>
      </c>
      <c r="X29" t="s">
        <v>138</v>
      </c>
    </row>
    <row r="30" spans="6:34" x14ac:dyDescent="0.25">
      <c r="J30" s="78">
        <f t="shared" si="1"/>
        <v>29</v>
      </c>
      <c r="K30" s="72">
        <f t="shared" si="4"/>
        <v>43297</v>
      </c>
      <c r="L30" s="72">
        <f t="shared" si="3"/>
        <v>43303</v>
      </c>
      <c r="M30" s="71" t="str">
        <f t="shared" si="0"/>
        <v>Du 16-juil au 22-juil</v>
      </c>
      <c r="W30" s="46">
        <v>29</v>
      </c>
      <c r="X30" t="s">
        <v>139</v>
      </c>
    </row>
    <row r="31" spans="6:34" x14ac:dyDescent="0.25">
      <c r="J31" s="78">
        <f t="shared" si="1"/>
        <v>30</v>
      </c>
      <c r="K31" s="72">
        <f t="shared" si="4"/>
        <v>43304</v>
      </c>
      <c r="L31" s="72">
        <f t="shared" si="3"/>
        <v>43310</v>
      </c>
      <c r="M31" s="71" t="str">
        <f t="shared" si="0"/>
        <v>Du 23-juil au 29-juil</v>
      </c>
      <c r="W31" s="46">
        <v>30</v>
      </c>
      <c r="X31" t="s">
        <v>140</v>
      </c>
    </row>
    <row r="32" spans="6:34" x14ac:dyDescent="0.25">
      <c r="J32" s="78">
        <f t="shared" si="1"/>
        <v>31</v>
      </c>
      <c r="K32" s="72">
        <f t="shared" si="4"/>
        <v>43311</v>
      </c>
      <c r="L32" s="72">
        <f t="shared" si="3"/>
        <v>43317</v>
      </c>
      <c r="M32" s="71" t="str">
        <f t="shared" si="0"/>
        <v>Du 30-juil au 05-août</v>
      </c>
      <c r="W32" s="46">
        <v>31</v>
      </c>
      <c r="X32" t="s">
        <v>142</v>
      </c>
    </row>
    <row r="33" spans="10:24" x14ac:dyDescent="0.25">
      <c r="J33" s="78">
        <f t="shared" si="1"/>
        <v>32</v>
      </c>
      <c r="K33" s="72">
        <f t="shared" si="4"/>
        <v>43318</v>
      </c>
      <c r="L33" s="72">
        <f t="shared" si="3"/>
        <v>43324</v>
      </c>
      <c r="M33" s="71" t="str">
        <f t="shared" si="0"/>
        <v>Du 06-août au 12-août</v>
      </c>
      <c r="W33" s="46">
        <v>32</v>
      </c>
      <c r="X33" t="s">
        <v>143</v>
      </c>
    </row>
    <row r="34" spans="10:24" x14ac:dyDescent="0.25">
      <c r="J34" s="78">
        <f t="shared" si="1"/>
        <v>33</v>
      </c>
      <c r="K34" s="72">
        <f t="shared" si="4"/>
        <v>43325</v>
      </c>
      <c r="L34" s="72">
        <f t="shared" si="3"/>
        <v>43331</v>
      </c>
      <c r="M34" s="71" t="str">
        <f t="shared" si="0"/>
        <v>Du 13-août au 19-août</v>
      </c>
    </row>
    <row r="35" spans="10:24" x14ac:dyDescent="0.25">
      <c r="J35" s="78">
        <f t="shared" si="1"/>
        <v>34</v>
      </c>
      <c r="K35" s="72">
        <f t="shared" si="4"/>
        <v>43332</v>
      </c>
      <c r="L35" s="72">
        <f t="shared" si="3"/>
        <v>43338</v>
      </c>
      <c r="M35" s="71" t="str">
        <f t="shared" si="0"/>
        <v>Du 20-août au 26-août</v>
      </c>
    </row>
    <row r="36" spans="10:24" x14ac:dyDescent="0.25">
      <c r="J36" s="78">
        <f t="shared" si="1"/>
        <v>35</v>
      </c>
      <c r="K36" s="72">
        <f t="shared" si="4"/>
        <v>43339</v>
      </c>
      <c r="L36" s="72">
        <f t="shared" si="3"/>
        <v>43345</v>
      </c>
      <c r="M36" s="71" t="str">
        <f t="shared" si="0"/>
        <v>Du 27-août au 02-sept</v>
      </c>
    </row>
    <row r="37" spans="10:24" x14ac:dyDescent="0.25">
      <c r="J37" s="78">
        <f t="shared" si="1"/>
        <v>36</v>
      </c>
      <c r="K37" s="72">
        <f t="shared" si="4"/>
        <v>43346</v>
      </c>
      <c r="L37" s="72">
        <f t="shared" si="3"/>
        <v>43352</v>
      </c>
      <c r="M37" s="71" t="str">
        <f t="shared" si="0"/>
        <v>Du 03-sept au 09-sept</v>
      </c>
    </row>
    <row r="38" spans="10:24" x14ac:dyDescent="0.25">
      <c r="J38" s="78">
        <f t="shared" si="1"/>
        <v>37</v>
      </c>
      <c r="K38" s="72">
        <f t="shared" si="4"/>
        <v>43353</v>
      </c>
      <c r="L38" s="72">
        <f t="shared" si="3"/>
        <v>43359</v>
      </c>
      <c r="M38" s="71" t="str">
        <f t="shared" si="0"/>
        <v>Du 10-sept au 16-sept</v>
      </c>
    </row>
    <row r="39" spans="10:24" x14ac:dyDescent="0.25">
      <c r="J39" s="78">
        <f t="shared" si="1"/>
        <v>38</v>
      </c>
      <c r="K39" s="72">
        <f t="shared" si="4"/>
        <v>43360</v>
      </c>
      <c r="L39" s="72">
        <f t="shared" si="3"/>
        <v>43366</v>
      </c>
      <c r="M39" s="71" t="str">
        <f t="shared" si="0"/>
        <v>Du 17-sept au 23-sept</v>
      </c>
    </row>
    <row r="40" spans="10:24" x14ac:dyDescent="0.25">
      <c r="J40" s="78">
        <f t="shared" si="1"/>
        <v>39</v>
      </c>
      <c r="K40" s="72">
        <f t="shared" si="4"/>
        <v>43367</v>
      </c>
      <c r="L40" s="72">
        <f t="shared" si="3"/>
        <v>43373</v>
      </c>
      <c r="M40" s="71" t="str">
        <f t="shared" si="0"/>
        <v>Du 24-sept au 30-sept</v>
      </c>
    </row>
    <row r="41" spans="10:24" x14ac:dyDescent="0.25">
      <c r="J41" s="78">
        <f t="shared" si="1"/>
        <v>40</v>
      </c>
      <c r="K41" s="72">
        <f t="shared" si="4"/>
        <v>43374</v>
      </c>
      <c r="L41" s="72">
        <f t="shared" si="3"/>
        <v>43380</v>
      </c>
      <c r="M41" s="71" t="str">
        <f t="shared" si="0"/>
        <v>Du 01-oct au 07-oct</v>
      </c>
    </row>
    <row r="42" spans="10:24" x14ac:dyDescent="0.25">
      <c r="J42" s="78">
        <f t="shared" si="1"/>
        <v>41</v>
      </c>
      <c r="K42" s="72">
        <f t="shared" si="4"/>
        <v>43381</v>
      </c>
      <c r="L42" s="72">
        <f t="shared" si="3"/>
        <v>43387</v>
      </c>
      <c r="M42" s="71" t="str">
        <f t="shared" si="0"/>
        <v>Du 08-oct au 14-oct</v>
      </c>
    </row>
    <row r="43" spans="10:24" x14ac:dyDescent="0.25">
      <c r="J43" s="78">
        <f t="shared" si="1"/>
        <v>42</v>
      </c>
      <c r="K43" s="72">
        <f t="shared" si="4"/>
        <v>43388</v>
      </c>
      <c r="L43" s="72">
        <f t="shared" si="3"/>
        <v>43394</v>
      </c>
      <c r="M43" s="71" t="str">
        <f t="shared" si="0"/>
        <v>Du 15-oct au 21-oct</v>
      </c>
    </row>
    <row r="44" spans="10:24" x14ac:dyDescent="0.25">
      <c r="J44" s="78">
        <f t="shared" si="1"/>
        <v>43</v>
      </c>
      <c r="K44" s="72">
        <f t="shared" si="4"/>
        <v>43395</v>
      </c>
      <c r="L44" s="72">
        <f t="shared" si="3"/>
        <v>43401</v>
      </c>
      <c r="M44" s="71" t="str">
        <f t="shared" si="0"/>
        <v>Du 22-oct au 28-oct</v>
      </c>
    </row>
    <row r="45" spans="10:24" x14ac:dyDescent="0.25">
      <c r="J45" s="78">
        <f t="shared" si="1"/>
        <v>44</v>
      </c>
      <c r="K45" s="72">
        <f t="shared" si="4"/>
        <v>43402</v>
      </c>
      <c r="L45" s="72">
        <f t="shared" si="3"/>
        <v>43408</v>
      </c>
      <c r="M45" s="71" t="str">
        <f t="shared" si="0"/>
        <v>Du 29-oct au 04-nov</v>
      </c>
    </row>
    <row r="46" spans="10:24" x14ac:dyDescent="0.25">
      <c r="J46" s="78">
        <f t="shared" si="1"/>
        <v>45</v>
      </c>
      <c r="K46" s="72">
        <f t="shared" si="4"/>
        <v>43409</v>
      </c>
      <c r="L46" s="72">
        <f t="shared" si="3"/>
        <v>43415</v>
      </c>
      <c r="M46" s="71" t="str">
        <f t="shared" si="0"/>
        <v>Du 05-nov au 11-nov</v>
      </c>
    </row>
    <row r="47" spans="10:24" x14ac:dyDescent="0.25">
      <c r="J47" s="78">
        <f t="shared" si="1"/>
        <v>46</v>
      </c>
      <c r="K47" s="72">
        <f t="shared" si="4"/>
        <v>43416</v>
      </c>
      <c r="L47" s="72">
        <f t="shared" si="3"/>
        <v>43422</v>
      </c>
      <c r="M47" s="71" t="str">
        <f t="shared" si="0"/>
        <v>Du 12-nov au 18-nov</v>
      </c>
    </row>
    <row r="48" spans="10:24" x14ac:dyDescent="0.25">
      <c r="J48" s="78">
        <f t="shared" si="1"/>
        <v>47</v>
      </c>
      <c r="K48" s="72">
        <f t="shared" si="4"/>
        <v>43423</v>
      </c>
      <c r="L48" s="72">
        <f t="shared" si="3"/>
        <v>43429</v>
      </c>
      <c r="M48" s="71" t="str">
        <f t="shared" si="0"/>
        <v>Du 19-nov au 25-nov</v>
      </c>
    </row>
    <row r="49" spans="10:13" x14ac:dyDescent="0.25">
      <c r="J49" s="78">
        <f t="shared" si="1"/>
        <v>48</v>
      </c>
      <c r="K49" s="72">
        <f t="shared" si="4"/>
        <v>43430</v>
      </c>
      <c r="L49" s="72">
        <f t="shared" si="3"/>
        <v>43436</v>
      </c>
      <c r="M49" s="71" t="str">
        <f t="shared" si="0"/>
        <v>Du 26-nov au 02-déc</v>
      </c>
    </row>
    <row r="50" spans="10:13" x14ac:dyDescent="0.25">
      <c r="J50" s="78">
        <f t="shared" si="1"/>
        <v>49</v>
      </c>
      <c r="K50" s="72">
        <f t="shared" si="4"/>
        <v>43437</v>
      </c>
      <c r="L50" s="72">
        <f t="shared" si="3"/>
        <v>43443</v>
      </c>
      <c r="M50" s="71" t="str">
        <f t="shared" si="0"/>
        <v>Du 03-déc au 09-déc</v>
      </c>
    </row>
    <row r="51" spans="10:13" x14ac:dyDescent="0.25">
      <c r="J51" s="78">
        <f t="shared" si="1"/>
        <v>50</v>
      </c>
      <c r="K51" s="72">
        <f t="shared" si="4"/>
        <v>43444</v>
      </c>
      <c r="L51" s="72">
        <f t="shared" si="3"/>
        <v>43450</v>
      </c>
      <c r="M51" s="71" t="str">
        <f t="shared" si="0"/>
        <v>Du 10-déc au 16-déc</v>
      </c>
    </row>
    <row r="52" spans="10:13" x14ac:dyDescent="0.25">
      <c r="J52" s="78">
        <f t="shared" si="1"/>
        <v>51</v>
      </c>
      <c r="K52" s="72">
        <f t="shared" si="4"/>
        <v>43451</v>
      </c>
      <c r="L52" s="72">
        <f t="shared" si="3"/>
        <v>43457</v>
      </c>
      <c r="M52" s="71" t="str">
        <f t="shared" si="0"/>
        <v>Du 17-déc au 23-déc</v>
      </c>
    </row>
    <row r="53" spans="10:13" x14ac:dyDescent="0.25">
      <c r="J53" s="78">
        <f t="shared" si="1"/>
        <v>52</v>
      </c>
      <c r="K53" s="72">
        <f t="shared" si="4"/>
        <v>43458</v>
      </c>
      <c r="L53" s="72">
        <f t="shared" si="3"/>
        <v>43464</v>
      </c>
      <c r="M53" s="71" t="str">
        <f t="shared" si="0"/>
        <v>Du 24-déc au 30-déc</v>
      </c>
    </row>
    <row r="54" spans="10:13" x14ac:dyDescent="0.25">
      <c r="J54" s="78">
        <f t="shared" si="1"/>
        <v>53</v>
      </c>
      <c r="K54" s="72">
        <f t="shared" si="4"/>
        <v>43465</v>
      </c>
      <c r="L54" s="72">
        <f>DATE(An,12,31)</f>
        <v>43465</v>
      </c>
      <c r="M54" s="71" t="str">
        <f t="shared" si="0"/>
        <v>Du 31-déc au 31-déc</v>
      </c>
    </row>
    <row r="55" spans="10:13" x14ac:dyDescent="0.25">
      <c r="J55" s="69"/>
      <c r="K55" s="72"/>
      <c r="L55" s="72"/>
    </row>
    <row r="56" spans="10:13" x14ac:dyDescent="0.25">
      <c r="J56" s="69"/>
    </row>
  </sheetData>
  <hyperlinks>
    <hyperlink ref="AK3" r:id="rId1"/>
  </hyperlinks>
  <pageMargins left="0.7" right="0.7" top="0.75" bottom="0.75" header="0.3" footer="0.3"/>
  <pageSetup paperSize="9" orientation="portrait" r:id="rId2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51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51">
        <v>43101</v>
      </c>
      <c r="B1" t="s">
        <v>42</v>
      </c>
      <c r="C1" t="s">
        <v>20</v>
      </c>
      <c r="D1" t="s">
        <v>119</v>
      </c>
      <c r="E1" t="s">
        <v>129</v>
      </c>
      <c r="F1" t="s">
        <v>130</v>
      </c>
      <c r="G1" t="s">
        <v>131</v>
      </c>
    </row>
    <row r="2" spans="1:10" x14ac:dyDescent="0.25">
      <c r="A2" s="51">
        <v>43106</v>
      </c>
      <c r="B2" t="s">
        <v>37</v>
      </c>
      <c r="C2" t="s">
        <v>40</v>
      </c>
      <c r="D2" t="s">
        <v>44</v>
      </c>
      <c r="E2" s="52">
        <f>A2+2</f>
        <v>43108</v>
      </c>
      <c r="F2" s="52">
        <f>A2+2</f>
        <v>43108</v>
      </c>
      <c r="G2" s="52">
        <f>A2+1</f>
        <v>43107</v>
      </c>
      <c r="H2" s="53" t="s">
        <v>133</v>
      </c>
      <c r="I2" s="53"/>
      <c r="J2" s="53"/>
    </row>
    <row r="3" spans="1:10" x14ac:dyDescent="0.25">
      <c r="A3" s="51">
        <v>43107</v>
      </c>
      <c r="H3" s="53"/>
      <c r="I3" s="53"/>
      <c r="J3" s="53"/>
    </row>
    <row r="4" spans="1:10" x14ac:dyDescent="0.25">
      <c r="A4" s="51">
        <v>43113</v>
      </c>
      <c r="H4" s="53"/>
      <c r="I4" s="53"/>
      <c r="J4" s="53"/>
    </row>
    <row r="5" spans="1:10" x14ac:dyDescent="0.25">
      <c r="A5" s="51">
        <v>43114</v>
      </c>
      <c r="B5" t="s">
        <v>120</v>
      </c>
      <c r="C5" t="s">
        <v>121</v>
      </c>
      <c r="D5" t="s">
        <v>122</v>
      </c>
      <c r="E5" s="55" t="s">
        <v>123</v>
      </c>
      <c r="F5" s="55" t="s">
        <v>126</v>
      </c>
      <c r="G5" s="55" t="s">
        <v>126</v>
      </c>
      <c r="H5" s="53" t="s">
        <v>132</v>
      </c>
      <c r="I5" s="53"/>
      <c r="J5" s="53"/>
    </row>
    <row r="6" spans="1:10" x14ac:dyDescent="0.25">
      <c r="A6" s="51">
        <v>43120</v>
      </c>
      <c r="B6" t="s">
        <v>120</v>
      </c>
      <c r="C6" t="s">
        <v>121</v>
      </c>
      <c r="D6" t="s">
        <v>122</v>
      </c>
      <c r="E6" s="55" t="s">
        <v>124</v>
      </c>
      <c r="F6" s="55" t="s">
        <v>124</v>
      </c>
      <c r="G6" s="55" t="s">
        <v>125</v>
      </c>
    </row>
    <row r="7" spans="1:10" x14ac:dyDescent="0.25">
      <c r="A7" s="51">
        <v>43121</v>
      </c>
    </row>
    <row r="8" spans="1:10" x14ac:dyDescent="0.25">
      <c r="A8" s="51">
        <v>43127</v>
      </c>
    </row>
    <row r="9" spans="1:10" x14ac:dyDescent="0.25">
      <c r="A9" s="51">
        <v>43128</v>
      </c>
      <c r="B9" t="s">
        <v>122</v>
      </c>
      <c r="C9" t="s">
        <v>134</v>
      </c>
      <c r="D9" t="s">
        <v>135</v>
      </c>
      <c r="E9" s="57">
        <f>A9-1</f>
        <v>43127</v>
      </c>
      <c r="F9" s="57">
        <f>A9-2</f>
        <v>43126</v>
      </c>
      <c r="G9" s="57">
        <f>A9-2</f>
        <v>43126</v>
      </c>
    </row>
    <row r="10" spans="1:10" x14ac:dyDescent="0.25">
      <c r="A10" s="51">
        <v>43134</v>
      </c>
      <c r="B10" t="s">
        <v>122</v>
      </c>
      <c r="C10" t="s">
        <v>134</v>
      </c>
      <c r="D10" t="s">
        <v>135</v>
      </c>
      <c r="E10" s="57">
        <f>A10+2</f>
        <v>43136</v>
      </c>
      <c r="F10" s="57">
        <f>A10+2</f>
        <v>43136</v>
      </c>
      <c r="G10" s="57">
        <f>A10+1</f>
        <v>43135</v>
      </c>
    </row>
    <row r="11" spans="1:10" x14ac:dyDescent="0.25">
      <c r="A11" s="51">
        <v>43135</v>
      </c>
    </row>
    <row r="12" spans="1:10" x14ac:dyDescent="0.25">
      <c r="A12" s="51">
        <v>43141</v>
      </c>
    </row>
    <row r="13" spans="1:10" x14ac:dyDescent="0.25">
      <c r="A13" s="51">
        <v>43142</v>
      </c>
    </row>
    <row r="14" spans="1:10" x14ac:dyDescent="0.25">
      <c r="A14" s="51">
        <v>43148</v>
      </c>
    </row>
    <row r="15" spans="1:10" x14ac:dyDescent="0.25">
      <c r="A15" s="51">
        <v>43149</v>
      </c>
    </row>
    <row r="16" spans="1:10" x14ac:dyDescent="0.25">
      <c r="A16" s="51">
        <v>43155</v>
      </c>
    </row>
    <row r="17" spans="1:1" x14ac:dyDescent="0.25">
      <c r="A17" s="51">
        <v>43156</v>
      </c>
    </row>
    <row r="18" spans="1:1" x14ac:dyDescent="0.25">
      <c r="A18" s="51">
        <v>43162</v>
      </c>
    </row>
    <row r="19" spans="1:1" x14ac:dyDescent="0.25">
      <c r="A19" s="51">
        <v>43163</v>
      </c>
    </row>
    <row r="20" spans="1:1" x14ac:dyDescent="0.25">
      <c r="A20" s="51">
        <v>43169</v>
      </c>
    </row>
    <row r="21" spans="1:1" x14ac:dyDescent="0.25">
      <c r="A21" s="51">
        <v>43170</v>
      </c>
    </row>
    <row r="22" spans="1:1" x14ac:dyDescent="0.25">
      <c r="A22" s="51">
        <v>43176</v>
      </c>
    </row>
    <row r="23" spans="1:1" x14ac:dyDescent="0.25">
      <c r="A23" s="51">
        <v>43177</v>
      </c>
    </row>
    <row r="24" spans="1:1" x14ac:dyDescent="0.25">
      <c r="A24" s="51">
        <v>43183</v>
      </c>
    </row>
    <row r="25" spans="1:1" x14ac:dyDescent="0.25">
      <c r="A25" s="51">
        <v>43184</v>
      </c>
    </row>
    <row r="26" spans="1:1" x14ac:dyDescent="0.25">
      <c r="A26" s="51">
        <v>43190</v>
      </c>
    </row>
    <row r="27" spans="1:1" x14ac:dyDescent="0.25">
      <c r="A27" s="51">
        <v>43191</v>
      </c>
    </row>
    <row r="28" spans="1:1" x14ac:dyDescent="0.25">
      <c r="A28" s="51">
        <v>43192</v>
      </c>
    </row>
    <row r="29" spans="1:1" x14ac:dyDescent="0.25">
      <c r="A29" s="51">
        <v>43197</v>
      </c>
    </row>
    <row r="30" spans="1:1" x14ac:dyDescent="0.25">
      <c r="A30" s="51">
        <v>43198</v>
      </c>
    </row>
    <row r="31" spans="1:1" x14ac:dyDescent="0.25">
      <c r="A31" s="51">
        <v>43204</v>
      </c>
    </row>
    <row r="32" spans="1:1" x14ac:dyDescent="0.25">
      <c r="A32" s="51">
        <v>43205</v>
      </c>
    </row>
    <row r="33" spans="1:1" x14ac:dyDescent="0.25">
      <c r="A33" s="51">
        <v>43211</v>
      </c>
    </row>
    <row r="34" spans="1:1" x14ac:dyDescent="0.25">
      <c r="A34" s="51">
        <v>43212</v>
      </c>
    </row>
    <row r="35" spans="1:1" x14ac:dyDescent="0.25">
      <c r="A35" s="51">
        <v>43218</v>
      </c>
    </row>
    <row r="36" spans="1:1" x14ac:dyDescent="0.25">
      <c r="A36" s="51">
        <v>43219</v>
      </c>
    </row>
    <row r="37" spans="1:1" x14ac:dyDescent="0.25">
      <c r="A37" s="51">
        <v>43221</v>
      </c>
    </row>
    <row r="38" spans="1:1" x14ac:dyDescent="0.25">
      <c r="A38" s="51">
        <v>43225</v>
      </c>
    </row>
    <row r="39" spans="1:1" x14ac:dyDescent="0.25">
      <c r="A39" s="51">
        <v>43226</v>
      </c>
    </row>
    <row r="40" spans="1:1" x14ac:dyDescent="0.25">
      <c r="A40" s="51">
        <v>43228</v>
      </c>
    </row>
    <row r="41" spans="1:1" x14ac:dyDescent="0.25">
      <c r="A41" s="51">
        <v>43230</v>
      </c>
    </row>
    <row r="42" spans="1:1" x14ac:dyDescent="0.25">
      <c r="A42" s="51">
        <v>43232</v>
      </c>
    </row>
    <row r="43" spans="1:1" x14ac:dyDescent="0.25">
      <c r="A43" s="51">
        <v>43233</v>
      </c>
    </row>
    <row r="44" spans="1:1" x14ac:dyDescent="0.25">
      <c r="A44" s="51">
        <v>43239</v>
      </c>
    </row>
    <row r="45" spans="1:1" x14ac:dyDescent="0.25">
      <c r="A45" s="51">
        <v>43240</v>
      </c>
    </row>
    <row r="46" spans="1:1" x14ac:dyDescent="0.25">
      <c r="A46" s="51">
        <v>43241</v>
      </c>
    </row>
    <row r="47" spans="1:1" x14ac:dyDescent="0.25">
      <c r="A47" s="51">
        <v>43246</v>
      </c>
    </row>
    <row r="48" spans="1:1" x14ac:dyDescent="0.25">
      <c r="A48" s="51">
        <v>43247</v>
      </c>
    </row>
    <row r="49" spans="1:1" x14ac:dyDescent="0.25">
      <c r="A49" s="51">
        <v>43253</v>
      </c>
    </row>
    <row r="50" spans="1:1" x14ac:dyDescent="0.25">
      <c r="A50" s="51">
        <v>43254</v>
      </c>
    </row>
    <row r="51" spans="1:1" x14ac:dyDescent="0.25">
      <c r="A51" s="51">
        <v>43260</v>
      </c>
    </row>
    <row r="52" spans="1:1" x14ac:dyDescent="0.25">
      <c r="A52" s="51">
        <v>43261</v>
      </c>
    </row>
    <row r="53" spans="1:1" x14ac:dyDescent="0.25">
      <c r="A53" s="51">
        <v>43267</v>
      </c>
    </row>
    <row r="54" spans="1:1" x14ac:dyDescent="0.25">
      <c r="A54" s="51">
        <v>43268</v>
      </c>
    </row>
    <row r="55" spans="1:1" x14ac:dyDescent="0.25">
      <c r="A55" s="51">
        <v>43274</v>
      </c>
    </row>
    <row r="56" spans="1:1" x14ac:dyDescent="0.25">
      <c r="A56" s="51">
        <v>43275</v>
      </c>
    </row>
    <row r="57" spans="1:1" x14ac:dyDescent="0.25">
      <c r="A57" s="51">
        <v>43281</v>
      </c>
    </row>
    <row r="58" spans="1:1" x14ac:dyDescent="0.25">
      <c r="A58" s="51">
        <v>43282</v>
      </c>
    </row>
    <row r="59" spans="1:1" x14ac:dyDescent="0.25">
      <c r="A59" s="51">
        <v>43288</v>
      </c>
    </row>
    <row r="60" spans="1:1" x14ac:dyDescent="0.25">
      <c r="A60" s="51">
        <v>43289</v>
      </c>
    </row>
    <row r="61" spans="1:1" x14ac:dyDescent="0.25">
      <c r="A61" s="51">
        <v>43295</v>
      </c>
    </row>
    <row r="62" spans="1:1" x14ac:dyDescent="0.25">
      <c r="A62" s="51">
        <v>43296</v>
      </c>
    </row>
    <row r="63" spans="1:1" x14ac:dyDescent="0.25">
      <c r="A63" s="51">
        <v>43302</v>
      </c>
    </row>
    <row r="64" spans="1:1" x14ac:dyDescent="0.25">
      <c r="A64" s="51">
        <v>43303</v>
      </c>
    </row>
    <row r="65" spans="1:1" x14ac:dyDescent="0.25">
      <c r="A65" s="51">
        <v>43309</v>
      </c>
    </row>
    <row r="66" spans="1:1" x14ac:dyDescent="0.25">
      <c r="A66" s="51">
        <v>43310</v>
      </c>
    </row>
    <row r="67" spans="1:1" x14ac:dyDescent="0.25">
      <c r="A67" s="51">
        <v>43316</v>
      </c>
    </row>
    <row r="68" spans="1:1" x14ac:dyDescent="0.25">
      <c r="A68" s="51">
        <v>43317</v>
      </c>
    </row>
    <row r="69" spans="1:1" x14ac:dyDescent="0.25">
      <c r="A69" s="51">
        <v>43323</v>
      </c>
    </row>
    <row r="70" spans="1:1" x14ac:dyDescent="0.25">
      <c r="A70" s="51">
        <v>43324</v>
      </c>
    </row>
    <row r="71" spans="1:1" x14ac:dyDescent="0.25">
      <c r="A71" s="51">
        <v>43327</v>
      </c>
    </row>
    <row r="72" spans="1:1" x14ac:dyDescent="0.25">
      <c r="A72" s="51">
        <v>43330</v>
      </c>
    </row>
    <row r="73" spans="1:1" x14ac:dyDescent="0.25">
      <c r="A73" s="51">
        <v>43331</v>
      </c>
    </row>
    <row r="74" spans="1:1" x14ac:dyDescent="0.25">
      <c r="A74" s="51">
        <v>43337</v>
      </c>
    </row>
    <row r="75" spans="1:1" x14ac:dyDescent="0.25">
      <c r="A75" s="51">
        <v>43338</v>
      </c>
    </row>
    <row r="76" spans="1:1" x14ac:dyDescent="0.25">
      <c r="A76" s="51">
        <v>43344</v>
      </c>
    </row>
    <row r="77" spans="1:1" x14ac:dyDescent="0.25">
      <c r="A77" s="51">
        <v>43345</v>
      </c>
    </row>
    <row r="78" spans="1:1" x14ac:dyDescent="0.25">
      <c r="A78" s="51">
        <v>43351</v>
      </c>
    </row>
    <row r="79" spans="1:1" x14ac:dyDescent="0.25">
      <c r="A79" s="51">
        <v>43352</v>
      </c>
    </row>
    <row r="80" spans="1:1" x14ac:dyDescent="0.25">
      <c r="A80" s="51">
        <v>43358</v>
      </c>
    </row>
    <row r="81" spans="1:1" x14ac:dyDescent="0.25">
      <c r="A81" s="51">
        <v>43359</v>
      </c>
    </row>
    <row r="82" spans="1:1" x14ac:dyDescent="0.25">
      <c r="A82" s="51">
        <v>43365</v>
      </c>
    </row>
    <row r="83" spans="1:1" x14ac:dyDescent="0.25">
      <c r="A83" s="51">
        <v>43366</v>
      </c>
    </row>
    <row r="84" spans="1:1" x14ac:dyDescent="0.25">
      <c r="A84" s="51">
        <v>43372</v>
      </c>
    </row>
    <row r="85" spans="1:1" x14ac:dyDescent="0.25">
      <c r="A85" s="51">
        <v>43373</v>
      </c>
    </row>
    <row r="86" spans="1:1" x14ac:dyDescent="0.25">
      <c r="A86" s="51">
        <v>43379</v>
      </c>
    </row>
    <row r="87" spans="1:1" x14ac:dyDescent="0.25">
      <c r="A87" s="51">
        <v>43380</v>
      </c>
    </row>
    <row r="88" spans="1:1" x14ac:dyDescent="0.25">
      <c r="A88" s="51">
        <v>43386</v>
      </c>
    </row>
    <row r="89" spans="1:1" x14ac:dyDescent="0.25">
      <c r="A89" s="51">
        <v>43387</v>
      </c>
    </row>
    <row r="90" spans="1:1" x14ac:dyDescent="0.25">
      <c r="A90" s="51">
        <v>43393</v>
      </c>
    </row>
    <row r="91" spans="1:1" x14ac:dyDescent="0.25">
      <c r="A91" s="51">
        <v>43394</v>
      </c>
    </row>
    <row r="92" spans="1:1" x14ac:dyDescent="0.25">
      <c r="A92" s="51">
        <v>43400</v>
      </c>
    </row>
    <row r="93" spans="1:1" x14ac:dyDescent="0.25">
      <c r="A93" s="51">
        <v>43401</v>
      </c>
    </row>
    <row r="94" spans="1:1" x14ac:dyDescent="0.25">
      <c r="A94" s="51">
        <v>43405</v>
      </c>
    </row>
    <row r="95" spans="1:1" x14ac:dyDescent="0.25">
      <c r="A95" s="51">
        <v>43407</v>
      </c>
    </row>
    <row r="96" spans="1:1" x14ac:dyDescent="0.25">
      <c r="A96" s="51">
        <v>43408</v>
      </c>
    </row>
    <row r="97" spans="1:1" x14ac:dyDescent="0.25">
      <c r="A97" s="51">
        <v>43414</v>
      </c>
    </row>
    <row r="98" spans="1:1" x14ac:dyDescent="0.25">
      <c r="A98" s="51">
        <v>43415</v>
      </c>
    </row>
    <row r="99" spans="1:1" x14ac:dyDescent="0.25">
      <c r="A99" s="51">
        <v>43421</v>
      </c>
    </row>
    <row r="100" spans="1:1" x14ac:dyDescent="0.25">
      <c r="A100" s="51">
        <v>43422</v>
      </c>
    </row>
    <row r="101" spans="1:1" x14ac:dyDescent="0.25">
      <c r="A101" s="51">
        <v>43428</v>
      </c>
    </row>
    <row r="102" spans="1:1" x14ac:dyDescent="0.25">
      <c r="A102" s="51">
        <v>43429</v>
      </c>
    </row>
    <row r="103" spans="1:1" x14ac:dyDescent="0.25">
      <c r="A103" s="51">
        <v>43435</v>
      </c>
    </row>
    <row r="104" spans="1:1" x14ac:dyDescent="0.25">
      <c r="A104" s="51">
        <v>43436</v>
      </c>
    </row>
    <row r="105" spans="1:1" x14ac:dyDescent="0.25">
      <c r="A105" s="51">
        <v>43442</v>
      </c>
    </row>
    <row r="106" spans="1:1" x14ac:dyDescent="0.25">
      <c r="A106" s="51">
        <v>43443</v>
      </c>
    </row>
    <row r="107" spans="1:1" x14ac:dyDescent="0.25">
      <c r="A107" s="51">
        <v>43449</v>
      </c>
    </row>
    <row r="108" spans="1:1" x14ac:dyDescent="0.25">
      <c r="A108" s="51">
        <v>43450</v>
      </c>
    </row>
    <row r="109" spans="1:1" x14ac:dyDescent="0.25">
      <c r="A109" s="51">
        <v>43456</v>
      </c>
    </row>
    <row r="110" spans="1:1" x14ac:dyDescent="0.25">
      <c r="A110" s="51">
        <v>43457</v>
      </c>
    </row>
    <row r="111" spans="1:1" x14ac:dyDescent="0.25">
      <c r="A111" s="51">
        <v>43459</v>
      </c>
    </row>
    <row r="112" spans="1:1" x14ac:dyDescent="0.25">
      <c r="A112" s="51">
        <v>43463</v>
      </c>
    </row>
    <row r="113" spans="1:1" x14ac:dyDescent="0.25">
      <c r="A113" s="51">
        <v>43464</v>
      </c>
    </row>
    <row r="114" spans="1:1" x14ac:dyDescent="0.25">
      <c r="A114" s="51">
        <v>43099</v>
      </c>
    </row>
    <row r="115" spans="1:1" x14ac:dyDescent="0.25">
      <c r="A115" s="51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A400:A1048576 A395:A397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  <x14:conditionalFormatting xmlns:xm="http://schemas.microsoft.com/office/excel/2006/main">
          <x14:cfRule type="expression" priority="81" id="{A24C8096-26DD-4D95-A593-56C1E68E8111}">
            <xm:f>COUNTIF(Feries,Cal!$A376)&gt;0</xm:f>
            <x14:dxf>
              <fill>
                <patternFill>
                  <bgColor theme="9"/>
                </patternFill>
              </fill>
            </x14:dxf>
          </x14:cfRule>
          <xm:sqref>A399</xm:sqref>
        </x14:conditionalFormatting>
        <x14:conditionalFormatting xmlns:xm="http://schemas.microsoft.com/office/excel/2006/main">
          <x14:cfRule type="expression" priority="82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A398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9" t="s">
        <v>82</v>
      </c>
      <c r="B1" s="20" t="s">
        <v>11</v>
      </c>
      <c r="C1" s="21" t="s">
        <v>12</v>
      </c>
      <c r="D1" s="21" t="s">
        <v>13</v>
      </c>
      <c r="E1" s="21" t="s">
        <v>83</v>
      </c>
      <c r="F1" s="21" t="s">
        <v>14</v>
      </c>
      <c r="G1" s="21" t="s">
        <v>15</v>
      </c>
      <c r="H1" s="21" t="s">
        <v>16</v>
      </c>
      <c r="I1" s="21" t="s">
        <v>17</v>
      </c>
      <c r="J1" s="21"/>
      <c r="AJ1" s="19"/>
    </row>
    <row r="2" spans="1:36" ht="17.25" thickBot="1" x14ac:dyDescent="0.3">
      <c r="A2" s="19" t="s">
        <v>18</v>
      </c>
      <c r="B2" s="20"/>
      <c r="C2" s="20"/>
      <c r="D2" s="20"/>
      <c r="E2" s="22"/>
      <c r="F2" s="20"/>
      <c r="G2" s="20"/>
      <c r="H2" s="20"/>
      <c r="I2" s="22"/>
      <c r="J2" s="22"/>
    </row>
    <row r="3" spans="1:36" ht="17.25" thickBot="1" x14ac:dyDescent="0.3">
      <c r="A3" s="19" t="s">
        <v>19</v>
      </c>
      <c r="B3" s="21" t="s">
        <v>20</v>
      </c>
      <c r="C3" s="20" t="s">
        <v>21</v>
      </c>
      <c r="D3" s="20" t="s">
        <v>22</v>
      </c>
      <c r="E3" s="22"/>
      <c r="F3" s="20" t="s">
        <v>22</v>
      </c>
      <c r="G3" s="20" t="s">
        <v>23</v>
      </c>
      <c r="H3" s="20"/>
      <c r="I3" s="22"/>
      <c r="J3" s="22"/>
    </row>
    <row r="4" spans="1:36" ht="17.25" thickBot="1" x14ac:dyDescent="0.3">
      <c r="A4" s="19" t="s">
        <v>24</v>
      </c>
      <c r="B4" s="21"/>
      <c r="C4" s="20" t="s">
        <v>25</v>
      </c>
      <c r="D4" s="20" t="s">
        <v>26</v>
      </c>
      <c r="E4" s="22"/>
      <c r="F4" s="20" t="s">
        <v>26</v>
      </c>
      <c r="G4" s="20" t="s">
        <v>27</v>
      </c>
      <c r="H4" s="20"/>
      <c r="I4" s="22"/>
      <c r="J4" s="22"/>
    </row>
    <row r="5" spans="1:36" ht="17.25" thickBot="1" x14ac:dyDescent="0.3">
      <c r="A5" s="19" t="s">
        <v>28</v>
      </c>
      <c r="B5" s="21" t="s">
        <v>20</v>
      </c>
      <c r="C5" s="20" t="s">
        <v>22</v>
      </c>
      <c r="D5" s="20" t="s">
        <v>29</v>
      </c>
      <c r="E5" s="22"/>
      <c r="F5" s="20" t="s">
        <v>29</v>
      </c>
      <c r="G5" s="20" t="s">
        <v>30</v>
      </c>
      <c r="H5" s="20"/>
      <c r="I5" s="22"/>
      <c r="J5" s="22"/>
    </row>
    <row r="6" spans="1:36" ht="17.25" thickBot="1" x14ac:dyDescent="0.3">
      <c r="A6" s="19" t="s">
        <v>31</v>
      </c>
      <c r="B6" s="21"/>
      <c r="C6" s="20" t="s">
        <v>26</v>
      </c>
      <c r="D6" s="20" t="s">
        <v>32</v>
      </c>
      <c r="E6" s="23"/>
      <c r="F6" s="20" t="s">
        <v>32</v>
      </c>
      <c r="G6" s="20" t="s">
        <v>33</v>
      </c>
      <c r="H6" s="20"/>
      <c r="I6" s="23"/>
      <c r="J6" s="23"/>
    </row>
    <row r="7" spans="1:36" ht="17.25" thickBot="1" x14ac:dyDescent="0.3">
      <c r="A7" s="19" t="s">
        <v>34</v>
      </c>
      <c r="B7" s="21" t="s">
        <v>20</v>
      </c>
      <c r="C7" s="20" t="s">
        <v>29</v>
      </c>
      <c r="D7" s="20" t="s">
        <v>35</v>
      </c>
      <c r="E7" s="24" t="s">
        <v>36</v>
      </c>
      <c r="F7" s="20"/>
      <c r="G7" s="20" t="s">
        <v>37</v>
      </c>
      <c r="H7" s="20"/>
      <c r="I7" s="24" t="s">
        <v>32</v>
      </c>
      <c r="J7" s="24" t="s">
        <v>32</v>
      </c>
    </row>
    <row r="8" spans="1:36" ht="17.25" thickBot="1" x14ac:dyDescent="0.3">
      <c r="A8" s="19" t="s">
        <v>38</v>
      </c>
      <c r="B8" s="21"/>
      <c r="C8" s="20" t="s">
        <v>32</v>
      </c>
      <c r="D8" s="20" t="s">
        <v>39</v>
      </c>
      <c r="E8" s="22"/>
      <c r="F8" s="20"/>
      <c r="G8" s="20" t="s">
        <v>40</v>
      </c>
      <c r="H8" s="20"/>
      <c r="I8" s="22"/>
      <c r="J8" s="22"/>
    </row>
    <row r="9" spans="1:36" ht="17.25" thickBot="1" x14ac:dyDescent="0.3">
      <c r="A9" s="19" t="s">
        <v>41</v>
      </c>
      <c r="B9" s="25" t="s">
        <v>42</v>
      </c>
      <c r="C9" s="20" t="s">
        <v>35</v>
      </c>
      <c r="D9" s="20" t="s">
        <v>43</v>
      </c>
      <c r="E9" s="22"/>
      <c r="F9" s="20" t="s">
        <v>35</v>
      </c>
      <c r="G9" s="20" t="s">
        <v>44</v>
      </c>
      <c r="H9" s="20"/>
      <c r="I9" s="22"/>
      <c r="J9" s="22"/>
    </row>
    <row r="10" spans="1:36" ht="17.25" thickBot="1" x14ac:dyDescent="0.3">
      <c r="A10" s="19" t="s">
        <v>45</v>
      </c>
      <c r="B10" s="25" t="s">
        <v>42</v>
      </c>
      <c r="C10" s="20" t="s">
        <v>39</v>
      </c>
      <c r="D10" s="20" t="s">
        <v>46</v>
      </c>
      <c r="E10" s="22"/>
      <c r="F10" s="20" t="s">
        <v>39</v>
      </c>
      <c r="G10" s="20" t="s">
        <v>47</v>
      </c>
      <c r="H10" s="20"/>
      <c r="I10" s="22"/>
      <c r="J10" s="22"/>
    </row>
    <row r="11" spans="1:36" ht="17.25" thickBot="1" x14ac:dyDescent="0.3">
      <c r="A11" s="19" t="s">
        <v>48</v>
      </c>
      <c r="B11" s="25" t="s">
        <v>42</v>
      </c>
      <c r="C11" s="20" t="s">
        <v>43</v>
      </c>
      <c r="D11" s="20" t="s">
        <v>49</v>
      </c>
      <c r="E11" s="26" t="s">
        <v>50</v>
      </c>
      <c r="F11" s="20"/>
      <c r="G11" s="20" t="s">
        <v>36</v>
      </c>
      <c r="H11" s="20"/>
      <c r="I11" s="26" t="s">
        <v>23</v>
      </c>
      <c r="J11" s="26" t="s">
        <v>23</v>
      </c>
    </row>
    <row r="12" spans="1:36" ht="17.25" thickBot="1" x14ac:dyDescent="0.3">
      <c r="A12" s="19" t="s">
        <v>51</v>
      </c>
      <c r="B12" s="27" t="s">
        <v>20</v>
      </c>
      <c r="C12" s="20" t="s">
        <v>46</v>
      </c>
      <c r="D12" s="20" t="s">
        <v>52</v>
      </c>
      <c r="E12" s="28"/>
      <c r="F12" s="20"/>
      <c r="G12" s="20" t="s">
        <v>53</v>
      </c>
      <c r="H12" s="20"/>
      <c r="I12" s="28"/>
      <c r="J12" s="28"/>
    </row>
    <row r="13" spans="1:36" ht="17.25" thickBot="1" x14ac:dyDescent="0.3">
      <c r="A13" s="19" t="s">
        <v>54</v>
      </c>
      <c r="B13" s="27" t="s">
        <v>20</v>
      </c>
      <c r="C13" s="20" t="s">
        <v>49</v>
      </c>
      <c r="D13" s="20" t="s">
        <v>55</v>
      </c>
      <c r="E13" s="28"/>
      <c r="F13" s="20" t="s">
        <v>43</v>
      </c>
      <c r="G13" s="20" t="s">
        <v>50</v>
      </c>
      <c r="H13" s="20"/>
      <c r="I13" s="28"/>
      <c r="J13" s="28"/>
    </row>
    <row r="14" spans="1:36" ht="17.25" thickBot="1" x14ac:dyDescent="0.3">
      <c r="A14" s="19" t="s">
        <v>56</v>
      </c>
      <c r="B14" s="21" t="s">
        <v>20</v>
      </c>
      <c r="C14" s="20" t="s">
        <v>52</v>
      </c>
      <c r="D14" s="20" t="s">
        <v>23</v>
      </c>
      <c r="E14" s="22"/>
      <c r="F14" s="20" t="s">
        <v>46</v>
      </c>
      <c r="G14" s="20" t="s">
        <v>57</v>
      </c>
      <c r="H14" s="20"/>
      <c r="I14" s="22"/>
      <c r="J14" s="22"/>
    </row>
    <row r="15" spans="1:36" ht="17.25" thickBot="1" x14ac:dyDescent="0.3">
      <c r="A15" s="19" t="s">
        <v>58</v>
      </c>
      <c r="B15" s="21"/>
      <c r="C15" s="20" t="s">
        <v>55</v>
      </c>
      <c r="D15" s="20" t="s">
        <v>27</v>
      </c>
      <c r="E15" s="22"/>
      <c r="F15" s="20" t="s">
        <v>49</v>
      </c>
      <c r="G15" s="20" t="s">
        <v>35</v>
      </c>
      <c r="H15" s="20"/>
      <c r="I15" s="22"/>
      <c r="J15" s="22"/>
    </row>
    <row r="16" spans="1:36" ht="17.25" thickBot="1" x14ac:dyDescent="0.3">
      <c r="A16" s="19" t="s">
        <v>59</v>
      </c>
      <c r="B16" s="21" t="s">
        <v>60</v>
      </c>
      <c r="C16" s="20" t="s">
        <v>23</v>
      </c>
      <c r="D16" s="20" t="s">
        <v>30</v>
      </c>
      <c r="E16" s="22"/>
      <c r="F16" s="20" t="s">
        <v>52</v>
      </c>
      <c r="G16" s="20" t="s">
        <v>39</v>
      </c>
      <c r="H16" s="20"/>
      <c r="I16" s="22"/>
      <c r="J16" s="22"/>
    </row>
    <row r="17" spans="1:10" ht="17.25" thickBot="1" x14ac:dyDescent="0.3">
      <c r="A17" s="19" t="s">
        <v>61</v>
      </c>
      <c r="B17" s="21"/>
      <c r="C17" s="20" t="s">
        <v>27</v>
      </c>
      <c r="D17" s="20" t="s">
        <v>33</v>
      </c>
      <c r="E17" s="22"/>
      <c r="F17" s="20" t="s">
        <v>55</v>
      </c>
      <c r="G17" s="20" t="s">
        <v>43</v>
      </c>
      <c r="H17" s="20"/>
      <c r="I17" s="22"/>
      <c r="J17" s="22"/>
    </row>
    <row r="18" spans="1:10" ht="17.25" thickBot="1" x14ac:dyDescent="0.3">
      <c r="A18" s="19" t="s">
        <v>62</v>
      </c>
      <c r="B18" s="21" t="s">
        <v>60</v>
      </c>
      <c r="C18" s="20" t="s">
        <v>30</v>
      </c>
      <c r="D18" s="20" t="s">
        <v>37</v>
      </c>
      <c r="E18" s="22"/>
      <c r="F18" s="20" t="s">
        <v>23</v>
      </c>
      <c r="G18" s="20" t="s">
        <v>46</v>
      </c>
      <c r="H18" s="20"/>
      <c r="I18" s="22"/>
      <c r="J18" s="22"/>
    </row>
    <row r="19" spans="1:10" ht="15.75" customHeight="1" thickBot="1" x14ac:dyDescent="0.3">
      <c r="A19" s="19" t="s">
        <v>63</v>
      </c>
      <c r="B19" s="21"/>
      <c r="C19" s="20" t="s">
        <v>33</v>
      </c>
      <c r="D19" s="20" t="s">
        <v>40</v>
      </c>
      <c r="E19" s="22"/>
      <c r="F19" s="20" t="s">
        <v>27</v>
      </c>
      <c r="G19" s="20" t="s">
        <v>49</v>
      </c>
      <c r="H19" s="20"/>
      <c r="I19" s="22"/>
      <c r="J19" s="22"/>
    </row>
    <row r="20" spans="1:10" ht="17.25" thickBot="1" x14ac:dyDescent="0.3">
      <c r="A20" s="19" t="s">
        <v>64</v>
      </c>
      <c r="B20" s="25" t="s">
        <v>42</v>
      </c>
      <c r="C20" s="20" t="s">
        <v>37</v>
      </c>
      <c r="D20" s="20" t="s">
        <v>44</v>
      </c>
      <c r="E20" s="22"/>
      <c r="F20" s="20" t="s">
        <v>30</v>
      </c>
      <c r="G20" s="20" t="s">
        <v>52</v>
      </c>
      <c r="H20" s="20"/>
      <c r="I20" s="22"/>
      <c r="J20" s="22"/>
    </row>
    <row r="21" spans="1:10" ht="17.25" thickBot="1" x14ac:dyDescent="0.3">
      <c r="A21" s="19" t="s">
        <v>65</v>
      </c>
      <c r="B21" s="21"/>
      <c r="C21" s="20" t="s">
        <v>40</v>
      </c>
      <c r="D21" s="20" t="s">
        <v>47</v>
      </c>
      <c r="E21" s="22"/>
      <c r="F21" s="20" t="s">
        <v>33</v>
      </c>
      <c r="G21" s="20" t="s">
        <v>55</v>
      </c>
      <c r="H21" s="20"/>
      <c r="I21" s="22"/>
      <c r="J21" s="22"/>
    </row>
    <row r="22" spans="1:10" ht="17.25" thickBot="1" x14ac:dyDescent="0.3">
      <c r="A22" s="19" t="s">
        <v>66</v>
      </c>
      <c r="B22" s="29" t="s">
        <v>67</v>
      </c>
      <c r="C22" s="20" t="s">
        <v>44</v>
      </c>
      <c r="D22" s="20" t="s">
        <v>36</v>
      </c>
      <c r="E22" s="30" t="s">
        <v>25</v>
      </c>
      <c r="F22" s="20" t="s">
        <v>37</v>
      </c>
      <c r="H22" s="20" t="s">
        <v>68</v>
      </c>
      <c r="I22" s="30" t="s">
        <v>55</v>
      </c>
      <c r="J22" s="30" t="s">
        <v>55</v>
      </c>
    </row>
    <row r="23" spans="1:10" ht="17.25" thickBot="1" x14ac:dyDescent="0.3">
      <c r="A23" s="19" t="s">
        <v>69</v>
      </c>
      <c r="B23" s="29" t="s">
        <v>67</v>
      </c>
      <c r="C23" s="20" t="s">
        <v>47</v>
      </c>
      <c r="D23" s="20" t="s">
        <v>53</v>
      </c>
      <c r="E23" s="22"/>
      <c r="F23" s="20" t="s">
        <v>40</v>
      </c>
      <c r="H23" s="20" t="s">
        <v>70</v>
      </c>
      <c r="I23" s="22"/>
      <c r="J23" s="22"/>
    </row>
    <row r="24" spans="1:10" ht="17.25" thickBot="1" x14ac:dyDescent="0.3">
      <c r="A24" s="19" t="s">
        <v>71</v>
      </c>
      <c r="B24" s="29" t="s">
        <v>67</v>
      </c>
      <c r="C24" s="20" t="s">
        <v>36</v>
      </c>
      <c r="D24" s="20" t="s">
        <v>50</v>
      </c>
      <c r="E24" s="22"/>
      <c r="F24" s="20" t="s">
        <v>44</v>
      </c>
      <c r="G24" s="20" t="s">
        <v>21</v>
      </c>
      <c r="H24" s="20" t="s">
        <v>72</v>
      </c>
      <c r="I24" s="22"/>
      <c r="J24" s="22"/>
    </row>
    <row r="25" spans="1:10" ht="17.25" thickBot="1" x14ac:dyDescent="0.3">
      <c r="A25" s="19" t="s">
        <v>73</v>
      </c>
      <c r="B25" s="20"/>
      <c r="C25" s="20" t="s">
        <v>53</v>
      </c>
      <c r="D25" s="20" t="s">
        <v>57</v>
      </c>
      <c r="E25" s="22"/>
      <c r="F25" s="20" t="s">
        <v>47</v>
      </c>
      <c r="G25" s="20" t="s">
        <v>25</v>
      </c>
      <c r="H25" s="20"/>
      <c r="I25" s="22"/>
      <c r="J25" s="22"/>
    </row>
    <row r="26" spans="1:10" ht="17.25" thickBot="1" x14ac:dyDescent="0.3">
      <c r="A26" s="19" t="s">
        <v>73</v>
      </c>
      <c r="B26" s="20"/>
      <c r="C26" s="20" t="s">
        <v>50</v>
      </c>
      <c r="D26" s="20" t="s">
        <v>21</v>
      </c>
      <c r="E26" s="22"/>
      <c r="F26" s="20" t="s">
        <v>36</v>
      </c>
      <c r="G26" s="20" t="s">
        <v>22</v>
      </c>
      <c r="H26" s="20"/>
      <c r="I26" s="22"/>
      <c r="J26" s="22"/>
    </row>
    <row r="27" spans="1:10" ht="17.25" thickBot="1" x14ac:dyDescent="0.3">
      <c r="A27" s="19" t="s">
        <v>73</v>
      </c>
      <c r="B27" s="20"/>
      <c r="C27" s="20" t="s">
        <v>57</v>
      </c>
      <c r="D27" s="20" t="s">
        <v>25</v>
      </c>
      <c r="E27" s="22"/>
      <c r="F27" s="20" t="s">
        <v>53</v>
      </c>
      <c r="G27" s="20" t="s">
        <v>26</v>
      </c>
      <c r="H27" s="20"/>
      <c r="I27" s="22"/>
      <c r="J27" s="22"/>
    </row>
    <row r="28" spans="1:10" ht="17.25" thickBot="1" x14ac:dyDescent="0.3">
      <c r="A28" s="19" t="s">
        <v>73</v>
      </c>
      <c r="B28" s="20"/>
      <c r="C28" s="20"/>
      <c r="D28" s="20"/>
      <c r="E28" s="22"/>
      <c r="F28" s="20" t="s">
        <v>50</v>
      </c>
      <c r="G28" s="20" t="s">
        <v>29</v>
      </c>
      <c r="H28" s="20"/>
      <c r="I28" s="22"/>
      <c r="J28" s="22"/>
    </row>
    <row r="29" spans="1:10" ht="17.25" thickBot="1" x14ac:dyDescent="0.3">
      <c r="A29" s="19" t="s">
        <v>73</v>
      </c>
      <c r="B29" s="20"/>
      <c r="C29" s="20"/>
      <c r="D29" s="20"/>
      <c r="E29" s="22"/>
      <c r="F29" s="20" t="s">
        <v>57</v>
      </c>
      <c r="G29" s="20" t="s">
        <v>32</v>
      </c>
      <c r="H29" s="20"/>
      <c r="I29" s="22"/>
      <c r="J29" s="22"/>
    </row>
    <row r="30" spans="1:10" ht="17.25" thickBot="1" x14ac:dyDescent="0.3">
      <c r="A30" s="19" t="s">
        <v>73</v>
      </c>
      <c r="B30" s="20"/>
      <c r="C30" s="20"/>
      <c r="D30" s="20"/>
      <c r="E30" s="22"/>
      <c r="F30" s="20" t="s">
        <v>21</v>
      </c>
      <c r="G30" s="20"/>
      <c r="H30" s="20"/>
      <c r="I30" s="22"/>
      <c r="J30" s="22"/>
    </row>
    <row r="31" spans="1:10" ht="17.25" thickBot="1" x14ac:dyDescent="0.3">
      <c r="A31" s="19" t="s">
        <v>73</v>
      </c>
      <c r="B31" s="20"/>
      <c r="C31" s="20"/>
      <c r="D31" s="20"/>
      <c r="E31" s="22"/>
      <c r="F31" s="20" t="s">
        <v>25</v>
      </c>
      <c r="G31" s="20"/>
      <c r="H31" s="20"/>
      <c r="I31" s="22"/>
      <c r="J31" s="22"/>
    </row>
    <row r="32" spans="1:10" ht="15.75" thickBot="1" x14ac:dyDescent="0.3">
      <c r="A32" s="31"/>
      <c r="B32" s="32"/>
      <c r="C32" s="32"/>
      <c r="D32" s="32"/>
      <c r="E32" s="32"/>
      <c r="F32" s="32"/>
      <c r="G32" s="32"/>
      <c r="H32" s="32"/>
      <c r="I32" s="32"/>
      <c r="J32" s="33"/>
    </row>
    <row r="33" spans="1:10" ht="17.25" thickBot="1" x14ac:dyDescent="0.35">
      <c r="A33" s="34"/>
      <c r="B33" s="35" t="s">
        <v>74</v>
      </c>
      <c r="C33" s="36"/>
      <c r="D33" s="37">
        <v>1</v>
      </c>
      <c r="E33" s="35" t="s">
        <v>75</v>
      </c>
      <c r="F33" s="38">
        <v>2</v>
      </c>
      <c r="G33" s="35" t="s">
        <v>76</v>
      </c>
      <c r="H33" s="39">
        <v>3</v>
      </c>
      <c r="I33" s="35" t="s">
        <v>77</v>
      </c>
      <c r="J33" s="40"/>
    </row>
    <row r="34" spans="1:10" ht="15.75" thickBot="1" x14ac:dyDescent="0.3">
      <c r="A34" s="41"/>
      <c r="B34" s="42"/>
      <c r="C34" s="42"/>
      <c r="D34" s="42"/>
      <c r="E34" s="42"/>
      <c r="F34" s="42"/>
      <c r="G34" s="42"/>
      <c r="H34" s="42"/>
      <c r="I34" s="42"/>
      <c r="J34" s="43"/>
    </row>
    <row r="37" spans="1:10" x14ac:dyDescent="0.25">
      <c r="B37" s="44" t="s">
        <v>78</v>
      </c>
      <c r="C37" s="10">
        <f>COUNTA(C2:C25)</f>
        <v>23</v>
      </c>
      <c r="D37" s="10">
        <f>COUNTA(D2:D25)</f>
        <v>23</v>
      </c>
      <c r="E37" s="10">
        <f>COUNTA(E2:E25)</f>
        <v>3</v>
      </c>
      <c r="F37" s="10">
        <f>COUNTA(F5:F25)</f>
        <v>17</v>
      </c>
      <c r="G37" s="10">
        <f>COUNTA(G2:G18)</f>
        <v>16</v>
      </c>
      <c r="H37" s="10"/>
      <c r="I37" s="10">
        <f>COUNTA(I2:I25)</f>
        <v>3</v>
      </c>
      <c r="J37" s="10">
        <f>COUNTA(J2:J25)</f>
        <v>3</v>
      </c>
    </row>
    <row r="38" spans="1:10" x14ac:dyDescent="0.25">
      <c r="B38" s="44" t="s">
        <v>79</v>
      </c>
      <c r="C38" s="10">
        <f>COUNTA(C25:C31)</f>
        <v>3</v>
      </c>
      <c r="D38" s="10">
        <f>COUNTA(D25:D31)</f>
        <v>3</v>
      </c>
      <c r="E38" s="10">
        <f>COUNTA(E25:E31)</f>
        <v>0</v>
      </c>
      <c r="F38" s="10">
        <f>COUNTA(F25:F30)</f>
        <v>6</v>
      </c>
      <c r="G38" s="10">
        <f>COUNTA(G29:G31)</f>
        <v>1</v>
      </c>
      <c r="H38" s="10"/>
      <c r="I38" s="10">
        <f>COUNTA(I25:I31)</f>
        <v>0</v>
      </c>
      <c r="J38" s="10">
        <f>COUNTA(J25:J31)</f>
        <v>0</v>
      </c>
    </row>
    <row r="39" spans="1:10" x14ac:dyDescent="0.25">
      <c r="B39" s="44" t="s">
        <v>80</v>
      </c>
      <c r="C39" s="10" t="str">
        <f t="array" ref="C39">IF(((COUNTA(C2:C31,)-1)-SUM(IF(COUNTIF(C2:C31,C2:C31)=1,1))),"Err_Double","OK")</f>
        <v>OK</v>
      </c>
      <c r="D39" s="10" t="str">
        <f t="array" ref="D39">IF(((COUNTA(D2:D31,)-1)-SUM(IF(COUNTIF(D2:D31,D2:D31)=1,1))),"Err_Double","OK")</f>
        <v>OK</v>
      </c>
      <c r="E39" s="10" t="str">
        <f t="array" ref="E39">IF(((COUNTA(E2:E31,)-1)-SUM(IF(COUNTIF(E2:E31,E2:E31)=1,1))),"Err_Double","OK")</f>
        <v>OK</v>
      </c>
      <c r="F39" s="10" t="str">
        <f t="array" ref="F39">IF(((COUNTA(F5:F30,)-1)-SUM(IF(COUNTIF(F5:F30,F5:F30)=1,1))),"Err_Double","OK")</f>
        <v>OK</v>
      </c>
      <c r="G39" s="10" t="str">
        <f t="array" ref="G39">IF(((COUNTA(G2:G31,)-1)-SUM(IF(COUNTIF(G2:G31,G2:G31)=1,1))),"Err_Double","OK")</f>
        <v>OK</v>
      </c>
      <c r="H39" s="10"/>
      <c r="I39" s="10" t="str">
        <f t="array" ref="I39">IF(((COUNTA(I2:I31,)-1)-SUM(IF(COUNTIF(I2:I31,I2:I31)=1,1))),"Err_Double","OK")</f>
        <v>OK</v>
      </c>
      <c r="J39" s="10" t="str">
        <f t="array" ref="J39">IF(((COUNTA(J2:J31,)-1)-SUM(IF(COUNTIF(J2:J31,J2:J31)=1,1))),"Err_Double","OK")</f>
        <v>OK</v>
      </c>
    </row>
    <row r="40" spans="1:10" x14ac:dyDescent="0.25">
      <c r="B40" s="44" t="s">
        <v>81</v>
      </c>
      <c r="C40" s="10">
        <f>COUNTA(C2:C31)</f>
        <v>25</v>
      </c>
      <c r="D40" s="10">
        <f>COUNTA(D2:D31)</f>
        <v>25</v>
      </c>
      <c r="E40" s="10">
        <f>COUNTA(E2:E31)</f>
        <v>3</v>
      </c>
      <c r="F40" s="10">
        <f>COUNTA(F5:F30)</f>
        <v>22</v>
      </c>
      <c r="G40" s="10">
        <f>COUNTA(G2:G31)</f>
        <v>25</v>
      </c>
      <c r="H40" s="10"/>
      <c r="I40" s="10">
        <f>COUNTA(I2:I31)</f>
        <v>3</v>
      </c>
      <c r="J40" s="1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1">
    <pageSetUpPr fitToPage="1"/>
  </sheetPr>
  <dimension ref="A1:CM33"/>
  <sheetViews>
    <sheetView showGridLines="0" zoomScale="85" zoomScaleNormal="85" workbookViewId="0">
      <selection activeCell="BI7" sqref="BI7:CM7"/>
    </sheetView>
  </sheetViews>
  <sheetFormatPr baseColWidth="10" defaultRowHeight="15" x14ac:dyDescent="0.25"/>
  <cols>
    <col min="1" max="1" width="11.42578125" style="60"/>
    <col min="2" max="91" width="3" style="60" bestFit="1" customWidth="1"/>
    <col min="92" max="16384" width="11.42578125" style="60"/>
  </cols>
  <sheetData>
    <row r="1" spans="1:91" ht="15" customHeight="1" x14ac:dyDescent="0.25">
      <c r="A1" s="133"/>
      <c r="B1" s="134"/>
      <c r="C1" s="134"/>
      <c r="D1" s="134"/>
      <c r="E1" s="134"/>
      <c r="F1" s="93"/>
      <c r="G1" s="93"/>
      <c r="H1" s="94"/>
      <c r="I1" s="145" t="s">
        <v>225</v>
      </c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6"/>
      <c r="BG1" s="146"/>
      <c r="BH1" s="146"/>
      <c r="BI1" s="146"/>
      <c r="BJ1" s="146"/>
      <c r="BK1" s="146"/>
      <c r="BL1" s="146"/>
      <c r="BM1" s="146"/>
      <c r="BN1" s="146"/>
      <c r="BO1" s="146"/>
      <c r="BP1" s="146"/>
      <c r="BQ1" s="146"/>
      <c r="BR1" s="146"/>
      <c r="BS1" s="146"/>
      <c r="BT1" s="146"/>
      <c r="BU1" s="146"/>
      <c r="BV1" s="146"/>
      <c r="BW1" s="146"/>
      <c r="BX1" s="146"/>
      <c r="BY1" s="146"/>
      <c r="BZ1" s="146"/>
      <c r="CA1" s="146"/>
      <c r="CB1" s="146"/>
      <c r="CC1" s="147"/>
      <c r="CD1" s="139" t="s">
        <v>224</v>
      </c>
      <c r="CE1" s="139"/>
      <c r="CF1" s="139"/>
      <c r="CG1" s="139"/>
      <c r="CH1" s="139"/>
      <c r="CI1" s="139"/>
      <c r="CJ1" s="139"/>
      <c r="CK1" s="139"/>
      <c r="CL1" s="139"/>
      <c r="CM1" s="140"/>
    </row>
    <row r="2" spans="1:91" ht="15" customHeight="1" x14ac:dyDescent="0.25">
      <c r="A2" s="135"/>
      <c r="B2" s="136"/>
      <c r="C2" s="136"/>
      <c r="D2" s="136"/>
      <c r="E2" s="136"/>
      <c r="F2" s="95"/>
      <c r="G2" s="95"/>
      <c r="H2" s="96"/>
      <c r="I2" s="148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49"/>
      <c r="BN2" s="149"/>
      <c r="BO2" s="149"/>
      <c r="BP2" s="149"/>
      <c r="BQ2" s="149"/>
      <c r="BR2" s="149"/>
      <c r="BS2" s="149"/>
      <c r="BT2" s="149"/>
      <c r="BU2" s="149"/>
      <c r="BV2" s="149"/>
      <c r="BW2" s="149"/>
      <c r="BX2" s="149"/>
      <c r="BY2" s="149"/>
      <c r="BZ2" s="149"/>
      <c r="CA2" s="149"/>
      <c r="CB2" s="149"/>
      <c r="CC2" s="150"/>
      <c r="CD2" s="141"/>
      <c r="CE2" s="141"/>
      <c r="CF2" s="141"/>
      <c r="CG2" s="141"/>
      <c r="CH2" s="141"/>
      <c r="CI2" s="141"/>
      <c r="CJ2" s="141"/>
      <c r="CK2" s="141"/>
      <c r="CL2" s="141"/>
      <c r="CM2" s="142"/>
    </row>
    <row r="3" spans="1:91" ht="15" customHeight="1" x14ac:dyDescent="0.25">
      <c r="A3" s="135"/>
      <c r="B3" s="136"/>
      <c r="C3" s="136"/>
      <c r="D3" s="136"/>
      <c r="E3" s="136"/>
      <c r="F3" s="95"/>
      <c r="G3" s="95"/>
      <c r="H3" s="96"/>
      <c r="I3" s="148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50"/>
      <c r="CD3" s="141"/>
      <c r="CE3" s="141"/>
      <c r="CF3" s="141"/>
      <c r="CG3" s="141"/>
      <c r="CH3" s="141"/>
      <c r="CI3" s="141"/>
      <c r="CJ3" s="141"/>
      <c r="CK3" s="141"/>
      <c r="CL3" s="141"/>
      <c r="CM3" s="142"/>
    </row>
    <row r="4" spans="1:91" ht="15" customHeight="1" x14ac:dyDescent="0.25">
      <c r="A4" s="135"/>
      <c r="B4" s="136"/>
      <c r="C4" s="136"/>
      <c r="D4" s="136"/>
      <c r="E4" s="136"/>
      <c r="F4" s="95"/>
      <c r="G4" s="95"/>
      <c r="H4" s="96"/>
      <c r="I4" s="148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  <c r="BN4" s="149"/>
      <c r="BO4" s="149"/>
      <c r="BP4" s="149"/>
      <c r="BQ4" s="149"/>
      <c r="BR4" s="149"/>
      <c r="BS4" s="149"/>
      <c r="BT4" s="149"/>
      <c r="BU4" s="149"/>
      <c r="BV4" s="149"/>
      <c r="BW4" s="149"/>
      <c r="BX4" s="149"/>
      <c r="BY4" s="149"/>
      <c r="BZ4" s="149"/>
      <c r="CA4" s="149"/>
      <c r="CB4" s="149"/>
      <c r="CC4" s="150"/>
      <c r="CD4" s="141"/>
      <c r="CE4" s="141"/>
      <c r="CF4" s="141"/>
      <c r="CG4" s="141"/>
      <c r="CH4" s="141"/>
      <c r="CI4" s="141"/>
      <c r="CJ4" s="141"/>
      <c r="CK4" s="141"/>
      <c r="CL4" s="141"/>
      <c r="CM4" s="142"/>
    </row>
    <row r="5" spans="1:91" ht="15.75" customHeight="1" thickBot="1" x14ac:dyDescent="0.3">
      <c r="A5" s="137"/>
      <c r="B5" s="138"/>
      <c r="C5" s="138"/>
      <c r="D5" s="138"/>
      <c r="E5" s="138"/>
      <c r="F5" s="97"/>
      <c r="G5" s="97"/>
      <c r="H5" s="98"/>
      <c r="I5" s="151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52"/>
      <c r="AS5" s="152"/>
      <c r="AT5" s="152"/>
      <c r="AU5" s="152"/>
      <c r="AV5" s="152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52"/>
      <c r="BL5" s="152"/>
      <c r="BM5" s="152"/>
      <c r="BN5" s="152"/>
      <c r="BO5" s="152"/>
      <c r="BP5" s="152"/>
      <c r="BQ5" s="152"/>
      <c r="BR5" s="152"/>
      <c r="BS5" s="152"/>
      <c r="BT5" s="152"/>
      <c r="BU5" s="152"/>
      <c r="BV5" s="152"/>
      <c r="BW5" s="152"/>
      <c r="BX5" s="152"/>
      <c r="BY5" s="152"/>
      <c r="BZ5" s="152"/>
      <c r="CA5" s="152"/>
      <c r="CB5" s="152"/>
      <c r="CC5" s="153"/>
      <c r="CD5" s="143"/>
      <c r="CE5" s="143"/>
      <c r="CF5" s="143"/>
      <c r="CG5" s="143"/>
      <c r="CH5" s="143"/>
      <c r="CI5" s="143"/>
      <c r="CJ5" s="143"/>
      <c r="CK5" s="143"/>
      <c r="CL5" s="143"/>
      <c r="CM5" s="144"/>
    </row>
    <row r="6" spans="1:91" x14ac:dyDescent="0.25">
      <c r="A6" s="16"/>
      <c r="B6" s="16"/>
      <c r="C6" s="6"/>
      <c r="D6" s="6"/>
      <c r="E6" s="6"/>
      <c r="F6" s="6"/>
      <c r="G6" s="6"/>
      <c r="H6" s="6"/>
      <c r="CG6" s="92"/>
      <c r="CH6" s="92"/>
      <c r="CI6" s="92"/>
      <c r="CJ6" s="92"/>
      <c r="CK6" s="92"/>
      <c r="CL6" s="92"/>
      <c r="CM6" s="92"/>
    </row>
    <row r="7" spans="1:91" ht="21" x14ac:dyDescent="0.35">
      <c r="A7" s="10" t="str">
        <f>An</f>
        <v>2018</v>
      </c>
      <c r="B7" s="124">
        <f>D8</f>
        <v>43468</v>
      </c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6"/>
      <c r="AG7" s="127">
        <f>AL8</f>
        <v>43502</v>
      </c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9"/>
      <c r="BI7" s="130">
        <f>BN8</f>
        <v>43530</v>
      </c>
      <c r="BJ7" s="131"/>
      <c r="BK7" s="131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1"/>
      <c r="BZ7" s="131"/>
      <c r="CA7" s="131"/>
      <c r="CB7" s="131"/>
      <c r="CC7" s="131"/>
      <c r="CD7" s="131"/>
      <c r="CE7" s="131"/>
      <c r="CF7" s="131"/>
      <c r="CG7" s="131"/>
      <c r="CH7" s="131"/>
      <c r="CI7" s="131"/>
      <c r="CJ7" s="131"/>
      <c r="CK7" s="131"/>
      <c r="CL7" s="131"/>
      <c r="CM7" s="132"/>
    </row>
    <row r="8" spans="1:91" x14ac:dyDescent="0.25">
      <c r="A8" s="85" t="s">
        <v>215</v>
      </c>
      <c r="B8" s="79">
        <v>43466</v>
      </c>
      <c r="C8" s="79">
        <v>43467</v>
      </c>
      <c r="D8" s="79">
        <v>43468</v>
      </c>
      <c r="E8" s="79">
        <v>43469</v>
      </c>
      <c r="F8" s="79">
        <v>43470</v>
      </c>
      <c r="G8" s="79">
        <v>43471</v>
      </c>
      <c r="H8" s="79">
        <v>43472</v>
      </c>
      <c r="I8" s="79">
        <v>43473</v>
      </c>
      <c r="J8" s="79">
        <v>43474</v>
      </c>
      <c r="K8" s="79">
        <v>43475</v>
      </c>
      <c r="L8" s="79">
        <v>43476</v>
      </c>
      <c r="M8" s="79">
        <v>43477</v>
      </c>
      <c r="N8" s="79">
        <v>43478</v>
      </c>
      <c r="O8" s="79">
        <v>43479</v>
      </c>
      <c r="P8" s="79">
        <v>43480</v>
      </c>
      <c r="Q8" s="79">
        <v>43481</v>
      </c>
      <c r="R8" s="79">
        <v>43482</v>
      </c>
      <c r="S8" s="79">
        <v>43483</v>
      </c>
      <c r="T8" s="79">
        <v>43484</v>
      </c>
      <c r="U8" s="79">
        <v>43485</v>
      </c>
      <c r="V8" s="79">
        <v>43486</v>
      </c>
      <c r="W8" s="79">
        <v>43487</v>
      </c>
      <c r="X8" s="79">
        <v>43488</v>
      </c>
      <c r="Y8" s="79">
        <v>43489</v>
      </c>
      <c r="Z8" s="79">
        <v>43490</v>
      </c>
      <c r="AA8" s="79">
        <v>43491</v>
      </c>
      <c r="AB8" s="79">
        <v>43492</v>
      </c>
      <c r="AC8" s="79">
        <v>43493</v>
      </c>
      <c r="AD8" s="79">
        <v>43494</v>
      </c>
      <c r="AE8" s="79">
        <v>43495</v>
      </c>
      <c r="AF8" s="79">
        <v>43496</v>
      </c>
      <c r="AG8" s="79">
        <v>43497</v>
      </c>
      <c r="AH8" s="79">
        <v>43498</v>
      </c>
      <c r="AI8" s="79">
        <v>43499</v>
      </c>
      <c r="AJ8" s="79">
        <v>43500</v>
      </c>
      <c r="AK8" s="79">
        <v>43501</v>
      </c>
      <c r="AL8" s="79">
        <v>43502</v>
      </c>
      <c r="AM8" s="79">
        <v>43503</v>
      </c>
      <c r="AN8" s="79">
        <v>43504</v>
      </c>
      <c r="AO8" s="79">
        <v>43505</v>
      </c>
      <c r="AP8" s="79">
        <v>43506</v>
      </c>
      <c r="AQ8" s="79">
        <v>43507</v>
      </c>
      <c r="AR8" s="79">
        <v>43508</v>
      </c>
      <c r="AS8" s="79">
        <v>43509</v>
      </c>
      <c r="AT8" s="79">
        <v>43510</v>
      </c>
      <c r="AU8" s="79">
        <v>43511</v>
      </c>
      <c r="AV8" s="79">
        <v>43512</v>
      </c>
      <c r="AW8" s="79">
        <v>43513</v>
      </c>
      <c r="AX8" s="79">
        <v>43514</v>
      </c>
      <c r="AY8" s="79">
        <v>43515</v>
      </c>
      <c r="AZ8" s="79">
        <v>43516</v>
      </c>
      <c r="BA8" s="79">
        <v>43517</v>
      </c>
      <c r="BB8" s="79">
        <v>43518</v>
      </c>
      <c r="BC8" s="79">
        <v>43519</v>
      </c>
      <c r="BD8" s="79">
        <v>43520</v>
      </c>
      <c r="BE8" s="79">
        <v>43521</v>
      </c>
      <c r="BF8" s="79">
        <v>43522</v>
      </c>
      <c r="BG8" s="79">
        <v>43523</v>
      </c>
      <c r="BH8" s="79">
        <v>43524</v>
      </c>
      <c r="BI8" s="79">
        <v>43525</v>
      </c>
      <c r="BJ8" s="79">
        <v>43526</v>
      </c>
      <c r="BK8" s="79">
        <v>43527</v>
      </c>
      <c r="BL8" s="79">
        <v>43528</v>
      </c>
      <c r="BM8" s="79">
        <v>43529</v>
      </c>
      <c r="BN8" s="79">
        <v>43530</v>
      </c>
      <c r="BO8" s="79">
        <v>43531</v>
      </c>
      <c r="BP8" s="79">
        <v>43532</v>
      </c>
      <c r="BQ8" s="79">
        <v>43533</v>
      </c>
      <c r="BR8" s="79">
        <v>43534</v>
      </c>
      <c r="BS8" s="79">
        <v>43535</v>
      </c>
      <c r="BT8" s="79">
        <v>43536</v>
      </c>
      <c r="BU8" s="79">
        <v>43537</v>
      </c>
      <c r="BV8" s="79">
        <v>43538</v>
      </c>
      <c r="BW8" s="79">
        <v>43539</v>
      </c>
      <c r="BX8" s="79">
        <v>43540</v>
      </c>
      <c r="BY8" s="79">
        <v>43541</v>
      </c>
      <c r="BZ8" s="79">
        <v>43542</v>
      </c>
      <c r="CA8" s="79">
        <v>43543</v>
      </c>
      <c r="CB8" s="79">
        <v>43544</v>
      </c>
      <c r="CC8" s="79">
        <v>43545</v>
      </c>
      <c r="CD8" s="79">
        <v>43546</v>
      </c>
      <c r="CE8" s="79">
        <v>43547</v>
      </c>
      <c r="CF8" s="79">
        <v>43548</v>
      </c>
      <c r="CG8" s="79">
        <v>43549</v>
      </c>
      <c r="CH8" s="79">
        <v>43550</v>
      </c>
      <c r="CI8" s="79">
        <v>43551</v>
      </c>
      <c r="CJ8" s="79">
        <v>43552</v>
      </c>
      <c r="CK8" s="79">
        <v>43553</v>
      </c>
      <c r="CL8" s="79">
        <v>43554</v>
      </c>
      <c r="CM8" s="79">
        <v>43555</v>
      </c>
    </row>
    <row r="9" spans="1:91" x14ac:dyDescent="0.25">
      <c r="A9" s="80" t="s">
        <v>37</v>
      </c>
      <c r="B9" s="80"/>
      <c r="C9" s="79"/>
      <c r="D9" s="79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</row>
    <row r="10" spans="1:91" x14ac:dyDescent="0.25">
      <c r="A10" s="80" t="s">
        <v>40</v>
      </c>
      <c r="B10" s="80"/>
      <c r="C10" s="79"/>
      <c r="D10" s="79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</row>
    <row r="11" spans="1:91" x14ac:dyDescent="0.25">
      <c r="A11" s="80" t="s">
        <v>44</v>
      </c>
      <c r="B11" s="80"/>
      <c r="C11" s="79"/>
      <c r="D11" s="79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</row>
    <row r="12" spans="1:91" x14ac:dyDescent="0.25">
      <c r="A12" s="80" t="s">
        <v>47</v>
      </c>
      <c r="B12" s="80"/>
      <c r="C12" s="79"/>
      <c r="D12" s="79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</row>
    <row r="13" spans="1:91" x14ac:dyDescent="0.25">
      <c r="A13" s="80" t="s">
        <v>36</v>
      </c>
      <c r="B13" s="80"/>
      <c r="C13" s="79"/>
      <c r="D13" s="79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</row>
    <row r="14" spans="1:91" x14ac:dyDescent="0.25">
      <c r="A14" s="80" t="s">
        <v>53</v>
      </c>
      <c r="B14" s="80"/>
      <c r="C14" s="79"/>
      <c r="D14" s="79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</row>
    <row r="15" spans="1:91" x14ac:dyDescent="0.25">
      <c r="A15" s="80" t="s">
        <v>50</v>
      </c>
      <c r="B15" s="80"/>
      <c r="C15" s="79"/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</row>
    <row r="16" spans="1:91" x14ac:dyDescent="0.25">
      <c r="A16" s="80" t="s">
        <v>57</v>
      </c>
      <c r="B16" s="80"/>
      <c r="C16" s="79"/>
      <c r="D16" s="79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</row>
    <row r="17" spans="1:91" x14ac:dyDescent="0.25">
      <c r="A17" s="80" t="s">
        <v>35</v>
      </c>
      <c r="B17" s="80"/>
      <c r="C17" s="79"/>
      <c r="D17" s="79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</row>
    <row r="18" spans="1:91" x14ac:dyDescent="0.25">
      <c r="A18" s="80" t="s">
        <v>39</v>
      </c>
      <c r="B18" s="80"/>
      <c r="C18" s="79"/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</row>
    <row r="19" spans="1:91" x14ac:dyDescent="0.25">
      <c r="A19" s="80" t="s">
        <v>43</v>
      </c>
      <c r="B19" s="80"/>
      <c r="C19" s="79"/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</row>
    <row r="20" spans="1:91" x14ac:dyDescent="0.25">
      <c r="A20" s="80" t="s">
        <v>46</v>
      </c>
      <c r="B20" s="80"/>
      <c r="C20" s="79"/>
      <c r="D20" s="79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</row>
    <row r="21" spans="1:91" x14ac:dyDescent="0.25">
      <c r="A21" s="80" t="s">
        <v>49</v>
      </c>
      <c r="B21" s="80"/>
      <c r="C21" s="79"/>
      <c r="D21" s="79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</row>
    <row r="22" spans="1:91" x14ac:dyDescent="0.25">
      <c r="A22" s="80" t="s">
        <v>52</v>
      </c>
      <c r="B22" s="80"/>
      <c r="C22" s="79"/>
      <c r="D22" s="79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</row>
    <row r="23" spans="1:91" x14ac:dyDescent="0.25">
      <c r="A23" s="80" t="s">
        <v>55</v>
      </c>
      <c r="B23" s="80"/>
      <c r="C23" s="79"/>
      <c r="D23" s="79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</row>
    <row r="24" spans="1:91" x14ac:dyDescent="0.25">
      <c r="A24" s="80" t="s">
        <v>23</v>
      </c>
      <c r="B24" s="80"/>
      <c r="C24" s="79"/>
      <c r="D24" s="79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</row>
    <row r="25" spans="1:91" x14ac:dyDescent="0.25">
      <c r="A25" s="80" t="s">
        <v>27</v>
      </c>
      <c r="B25" s="80"/>
      <c r="C25" s="79"/>
      <c r="D25" s="79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</row>
    <row r="26" spans="1:91" x14ac:dyDescent="0.25">
      <c r="A26" s="80" t="s">
        <v>30</v>
      </c>
      <c r="B26" s="80"/>
      <c r="C26" s="79"/>
      <c r="D26" s="79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</row>
    <row r="27" spans="1:91" x14ac:dyDescent="0.25">
      <c r="A27" s="80" t="s">
        <v>33</v>
      </c>
      <c r="B27" s="80"/>
      <c r="C27" s="79"/>
      <c r="D27" s="79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</row>
    <row r="28" spans="1:91" x14ac:dyDescent="0.25">
      <c r="A28" s="80" t="s">
        <v>21</v>
      </c>
      <c r="B28" s="80"/>
      <c r="C28" s="79"/>
      <c r="D28" s="79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</row>
    <row r="29" spans="1:91" x14ac:dyDescent="0.25">
      <c r="A29" s="80" t="s">
        <v>25</v>
      </c>
      <c r="B29" s="80"/>
      <c r="C29" s="79"/>
      <c r="D29" s="79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</row>
    <row r="30" spans="1:91" x14ac:dyDescent="0.25">
      <c r="A30" s="80" t="s">
        <v>22</v>
      </c>
      <c r="B30" s="80"/>
      <c r="C30" s="79"/>
      <c r="D30" s="79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</row>
    <row r="31" spans="1:91" x14ac:dyDescent="0.25">
      <c r="A31" s="80" t="s">
        <v>26</v>
      </c>
      <c r="B31" s="80"/>
      <c r="C31" s="79"/>
      <c r="D31" s="79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</row>
    <row r="32" spans="1:91" x14ac:dyDescent="0.25">
      <c r="A32" s="80" t="s">
        <v>29</v>
      </c>
      <c r="B32" s="80"/>
      <c r="C32" s="79"/>
      <c r="D32" s="79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</row>
    <row r="33" spans="1:91" x14ac:dyDescent="0.25">
      <c r="A33" s="80" t="s">
        <v>32</v>
      </c>
      <c r="B33" s="80"/>
      <c r="C33" s="79"/>
      <c r="D33" s="79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</row>
  </sheetData>
  <mergeCells count="6">
    <mergeCell ref="B7:AF7"/>
    <mergeCell ref="AG7:BH7"/>
    <mergeCell ref="BI7:CM7"/>
    <mergeCell ref="A1:E5"/>
    <mergeCell ref="CD1:CM5"/>
    <mergeCell ref="I1:CC5"/>
  </mergeCells>
  <conditionalFormatting sqref="A8:CM33">
    <cfRule type="expression" dxfId="7" priority="1" stopIfTrue="1">
      <formula>WEEKDAY(A$8,2)&gt;5</formula>
    </cfRule>
    <cfRule type="expression" dxfId="6" priority="2" stopIfTrue="1">
      <formula>COUNTIF(Feries,A$8)&gt;0</formula>
    </cfRule>
  </conditionalFormatting>
  <pageMargins left="0.7" right="0.7" top="0.75" bottom="0.75" header="0.3" footer="0.3"/>
  <pageSetup paperSize="9" scale="4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4:NB29"/>
  <sheetViews>
    <sheetView showGridLines="0" zoomScaleNormal="100" workbookViewId="0">
      <selection activeCell="B4" sqref="B4:NB4"/>
    </sheetView>
  </sheetViews>
  <sheetFormatPr baseColWidth="10" defaultRowHeight="15" x14ac:dyDescent="0.25"/>
  <cols>
    <col min="1" max="1" width="23.42578125" bestFit="1" customWidth="1"/>
    <col min="2" max="366" width="3" bestFit="1" customWidth="1"/>
  </cols>
  <sheetData>
    <row r="4" spans="1:366" x14ac:dyDescent="0.25">
      <c r="A4" s="120" t="s">
        <v>226</v>
      </c>
      <c r="B4" s="121">
        <v>1</v>
      </c>
      <c r="C4" s="121">
        <v>2</v>
      </c>
      <c r="D4" s="121">
        <v>3</v>
      </c>
      <c r="E4" s="121">
        <v>4</v>
      </c>
      <c r="F4" s="121">
        <v>5</v>
      </c>
      <c r="G4" s="121">
        <v>6</v>
      </c>
      <c r="H4" s="121">
        <v>7</v>
      </c>
      <c r="I4" s="121">
        <v>8</v>
      </c>
      <c r="J4" s="121">
        <v>9</v>
      </c>
      <c r="K4" s="121">
        <v>10</v>
      </c>
      <c r="L4" s="121">
        <v>11</v>
      </c>
      <c r="M4" s="121">
        <v>12</v>
      </c>
      <c r="N4" s="121">
        <v>13</v>
      </c>
      <c r="O4" s="121">
        <v>14</v>
      </c>
      <c r="P4" s="121">
        <v>15</v>
      </c>
      <c r="Q4" s="121">
        <v>16</v>
      </c>
      <c r="R4" s="121">
        <v>17</v>
      </c>
      <c r="S4" s="121">
        <v>18</v>
      </c>
      <c r="T4" s="121">
        <v>19</v>
      </c>
      <c r="U4" s="121">
        <v>20</v>
      </c>
      <c r="V4" s="121">
        <v>21</v>
      </c>
      <c r="W4" s="121">
        <v>22</v>
      </c>
      <c r="X4" s="121">
        <v>23</v>
      </c>
      <c r="Y4" s="121">
        <v>24</v>
      </c>
      <c r="Z4" s="121">
        <v>25</v>
      </c>
      <c r="AA4" s="121">
        <v>26</v>
      </c>
      <c r="AB4" s="121">
        <v>27</v>
      </c>
      <c r="AC4" s="121">
        <v>28</v>
      </c>
      <c r="AD4" s="121">
        <v>29</v>
      </c>
      <c r="AE4" s="121">
        <v>30</v>
      </c>
      <c r="AF4" s="121">
        <v>31</v>
      </c>
      <c r="AG4" s="121">
        <v>32</v>
      </c>
      <c r="AH4" s="121">
        <v>33</v>
      </c>
      <c r="AI4" s="121">
        <v>34</v>
      </c>
      <c r="AJ4" s="121">
        <v>35</v>
      </c>
      <c r="AK4" s="121">
        <v>36</v>
      </c>
      <c r="AL4" s="121">
        <v>37</v>
      </c>
      <c r="AM4" s="121">
        <v>38</v>
      </c>
      <c r="AN4" s="121">
        <v>39</v>
      </c>
      <c r="AO4" s="121">
        <v>40</v>
      </c>
      <c r="AP4" s="121">
        <v>41</v>
      </c>
      <c r="AQ4" s="121">
        <v>42</v>
      </c>
      <c r="AR4" s="121">
        <v>43</v>
      </c>
      <c r="AS4" s="121">
        <v>44</v>
      </c>
      <c r="AT4" s="121">
        <v>45</v>
      </c>
      <c r="AU4" s="121">
        <v>46</v>
      </c>
      <c r="AV4" s="121">
        <v>47</v>
      </c>
      <c r="AW4" s="121">
        <v>48</v>
      </c>
      <c r="AX4" s="121">
        <v>49</v>
      </c>
      <c r="AY4" s="121">
        <v>50</v>
      </c>
      <c r="AZ4" s="121">
        <v>51</v>
      </c>
      <c r="BA4" s="121">
        <v>52</v>
      </c>
      <c r="BB4" s="121">
        <v>53</v>
      </c>
      <c r="BC4" s="121">
        <v>54</v>
      </c>
      <c r="BD4" s="121">
        <v>55</v>
      </c>
      <c r="BE4" s="121">
        <v>56</v>
      </c>
      <c r="BF4" s="121">
        <v>57</v>
      </c>
      <c r="BG4" s="121">
        <v>58</v>
      </c>
      <c r="BH4" s="121">
        <v>59</v>
      </c>
      <c r="BI4" s="121">
        <v>60</v>
      </c>
      <c r="BJ4" s="121">
        <v>61</v>
      </c>
      <c r="BK4" s="121">
        <v>62</v>
      </c>
      <c r="BL4" s="121">
        <v>63</v>
      </c>
      <c r="BM4" s="121">
        <v>64</v>
      </c>
      <c r="BN4" s="121">
        <v>65</v>
      </c>
      <c r="BO4" s="121">
        <v>66</v>
      </c>
      <c r="BP4" s="121">
        <v>67</v>
      </c>
      <c r="BQ4" s="121">
        <v>68</v>
      </c>
      <c r="BR4" s="121">
        <v>69</v>
      </c>
      <c r="BS4" s="121">
        <v>70</v>
      </c>
      <c r="BT4" s="121">
        <v>71</v>
      </c>
      <c r="BU4" s="121">
        <v>72</v>
      </c>
      <c r="BV4" s="121">
        <v>73</v>
      </c>
      <c r="BW4" s="121">
        <v>74</v>
      </c>
      <c r="BX4" s="121">
        <v>75</v>
      </c>
      <c r="BY4" s="121">
        <v>76</v>
      </c>
      <c r="BZ4" s="121">
        <v>77</v>
      </c>
      <c r="CA4" s="121">
        <v>78</v>
      </c>
      <c r="CB4" s="121">
        <v>79</v>
      </c>
      <c r="CC4" s="121">
        <v>80</v>
      </c>
      <c r="CD4" s="121">
        <v>81</v>
      </c>
      <c r="CE4" s="121">
        <v>82</v>
      </c>
      <c r="CF4" s="121">
        <v>83</v>
      </c>
      <c r="CG4" s="121">
        <v>84</v>
      </c>
      <c r="CH4" s="121">
        <v>85</v>
      </c>
      <c r="CI4" s="121">
        <v>86</v>
      </c>
      <c r="CJ4" s="121">
        <v>87</v>
      </c>
      <c r="CK4" s="121">
        <v>88</v>
      </c>
      <c r="CL4" s="121">
        <v>89</v>
      </c>
      <c r="CM4" s="121">
        <v>90</v>
      </c>
      <c r="CN4" s="121">
        <v>91</v>
      </c>
      <c r="CO4" s="121">
        <v>92</v>
      </c>
      <c r="CP4" s="121">
        <v>93</v>
      </c>
      <c r="CQ4" s="121">
        <v>94</v>
      </c>
      <c r="CR4" s="121">
        <v>95</v>
      </c>
      <c r="CS4" s="121">
        <v>96</v>
      </c>
      <c r="CT4" s="121">
        <v>97</v>
      </c>
      <c r="CU4" s="121">
        <v>98</v>
      </c>
      <c r="CV4" s="121">
        <v>99</v>
      </c>
      <c r="CW4" s="121">
        <v>100</v>
      </c>
      <c r="CX4" s="121">
        <v>101</v>
      </c>
      <c r="CY4" s="121">
        <v>102</v>
      </c>
      <c r="CZ4" s="121">
        <v>103</v>
      </c>
      <c r="DA4" s="121">
        <v>104</v>
      </c>
      <c r="DB4" s="121">
        <v>105</v>
      </c>
      <c r="DC4" s="121">
        <v>106</v>
      </c>
      <c r="DD4" s="121">
        <v>107</v>
      </c>
      <c r="DE4" s="121">
        <v>108</v>
      </c>
      <c r="DF4" s="121">
        <v>109</v>
      </c>
      <c r="DG4" s="121">
        <v>110</v>
      </c>
      <c r="DH4" s="121">
        <v>111</v>
      </c>
      <c r="DI4" s="121">
        <v>112</v>
      </c>
      <c r="DJ4" s="121">
        <v>113</v>
      </c>
      <c r="DK4" s="121">
        <v>114</v>
      </c>
      <c r="DL4" s="121">
        <v>115</v>
      </c>
      <c r="DM4" s="121">
        <v>116</v>
      </c>
      <c r="DN4" s="121">
        <v>117</v>
      </c>
      <c r="DO4" s="121">
        <v>118</v>
      </c>
      <c r="DP4" s="121">
        <v>119</v>
      </c>
      <c r="DQ4" s="121">
        <v>120</v>
      </c>
      <c r="DR4" s="121">
        <v>121</v>
      </c>
      <c r="DS4" s="121">
        <v>122</v>
      </c>
      <c r="DT4" s="121">
        <v>123</v>
      </c>
      <c r="DU4" s="121">
        <v>124</v>
      </c>
      <c r="DV4" s="121">
        <v>125</v>
      </c>
      <c r="DW4" s="121">
        <v>126</v>
      </c>
      <c r="DX4" s="121">
        <v>127</v>
      </c>
      <c r="DY4" s="121">
        <v>128</v>
      </c>
      <c r="DZ4" s="121">
        <v>129</v>
      </c>
      <c r="EA4" s="121">
        <v>130</v>
      </c>
      <c r="EB4" s="121">
        <v>131</v>
      </c>
      <c r="EC4" s="121">
        <v>132</v>
      </c>
      <c r="ED4" s="121">
        <v>133</v>
      </c>
      <c r="EE4" s="121">
        <v>134</v>
      </c>
      <c r="EF4" s="121">
        <v>135</v>
      </c>
      <c r="EG4" s="121">
        <v>136</v>
      </c>
      <c r="EH4" s="121">
        <v>137</v>
      </c>
      <c r="EI4" s="121">
        <v>138</v>
      </c>
      <c r="EJ4" s="121">
        <v>139</v>
      </c>
      <c r="EK4" s="121">
        <v>140</v>
      </c>
      <c r="EL4" s="121">
        <v>141</v>
      </c>
      <c r="EM4" s="121">
        <v>142</v>
      </c>
      <c r="EN4" s="121">
        <v>143</v>
      </c>
      <c r="EO4" s="121">
        <v>144</v>
      </c>
      <c r="EP4" s="121">
        <v>145</v>
      </c>
      <c r="EQ4" s="121">
        <v>146</v>
      </c>
      <c r="ER4" s="121">
        <v>147</v>
      </c>
      <c r="ES4" s="121">
        <v>148</v>
      </c>
      <c r="ET4" s="121">
        <v>149</v>
      </c>
      <c r="EU4" s="121">
        <v>150</v>
      </c>
      <c r="EV4" s="121">
        <v>151</v>
      </c>
      <c r="EW4" s="121">
        <v>152</v>
      </c>
      <c r="EX4" s="121">
        <v>153</v>
      </c>
      <c r="EY4" s="121">
        <v>154</v>
      </c>
      <c r="EZ4" s="121">
        <v>155</v>
      </c>
      <c r="FA4" s="121">
        <v>156</v>
      </c>
      <c r="FB4" s="121">
        <v>157</v>
      </c>
      <c r="FC4" s="121">
        <v>158</v>
      </c>
      <c r="FD4" s="121">
        <v>159</v>
      </c>
      <c r="FE4" s="121">
        <v>160</v>
      </c>
      <c r="FF4" s="121">
        <v>161</v>
      </c>
      <c r="FG4" s="121">
        <v>162</v>
      </c>
      <c r="FH4" s="121">
        <v>163</v>
      </c>
      <c r="FI4" s="121">
        <v>164</v>
      </c>
      <c r="FJ4" s="121">
        <v>165</v>
      </c>
      <c r="FK4" s="121">
        <v>166</v>
      </c>
      <c r="FL4" s="121">
        <v>167</v>
      </c>
      <c r="FM4" s="121">
        <v>168</v>
      </c>
      <c r="FN4" s="121">
        <v>169</v>
      </c>
      <c r="FO4" s="121">
        <v>170</v>
      </c>
      <c r="FP4" s="121">
        <v>171</v>
      </c>
      <c r="FQ4" s="121">
        <v>172</v>
      </c>
      <c r="FR4" s="121">
        <v>173</v>
      </c>
      <c r="FS4" s="121">
        <v>174</v>
      </c>
      <c r="FT4" s="121">
        <v>175</v>
      </c>
      <c r="FU4" s="121">
        <v>176</v>
      </c>
      <c r="FV4" s="121">
        <v>177</v>
      </c>
      <c r="FW4" s="121">
        <v>178</v>
      </c>
      <c r="FX4" s="121">
        <v>179</v>
      </c>
      <c r="FY4" s="121">
        <v>180</v>
      </c>
      <c r="FZ4" s="121">
        <v>181</v>
      </c>
      <c r="GA4" s="121">
        <v>182</v>
      </c>
      <c r="GB4" s="121">
        <v>183</v>
      </c>
      <c r="GC4" s="121">
        <v>184</v>
      </c>
      <c r="GD4" s="121">
        <v>185</v>
      </c>
      <c r="GE4" s="121">
        <v>186</v>
      </c>
      <c r="GF4" s="121">
        <v>187</v>
      </c>
      <c r="GG4" s="121">
        <v>188</v>
      </c>
      <c r="GH4" s="121">
        <v>189</v>
      </c>
      <c r="GI4" s="121">
        <v>190</v>
      </c>
      <c r="GJ4" s="121">
        <v>191</v>
      </c>
      <c r="GK4" s="121">
        <v>192</v>
      </c>
      <c r="GL4" s="121">
        <v>193</v>
      </c>
      <c r="GM4" s="121">
        <v>194</v>
      </c>
      <c r="GN4" s="121">
        <v>195</v>
      </c>
      <c r="GO4" s="121">
        <v>196</v>
      </c>
      <c r="GP4" s="121">
        <v>197</v>
      </c>
      <c r="GQ4" s="121">
        <v>198</v>
      </c>
      <c r="GR4" s="121">
        <v>199</v>
      </c>
      <c r="GS4" s="121">
        <v>200</v>
      </c>
      <c r="GT4" s="121">
        <v>201</v>
      </c>
      <c r="GU4" s="121">
        <v>202</v>
      </c>
      <c r="GV4" s="121">
        <v>203</v>
      </c>
      <c r="GW4" s="121">
        <v>204</v>
      </c>
      <c r="GX4" s="121">
        <v>205</v>
      </c>
      <c r="GY4" s="121">
        <v>206</v>
      </c>
      <c r="GZ4" s="121">
        <v>207</v>
      </c>
      <c r="HA4" s="121">
        <v>208</v>
      </c>
      <c r="HB4" s="121">
        <v>209</v>
      </c>
      <c r="HC4" s="121">
        <v>210</v>
      </c>
      <c r="HD4" s="121">
        <v>211</v>
      </c>
      <c r="HE4" s="121">
        <v>212</v>
      </c>
      <c r="HF4" s="121">
        <v>213</v>
      </c>
      <c r="HG4" s="121">
        <v>214</v>
      </c>
      <c r="HH4" s="121">
        <v>215</v>
      </c>
      <c r="HI4" s="121">
        <v>216</v>
      </c>
      <c r="HJ4" s="121">
        <v>217</v>
      </c>
      <c r="HK4" s="121">
        <v>218</v>
      </c>
      <c r="HL4" s="121">
        <v>219</v>
      </c>
      <c r="HM4" s="121">
        <v>220</v>
      </c>
      <c r="HN4" s="121">
        <v>221</v>
      </c>
      <c r="HO4" s="121">
        <v>222</v>
      </c>
      <c r="HP4" s="121">
        <v>223</v>
      </c>
      <c r="HQ4" s="121">
        <v>224</v>
      </c>
      <c r="HR4" s="121">
        <v>225</v>
      </c>
      <c r="HS4" s="121">
        <v>226</v>
      </c>
      <c r="HT4" s="121">
        <v>227</v>
      </c>
      <c r="HU4" s="121">
        <v>228</v>
      </c>
      <c r="HV4" s="121">
        <v>229</v>
      </c>
      <c r="HW4" s="121">
        <v>230</v>
      </c>
      <c r="HX4" s="121">
        <v>231</v>
      </c>
      <c r="HY4" s="121">
        <v>232</v>
      </c>
      <c r="HZ4" s="121">
        <v>233</v>
      </c>
      <c r="IA4" s="121">
        <v>234</v>
      </c>
      <c r="IB4" s="121">
        <v>235</v>
      </c>
      <c r="IC4" s="121">
        <v>236</v>
      </c>
      <c r="ID4" s="121">
        <v>237</v>
      </c>
      <c r="IE4" s="121">
        <v>238</v>
      </c>
      <c r="IF4" s="121">
        <v>239</v>
      </c>
      <c r="IG4" s="121">
        <v>240</v>
      </c>
      <c r="IH4" s="121">
        <v>241</v>
      </c>
      <c r="II4" s="121">
        <v>242</v>
      </c>
      <c r="IJ4" s="121">
        <v>243</v>
      </c>
      <c r="IK4" s="121">
        <v>244</v>
      </c>
      <c r="IL4" s="121">
        <v>245</v>
      </c>
      <c r="IM4" s="121">
        <v>246</v>
      </c>
      <c r="IN4" s="121">
        <v>247</v>
      </c>
      <c r="IO4" s="121">
        <v>248</v>
      </c>
      <c r="IP4" s="121">
        <v>249</v>
      </c>
      <c r="IQ4" s="121">
        <v>250</v>
      </c>
      <c r="IR4" s="121">
        <v>251</v>
      </c>
      <c r="IS4" s="121">
        <v>252</v>
      </c>
      <c r="IT4" s="121">
        <v>253</v>
      </c>
      <c r="IU4" s="121">
        <v>254</v>
      </c>
      <c r="IV4" s="121">
        <v>255</v>
      </c>
      <c r="IW4" s="121">
        <v>256</v>
      </c>
      <c r="IX4" s="121">
        <v>257</v>
      </c>
      <c r="IY4" s="121">
        <v>258</v>
      </c>
      <c r="IZ4" s="121">
        <v>259</v>
      </c>
      <c r="JA4" s="121">
        <v>260</v>
      </c>
      <c r="JB4" s="121">
        <v>261</v>
      </c>
      <c r="JC4" s="121">
        <v>262</v>
      </c>
      <c r="JD4" s="121">
        <v>263</v>
      </c>
      <c r="JE4" s="121">
        <v>264</v>
      </c>
      <c r="JF4" s="121">
        <v>265</v>
      </c>
      <c r="JG4" s="121">
        <v>266</v>
      </c>
      <c r="JH4" s="121">
        <v>267</v>
      </c>
      <c r="JI4" s="121">
        <v>268</v>
      </c>
      <c r="JJ4" s="121">
        <v>269</v>
      </c>
      <c r="JK4" s="121">
        <v>270</v>
      </c>
      <c r="JL4" s="121">
        <v>271</v>
      </c>
      <c r="JM4" s="121">
        <v>272</v>
      </c>
      <c r="JN4" s="121">
        <v>273</v>
      </c>
      <c r="JO4" s="121">
        <v>274</v>
      </c>
      <c r="JP4" s="121">
        <v>275</v>
      </c>
      <c r="JQ4" s="121">
        <v>276</v>
      </c>
      <c r="JR4" s="121">
        <v>277</v>
      </c>
      <c r="JS4" s="121">
        <v>278</v>
      </c>
      <c r="JT4" s="121">
        <v>279</v>
      </c>
      <c r="JU4" s="121">
        <v>280</v>
      </c>
      <c r="JV4" s="121">
        <v>281</v>
      </c>
      <c r="JW4" s="121">
        <v>282</v>
      </c>
      <c r="JX4" s="121">
        <v>283</v>
      </c>
      <c r="JY4" s="121">
        <v>284</v>
      </c>
      <c r="JZ4" s="121">
        <v>285</v>
      </c>
      <c r="KA4" s="121">
        <v>286</v>
      </c>
      <c r="KB4" s="121">
        <v>287</v>
      </c>
      <c r="KC4" s="121">
        <v>288</v>
      </c>
      <c r="KD4" s="121">
        <v>289</v>
      </c>
      <c r="KE4" s="121">
        <v>290</v>
      </c>
      <c r="KF4" s="121">
        <v>291</v>
      </c>
      <c r="KG4" s="121">
        <v>292</v>
      </c>
      <c r="KH4" s="121">
        <v>293</v>
      </c>
      <c r="KI4" s="121">
        <v>294</v>
      </c>
      <c r="KJ4" s="121">
        <v>295</v>
      </c>
      <c r="KK4" s="121">
        <v>296</v>
      </c>
      <c r="KL4" s="121">
        <v>297</v>
      </c>
      <c r="KM4" s="121">
        <v>298</v>
      </c>
      <c r="KN4" s="121">
        <v>299</v>
      </c>
      <c r="KO4" s="121">
        <v>300</v>
      </c>
      <c r="KP4" s="121">
        <v>301</v>
      </c>
      <c r="KQ4" s="121">
        <v>302</v>
      </c>
      <c r="KR4" s="121">
        <v>303</v>
      </c>
      <c r="KS4" s="121">
        <v>304</v>
      </c>
      <c r="KT4" s="121">
        <v>305</v>
      </c>
      <c r="KU4" s="121">
        <v>306</v>
      </c>
      <c r="KV4" s="121">
        <v>307</v>
      </c>
      <c r="KW4" s="121">
        <v>308</v>
      </c>
      <c r="KX4" s="121">
        <v>309</v>
      </c>
      <c r="KY4" s="121">
        <v>310</v>
      </c>
      <c r="KZ4" s="121">
        <v>311</v>
      </c>
      <c r="LA4" s="121">
        <v>312</v>
      </c>
      <c r="LB4" s="121">
        <v>313</v>
      </c>
      <c r="LC4" s="121">
        <v>314</v>
      </c>
      <c r="LD4" s="121">
        <v>315</v>
      </c>
      <c r="LE4" s="121">
        <v>316</v>
      </c>
      <c r="LF4" s="121">
        <v>317</v>
      </c>
      <c r="LG4" s="121">
        <v>318</v>
      </c>
      <c r="LH4" s="121">
        <v>319</v>
      </c>
      <c r="LI4" s="121">
        <v>320</v>
      </c>
      <c r="LJ4" s="121">
        <v>321</v>
      </c>
      <c r="LK4" s="121">
        <v>322</v>
      </c>
      <c r="LL4" s="121">
        <v>323</v>
      </c>
      <c r="LM4" s="121">
        <v>324</v>
      </c>
      <c r="LN4" s="121">
        <v>325</v>
      </c>
      <c r="LO4" s="121">
        <v>326</v>
      </c>
      <c r="LP4" s="121">
        <v>327</v>
      </c>
      <c r="LQ4" s="121">
        <v>328</v>
      </c>
      <c r="LR4" s="121">
        <v>329</v>
      </c>
      <c r="LS4" s="121">
        <v>330</v>
      </c>
      <c r="LT4" s="121">
        <v>331</v>
      </c>
      <c r="LU4" s="121">
        <v>332</v>
      </c>
      <c r="LV4" s="121">
        <v>333</v>
      </c>
      <c r="LW4" s="121">
        <v>334</v>
      </c>
      <c r="LX4" s="121">
        <v>335</v>
      </c>
      <c r="LY4" s="121">
        <v>336</v>
      </c>
      <c r="LZ4" s="121">
        <v>337</v>
      </c>
      <c r="MA4" s="121">
        <v>338</v>
      </c>
      <c r="MB4" s="121">
        <v>339</v>
      </c>
      <c r="MC4" s="121">
        <v>340</v>
      </c>
      <c r="MD4" s="121">
        <v>341</v>
      </c>
      <c r="ME4" s="121">
        <v>342</v>
      </c>
      <c r="MF4" s="121">
        <v>343</v>
      </c>
      <c r="MG4" s="121">
        <v>344</v>
      </c>
      <c r="MH4" s="121">
        <v>345</v>
      </c>
      <c r="MI4" s="121">
        <v>346</v>
      </c>
      <c r="MJ4" s="121">
        <v>347</v>
      </c>
      <c r="MK4" s="121">
        <v>348</v>
      </c>
      <c r="ML4" s="121">
        <v>349</v>
      </c>
      <c r="MM4" s="121">
        <v>350</v>
      </c>
      <c r="MN4" s="121">
        <v>351</v>
      </c>
      <c r="MO4" s="121">
        <v>352</v>
      </c>
      <c r="MP4" s="121">
        <v>353</v>
      </c>
      <c r="MQ4" s="121">
        <v>354</v>
      </c>
      <c r="MR4" s="121">
        <v>355</v>
      </c>
      <c r="MS4" s="121">
        <v>356</v>
      </c>
      <c r="MT4" s="121">
        <v>357</v>
      </c>
      <c r="MU4" s="121">
        <v>358</v>
      </c>
      <c r="MV4" s="121">
        <v>359</v>
      </c>
      <c r="MW4" s="121">
        <v>360</v>
      </c>
      <c r="MX4" s="121">
        <v>361</v>
      </c>
      <c r="MY4" s="121">
        <v>362</v>
      </c>
      <c r="MZ4" s="121">
        <v>363</v>
      </c>
      <c r="NA4" s="121">
        <v>364</v>
      </c>
      <c r="NB4" s="121">
        <v>365</v>
      </c>
    </row>
    <row r="5" spans="1:366" x14ac:dyDescent="0.25">
      <c r="A5" s="113" t="s">
        <v>37</v>
      </c>
      <c r="B5" s="113"/>
      <c r="C5" s="121"/>
      <c r="D5" s="121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  <c r="IS5" s="113"/>
      <c r="IT5" s="113"/>
      <c r="IU5" s="113"/>
      <c r="IV5" s="113"/>
      <c r="IW5" s="113"/>
      <c r="IX5" s="113"/>
      <c r="IY5" s="113"/>
      <c r="IZ5" s="113"/>
      <c r="JA5" s="113"/>
      <c r="JB5" s="113"/>
      <c r="JC5" s="113"/>
      <c r="JD5" s="113"/>
      <c r="JE5" s="113"/>
      <c r="JF5" s="113"/>
      <c r="JG5" s="113"/>
      <c r="JH5" s="113"/>
      <c r="JI5" s="113"/>
      <c r="JJ5" s="113"/>
      <c r="JK5" s="113"/>
      <c r="JL5" s="113"/>
      <c r="JM5" s="113"/>
      <c r="JN5" s="113"/>
      <c r="JO5" s="113"/>
      <c r="JP5" s="113"/>
      <c r="JQ5" s="113"/>
      <c r="JR5" s="113"/>
      <c r="JS5" s="113"/>
      <c r="JT5" s="113"/>
      <c r="JU5" s="113"/>
      <c r="JV5" s="113"/>
      <c r="JW5" s="113"/>
      <c r="JX5" s="113"/>
      <c r="JY5" s="113"/>
      <c r="JZ5" s="113"/>
      <c r="KA5" s="113"/>
      <c r="KB5" s="113"/>
      <c r="KC5" s="113"/>
      <c r="KD5" s="113"/>
      <c r="KE5" s="113"/>
      <c r="KF5" s="113"/>
      <c r="KG5" s="113"/>
      <c r="KH5" s="113"/>
      <c r="KI5" s="113"/>
      <c r="KJ5" s="113"/>
      <c r="KK5" s="113"/>
      <c r="KL5" s="113"/>
      <c r="KM5" s="113"/>
      <c r="KN5" s="113"/>
      <c r="KO5" s="113"/>
      <c r="KP5" s="113"/>
      <c r="KQ5" s="113"/>
      <c r="KR5" s="113"/>
      <c r="KS5" s="113"/>
      <c r="KT5" s="113"/>
      <c r="KU5" s="113"/>
      <c r="KV5" s="113"/>
      <c r="KW5" s="113"/>
      <c r="KX5" s="113"/>
      <c r="KY5" s="113"/>
      <c r="KZ5" s="113"/>
      <c r="LA5" s="113"/>
      <c r="LB5" s="113"/>
      <c r="LC5" s="113"/>
      <c r="LD5" s="113"/>
      <c r="LE5" s="113"/>
      <c r="LF5" s="113"/>
      <c r="LG5" s="113"/>
      <c r="LH5" s="113"/>
      <c r="LI5" s="113"/>
      <c r="LJ5" s="113"/>
      <c r="LK5" s="113"/>
      <c r="LL5" s="113"/>
      <c r="LM5" s="113"/>
      <c r="LN5" s="113"/>
      <c r="LO5" s="113"/>
      <c r="LP5" s="113"/>
      <c r="LQ5" s="113"/>
      <c r="LR5" s="113"/>
      <c r="LS5" s="113"/>
      <c r="LT5" s="113"/>
      <c r="LU5" s="113"/>
      <c r="LV5" s="113"/>
      <c r="LW5" s="113"/>
      <c r="LX5" s="113"/>
      <c r="LY5" s="113"/>
      <c r="LZ5" s="113"/>
      <c r="MA5" s="113"/>
      <c r="MB5" s="113"/>
      <c r="MC5" s="113"/>
      <c r="MD5" s="113"/>
      <c r="ME5" s="113"/>
      <c r="MF5" s="113"/>
      <c r="MG5" s="113"/>
      <c r="MH5" s="113"/>
      <c r="MI5" s="113"/>
      <c r="MJ5" s="113"/>
      <c r="MK5" s="113"/>
      <c r="ML5" s="113"/>
      <c r="MM5" s="113"/>
      <c r="MN5" s="113"/>
      <c r="MO5" s="113"/>
      <c r="MP5" s="113"/>
      <c r="MQ5" s="113"/>
      <c r="MR5" s="113"/>
      <c r="MS5" s="113"/>
      <c r="MT5" s="113"/>
      <c r="MU5" s="113"/>
      <c r="MV5" s="113"/>
      <c r="MW5" s="113"/>
      <c r="MX5" s="113"/>
      <c r="MY5" s="113"/>
      <c r="MZ5" s="113"/>
      <c r="NA5" s="113"/>
      <c r="NB5" s="113"/>
    </row>
    <row r="6" spans="1:366" x14ac:dyDescent="0.25">
      <c r="A6" s="113" t="s">
        <v>40</v>
      </c>
      <c r="B6" s="113"/>
      <c r="C6" s="121"/>
      <c r="D6" s="121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  <c r="IS6" s="113"/>
      <c r="IT6" s="113"/>
      <c r="IU6" s="113"/>
      <c r="IV6" s="113"/>
      <c r="IW6" s="113"/>
      <c r="IX6" s="113"/>
      <c r="IY6" s="113"/>
      <c r="IZ6" s="113"/>
      <c r="JA6" s="113"/>
      <c r="JB6" s="113"/>
      <c r="JC6" s="113"/>
      <c r="JD6" s="113"/>
      <c r="JE6" s="113"/>
      <c r="JF6" s="113"/>
      <c r="JG6" s="113"/>
      <c r="JH6" s="113"/>
      <c r="JI6" s="113"/>
      <c r="JJ6" s="113"/>
      <c r="JK6" s="113"/>
      <c r="JL6" s="113"/>
      <c r="JM6" s="113"/>
      <c r="JN6" s="113"/>
      <c r="JO6" s="113"/>
      <c r="JP6" s="113"/>
      <c r="JQ6" s="113"/>
      <c r="JR6" s="113"/>
      <c r="JS6" s="113"/>
      <c r="JT6" s="113"/>
      <c r="JU6" s="113"/>
      <c r="JV6" s="113"/>
      <c r="JW6" s="113"/>
      <c r="JX6" s="113"/>
      <c r="JY6" s="113"/>
      <c r="JZ6" s="113"/>
      <c r="KA6" s="113"/>
      <c r="KB6" s="113"/>
      <c r="KC6" s="113"/>
      <c r="KD6" s="113"/>
      <c r="KE6" s="113"/>
      <c r="KF6" s="113"/>
      <c r="KG6" s="113"/>
      <c r="KH6" s="113"/>
      <c r="KI6" s="113"/>
      <c r="KJ6" s="113"/>
      <c r="KK6" s="113"/>
      <c r="KL6" s="113"/>
      <c r="KM6" s="113"/>
      <c r="KN6" s="113"/>
      <c r="KO6" s="113"/>
      <c r="KP6" s="113"/>
      <c r="KQ6" s="113"/>
      <c r="KR6" s="113"/>
      <c r="KS6" s="113"/>
      <c r="KT6" s="113"/>
      <c r="KU6" s="113"/>
      <c r="KV6" s="113"/>
      <c r="KW6" s="113"/>
      <c r="KX6" s="113"/>
      <c r="KY6" s="113"/>
      <c r="KZ6" s="113"/>
      <c r="LA6" s="113"/>
      <c r="LB6" s="113"/>
      <c r="LC6" s="113"/>
      <c r="LD6" s="113"/>
      <c r="LE6" s="113"/>
      <c r="LF6" s="113"/>
      <c r="LG6" s="113"/>
      <c r="LH6" s="113"/>
      <c r="LI6" s="113"/>
      <c r="LJ6" s="113"/>
      <c r="LK6" s="113"/>
      <c r="LL6" s="113"/>
      <c r="LM6" s="113"/>
      <c r="LN6" s="113"/>
      <c r="LO6" s="113"/>
      <c r="LP6" s="113"/>
      <c r="LQ6" s="113"/>
      <c r="LR6" s="113"/>
      <c r="LS6" s="113"/>
      <c r="LT6" s="113"/>
      <c r="LU6" s="113"/>
      <c r="LV6" s="113"/>
      <c r="LW6" s="113"/>
      <c r="LX6" s="113"/>
      <c r="LY6" s="113"/>
      <c r="LZ6" s="113"/>
      <c r="MA6" s="113"/>
      <c r="MB6" s="113"/>
      <c r="MC6" s="113"/>
      <c r="MD6" s="113"/>
      <c r="ME6" s="113"/>
      <c r="MF6" s="113"/>
      <c r="MG6" s="113"/>
      <c r="MH6" s="113"/>
      <c r="MI6" s="113"/>
      <c r="MJ6" s="113"/>
      <c r="MK6" s="113"/>
      <c r="ML6" s="113"/>
      <c r="MM6" s="113"/>
      <c r="MN6" s="113"/>
      <c r="MO6" s="113"/>
      <c r="MP6" s="113"/>
      <c r="MQ6" s="113"/>
      <c r="MR6" s="113"/>
      <c r="MS6" s="113"/>
      <c r="MT6" s="113"/>
      <c r="MU6" s="113"/>
      <c r="MV6" s="113"/>
      <c r="MW6" s="113"/>
      <c r="MX6" s="113"/>
      <c r="MY6" s="113"/>
      <c r="MZ6" s="113"/>
      <c r="NA6" s="113"/>
      <c r="NB6" s="113"/>
    </row>
    <row r="7" spans="1:366" x14ac:dyDescent="0.25">
      <c r="A7" s="113" t="s">
        <v>44</v>
      </c>
      <c r="B7" s="113"/>
      <c r="C7" s="121"/>
      <c r="D7" s="121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  <c r="IS7" s="113"/>
      <c r="IT7" s="113"/>
      <c r="IU7" s="113"/>
      <c r="IV7" s="113"/>
      <c r="IW7" s="113"/>
      <c r="IX7" s="113"/>
      <c r="IY7" s="113"/>
      <c r="IZ7" s="113"/>
      <c r="JA7" s="113"/>
      <c r="JB7" s="113"/>
      <c r="JC7" s="113"/>
      <c r="JD7" s="113"/>
      <c r="JE7" s="113"/>
      <c r="JF7" s="113"/>
      <c r="JG7" s="113"/>
      <c r="JH7" s="113"/>
      <c r="JI7" s="113"/>
      <c r="JJ7" s="113"/>
      <c r="JK7" s="113"/>
      <c r="JL7" s="113"/>
      <c r="JM7" s="113"/>
      <c r="JN7" s="113"/>
      <c r="JO7" s="113"/>
      <c r="JP7" s="113"/>
      <c r="JQ7" s="113"/>
      <c r="JR7" s="113"/>
      <c r="JS7" s="113"/>
      <c r="JT7" s="113"/>
      <c r="JU7" s="113"/>
      <c r="JV7" s="113"/>
      <c r="JW7" s="113"/>
      <c r="JX7" s="113"/>
      <c r="JY7" s="113"/>
      <c r="JZ7" s="113"/>
      <c r="KA7" s="113"/>
      <c r="KB7" s="113"/>
      <c r="KC7" s="113"/>
      <c r="KD7" s="113"/>
      <c r="KE7" s="113"/>
      <c r="KF7" s="113"/>
      <c r="KG7" s="113"/>
      <c r="KH7" s="113"/>
      <c r="KI7" s="113"/>
      <c r="KJ7" s="113"/>
      <c r="KK7" s="113"/>
      <c r="KL7" s="113"/>
      <c r="KM7" s="113"/>
      <c r="KN7" s="113"/>
      <c r="KO7" s="113"/>
      <c r="KP7" s="113"/>
      <c r="KQ7" s="113"/>
      <c r="KR7" s="113"/>
      <c r="KS7" s="113"/>
      <c r="KT7" s="113"/>
      <c r="KU7" s="113"/>
      <c r="KV7" s="113"/>
      <c r="KW7" s="113"/>
      <c r="KX7" s="113"/>
      <c r="KY7" s="113"/>
      <c r="KZ7" s="113"/>
      <c r="LA7" s="113"/>
      <c r="LB7" s="113"/>
      <c r="LC7" s="113"/>
      <c r="LD7" s="113"/>
      <c r="LE7" s="113"/>
      <c r="LF7" s="113"/>
      <c r="LG7" s="113"/>
      <c r="LH7" s="113"/>
      <c r="LI7" s="113"/>
      <c r="LJ7" s="113"/>
      <c r="LK7" s="113"/>
      <c r="LL7" s="113"/>
      <c r="LM7" s="113"/>
      <c r="LN7" s="113"/>
      <c r="LO7" s="113"/>
      <c r="LP7" s="113"/>
      <c r="LQ7" s="113"/>
      <c r="LR7" s="113"/>
      <c r="LS7" s="113"/>
      <c r="LT7" s="113"/>
      <c r="LU7" s="113"/>
      <c r="LV7" s="113"/>
      <c r="LW7" s="113"/>
      <c r="LX7" s="113"/>
      <c r="LY7" s="113"/>
      <c r="LZ7" s="113"/>
      <c r="MA7" s="113"/>
      <c r="MB7" s="113"/>
      <c r="MC7" s="113"/>
      <c r="MD7" s="113"/>
      <c r="ME7" s="113"/>
      <c r="MF7" s="113"/>
      <c r="MG7" s="113"/>
      <c r="MH7" s="113"/>
      <c r="MI7" s="113"/>
      <c r="MJ7" s="113"/>
      <c r="MK7" s="113"/>
      <c r="ML7" s="113"/>
      <c r="MM7" s="113"/>
      <c r="MN7" s="113"/>
      <c r="MO7" s="113"/>
      <c r="MP7" s="113"/>
      <c r="MQ7" s="113"/>
      <c r="MR7" s="113"/>
      <c r="MS7" s="113"/>
      <c r="MT7" s="113"/>
      <c r="MU7" s="113"/>
      <c r="MV7" s="113"/>
      <c r="MW7" s="113"/>
      <c r="MX7" s="113"/>
      <c r="MY7" s="113"/>
      <c r="MZ7" s="113"/>
      <c r="NA7" s="113"/>
      <c r="NB7" s="113"/>
    </row>
    <row r="8" spans="1:366" x14ac:dyDescent="0.25">
      <c r="A8" s="113" t="s">
        <v>47</v>
      </c>
      <c r="B8" s="113"/>
      <c r="C8" s="121"/>
      <c r="D8" s="121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  <c r="IS8" s="113"/>
      <c r="IT8" s="113"/>
      <c r="IU8" s="113"/>
      <c r="IV8" s="113"/>
      <c r="IW8" s="113"/>
      <c r="IX8" s="113"/>
      <c r="IY8" s="113"/>
      <c r="IZ8" s="113"/>
      <c r="JA8" s="113"/>
      <c r="JB8" s="113"/>
      <c r="JC8" s="113"/>
      <c r="JD8" s="113"/>
      <c r="JE8" s="113"/>
      <c r="JF8" s="113"/>
      <c r="JG8" s="113"/>
      <c r="JH8" s="113"/>
      <c r="JI8" s="113"/>
      <c r="JJ8" s="113"/>
      <c r="JK8" s="113"/>
      <c r="JL8" s="113"/>
      <c r="JM8" s="113"/>
      <c r="JN8" s="113"/>
      <c r="JO8" s="113"/>
      <c r="JP8" s="113"/>
      <c r="JQ8" s="113"/>
      <c r="JR8" s="113"/>
      <c r="JS8" s="113"/>
      <c r="JT8" s="113"/>
      <c r="JU8" s="113"/>
      <c r="JV8" s="113"/>
      <c r="JW8" s="113"/>
      <c r="JX8" s="113"/>
      <c r="JY8" s="113"/>
      <c r="JZ8" s="113"/>
      <c r="KA8" s="113"/>
      <c r="KB8" s="113"/>
      <c r="KC8" s="113"/>
      <c r="KD8" s="113"/>
      <c r="KE8" s="113"/>
      <c r="KF8" s="113"/>
      <c r="KG8" s="113"/>
      <c r="KH8" s="113"/>
      <c r="KI8" s="113"/>
      <c r="KJ8" s="113"/>
      <c r="KK8" s="113"/>
      <c r="KL8" s="113"/>
      <c r="KM8" s="113"/>
      <c r="KN8" s="113"/>
      <c r="KO8" s="113"/>
      <c r="KP8" s="113"/>
      <c r="KQ8" s="113"/>
      <c r="KR8" s="113"/>
      <c r="KS8" s="113"/>
      <c r="KT8" s="113"/>
      <c r="KU8" s="113"/>
      <c r="KV8" s="113"/>
      <c r="KW8" s="113"/>
      <c r="KX8" s="113"/>
      <c r="KY8" s="113"/>
      <c r="KZ8" s="113"/>
      <c r="LA8" s="113"/>
      <c r="LB8" s="113"/>
      <c r="LC8" s="113"/>
      <c r="LD8" s="113"/>
      <c r="LE8" s="113"/>
      <c r="LF8" s="113"/>
      <c r="LG8" s="113"/>
      <c r="LH8" s="113"/>
      <c r="LI8" s="113"/>
      <c r="LJ8" s="113"/>
      <c r="LK8" s="113"/>
      <c r="LL8" s="113"/>
      <c r="LM8" s="113"/>
      <c r="LN8" s="113"/>
      <c r="LO8" s="113"/>
      <c r="LP8" s="113"/>
      <c r="LQ8" s="113"/>
      <c r="LR8" s="113"/>
      <c r="LS8" s="113"/>
      <c r="LT8" s="113"/>
      <c r="LU8" s="113"/>
      <c r="LV8" s="113"/>
      <c r="LW8" s="113"/>
      <c r="LX8" s="113"/>
      <c r="LY8" s="113"/>
      <c r="LZ8" s="113"/>
      <c r="MA8" s="113"/>
      <c r="MB8" s="113"/>
      <c r="MC8" s="113"/>
      <c r="MD8" s="113"/>
      <c r="ME8" s="113"/>
      <c r="MF8" s="113"/>
      <c r="MG8" s="113"/>
      <c r="MH8" s="113"/>
      <c r="MI8" s="113"/>
      <c r="MJ8" s="113"/>
      <c r="MK8" s="113"/>
      <c r="ML8" s="113"/>
      <c r="MM8" s="113"/>
      <c r="MN8" s="113"/>
      <c r="MO8" s="113"/>
      <c r="MP8" s="113"/>
      <c r="MQ8" s="113"/>
      <c r="MR8" s="113"/>
      <c r="MS8" s="113"/>
      <c r="MT8" s="113"/>
      <c r="MU8" s="113"/>
      <c r="MV8" s="113"/>
      <c r="MW8" s="113"/>
      <c r="MX8" s="113"/>
      <c r="MY8" s="113"/>
      <c r="MZ8" s="113"/>
      <c r="NA8" s="113"/>
      <c r="NB8" s="113"/>
    </row>
    <row r="9" spans="1:366" x14ac:dyDescent="0.25">
      <c r="A9" s="113" t="s">
        <v>36</v>
      </c>
      <c r="B9" s="113"/>
      <c r="C9" s="121"/>
      <c r="D9" s="121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  <c r="IS9" s="113"/>
      <c r="IT9" s="113"/>
      <c r="IU9" s="113"/>
      <c r="IV9" s="113"/>
      <c r="IW9" s="113"/>
      <c r="IX9" s="113"/>
      <c r="IY9" s="113"/>
      <c r="IZ9" s="113"/>
      <c r="JA9" s="113"/>
      <c r="JB9" s="113"/>
      <c r="JC9" s="113"/>
      <c r="JD9" s="113"/>
      <c r="JE9" s="113"/>
      <c r="JF9" s="113"/>
      <c r="JG9" s="113"/>
      <c r="JH9" s="113"/>
      <c r="JI9" s="113"/>
      <c r="JJ9" s="113"/>
      <c r="JK9" s="113"/>
      <c r="JL9" s="113"/>
      <c r="JM9" s="113"/>
      <c r="JN9" s="113"/>
      <c r="JO9" s="113"/>
      <c r="JP9" s="113"/>
      <c r="JQ9" s="113"/>
      <c r="JR9" s="113"/>
      <c r="JS9" s="113"/>
      <c r="JT9" s="113"/>
      <c r="JU9" s="113"/>
      <c r="JV9" s="113"/>
      <c r="JW9" s="113"/>
      <c r="JX9" s="113"/>
      <c r="JY9" s="113"/>
      <c r="JZ9" s="113"/>
      <c r="KA9" s="113"/>
      <c r="KB9" s="113"/>
      <c r="KC9" s="113"/>
      <c r="KD9" s="113"/>
      <c r="KE9" s="113"/>
      <c r="KF9" s="113"/>
      <c r="KG9" s="113"/>
      <c r="KH9" s="113"/>
      <c r="KI9" s="113"/>
      <c r="KJ9" s="113"/>
      <c r="KK9" s="113"/>
      <c r="KL9" s="113"/>
      <c r="KM9" s="113"/>
      <c r="KN9" s="113"/>
      <c r="KO9" s="113"/>
      <c r="KP9" s="113"/>
      <c r="KQ9" s="113"/>
      <c r="KR9" s="113"/>
      <c r="KS9" s="113"/>
      <c r="KT9" s="113"/>
      <c r="KU9" s="113"/>
      <c r="KV9" s="113"/>
      <c r="KW9" s="113"/>
      <c r="KX9" s="113"/>
      <c r="KY9" s="113"/>
      <c r="KZ9" s="113"/>
      <c r="LA9" s="113"/>
      <c r="LB9" s="113"/>
      <c r="LC9" s="113"/>
      <c r="LD9" s="113"/>
      <c r="LE9" s="113"/>
      <c r="LF9" s="113"/>
      <c r="LG9" s="113"/>
      <c r="LH9" s="113"/>
      <c r="LI9" s="113"/>
      <c r="LJ9" s="113"/>
      <c r="LK9" s="113"/>
      <c r="LL9" s="113"/>
      <c r="LM9" s="113"/>
      <c r="LN9" s="113"/>
      <c r="LO9" s="113"/>
      <c r="LP9" s="113"/>
      <c r="LQ9" s="113"/>
      <c r="LR9" s="113"/>
      <c r="LS9" s="113"/>
      <c r="LT9" s="113"/>
      <c r="LU9" s="113"/>
      <c r="LV9" s="113"/>
      <c r="LW9" s="113"/>
      <c r="LX9" s="113"/>
      <c r="LY9" s="113"/>
      <c r="LZ9" s="113"/>
      <c r="MA9" s="113"/>
      <c r="MB9" s="113"/>
      <c r="MC9" s="113"/>
      <c r="MD9" s="113"/>
      <c r="ME9" s="113"/>
      <c r="MF9" s="113"/>
      <c r="MG9" s="113"/>
      <c r="MH9" s="113"/>
      <c r="MI9" s="113"/>
      <c r="MJ9" s="113"/>
      <c r="MK9" s="113"/>
      <c r="ML9" s="113"/>
      <c r="MM9" s="113"/>
      <c r="MN9" s="113"/>
      <c r="MO9" s="113"/>
      <c r="MP9" s="113"/>
      <c r="MQ9" s="113"/>
      <c r="MR9" s="113"/>
      <c r="MS9" s="113"/>
      <c r="MT9" s="113"/>
      <c r="MU9" s="113"/>
      <c r="MV9" s="113"/>
      <c r="MW9" s="113"/>
      <c r="MX9" s="113"/>
      <c r="MY9" s="113"/>
      <c r="MZ9" s="113"/>
      <c r="NA9" s="113"/>
      <c r="NB9" s="113"/>
    </row>
    <row r="10" spans="1:366" x14ac:dyDescent="0.25">
      <c r="A10" s="113" t="s">
        <v>53</v>
      </c>
      <c r="B10" s="113"/>
      <c r="C10" s="121"/>
      <c r="D10" s="121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3"/>
      <c r="DO10" s="113"/>
      <c r="DP10" s="113"/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13"/>
      <c r="EC10" s="113"/>
      <c r="ED10" s="113"/>
      <c r="EE10" s="113"/>
      <c r="EF10" s="113"/>
      <c r="EG10" s="113"/>
      <c r="EH10" s="113"/>
      <c r="EI10" s="113"/>
      <c r="EJ10" s="113"/>
      <c r="EK10" s="113"/>
      <c r="EL10" s="113"/>
      <c r="EM10" s="113"/>
      <c r="EN10" s="113"/>
      <c r="EO10" s="113"/>
      <c r="EP10" s="113"/>
      <c r="EQ10" s="113"/>
      <c r="ER10" s="113"/>
      <c r="ES10" s="113"/>
      <c r="ET10" s="113"/>
      <c r="EU10" s="113"/>
      <c r="EV10" s="113"/>
      <c r="EW10" s="113"/>
      <c r="EX10" s="113"/>
      <c r="EY10" s="113"/>
      <c r="EZ10" s="113"/>
      <c r="FA10" s="113"/>
      <c r="FB10" s="113"/>
      <c r="FC10" s="113"/>
      <c r="FD10" s="113"/>
      <c r="FE10" s="113"/>
      <c r="FF10" s="113"/>
      <c r="FG10" s="113"/>
      <c r="FH10" s="113"/>
      <c r="FI10" s="113"/>
      <c r="FJ10" s="113"/>
      <c r="FK10" s="113"/>
      <c r="FL10" s="113"/>
      <c r="FM10" s="113"/>
      <c r="FN10" s="113"/>
      <c r="FO10" s="113"/>
      <c r="FP10" s="113"/>
      <c r="FQ10" s="113"/>
      <c r="FR10" s="113"/>
      <c r="FS10" s="113"/>
      <c r="FT10" s="113"/>
      <c r="FU10" s="113"/>
      <c r="FV10" s="113"/>
      <c r="FW10" s="113"/>
      <c r="FX10" s="113"/>
      <c r="FY10" s="113"/>
      <c r="FZ10" s="113"/>
      <c r="GA10" s="113"/>
      <c r="GB10" s="113"/>
      <c r="GC10" s="113"/>
      <c r="GD10" s="113"/>
      <c r="GE10" s="113"/>
      <c r="GF10" s="113"/>
      <c r="GG10" s="113"/>
      <c r="GH10" s="113"/>
      <c r="GI10" s="113"/>
      <c r="GJ10" s="113"/>
      <c r="GK10" s="113"/>
      <c r="GL10" s="113"/>
      <c r="GM10" s="113"/>
      <c r="GN10" s="113"/>
      <c r="GO10" s="113"/>
      <c r="GP10" s="113"/>
      <c r="GQ10" s="113"/>
      <c r="GR10" s="113"/>
      <c r="GS10" s="113"/>
      <c r="GT10" s="113"/>
      <c r="GU10" s="113"/>
      <c r="GV10" s="113"/>
      <c r="GW10" s="113"/>
      <c r="GX10" s="113"/>
      <c r="GY10" s="113"/>
      <c r="GZ10" s="113"/>
      <c r="HA10" s="113"/>
      <c r="HB10" s="113"/>
      <c r="HC10" s="113"/>
      <c r="HD10" s="113"/>
      <c r="HE10" s="113"/>
      <c r="HF10" s="113"/>
      <c r="HG10" s="113"/>
      <c r="HH10" s="113"/>
      <c r="HI10" s="113"/>
      <c r="HJ10" s="113"/>
      <c r="HK10" s="113"/>
      <c r="HL10" s="113"/>
      <c r="HM10" s="113"/>
      <c r="HN10" s="113"/>
      <c r="HO10" s="113"/>
      <c r="HP10" s="113"/>
      <c r="HQ10" s="113"/>
      <c r="HR10" s="113"/>
      <c r="HS10" s="113"/>
      <c r="HT10" s="113"/>
      <c r="HU10" s="113"/>
      <c r="HV10" s="113"/>
      <c r="HW10" s="113"/>
      <c r="HX10" s="113"/>
      <c r="HY10" s="113"/>
      <c r="HZ10" s="113"/>
      <c r="IA10" s="113"/>
      <c r="IB10" s="113"/>
      <c r="IC10" s="113"/>
      <c r="ID10" s="113"/>
      <c r="IE10" s="113"/>
      <c r="IF10" s="113"/>
      <c r="IG10" s="113"/>
      <c r="IH10" s="113"/>
      <c r="II10" s="113"/>
      <c r="IJ10" s="113"/>
      <c r="IK10" s="113"/>
      <c r="IL10" s="113"/>
      <c r="IM10" s="113"/>
      <c r="IN10" s="113"/>
      <c r="IO10" s="113"/>
      <c r="IP10" s="113"/>
      <c r="IQ10" s="113"/>
      <c r="IR10" s="113"/>
      <c r="IS10" s="113"/>
      <c r="IT10" s="113"/>
      <c r="IU10" s="113"/>
      <c r="IV10" s="113"/>
      <c r="IW10" s="113"/>
      <c r="IX10" s="113"/>
      <c r="IY10" s="113"/>
      <c r="IZ10" s="113"/>
      <c r="JA10" s="113"/>
      <c r="JB10" s="113"/>
      <c r="JC10" s="113"/>
      <c r="JD10" s="113"/>
      <c r="JE10" s="113"/>
      <c r="JF10" s="113"/>
      <c r="JG10" s="113"/>
      <c r="JH10" s="113"/>
      <c r="JI10" s="113"/>
      <c r="JJ10" s="113"/>
      <c r="JK10" s="113"/>
      <c r="JL10" s="113"/>
      <c r="JM10" s="113"/>
      <c r="JN10" s="113"/>
      <c r="JO10" s="113"/>
      <c r="JP10" s="113"/>
      <c r="JQ10" s="113"/>
      <c r="JR10" s="113"/>
      <c r="JS10" s="113"/>
      <c r="JT10" s="113"/>
      <c r="JU10" s="113"/>
      <c r="JV10" s="113"/>
      <c r="JW10" s="113"/>
      <c r="JX10" s="113"/>
      <c r="JY10" s="113"/>
      <c r="JZ10" s="113"/>
      <c r="KA10" s="113"/>
      <c r="KB10" s="113"/>
      <c r="KC10" s="113"/>
      <c r="KD10" s="113"/>
      <c r="KE10" s="113"/>
      <c r="KF10" s="113"/>
      <c r="KG10" s="113"/>
      <c r="KH10" s="113"/>
      <c r="KI10" s="113"/>
      <c r="KJ10" s="113"/>
      <c r="KK10" s="113"/>
      <c r="KL10" s="113"/>
      <c r="KM10" s="113"/>
      <c r="KN10" s="113"/>
      <c r="KO10" s="113"/>
      <c r="KP10" s="113"/>
      <c r="KQ10" s="113"/>
      <c r="KR10" s="113"/>
      <c r="KS10" s="113"/>
      <c r="KT10" s="113"/>
      <c r="KU10" s="113"/>
      <c r="KV10" s="113"/>
      <c r="KW10" s="113"/>
      <c r="KX10" s="113"/>
      <c r="KY10" s="113"/>
      <c r="KZ10" s="113"/>
      <c r="LA10" s="113"/>
      <c r="LB10" s="113"/>
      <c r="LC10" s="113"/>
      <c r="LD10" s="113"/>
      <c r="LE10" s="113"/>
      <c r="LF10" s="113"/>
      <c r="LG10" s="113"/>
      <c r="LH10" s="113"/>
      <c r="LI10" s="113"/>
      <c r="LJ10" s="113"/>
      <c r="LK10" s="113"/>
      <c r="LL10" s="113"/>
      <c r="LM10" s="113"/>
      <c r="LN10" s="113"/>
      <c r="LO10" s="113"/>
      <c r="LP10" s="113"/>
      <c r="LQ10" s="113"/>
      <c r="LR10" s="113"/>
      <c r="LS10" s="113"/>
      <c r="LT10" s="113"/>
      <c r="LU10" s="113"/>
      <c r="LV10" s="113"/>
      <c r="LW10" s="113"/>
      <c r="LX10" s="113"/>
      <c r="LY10" s="113"/>
      <c r="LZ10" s="113"/>
      <c r="MA10" s="113"/>
      <c r="MB10" s="113"/>
      <c r="MC10" s="113"/>
      <c r="MD10" s="113"/>
      <c r="ME10" s="113"/>
      <c r="MF10" s="113"/>
      <c r="MG10" s="113"/>
      <c r="MH10" s="113"/>
      <c r="MI10" s="113"/>
      <c r="MJ10" s="113"/>
      <c r="MK10" s="113"/>
      <c r="ML10" s="113"/>
      <c r="MM10" s="113"/>
      <c r="MN10" s="113"/>
      <c r="MO10" s="113"/>
      <c r="MP10" s="113"/>
      <c r="MQ10" s="113"/>
      <c r="MR10" s="113"/>
      <c r="MS10" s="113"/>
      <c r="MT10" s="113"/>
      <c r="MU10" s="113"/>
      <c r="MV10" s="113"/>
      <c r="MW10" s="113"/>
      <c r="MX10" s="113"/>
      <c r="MY10" s="113"/>
      <c r="MZ10" s="113"/>
      <c r="NA10" s="113"/>
      <c r="NB10" s="113"/>
    </row>
    <row r="11" spans="1:366" x14ac:dyDescent="0.25">
      <c r="A11" s="113" t="s">
        <v>50</v>
      </c>
      <c r="B11" s="113"/>
      <c r="C11" s="121"/>
      <c r="D11" s="121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  <c r="IS11" s="113"/>
      <c r="IT11" s="113"/>
      <c r="IU11" s="113"/>
      <c r="IV11" s="113"/>
      <c r="IW11" s="113"/>
      <c r="IX11" s="113"/>
      <c r="IY11" s="113"/>
      <c r="IZ11" s="113"/>
      <c r="JA11" s="113"/>
      <c r="JB11" s="113"/>
      <c r="JC11" s="113"/>
      <c r="JD11" s="113"/>
      <c r="JE11" s="113"/>
      <c r="JF11" s="113"/>
      <c r="JG11" s="113"/>
      <c r="JH11" s="113"/>
      <c r="JI11" s="113"/>
      <c r="JJ11" s="113"/>
      <c r="JK11" s="113"/>
      <c r="JL11" s="113"/>
      <c r="JM11" s="113"/>
      <c r="JN11" s="113"/>
      <c r="JO11" s="113"/>
      <c r="JP11" s="113"/>
      <c r="JQ11" s="113"/>
      <c r="JR11" s="113"/>
      <c r="JS11" s="113"/>
      <c r="JT11" s="113"/>
      <c r="JU11" s="113"/>
      <c r="JV11" s="113"/>
      <c r="JW11" s="113"/>
      <c r="JX11" s="113"/>
      <c r="JY11" s="113"/>
      <c r="JZ11" s="113"/>
      <c r="KA11" s="113"/>
      <c r="KB11" s="113"/>
      <c r="KC11" s="113"/>
      <c r="KD11" s="113"/>
      <c r="KE11" s="113"/>
      <c r="KF11" s="113"/>
      <c r="KG11" s="113"/>
      <c r="KH11" s="113"/>
      <c r="KI11" s="113"/>
      <c r="KJ11" s="113"/>
      <c r="KK11" s="113"/>
      <c r="KL11" s="113"/>
      <c r="KM11" s="113"/>
      <c r="KN11" s="113"/>
      <c r="KO11" s="113"/>
      <c r="KP11" s="113"/>
      <c r="KQ11" s="113"/>
      <c r="KR11" s="113"/>
      <c r="KS11" s="113"/>
      <c r="KT11" s="113"/>
      <c r="KU11" s="113"/>
      <c r="KV11" s="113"/>
      <c r="KW11" s="113"/>
      <c r="KX11" s="113"/>
      <c r="KY11" s="113"/>
      <c r="KZ11" s="113"/>
      <c r="LA11" s="113"/>
      <c r="LB11" s="113"/>
      <c r="LC11" s="113"/>
      <c r="LD11" s="113"/>
      <c r="LE11" s="113"/>
      <c r="LF11" s="113"/>
      <c r="LG11" s="113"/>
      <c r="LH11" s="113"/>
      <c r="LI11" s="113"/>
      <c r="LJ11" s="113"/>
      <c r="LK11" s="113"/>
      <c r="LL11" s="113"/>
      <c r="LM11" s="113"/>
      <c r="LN11" s="113"/>
      <c r="LO11" s="113"/>
      <c r="LP11" s="113"/>
      <c r="LQ11" s="113"/>
      <c r="LR11" s="113"/>
      <c r="LS11" s="113"/>
      <c r="LT11" s="113"/>
      <c r="LU11" s="113"/>
      <c r="LV11" s="113"/>
      <c r="LW11" s="113"/>
      <c r="LX11" s="113"/>
      <c r="LY11" s="113"/>
      <c r="LZ11" s="113"/>
      <c r="MA11" s="113"/>
      <c r="MB11" s="113"/>
      <c r="MC11" s="113"/>
      <c r="MD11" s="113"/>
      <c r="ME11" s="113"/>
      <c r="MF11" s="113"/>
      <c r="MG11" s="113"/>
      <c r="MH11" s="113"/>
      <c r="MI11" s="113"/>
      <c r="MJ11" s="113"/>
      <c r="MK11" s="113"/>
      <c r="ML11" s="113"/>
      <c r="MM11" s="113"/>
      <c r="MN11" s="113"/>
      <c r="MO11" s="113"/>
      <c r="MP11" s="113"/>
      <c r="MQ11" s="113"/>
      <c r="MR11" s="113"/>
      <c r="MS11" s="113"/>
      <c r="MT11" s="113"/>
      <c r="MU11" s="113"/>
      <c r="MV11" s="113"/>
      <c r="MW11" s="113"/>
      <c r="MX11" s="113"/>
      <c r="MY11" s="113"/>
      <c r="MZ11" s="113"/>
      <c r="NA11" s="113"/>
      <c r="NB11" s="113"/>
    </row>
    <row r="12" spans="1:366" x14ac:dyDescent="0.25">
      <c r="A12" s="113" t="s">
        <v>57</v>
      </c>
      <c r="B12" s="113"/>
      <c r="C12" s="121"/>
      <c r="D12" s="121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  <c r="IS12" s="113"/>
      <c r="IT12" s="113"/>
      <c r="IU12" s="113"/>
      <c r="IV12" s="113"/>
      <c r="IW12" s="113"/>
      <c r="IX12" s="113"/>
      <c r="IY12" s="113"/>
      <c r="IZ12" s="113"/>
      <c r="JA12" s="113"/>
      <c r="JB12" s="113"/>
      <c r="JC12" s="113"/>
      <c r="JD12" s="113"/>
      <c r="JE12" s="113"/>
      <c r="JF12" s="113"/>
      <c r="JG12" s="113"/>
      <c r="JH12" s="113"/>
      <c r="JI12" s="113"/>
      <c r="JJ12" s="113"/>
      <c r="JK12" s="113"/>
      <c r="JL12" s="113"/>
      <c r="JM12" s="113"/>
      <c r="JN12" s="113"/>
      <c r="JO12" s="113"/>
      <c r="JP12" s="113"/>
      <c r="JQ12" s="113"/>
      <c r="JR12" s="113"/>
      <c r="JS12" s="113"/>
      <c r="JT12" s="113"/>
      <c r="JU12" s="113"/>
      <c r="JV12" s="113"/>
      <c r="JW12" s="113"/>
      <c r="JX12" s="113"/>
      <c r="JY12" s="113"/>
      <c r="JZ12" s="113"/>
      <c r="KA12" s="113"/>
      <c r="KB12" s="113"/>
      <c r="KC12" s="113"/>
      <c r="KD12" s="113"/>
      <c r="KE12" s="113"/>
      <c r="KF12" s="113"/>
      <c r="KG12" s="113"/>
      <c r="KH12" s="113"/>
      <c r="KI12" s="113"/>
      <c r="KJ12" s="113"/>
      <c r="KK12" s="113"/>
      <c r="KL12" s="113"/>
      <c r="KM12" s="113"/>
      <c r="KN12" s="113"/>
      <c r="KO12" s="113"/>
      <c r="KP12" s="113"/>
      <c r="KQ12" s="113"/>
      <c r="KR12" s="113"/>
      <c r="KS12" s="113"/>
      <c r="KT12" s="113"/>
      <c r="KU12" s="113"/>
      <c r="KV12" s="113"/>
      <c r="KW12" s="113"/>
      <c r="KX12" s="113"/>
      <c r="KY12" s="113"/>
      <c r="KZ12" s="113"/>
      <c r="LA12" s="113"/>
      <c r="LB12" s="113"/>
      <c r="LC12" s="113"/>
      <c r="LD12" s="113"/>
      <c r="LE12" s="113"/>
      <c r="LF12" s="113"/>
      <c r="LG12" s="113"/>
      <c r="LH12" s="113"/>
      <c r="LI12" s="113"/>
      <c r="LJ12" s="113"/>
      <c r="LK12" s="113"/>
      <c r="LL12" s="113"/>
      <c r="LM12" s="113"/>
      <c r="LN12" s="113"/>
      <c r="LO12" s="113"/>
      <c r="LP12" s="113"/>
      <c r="LQ12" s="113"/>
      <c r="LR12" s="113"/>
      <c r="LS12" s="113"/>
      <c r="LT12" s="113"/>
      <c r="LU12" s="113"/>
      <c r="LV12" s="113"/>
      <c r="LW12" s="113"/>
      <c r="LX12" s="113"/>
      <c r="LY12" s="113"/>
      <c r="LZ12" s="113"/>
      <c r="MA12" s="113"/>
      <c r="MB12" s="113"/>
      <c r="MC12" s="113"/>
      <c r="MD12" s="113"/>
      <c r="ME12" s="113"/>
      <c r="MF12" s="113"/>
      <c r="MG12" s="113"/>
      <c r="MH12" s="113"/>
      <c r="MI12" s="113"/>
      <c r="MJ12" s="113"/>
      <c r="MK12" s="113"/>
      <c r="ML12" s="113"/>
      <c r="MM12" s="113"/>
      <c r="MN12" s="113"/>
      <c r="MO12" s="113"/>
      <c r="MP12" s="113"/>
      <c r="MQ12" s="113"/>
      <c r="MR12" s="113"/>
      <c r="MS12" s="113"/>
      <c r="MT12" s="113"/>
      <c r="MU12" s="113"/>
      <c r="MV12" s="113"/>
      <c r="MW12" s="113"/>
      <c r="MX12" s="113"/>
      <c r="MY12" s="113"/>
      <c r="MZ12" s="113"/>
      <c r="NA12" s="113"/>
      <c r="NB12" s="113"/>
    </row>
    <row r="13" spans="1:366" x14ac:dyDescent="0.25">
      <c r="A13" s="113" t="s">
        <v>35</v>
      </c>
      <c r="B13" s="113"/>
      <c r="C13" s="121"/>
      <c r="D13" s="121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  <c r="IS13" s="113"/>
      <c r="IT13" s="113"/>
      <c r="IU13" s="113"/>
      <c r="IV13" s="113"/>
      <c r="IW13" s="113"/>
      <c r="IX13" s="113"/>
      <c r="IY13" s="113"/>
      <c r="IZ13" s="113"/>
      <c r="JA13" s="113"/>
      <c r="JB13" s="113"/>
      <c r="JC13" s="113"/>
      <c r="JD13" s="113"/>
      <c r="JE13" s="113"/>
      <c r="JF13" s="113"/>
      <c r="JG13" s="113"/>
      <c r="JH13" s="113"/>
      <c r="JI13" s="113"/>
      <c r="JJ13" s="113"/>
      <c r="JK13" s="113"/>
      <c r="JL13" s="113"/>
      <c r="JM13" s="113"/>
      <c r="JN13" s="113"/>
      <c r="JO13" s="113"/>
      <c r="JP13" s="113"/>
      <c r="JQ13" s="113"/>
      <c r="JR13" s="113"/>
      <c r="JS13" s="113"/>
      <c r="JT13" s="113"/>
      <c r="JU13" s="113"/>
      <c r="JV13" s="113"/>
      <c r="JW13" s="113"/>
      <c r="JX13" s="113"/>
      <c r="JY13" s="113"/>
      <c r="JZ13" s="113"/>
      <c r="KA13" s="113"/>
      <c r="KB13" s="113"/>
      <c r="KC13" s="113"/>
      <c r="KD13" s="113"/>
      <c r="KE13" s="113"/>
      <c r="KF13" s="113"/>
      <c r="KG13" s="113"/>
      <c r="KH13" s="113"/>
      <c r="KI13" s="113"/>
      <c r="KJ13" s="113"/>
      <c r="KK13" s="113"/>
      <c r="KL13" s="113"/>
      <c r="KM13" s="113"/>
      <c r="KN13" s="113"/>
      <c r="KO13" s="113"/>
      <c r="KP13" s="113"/>
      <c r="KQ13" s="113"/>
      <c r="KR13" s="113"/>
      <c r="KS13" s="113"/>
      <c r="KT13" s="113"/>
      <c r="KU13" s="113"/>
      <c r="KV13" s="113"/>
      <c r="KW13" s="113"/>
      <c r="KX13" s="113"/>
      <c r="KY13" s="113"/>
      <c r="KZ13" s="113"/>
      <c r="LA13" s="113"/>
      <c r="LB13" s="113"/>
      <c r="LC13" s="113"/>
      <c r="LD13" s="113"/>
      <c r="LE13" s="113"/>
      <c r="LF13" s="113"/>
      <c r="LG13" s="113"/>
      <c r="LH13" s="113"/>
      <c r="LI13" s="113"/>
      <c r="LJ13" s="113"/>
      <c r="LK13" s="113"/>
      <c r="LL13" s="113"/>
      <c r="LM13" s="113"/>
      <c r="LN13" s="113"/>
      <c r="LO13" s="113"/>
      <c r="LP13" s="113"/>
      <c r="LQ13" s="113"/>
      <c r="LR13" s="113"/>
      <c r="LS13" s="113"/>
      <c r="LT13" s="113"/>
      <c r="LU13" s="113"/>
      <c r="LV13" s="113"/>
      <c r="LW13" s="113"/>
      <c r="LX13" s="113"/>
      <c r="LY13" s="113"/>
      <c r="LZ13" s="113"/>
      <c r="MA13" s="113"/>
      <c r="MB13" s="113"/>
      <c r="MC13" s="113"/>
      <c r="MD13" s="113"/>
      <c r="ME13" s="113"/>
      <c r="MF13" s="113"/>
      <c r="MG13" s="113"/>
      <c r="MH13" s="113"/>
      <c r="MI13" s="113"/>
      <c r="MJ13" s="113"/>
      <c r="MK13" s="113"/>
      <c r="ML13" s="113"/>
      <c r="MM13" s="113"/>
      <c r="MN13" s="113"/>
      <c r="MO13" s="113"/>
      <c r="MP13" s="113"/>
      <c r="MQ13" s="113"/>
      <c r="MR13" s="113"/>
      <c r="MS13" s="113"/>
      <c r="MT13" s="113"/>
      <c r="MU13" s="113"/>
      <c r="MV13" s="113"/>
      <c r="MW13" s="113"/>
      <c r="MX13" s="113"/>
      <c r="MY13" s="113"/>
      <c r="MZ13" s="113"/>
      <c r="NA13" s="113"/>
      <c r="NB13" s="113"/>
    </row>
    <row r="14" spans="1:366" x14ac:dyDescent="0.25">
      <c r="A14" s="113" t="s">
        <v>39</v>
      </c>
      <c r="B14" s="113"/>
      <c r="C14" s="121"/>
      <c r="D14" s="121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  <c r="IS14" s="113"/>
      <c r="IT14" s="113"/>
      <c r="IU14" s="113"/>
      <c r="IV14" s="113"/>
      <c r="IW14" s="113"/>
      <c r="IX14" s="113"/>
      <c r="IY14" s="113"/>
      <c r="IZ14" s="113"/>
      <c r="JA14" s="113"/>
      <c r="JB14" s="113"/>
      <c r="JC14" s="113"/>
      <c r="JD14" s="113"/>
      <c r="JE14" s="113"/>
      <c r="JF14" s="113"/>
      <c r="JG14" s="113"/>
      <c r="JH14" s="113"/>
      <c r="JI14" s="113"/>
      <c r="JJ14" s="113"/>
      <c r="JK14" s="113"/>
      <c r="JL14" s="113"/>
      <c r="JM14" s="113"/>
      <c r="JN14" s="113"/>
      <c r="JO14" s="113"/>
      <c r="JP14" s="113"/>
      <c r="JQ14" s="113"/>
      <c r="JR14" s="113"/>
      <c r="JS14" s="113"/>
      <c r="JT14" s="113"/>
      <c r="JU14" s="113"/>
      <c r="JV14" s="113"/>
      <c r="JW14" s="113"/>
      <c r="JX14" s="113"/>
      <c r="JY14" s="113"/>
      <c r="JZ14" s="113"/>
      <c r="KA14" s="113"/>
      <c r="KB14" s="113"/>
      <c r="KC14" s="113"/>
      <c r="KD14" s="113"/>
      <c r="KE14" s="113"/>
      <c r="KF14" s="113"/>
      <c r="KG14" s="113"/>
      <c r="KH14" s="113"/>
      <c r="KI14" s="113"/>
      <c r="KJ14" s="113"/>
      <c r="KK14" s="113"/>
      <c r="KL14" s="113"/>
      <c r="KM14" s="113"/>
      <c r="KN14" s="113"/>
      <c r="KO14" s="113"/>
      <c r="KP14" s="113"/>
      <c r="KQ14" s="113"/>
      <c r="KR14" s="113"/>
      <c r="KS14" s="113"/>
      <c r="KT14" s="113"/>
      <c r="KU14" s="113"/>
      <c r="KV14" s="113"/>
      <c r="KW14" s="113"/>
      <c r="KX14" s="113"/>
      <c r="KY14" s="113"/>
      <c r="KZ14" s="113"/>
      <c r="LA14" s="113"/>
      <c r="LB14" s="113"/>
      <c r="LC14" s="113"/>
      <c r="LD14" s="113"/>
      <c r="LE14" s="113"/>
      <c r="LF14" s="113"/>
      <c r="LG14" s="113"/>
      <c r="LH14" s="113"/>
      <c r="LI14" s="113"/>
      <c r="LJ14" s="113"/>
      <c r="LK14" s="113"/>
      <c r="LL14" s="113"/>
      <c r="LM14" s="113"/>
      <c r="LN14" s="113"/>
      <c r="LO14" s="113"/>
      <c r="LP14" s="113"/>
      <c r="LQ14" s="113"/>
      <c r="LR14" s="113"/>
      <c r="LS14" s="113"/>
      <c r="LT14" s="113"/>
      <c r="LU14" s="113"/>
      <c r="LV14" s="113"/>
      <c r="LW14" s="113"/>
      <c r="LX14" s="113"/>
      <c r="LY14" s="113"/>
      <c r="LZ14" s="113"/>
      <c r="MA14" s="113"/>
      <c r="MB14" s="113"/>
      <c r="MC14" s="113"/>
      <c r="MD14" s="113"/>
      <c r="ME14" s="113"/>
      <c r="MF14" s="113"/>
      <c r="MG14" s="113"/>
      <c r="MH14" s="113"/>
      <c r="MI14" s="113"/>
      <c r="MJ14" s="113"/>
      <c r="MK14" s="113"/>
      <c r="ML14" s="113"/>
      <c r="MM14" s="113"/>
      <c r="MN14" s="113"/>
      <c r="MO14" s="113"/>
      <c r="MP14" s="113"/>
      <c r="MQ14" s="113"/>
      <c r="MR14" s="113"/>
      <c r="MS14" s="113"/>
      <c r="MT14" s="113"/>
      <c r="MU14" s="113"/>
      <c r="MV14" s="113"/>
      <c r="MW14" s="113"/>
      <c r="MX14" s="113"/>
      <c r="MY14" s="113"/>
      <c r="MZ14" s="113"/>
      <c r="NA14" s="113"/>
      <c r="NB14" s="113"/>
    </row>
    <row r="15" spans="1:366" x14ac:dyDescent="0.25">
      <c r="A15" s="113" t="s">
        <v>43</v>
      </c>
      <c r="B15" s="113"/>
      <c r="C15" s="121"/>
      <c r="D15" s="121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  <c r="IS15" s="113"/>
      <c r="IT15" s="113"/>
      <c r="IU15" s="113"/>
      <c r="IV15" s="113"/>
      <c r="IW15" s="113"/>
      <c r="IX15" s="113"/>
      <c r="IY15" s="113"/>
      <c r="IZ15" s="113"/>
      <c r="JA15" s="113"/>
      <c r="JB15" s="113"/>
      <c r="JC15" s="113"/>
      <c r="JD15" s="113"/>
      <c r="JE15" s="113"/>
      <c r="JF15" s="113"/>
      <c r="JG15" s="113"/>
      <c r="JH15" s="113"/>
      <c r="JI15" s="113"/>
      <c r="JJ15" s="113"/>
      <c r="JK15" s="113"/>
      <c r="JL15" s="113"/>
      <c r="JM15" s="113"/>
      <c r="JN15" s="113"/>
      <c r="JO15" s="113"/>
      <c r="JP15" s="113"/>
      <c r="JQ15" s="113"/>
      <c r="JR15" s="113"/>
      <c r="JS15" s="113"/>
      <c r="JT15" s="113"/>
      <c r="JU15" s="113"/>
      <c r="JV15" s="113"/>
      <c r="JW15" s="113"/>
      <c r="JX15" s="113"/>
      <c r="JY15" s="113"/>
      <c r="JZ15" s="113"/>
      <c r="KA15" s="113"/>
      <c r="KB15" s="113"/>
      <c r="KC15" s="113"/>
      <c r="KD15" s="113"/>
      <c r="KE15" s="113"/>
      <c r="KF15" s="113"/>
      <c r="KG15" s="113"/>
      <c r="KH15" s="113"/>
      <c r="KI15" s="113"/>
      <c r="KJ15" s="113"/>
      <c r="KK15" s="113"/>
      <c r="KL15" s="113"/>
      <c r="KM15" s="113"/>
      <c r="KN15" s="113"/>
      <c r="KO15" s="113"/>
      <c r="KP15" s="113"/>
      <c r="KQ15" s="113"/>
      <c r="KR15" s="113"/>
      <c r="KS15" s="113"/>
      <c r="KT15" s="113"/>
      <c r="KU15" s="113"/>
      <c r="KV15" s="113"/>
      <c r="KW15" s="113"/>
      <c r="KX15" s="113"/>
      <c r="KY15" s="113"/>
      <c r="KZ15" s="113"/>
      <c r="LA15" s="113"/>
      <c r="LB15" s="113"/>
      <c r="LC15" s="113"/>
      <c r="LD15" s="113"/>
      <c r="LE15" s="113"/>
      <c r="LF15" s="113"/>
      <c r="LG15" s="113"/>
      <c r="LH15" s="113"/>
      <c r="LI15" s="113"/>
      <c r="LJ15" s="113"/>
      <c r="LK15" s="113"/>
      <c r="LL15" s="113"/>
      <c r="LM15" s="113"/>
      <c r="LN15" s="113"/>
      <c r="LO15" s="113"/>
      <c r="LP15" s="113"/>
      <c r="LQ15" s="113"/>
      <c r="LR15" s="113"/>
      <c r="LS15" s="113"/>
      <c r="LT15" s="113"/>
      <c r="LU15" s="113"/>
      <c r="LV15" s="113"/>
      <c r="LW15" s="113"/>
      <c r="LX15" s="113"/>
      <c r="LY15" s="113"/>
      <c r="LZ15" s="113"/>
      <c r="MA15" s="113"/>
      <c r="MB15" s="113"/>
      <c r="MC15" s="113"/>
      <c r="MD15" s="113"/>
      <c r="ME15" s="113"/>
      <c r="MF15" s="113"/>
      <c r="MG15" s="113"/>
      <c r="MH15" s="113"/>
      <c r="MI15" s="113"/>
      <c r="MJ15" s="113"/>
      <c r="MK15" s="113"/>
      <c r="ML15" s="113"/>
      <c r="MM15" s="113"/>
      <c r="MN15" s="113"/>
      <c r="MO15" s="113"/>
      <c r="MP15" s="113"/>
      <c r="MQ15" s="113"/>
      <c r="MR15" s="113"/>
      <c r="MS15" s="113"/>
      <c r="MT15" s="113"/>
      <c r="MU15" s="113"/>
      <c r="MV15" s="113"/>
      <c r="MW15" s="113"/>
      <c r="MX15" s="113"/>
      <c r="MY15" s="113"/>
      <c r="MZ15" s="113"/>
      <c r="NA15" s="113"/>
      <c r="NB15" s="113"/>
    </row>
    <row r="16" spans="1:366" x14ac:dyDescent="0.25">
      <c r="A16" s="113" t="s">
        <v>46</v>
      </c>
      <c r="B16" s="113"/>
      <c r="C16" s="121"/>
      <c r="D16" s="121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  <c r="IS16" s="113"/>
      <c r="IT16" s="113"/>
      <c r="IU16" s="113"/>
      <c r="IV16" s="113"/>
      <c r="IW16" s="113"/>
      <c r="IX16" s="113"/>
      <c r="IY16" s="113"/>
      <c r="IZ16" s="113"/>
      <c r="JA16" s="113"/>
      <c r="JB16" s="113"/>
      <c r="JC16" s="113"/>
      <c r="JD16" s="113"/>
      <c r="JE16" s="113"/>
      <c r="JF16" s="113"/>
      <c r="JG16" s="113"/>
      <c r="JH16" s="113"/>
      <c r="JI16" s="113"/>
      <c r="JJ16" s="113"/>
      <c r="JK16" s="113"/>
      <c r="JL16" s="113"/>
      <c r="JM16" s="113"/>
      <c r="JN16" s="113"/>
      <c r="JO16" s="113"/>
      <c r="JP16" s="113"/>
      <c r="JQ16" s="113"/>
      <c r="JR16" s="113"/>
      <c r="JS16" s="113"/>
      <c r="JT16" s="113"/>
      <c r="JU16" s="113"/>
      <c r="JV16" s="113"/>
      <c r="JW16" s="113"/>
      <c r="JX16" s="113"/>
      <c r="JY16" s="113"/>
      <c r="JZ16" s="113"/>
      <c r="KA16" s="113"/>
      <c r="KB16" s="113"/>
      <c r="KC16" s="113"/>
      <c r="KD16" s="113"/>
      <c r="KE16" s="113"/>
      <c r="KF16" s="113"/>
      <c r="KG16" s="113"/>
      <c r="KH16" s="113"/>
      <c r="KI16" s="113"/>
      <c r="KJ16" s="113"/>
      <c r="KK16" s="113"/>
      <c r="KL16" s="113"/>
      <c r="KM16" s="113"/>
      <c r="KN16" s="113"/>
      <c r="KO16" s="113"/>
      <c r="KP16" s="113"/>
      <c r="KQ16" s="113"/>
      <c r="KR16" s="113"/>
      <c r="KS16" s="113"/>
      <c r="KT16" s="113"/>
      <c r="KU16" s="113"/>
      <c r="KV16" s="113"/>
      <c r="KW16" s="113"/>
      <c r="KX16" s="113"/>
      <c r="KY16" s="113"/>
      <c r="KZ16" s="113"/>
      <c r="LA16" s="113"/>
      <c r="LB16" s="113"/>
      <c r="LC16" s="113"/>
      <c r="LD16" s="113"/>
      <c r="LE16" s="113"/>
      <c r="LF16" s="113"/>
      <c r="LG16" s="113"/>
      <c r="LH16" s="113"/>
      <c r="LI16" s="113"/>
      <c r="LJ16" s="113"/>
      <c r="LK16" s="113"/>
      <c r="LL16" s="113"/>
      <c r="LM16" s="113"/>
      <c r="LN16" s="113"/>
      <c r="LO16" s="113"/>
      <c r="LP16" s="113"/>
      <c r="LQ16" s="113"/>
      <c r="LR16" s="113"/>
      <c r="LS16" s="113"/>
      <c r="LT16" s="113"/>
      <c r="LU16" s="113"/>
      <c r="LV16" s="113"/>
      <c r="LW16" s="113"/>
      <c r="LX16" s="113"/>
      <c r="LY16" s="113"/>
      <c r="LZ16" s="113"/>
      <c r="MA16" s="113"/>
      <c r="MB16" s="113"/>
      <c r="MC16" s="113"/>
      <c r="MD16" s="113"/>
      <c r="ME16" s="113"/>
      <c r="MF16" s="113"/>
      <c r="MG16" s="113"/>
      <c r="MH16" s="113"/>
      <c r="MI16" s="113"/>
      <c r="MJ16" s="113"/>
      <c r="MK16" s="113"/>
      <c r="ML16" s="113"/>
      <c r="MM16" s="113"/>
      <c r="MN16" s="113"/>
      <c r="MO16" s="113"/>
      <c r="MP16" s="113"/>
      <c r="MQ16" s="113"/>
      <c r="MR16" s="113"/>
      <c r="MS16" s="113"/>
      <c r="MT16" s="113"/>
      <c r="MU16" s="113"/>
      <c r="MV16" s="113"/>
      <c r="MW16" s="113"/>
      <c r="MX16" s="113"/>
      <c r="MY16" s="113"/>
      <c r="MZ16" s="113"/>
      <c r="NA16" s="113"/>
      <c r="NB16" s="113"/>
    </row>
    <row r="17" spans="1:366" x14ac:dyDescent="0.25">
      <c r="A17" s="113" t="s">
        <v>49</v>
      </c>
      <c r="B17" s="113"/>
      <c r="C17" s="121"/>
      <c r="D17" s="121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  <c r="IS17" s="113"/>
      <c r="IT17" s="113"/>
      <c r="IU17" s="113"/>
      <c r="IV17" s="113"/>
      <c r="IW17" s="113"/>
      <c r="IX17" s="113"/>
      <c r="IY17" s="113"/>
      <c r="IZ17" s="113"/>
      <c r="JA17" s="113"/>
      <c r="JB17" s="113"/>
      <c r="JC17" s="113"/>
      <c r="JD17" s="113"/>
      <c r="JE17" s="113"/>
      <c r="JF17" s="113"/>
      <c r="JG17" s="113"/>
      <c r="JH17" s="113"/>
      <c r="JI17" s="113"/>
      <c r="JJ17" s="113"/>
      <c r="JK17" s="113"/>
      <c r="JL17" s="113"/>
      <c r="JM17" s="113"/>
      <c r="JN17" s="113"/>
      <c r="JO17" s="113"/>
      <c r="JP17" s="113"/>
      <c r="JQ17" s="113"/>
      <c r="JR17" s="113"/>
      <c r="JS17" s="113"/>
      <c r="JT17" s="113"/>
      <c r="JU17" s="113"/>
      <c r="JV17" s="113"/>
      <c r="JW17" s="113"/>
      <c r="JX17" s="113"/>
      <c r="JY17" s="113"/>
      <c r="JZ17" s="113"/>
      <c r="KA17" s="113"/>
      <c r="KB17" s="113"/>
      <c r="KC17" s="113"/>
      <c r="KD17" s="113"/>
      <c r="KE17" s="113"/>
      <c r="KF17" s="113"/>
      <c r="KG17" s="113"/>
      <c r="KH17" s="113"/>
      <c r="KI17" s="113"/>
      <c r="KJ17" s="113"/>
      <c r="KK17" s="113"/>
      <c r="KL17" s="113"/>
      <c r="KM17" s="113"/>
      <c r="KN17" s="113"/>
      <c r="KO17" s="113"/>
      <c r="KP17" s="113"/>
      <c r="KQ17" s="113"/>
      <c r="KR17" s="113"/>
      <c r="KS17" s="113"/>
      <c r="KT17" s="113"/>
      <c r="KU17" s="113"/>
      <c r="KV17" s="113"/>
      <c r="KW17" s="113"/>
      <c r="KX17" s="113"/>
      <c r="KY17" s="113"/>
      <c r="KZ17" s="113"/>
      <c r="LA17" s="113"/>
      <c r="LB17" s="113"/>
      <c r="LC17" s="113"/>
      <c r="LD17" s="113"/>
      <c r="LE17" s="113"/>
      <c r="LF17" s="113"/>
      <c r="LG17" s="113"/>
      <c r="LH17" s="113"/>
      <c r="LI17" s="113"/>
      <c r="LJ17" s="113"/>
      <c r="LK17" s="113"/>
      <c r="LL17" s="113"/>
      <c r="LM17" s="113"/>
      <c r="LN17" s="113"/>
      <c r="LO17" s="113"/>
      <c r="LP17" s="113"/>
      <c r="LQ17" s="113"/>
      <c r="LR17" s="113"/>
      <c r="LS17" s="113"/>
      <c r="LT17" s="113"/>
      <c r="LU17" s="113"/>
      <c r="LV17" s="113"/>
      <c r="LW17" s="113"/>
      <c r="LX17" s="113"/>
      <c r="LY17" s="113"/>
      <c r="LZ17" s="113"/>
      <c r="MA17" s="113"/>
      <c r="MB17" s="113"/>
      <c r="MC17" s="113"/>
      <c r="MD17" s="113"/>
      <c r="ME17" s="113"/>
      <c r="MF17" s="113"/>
      <c r="MG17" s="113"/>
      <c r="MH17" s="113"/>
      <c r="MI17" s="113"/>
      <c r="MJ17" s="113"/>
      <c r="MK17" s="113"/>
      <c r="ML17" s="113"/>
      <c r="MM17" s="113"/>
      <c r="MN17" s="113"/>
      <c r="MO17" s="113"/>
      <c r="MP17" s="113"/>
      <c r="MQ17" s="113"/>
      <c r="MR17" s="113"/>
      <c r="MS17" s="113"/>
      <c r="MT17" s="113"/>
      <c r="MU17" s="113"/>
      <c r="MV17" s="113"/>
      <c r="MW17" s="113"/>
      <c r="MX17" s="113"/>
      <c r="MY17" s="113"/>
      <c r="MZ17" s="113"/>
      <c r="NA17" s="113"/>
      <c r="NB17" s="113"/>
    </row>
    <row r="18" spans="1:366" x14ac:dyDescent="0.25">
      <c r="A18" s="113" t="s">
        <v>52</v>
      </c>
      <c r="B18" s="113"/>
      <c r="C18" s="121"/>
      <c r="D18" s="121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  <c r="IS18" s="113"/>
      <c r="IT18" s="113"/>
      <c r="IU18" s="113"/>
      <c r="IV18" s="113"/>
      <c r="IW18" s="113"/>
      <c r="IX18" s="113"/>
      <c r="IY18" s="113"/>
      <c r="IZ18" s="113"/>
      <c r="JA18" s="113"/>
      <c r="JB18" s="113"/>
      <c r="JC18" s="113"/>
      <c r="JD18" s="113"/>
      <c r="JE18" s="113"/>
      <c r="JF18" s="113"/>
      <c r="JG18" s="113"/>
      <c r="JH18" s="113"/>
      <c r="JI18" s="113"/>
      <c r="JJ18" s="113"/>
      <c r="JK18" s="113"/>
      <c r="JL18" s="113"/>
      <c r="JM18" s="113"/>
      <c r="JN18" s="113"/>
      <c r="JO18" s="113"/>
      <c r="JP18" s="113"/>
      <c r="JQ18" s="113"/>
      <c r="JR18" s="113"/>
      <c r="JS18" s="113"/>
      <c r="JT18" s="113"/>
      <c r="JU18" s="113"/>
      <c r="JV18" s="113"/>
      <c r="JW18" s="113"/>
      <c r="JX18" s="113"/>
      <c r="JY18" s="113"/>
      <c r="JZ18" s="113"/>
      <c r="KA18" s="113"/>
      <c r="KB18" s="113"/>
      <c r="KC18" s="113"/>
      <c r="KD18" s="113"/>
      <c r="KE18" s="113"/>
      <c r="KF18" s="113"/>
      <c r="KG18" s="113"/>
      <c r="KH18" s="113"/>
      <c r="KI18" s="113"/>
      <c r="KJ18" s="113"/>
      <c r="KK18" s="113"/>
      <c r="KL18" s="113"/>
      <c r="KM18" s="113"/>
      <c r="KN18" s="113"/>
      <c r="KO18" s="113"/>
      <c r="KP18" s="113"/>
      <c r="KQ18" s="113"/>
      <c r="KR18" s="113"/>
      <c r="KS18" s="113"/>
      <c r="KT18" s="113"/>
      <c r="KU18" s="113"/>
      <c r="KV18" s="113"/>
      <c r="KW18" s="113"/>
      <c r="KX18" s="113"/>
      <c r="KY18" s="113"/>
      <c r="KZ18" s="113"/>
      <c r="LA18" s="113"/>
      <c r="LB18" s="113"/>
      <c r="LC18" s="113"/>
      <c r="LD18" s="113"/>
      <c r="LE18" s="113"/>
      <c r="LF18" s="113"/>
      <c r="LG18" s="113"/>
      <c r="LH18" s="113"/>
      <c r="LI18" s="113"/>
      <c r="LJ18" s="113"/>
      <c r="LK18" s="113"/>
      <c r="LL18" s="113"/>
      <c r="LM18" s="113"/>
      <c r="LN18" s="113"/>
      <c r="LO18" s="113"/>
      <c r="LP18" s="113"/>
      <c r="LQ18" s="113"/>
      <c r="LR18" s="113"/>
      <c r="LS18" s="113"/>
      <c r="LT18" s="113"/>
      <c r="LU18" s="113"/>
      <c r="LV18" s="113"/>
      <c r="LW18" s="113"/>
      <c r="LX18" s="113"/>
      <c r="LY18" s="113"/>
      <c r="LZ18" s="113"/>
      <c r="MA18" s="113"/>
      <c r="MB18" s="113"/>
      <c r="MC18" s="113"/>
      <c r="MD18" s="113"/>
      <c r="ME18" s="113"/>
      <c r="MF18" s="113"/>
      <c r="MG18" s="113"/>
      <c r="MH18" s="113"/>
      <c r="MI18" s="113"/>
      <c r="MJ18" s="113"/>
      <c r="MK18" s="113"/>
      <c r="ML18" s="113"/>
      <c r="MM18" s="113"/>
      <c r="MN18" s="113"/>
      <c r="MO18" s="113"/>
      <c r="MP18" s="113"/>
      <c r="MQ18" s="113"/>
      <c r="MR18" s="113"/>
      <c r="MS18" s="113"/>
      <c r="MT18" s="113"/>
      <c r="MU18" s="113"/>
      <c r="MV18" s="113"/>
      <c r="MW18" s="113"/>
      <c r="MX18" s="113"/>
      <c r="MY18" s="113"/>
      <c r="MZ18" s="113"/>
      <c r="NA18" s="113"/>
      <c r="NB18" s="113"/>
    </row>
    <row r="19" spans="1:366" x14ac:dyDescent="0.25">
      <c r="A19" s="113" t="s">
        <v>55</v>
      </c>
      <c r="B19" s="113"/>
      <c r="C19" s="121"/>
      <c r="D19" s="121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  <c r="IS19" s="113"/>
      <c r="IT19" s="113"/>
      <c r="IU19" s="113"/>
      <c r="IV19" s="113"/>
      <c r="IW19" s="113"/>
      <c r="IX19" s="113"/>
      <c r="IY19" s="113"/>
      <c r="IZ19" s="113"/>
      <c r="JA19" s="113"/>
      <c r="JB19" s="113"/>
      <c r="JC19" s="113"/>
      <c r="JD19" s="113"/>
      <c r="JE19" s="113"/>
      <c r="JF19" s="113"/>
      <c r="JG19" s="113"/>
      <c r="JH19" s="113"/>
      <c r="JI19" s="113"/>
      <c r="JJ19" s="113"/>
      <c r="JK19" s="113"/>
      <c r="JL19" s="113"/>
      <c r="JM19" s="113"/>
      <c r="JN19" s="113"/>
      <c r="JO19" s="113"/>
      <c r="JP19" s="113"/>
      <c r="JQ19" s="113"/>
      <c r="JR19" s="113"/>
      <c r="JS19" s="113"/>
      <c r="JT19" s="113"/>
      <c r="JU19" s="113"/>
      <c r="JV19" s="113"/>
      <c r="JW19" s="113"/>
      <c r="JX19" s="113"/>
      <c r="JY19" s="113"/>
      <c r="JZ19" s="113"/>
      <c r="KA19" s="113"/>
      <c r="KB19" s="113"/>
      <c r="KC19" s="113"/>
      <c r="KD19" s="113"/>
      <c r="KE19" s="113"/>
      <c r="KF19" s="113"/>
      <c r="KG19" s="113"/>
      <c r="KH19" s="113"/>
      <c r="KI19" s="113"/>
      <c r="KJ19" s="113"/>
      <c r="KK19" s="113"/>
      <c r="KL19" s="113"/>
      <c r="KM19" s="113"/>
      <c r="KN19" s="113"/>
      <c r="KO19" s="113"/>
      <c r="KP19" s="113"/>
      <c r="KQ19" s="113"/>
      <c r="KR19" s="113"/>
      <c r="KS19" s="113"/>
      <c r="KT19" s="113"/>
      <c r="KU19" s="113"/>
      <c r="KV19" s="113"/>
      <c r="KW19" s="113"/>
      <c r="KX19" s="113"/>
      <c r="KY19" s="113"/>
      <c r="KZ19" s="113"/>
      <c r="LA19" s="113"/>
      <c r="LB19" s="113"/>
      <c r="LC19" s="113"/>
      <c r="LD19" s="113"/>
      <c r="LE19" s="113"/>
      <c r="LF19" s="113"/>
      <c r="LG19" s="113"/>
      <c r="LH19" s="113"/>
      <c r="LI19" s="113"/>
      <c r="LJ19" s="113"/>
      <c r="LK19" s="113"/>
      <c r="LL19" s="113"/>
      <c r="LM19" s="113"/>
      <c r="LN19" s="113"/>
      <c r="LO19" s="113"/>
      <c r="LP19" s="113"/>
      <c r="LQ19" s="113"/>
      <c r="LR19" s="113"/>
      <c r="LS19" s="113"/>
      <c r="LT19" s="113"/>
      <c r="LU19" s="113"/>
      <c r="LV19" s="113"/>
      <c r="LW19" s="113"/>
      <c r="LX19" s="113"/>
      <c r="LY19" s="113"/>
      <c r="LZ19" s="113"/>
      <c r="MA19" s="113"/>
      <c r="MB19" s="113"/>
      <c r="MC19" s="113"/>
      <c r="MD19" s="113"/>
      <c r="ME19" s="113"/>
      <c r="MF19" s="113"/>
      <c r="MG19" s="113"/>
      <c r="MH19" s="113"/>
      <c r="MI19" s="113"/>
      <c r="MJ19" s="113"/>
      <c r="MK19" s="113"/>
      <c r="ML19" s="113"/>
      <c r="MM19" s="113"/>
      <c r="MN19" s="113"/>
      <c r="MO19" s="113"/>
      <c r="MP19" s="113"/>
      <c r="MQ19" s="113"/>
      <c r="MR19" s="113"/>
      <c r="MS19" s="113"/>
      <c r="MT19" s="113"/>
      <c r="MU19" s="113"/>
      <c r="MV19" s="113"/>
      <c r="MW19" s="113"/>
      <c r="MX19" s="113"/>
      <c r="MY19" s="113"/>
      <c r="MZ19" s="113"/>
      <c r="NA19" s="113"/>
      <c r="NB19" s="113"/>
    </row>
    <row r="20" spans="1:366" x14ac:dyDescent="0.25">
      <c r="A20" s="113" t="s">
        <v>23</v>
      </c>
      <c r="B20" s="113"/>
      <c r="C20" s="121"/>
      <c r="D20" s="121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113"/>
      <c r="BE20" s="113"/>
      <c r="BF20" s="113"/>
      <c r="BG20" s="113"/>
      <c r="BH20" s="113"/>
      <c r="BI20" s="113"/>
      <c r="BJ20" s="113"/>
      <c r="BK20" s="113"/>
      <c r="BL20" s="113"/>
      <c r="BM20" s="113"/>
      <c r="BN20" s="113"/>
      <c r="BO20" s="113"/>
      <c r="BP20" s="113"/>
      <c r="BQ20" s="113"/>
      <c r="BR20" s="113"/>
      <c r="BS20" s="113"/>
      <c r="BT20" s="113"/>
      <c r="BU20" s="113"/>
      <c r="BV20" s="113"/>
      <c r="BW20" s="113"/>
      <c r="BX20" s="113"/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3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113"/>
      <c r="EB20" s="113"/>
      <c r="EC20" s="113"/>
      <c r="ED20" s="113"/>
      <c r="EE20" s="113"/>
      <c r="EF20" s="113"/>
      <c r="EG20" s="113"/>
      <c r="EH20" s="113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113"/>
      <c r="EW20" s="113"/>
      <c r="EX20" s="113"/>
      <c r="EY20" s="113"/>
      <c r="EZ20" s="113"/>
      <c r="FA20" s="113"/>
      <c r="FB20" s="113"/>
      <c r="FC20" s="113"/>
      <c r="FD20" s="113"/>
      <c r="FE20" s="113"/>
      <c r="FF20" s="113"/>
      <c r="FG20" s="113"/>
      <c r="FH20" s="113"/>
      <c r="FI20" s="113"/>
      <c r="FJ20" s="113"/>
      <c r="FK20" s="113"/>
      <c r="FL20" s="113"/>
      <c r="FM20" s="113"/>
      <c r="FN20" s="113"/>
      <c r="FO20" s="113"/>
      <c r="FP20" s="113"/>
      <c r="FQ20" s="113"/>
      <c r="FR20" s="113"/>
      <c r="FS20" s="113"/>
      <c r="FT20" s="113"/>
      <c r="FU20" s="113"/>
      <c r="FV20" s="113"/>
      <c r="FW20" s="113"/>
      <c r="FX20" s="113"/>
      <c r="FY20" s="113"/>
      <c r="FZ20" s="113"/>
      <c r="GA20" s="113"/>
      <c r="GB20" s="113"/>
      <c r="GC20" s="113"/>
      <c r="GD20" s="113"/>
      <c r="GE20" s="113"/>
      <c r="GF20" s="113"/>
      <c r="GG20" s="113"/>
      <c r="GH20" s="113"/>
      <c r="GI20" s="113"/>
      <c r="GJ20" s="113"/>
      <c r="GK20" s="113"/>
      <c r="GL20" s="113"/>
      <c r="GM20" s="113"/>
      <c r="GN20" s="113"/>
      <c r="GO20" s="113"/>
      <c r="GP20" s="113"/>
      <c r="GQ20" s="113"/>
      <c r="GR20" s="113"/>
      <c r="GS20" s="113"/>
      <c r="GT20" s="113"/>
      <c r="GU20" s="113"/>
      <c r="GV20" s="113"/>
      <c r="GW20" s="113"/>
      <c r="GX20" s="113"/>
      <c r="GY20" s="113"/>
      <c r="GZ20" s="113"/>
      <c r="HA20" s="113"/>
      <c r="HB20" s="113"/>
      <c r="HC20" s="113"/>
      <c r="HD20" s="113"/>
      <c r="HE20" s="113"/>
      <c r="HF20" s="113"/>
      <c r="HG20" s="113"/>
      <c r="HH20" s="113"/>
      <c r="HI20" s="113"/>
      <c r="HJ20" s="113"/>
      <c r="HK20" s="113"/>
      <c r="HL20" s="113"/>
      <c r="HM20" s="113"/>
      <c r="HN20" s="113"/>
      <c r="HO20" s="113"/>
      <c r="HP20" s="113"/>
      <c r="HQ20" s="113"/>
      <c r="HR20" s="113"/>
      <c r="HS20" s="113"/>
      <c r="HT20" s="113"/>
      <c r="HU20" s="113"/>
      <c r="HV20" s="113"/>
      <c r="HW20" s="113"/>
      <c r="HX20" s="113"/>
      <c r="HY20" s="113"/>
      <c r="HZ20" s="113"/>
      <c r="IA20" s="113"/>
      <c r="IB20" s="113"/>
      <c r="IC20" s="113"/>
      <c r="ID20" s="113"/>
      <c r="IE20" s="113"/>
      <c r="IF20" s="113"/>
      <c r="IG20" s="113"/>
      <c r="IH20" s="113"/>
      <c r="II20" s="113"/>
      <c r="IJ20" s="113"/>
      <c r="IK20" s="113"/>
      <c r="IL20" s="113"/>
      <c r="IM20" s="113"/>
      <c r="IN20" s="113"/>
      <c r="IO20" s="113"/>
      <c r="IP20" s="113"/>
      <c r="IQ20" s="113"/>
      <c r="IR20" s="113"/>
      <c r="IS20" s="113"/>
      <c r="IT20" s="113"/>
      <c r="IU20" s="113"/>
      <c r="IV20" s="113"/>
      <c r="IW20" s="113"/>
      <c r="IX20" s="113"/>
      <c r="IY20" s="113"/>
      <c r="IZ20" s="113"/>
      <c r="JA20" s="113"/>
      <c r="JB20" s="113"/>
      <c r="JC20" s="113"/>
      <c r="JD20" s="113"/>
      <c r="JE20" s="113"/>
      <c r="JF20" s="113"/>
      <c r="JG20" s="113"/>
      <c r="JH20" s="113"/>
      <c r="JI20" s="113"/>
      <c r="JJ20" s="113"/>
      <c r="JK20" s="113"/>
      <c r="JL20" s="113"/>
      <c r="JM20" s="113"/>
      <c r="JN20" s="113"/>
      <c r="JO20" s="113"/>
      <c r="JP20" s="113"/>
      <c r="JQ20" s="113"/>
      <c r="JR20" s="113"/>
      <c r="JS20" s="113"/>
      <c r="JT20" s="113"/>
      <c r="JU20" s="113"/>
      <c r="JV20" s="113"/>
      <c r="JW20" s="113"/>
      <c r="JX20" s="113"/>
      <c r="JY20" s="113"/>
      <c r="JZ20" s="113"/>
      <c r="KA20" s="113"/>
      <c r="KB20" s="113"/>
      <c r="KC20" s="113"/>
      <c r="KD20" s="113"/>
      <c r="KE20" s="113"/>
      <c r="KF20" s="113"/>
      <c r="KG20" s="113"/>
      <c r="KH20" s="113"/>
      <c r="KI20" s="113"/>
      <c r="KJ20" s="113"/>
      <c r="KK20" s="113"/>
      <c r="KL20" s="113"/>
      <c r="KM20" s="113"/>
      <c r="KN20" s="113"/>
      <c r="KO20" s="113"/>
      <c r="KP20" s="113"/>
      <c r="KQ20" s="113"/>
      <c r="KR20" s="113"/>
      <c r="KS20" s="113"/>
      <c r="KT20" s="113"/>
      <c r="KU20" s="113"/>
      <c r="KV20" s="113"/>
      <c r="KW20" s="113"/>
      <c r="KX20" s="113"/>
      <c r="KY20" s="113"/>
      <c r="KZ20" s="113"/>
      <c r="LA20" s="113"/>
      <c r="LB20" s="113"/>
      <c r="LC20" s="113"/>
      <c r="LD20" s="113"/>
      <c r="LE20" s="113"/>
      <c r="LF20" s="113"/>
      <c r="LG20" s="113"/>
      <c r="LH20" s="113"/>
      <c r="LI20" s="113"/>
      <c r="LJ20" s="113"/>
      <c r="LK20" s="113"/>
      <c r="LL20" s="113"/>
      <c r="LM20" s="113"/>
      <c r="LN20" s="113"/>
      <c r="LO20" s="113"/>
      <c r="LP20" s="113"/>
      <c r="LQ20" s="113"/>
      <c r="LR20" s="113"/>
      <c r="LS20" s="113"/>
      <c r="LT20" s="113"/>
      <c r="LU20" s="113"/>
      <c r="LV20" s="113"/>
      <c r="LW20" s="113"/>
      <c r="LX20" s="113"/>
      <c r="LY20" s="113"/>
      <c r="LZ20" s="113"/>
      <c r="MA20" s="113"/>
      <c r="MB20" s="113"/>
      <c r="MC20" s="113"/>
      <c r="MD20" s="113"/>
      <c r="ME20" s="113"/>
      <c r="MF20" s="113"/>
      <c r="MG20" s="113"/>
      <c r="MH20" s="113"/>
      <c r="MI20" s="113"/>
      <c r="MJ20" s="113"/>
      <c r="MK20" s="113"/>
      <c r="ML20" s="113"/>
      <c r="MM20" s="113"/>
      <c r="MN20" s="113"/>
      <c r="MO20" s="113"/>
      <c r="MP20" s="113"/>
      <c r="MQ20" s="113"/>
      <c r="MR20" s="113"/>
      <c r="MS20" s="113"/>
      <c r="MT20" s="113"/>
      <c r="MU20" s="113"/>
      <c r="MV20" s="113"/>
      <c r="MW20" s="113"/>
      <c r="MX20" s="113"/>
      <c r="MY20" s="113"/>
      <c r="MZ20" s="113"/>
      <c r="NA20" s="113"/>
      <c r="NB20" s="113"/>
    </row>
    <row r="21" spans="1:366" x14ac:dyDescent="0.25">
      <c r="A21" s="113" t="s">
        <v>27</v>
      </c>
      <c r="B21" s="113"/>
      <c r="C21" s="121"/>
      <c r="D21" s="121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3"/>
      <c r="AU21" s="113"/>
      <c r="AV21" s="113"/>
      <c r="AW21" s="113"/>
      <c r="AX21" s="113"/>
      <c r="AY21" s="113"/>
      <c r="AZ21" s="113"/>
      <c r="BA21" s="113"/>
      <c r="BB21" s="113"/>
      <c r="BC21" s="113"/>
      <c r="BD21" s="113"/>
      <c r="BE21" s="113"/>
      <c r="BF21" s="113"/>
      <c r="BG21" s="113"/>
      <c r="BH21" s="113"/>
      <c r="BI21" s="113"/>
      <c r="BJ21" s="113"/>
      <c r="BK21" s="113"/>
      <c r="BL21" s="113"/>
      <c r="BM21" s="113"/>
      <c r="BN21" s="113"/>
      <c r="BO21" s="113"/>
      <c r="BP21" s="113"/>
      <c r="BQ21" s="113"/>
      <c r="BR21" s="113"/>
      <c r="BS21" s="113"/>
      <c r="BT21" s="113"/>
      <c r="BU21" s="113"/>
      <c r="BV21" s="113"/>
      <c r="BW21" s="113"/>
      <c r="BX21" s="113"/>
      <c r="BY21" s="113"/>
      <c r="BZ21" s="113"/>
      <c r="CA21" s="113"/>
      <c r="CB21" s="113"/>
      <c r="CC21" s="113"/>
      <c r="CD21" s="113"/>
      <c r="CE21" s="113"/>
      <c r="CF21" s="113"/>
      <c r="CG21" s="113"/>
      <c r="CH21" s="113"/>
      <c r="CI21" s="113"/>
      <c r="CJ21" s="113"/>
      <c r="CK21" s="113"/>
      <c r="CL21" s="113"/>
      <c r="CM21" s="113"/>
      <c r="CN21" s="113"/>
      <c r="CO21" s="113"/>
      <c r="CP21" s="113"/>
      <c r="CQ21" s="113"/>
      <c r="CR21" s="113"/>
      <c r="CS21" s="113"/>
      <c r="CT21" s="113"/>
      <c r="CU21" s="113"/>
      <c r="CV21" s="113"/>
      <c r="CW21" s="113"/>
      <c r="CX21" s="113"/>
      <c r="CY21" s="113"/>
      <c r="CZ21" s="113"/>
      <c r="DA21" s="113"/>
      <c r="DB21" s="113"/>
      <c r="DC21" s="113"/>
      <c r="DD21" s="113"/>
      <c r="DE21" s="113"/>
      <c r="DF21" s="113"/>
      <c r="DG21" s="113"/>
      <c r="DH21" s="113"/>
      <c r="DI21" s="113"/>
      <c r="DJ21" s="113"/>
      <c r="DK21" s="113"/>
      <c r="DL21" s="113"/>
      <c r="DM21" s="113"/>
      <c r="DN21" s="113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113"/>
      <c r="EB21" s="113"/>
      <c r="EC21" s="113"/>
      <c r="ED21" s="113"/>
      <c r="EE21" s="113"/>
      <c r="EF21" s="113"/>
      <c r="EG21" s="113"/>
      <c r="EH21" s="113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113"/>
      <c r="EW21" s="113"/>
      <c r="EX21" s="113"/>
      <c r="EY21" s="113"/>
      <c r="EZ21" s="113"/>
      <c r="FA21" s="113"/>
      <c r="FB21" s="113"/>
      <c r="FC21" s="113"/>
      <c r="FD21" s="113"/>
      <c r="FE21" s="113"/>
      <c r="FF21" s="113"/>
      <c r="FG21" s="113"/>
      <c r="FH21" s="113"/>
      <c r="FI21" s="113"/>
      <c r="FJ21" s="113"/>
      <c r="FK21" s="113"/>
      <c r="FL21" s="113"/>
      <c r="FM21" s="113"/>
      <c r="FN21" s="113"/>
      <c r="FO21" s="113"/>
      <c r="FP21" s="113"/>
      <c r="FQ21" s="113"/>
      <c r="FR21" s="113"/>
      <c r="FS21" s="113"/>
      <c r="FT21" s="113"/>
      <c r="FU21" s="113"/>
      <c r="FV21" s="113"/>
      <c r="FW21" s="113"/>
      <c r="FX21" s="113"/>
      <c r="FY21" s="113"/>
      <c r="FZ21" s="113"/>
      <c r="GA21" s="113"/>
      <c r="GB21" s="113"/>
      <c r="GC21" s="113"/>
      <c r="GD21" s="113"/>
      <c r="GE21" s="113"/>
      <c r="GF21" s="113"/>
      <c r="GG21" s="113"/>
      <c r="GH21" s="113"/>
      <c r="GI21" s="113"/>
      <c r="GJ21" s="113"/>
      <c r="GK21" s="113"/>
      <c r="GL21" s="113"/>
      <c r="GM21" s="113"/>
      <c r="GN21" s="113"/>
      <c r="GO21" s="113"/>
      <c r="GP21" s="113"/>
      <c r="GQ21" s="113"/>
      <c r="GR21" s="113"/>
      <c r="GS21" s="113"/>
      <c r="GT21" s="113"/>
      <c r="GU21" s="113"/>
      <c r="GV21" s="113"/>
      <c r="GW21" s="113"/>
      <c r="GX21" s="113"/>
      <c r="GY21" s="113"/>
      <c r="GZ21" s="113"/>
      <c r="HA21" s="113"/>
      <c r="HB21" s="113"/>
      <c r="HC21" s="113"/>
      <c r="HD21" s="113"/>
      <c r="HE21" s="113"/>
      <c r="HF21" s="113"/>
      <c r="HG21" s="113"/>
      <c r="HH21" s="113"/>
      <c r="HI21" s="113"/>
      <c r="HJ21" s="113"/>
      <c r="HK21" s="113"/>
      <c r="HL21" s="113"/>
      <c r="HM21" s="113"/>
      <c r="HN21" s="113"/>
      <c r="HO21" s="113"/>
      <c r="HP21" s="113"/>
      <c r="HQ21" s="113"/>
      <c r="HR21" s="113"/>
      <c r="HS21" s="113"/>
      <c r="HT21" s="113"/>
      <c r="HU21" s="113"/>
      <c r="HV21" s="113"/>
      <c r="HW21" s="113"/>
      <c r="HX21" s="113"/>
      <c r="HY21" s="113"/>
      <c r="HZ21" s="113"/>
      <c r="IA21" s="113"/>
      <c r="IB21" s="113"/>
      <c r="IC21" s="113"/>
      <c r="ID21" s="113"/>
      <c r="IE21" s="113"/>
      <c r="IF21" s="113"/>
      <c r="IG21" s="113"/>
      <c r="IH21" s="113"/>
      <c r="II21" s="113"/>
      <c r="IJ21" s="113"/>
      <c r="IK21" s="113"/>
      <c r="IL21" s="113"/>
      <c r="IM21" s="113"/>
      <c r="IN21" s="113"/>
      <c r="IO21" s="113"/>
      <c r="IP21" s="113"/>
      <c r="IQ21" s="113"/>
      <c r="IR21" s="113"/>
      <c r="IS21" s="113"/>
      <c r="IT21" s="113"/>
      <c r="IU21" s="113"/>
      <c r="IV21" s="113"/>
      <c r="IW21" s="113"/>
      <c r="IX21" s="113"/>
      <c r="IY21" s="113"/>
      <c r="IZ21" s="113"/>
      <c r="JA21" s="113"/>
      <c r="JB21" s="113"/>
      <c r="JC21" s="113"/>
      <c r="JD21" s="113"/>
      <c r="JE21" s="113"/>
      <c r="JF21" s="113"/>
      <c r="JG21" s="113"/>
      <c r="JH21" s="113"/>
      <c r="JI21" s="113"/>
      <c r="JJ21" s="113"/>
      <c r="JK21" s="113"/>
      <c r="JL21" s="113"/>
      <c r="JM21" s="113"/>
      <c r="JN21" s="113"/>
      <c r="JO21" s="113"/>
      <c r="JP21" s="113"/>
      <c r="JQ21" s="113"/>
      <c r="JR21" s="113"/>
      <c r="JS21" s="113"/>
      <c r="JT21" s="113"/>
      <c r="JU21" s="113"/>
      <c r="JV21" s="113"/>
      <c r="JW21" s="113"/>
      <c r="JX21" s="113"/>
      <c r="JY21" s="113"/>
      <c r="JZ21" s="113"/>
      <c r="KA21" s="113"/>
      <c r="KB21" s="113"/>
      <c r="KC21" s="113"/>
      <c r="KD21" s="113"/>
      <c r="KE21" s="113"/>
      <c r="KF21" s="113"/>
      <c r="KG21" s="113"/>
      <c r="KH21" s="113"/>
      <c r="KI21" s="113"/>
      <c r="KJ21" s="113"/>
      <c r="KK21" s="113"/>
      <c r="KL21" s="113"/>
      <c r="KM21" s="113"/>
      <c r="KN21" s="113"/>
      <c r="KO21" s="113"/>
      <c r="KP21" s="113"/>
      <c r="KQ21" s="113"/>
      <c r="KR21" s="113"/>
      <c r="KS21" s="113"/>
      <c r="KT21" s="113"/>
      <c r="KU21" s="113"/>
      <c r="KV21" s="113"/>
      <c r="KW21" s="113"/>
      <c r="KX21" s="113"/>
      <c r="KY21" s="113"/>
      <c r="KZ21" s="113"/>
      <c r="LA21" s="113"/>
      <c r="LB21" s="113"/>
      <c r="LC21" s="113"/>
      <c r="LD21" s="113"/>
      <c r="LE21" s="113"/>
      <c r="LF21" s="113"/>
      <c r="LG21" s="113"/>
      <c r="LH21" s="113"/>
      <c r="LI21" s="113"/>
      <c r="LJ21" s="113"/>
      <c r="LK21" s="113"/>
      <c r="LL21" s="113"/>
      <c r="LM21" s="113"/>
      <c r="LN21" s="113"/>
      <c r="LO21" s="113"/>
      <c r="LP21" s="113"/>
      <c r="LQ21" s="113"/>
      <c r="LR21" s="113"/>
      <c r="LS21" s="113"/>
      <c r="LT21" s="113"/>
      <c r="LU21" s="113"/>
      <c r="LV21" s="113"/>
      <c r="LW21" s="113"/>
      <c r="LX21" s="113"/>
      <c r="LY21" s="113"/>
      <c r="LZ21" s="113"/>
      <c r="MA21" s="113"/>
      <c r="MB21" s="113"/>
      <c r="MC21" s="113"/>
      <c r="MD21" s="113"/>
      <c r="ME21" s="113"/>
      <c r="MF21" s="113"/>
      <c r="MG21" s="113"/>
      <c r="MH21" s="113"/>
      <c r="MI21" s="113"/>
      <c r="MJ21" s="113"/>
      <c r="MK21" s="113"/>
      <c r="ML21" s="113"/>
      <c r="MM21" s="113"/>
      <c r="MN21" s="113"/>
      <c r="MO21" s="113"/>
      <c r="MP21" s="113"/>
      <c r="MQ21" s="113"/>
      <c r="MR21" s="113"/>
      <c r="MS21" s="113"/>
      <c r="MT21" s="113"/>
      <c r="MU21" s="113"/>
      <c r="MV21" s="113"/>
      <c r="MW21" s="113"/>
      <c r="MX21" s="113"/>
      <c r="MY21" s="113"/>
      <c r="MZ21" s="113"/>
      <c r="NA21" s="113"/>
      <c r="NB21" s="113"/>
    </row>
    <row r="22" spans="1:366" x14ac:dyDescent="0.25">
      <c r="A22" s="113" t="s">
        <v>30</v>
      </c>
      <c r="B22" s="113"/>
      <c r="C22" s="121"/>
      <c r="D22" s="121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113"/>
      <c r="EW22" s="113"/>
      <c r="EX22" s="113"/>
      <c r="EY22" s="113"/>
      <c r="EZ22" s="113"/>
      <c r="FA22" s="113"/>
      <c r="FB22" s="113"/>
      <c r="FC22" s="113"/>
      <c r="FD22" s="113"/>
      <c r="FE22" s="113"/>
      <c r="FF22" s="113"/>
      <c r="FG22" s="113"/>
      <c r="FH22" s="113"/>
      <c r="FI22" s="113"/>
      <c r="FJ22" s="113"/>
      <c r="FK22" s="113"/>
      <c r="FL22" s="113"/>
      <c r="FM22" s="113"/>
      <c r="FN22" s="113"/>
      <c r="FO22" s="113"/>
      <c r="FP22" s="113"/>
      <c r="FQ22" s="113"/>
      <c r="FR22" s="113"/>
      <c r="FS22" s="113"/>
      <c r="FT22" s="113"/>
      <c r="FU22" s="113"/>
      <c r="FV22" s="113"/>
      <c r="FW22" s="113"/>
      <c r="FX22" s="113"/>
      <c r="FY22" s="113"/>
      <c r="FZ22" s="113"/>
      <c r="GA22" s="113"/>
      <c r="GB22" s="113"/>
      <c r="GC22" s="113"/>
      <c r="GD22" s="113"/>
      <c r="GE22" s="113"/>
      <c r="GF22" s="113"/>
      <c r="GG22" s="113"/>
      <c r="GH22" s="113"/>
      <c r="GI22" s="113"/>
      <c r="GJ22" s="113"/>
      <c r="GK22" s="113"/>
      <c r="GL22" s="113"/>
      <c r="GM22" s="113"/>
      <c r="GN22" s="113"/>
      <c r="GO22" s="113"/>
      <c r="GP22" s="113"/>
      <c r="GQ22" s="113"/>
      <c r="GR22" s="113"/>
      <c r="GS22" s="113"/>
      <c r="GT22" s="113"/>
      <c r="GU22" s="113"/>
      <c r="GV22" s="113"/>
      <c r="GW22" s="113"/>
      <c r="GX22" s="113"/>
      <c r="GY22" s="113"/>
      <c r="GZ22" s="113"/>
      <c r="HA22" s="113"/>
      <c r="HB22" s="113"/>
      <c r="HC22" s="113"/>
      <c r="HD22" s="113"/>
      <c r="HE22" s="113"/>
      <c r="HF22" s="113"/>
      <c r="HG22" s="113"/>
      <c r="HH22" s="113"/>
      <c r="HI22" s="113"/>
      <c r="HJ22" s="113"/>
      <c r="HK22" s="113"/>
      <c r="HL22" s="113"/>
      <c r="HM22" s="113"/>
      <c r="HN22" s="113"/>
      <c r="HO22" s="113"/>
      <c r="HP22" s="113"/>
      <c r="HQ22" s="113"/>
      <c r="HR22" s="113"/>
      <c r="HS22" s="113"/>
      <c r="HT22" s="113"/>
      <c r="HU22" s="113"/>
      <c r="HV22" s="113"/>
      <c r="HW22" s="113"/>
      <c r="HX22" s="113"/>
      <c r="HY22" s="113"/>
      <c r="HZ22" s="113"/>
      <c r="IA22" s="113"/>
      <c r="IB22" s="113"/>
      <c r="IC22" s="113"/>
      <c r="ID22" s="113"/>
      <c r="IE22" s="113"/>
      <c r="IF22" s="113"/>
      <c r="IG22" s="113"/>
      <c r="IH22" s="113"/>
      <c r="II22" s="113"/>
      <c r="IJ22" s="113"/>
      <c r="IK22" s="113"/>
      <c r="IL22" s="113"/>
      <c r="IM22" s="113"/>
      <c r="IN22" s="113"/>
      <c r="IO22" s="113"/>
      <c r="IP22" s="113"/>
      <c r="IQ22" s="113"/>
      <c r="IR22" s="113"/>
      <c r="IS22" s="113"/>
      <c r="IT22" s="113"/>
      <c r="IU22" s="113"/>
      <c r="IV22" s="113"/>
      <c r="IW22" s="113"/>
      <c r="IX22" s="113"/>
      <c r="IY22" s="113"/>
      <c r="IZ22" s="113"/>
      <c r="JA22" s="113"/>
      <c r="JB22" s="113"/>
      <c r="JC22" s="113"/>
      <c r="JD22" s="113"/>
      <c r="JE22" s="113"/>
      <c r="JF22" s="113"/>
      <c r="JG22" s="113"/>
      <c r="JH22" s="113"/>
      <c r="JI22" s="113"/>
      <c r="JJ22" s="113"/>
      <c r="JK22" s="113"/>
      <c r="JL22" s="113"/>
      <c r="JM22" s="113"/>
      <c r="JN22" s="113"/>
      <c r="JO22" s="113"/>
      <c r="JP22" s="113"/>
      <c r="JQ22" s="113"/>
      <c r="JR22" s="113"/>
      <c r="JS22" s="113"/>
      <c r="JT22" s="113"/>
      <c r="JU22" s="113"/>
      <c r="JV22" s="113"/>
      <c r="JW22" s="113"/>
      <c r="JX22" s="113"/>
      <c r="JY22" s="113"/>
      <c r="JZ22" s="113"/>
      <c r="KA22" s="113"/>
      <c r="KB22" s="113"/>
      <c r="KC22" s="113"/>
      <c r="KD22" s="113"/>
      <c r="KE22" s="113"/>
      <c r="KF22" s="113"/>
      <c r="KG22" s="113"/>
      <c r="KH22" s="113"/>
      <c r="KI22" s="113"/>
      <c r="KJ22" s="113"/>
      <c r="KK22" s="113"/>
      <c r="KL22" s="113"/>
      <c r="KM22" s="113"/>
      <c r="KN22" s="113"/>
      <c r="KO22" s="113"/>
      <c r="KP22" s="113"/>
      <c r="KQ22" s="113"/>
      <c r="KR22" s="113"/>
      <c r="KS22" s="113"/>
      <c r="KT22" s="113"/>
      <c r="KU22" s="113"/>
      <c r="KV22" s="113"/>
      <c r="KW22" s="113"/>
      <c r="KX22" s="113"/>
      <c r="KY22" s="113"/>
      <c r="KZ22" s="113"/>
      <c r="LA22" s="113"/>
      <c r="LB22" s="113"/>
      <c r="LC22" s="113"/>
      <c r="LD22" s="113"/>
      <c r="LE22" s="113"/>
      <c r="LF22" s="113"/>
      <c r="LG22" s="113"/>
      <c r="LH22" s="113"/>
      <c r="LI22" s="113"/>
      <c r="LJ22" s="113"/>
      <c r="LK22" s="113"/>
      <c r="LL22" s="113"/>
      <c r="LM22" s="113"/>
      <c r="LN22" s="113"/>
      <c r="LO22" s="113"/>
      <c r="LP22" s="113"/>
      <c r="LQ22" s="113"/>
      <c r="LR22" s="113"/>
      <c r="LS22" s="113"/>
      <c r="LT22" s="113"/>
      <c r="LU22" s="113"/>
      <c r="LV22" s="113"/>
      <c r="LW22" s="113"/>
      <c r="LX22" s="113"/>
      <c r="LY22" s="113"/>
      <c r="LZ22" s="113"/>
      <c r="MA22" s="113"/>
      <c r="MB22" s="113"/>
      <c r="MC22" s="113"/>
      <c r="MD22" s="113"/>
      <c r="ME22" s="113"/>
      <c r="MF22" s="113"/>
      <c r="MG22" s="113"/>
      <c r="MH22" s="113"/>
      <c r="MI22" s="113"/>
      <c r="MJ22" s="113"/>
      <c r="MK22" s="113"/>
      <c r="ML22" s="113"/>
      <c r="MM22" s="113"/>
      <c r="MN22" s="113"/>
      <c r="MO22" s="113"/>
      <c r="MP22" s="113"/>
      <c r="MQ22" s="113"/>
      <c r="MR22" s="113"/>
      <c r="MS22" s="113"/>
      <c r="MT22" s="113"/>
      <c r="MU22" s="113"/>
      <c r="MV22" s="113"/>
      <c r="MW22" s="113"/>
      <c r="MX22" s="113"/>
      <c r="MY22" s="113"/>
      <c r="MZ22" s="113"/>
      <c r="NA22" s="113"/>
      <c r="NB22" s="113"/>
    </row>
    <row r="23" spans="1:366" x14ac:dyDescent="0.25">
      <c r="A23" s="113" t="s">
        <v>33</v>
      </c>
      <c r="B23" s="113"/>
      <c r="C23" s="121"/>
      <c r="D23" s="121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3"/>
      <c r="AU23" s="113"/>
      <c r="AV23" s="113"/>
      <c r="AW23" s="113"/>
      <c r="AX23" s="113"/>
      <c r="AY23" s="113"/>
      <c r="AZ23" s="113"/>
      <c r="BA23" s="113"/>
      <c r="BB23" s="113"/>
      <c r="BC23" s="113"/>
      <c r="BD23" s="113"/>
      <c r="BE23" s="113"/>
      <c r="BF23" s="113"/>
      <c r="BG23" s="113"/>
      <c r="BH23" s="113"/>
      <c r="BI23" s="113"/>
      <c r="BJ23" s="113"/>
      <c r="BK23" s="113"/>
      <c r="BL23" s="113"/>
      <c r="BM23" s="113"/>
      <c r="BN23" s="113"/>
      <c r="BO23" s="113"/>
      <c r="BP23" s="113"/>
      <c r="BQ23" s="113"/>
      <c r="BR23" s="113"/>
      <c r="BS23" s="113"/>
      <c r="BT23" s="113"/>
      <c r="BU23" s="113"/>
      <c r="BV23" s="113"/>
      <c r="BW23" s="113"/>
      <c r="BX23" s="113"/>
      <c r="BY23" s="113"/>
      <c r="BZ23" s="113"/>
      <c r="CA23" s="113"/>
      <c r="CB23" s="113"/>
      <c r="CC23" s="113"/>
      <c r="CD23" s="113"/>
      <c r="CE23" s="113"/>
      <c r="CF23" s="113"/>
      <c r="CG23" s="113"/>
      <c r="CH23" s="113"/>
      <c r="CI23" s="113"/>
      <c r="CJ23" s="113"/>
      <c r="CK23" s="113"/>
      <c r="CL23" s="113"/>
      <c r="CM23" s="113"/>
      <c r="CN23" s="113"/>
      <c r="CO23" s="113"/>
      <c r="CP23" s="113"/>
      <c r="CQ23" s="113"/>
      <c r="CR23" s="113"/>
      <c r="CS23" s="113"/>
      <c r="CT23" s="113"/>
      <c r="CU23" s="113"/>
      <c r="CV23" s="113"/>
      <c r="CW23" s="113"/>
      <c r="CX23" s="113"/>
      <c r="CY23" s="113"/>
      <c r="CZ23" s="113"/>
      <c r="DA23" s="113"/>
      <c r="DB23" s="113"/>
      <c r="DC23" s="113"/>
      <c r="DD23" s="113"/>
      <c r="DE23" s="113"/>
      <c r="DF23" s="113"/>
      <c r="DG23" s="113"/>
      <c r="DH23" s="113"/>
      <c r="DI23" s="113"/>
      <c r="DJ23" s="113"/>
      <c r="DK23" s="113"/>
      <c r="DL23" s="113"/>
      <c r="DM23" s="113"/>
      <c r="DN23" s="113"/>
      <c r="DO23" s="113"/>
      <c r="DP23" s="113"/>
      <c r="DQ23" s="113"/>
      <c r="DR23" s="113"/>
      <c r="DS23" s="113"/>
      <c r="DT23" s="113"/>
      <c r="DU23" s="113"/>
      <c r="DV23" s="113"/>
      <c r="DW23" s="113"/>
      <c r="DX23" s="113"/>
      <c r="DY23" s="113"/>
      <c r="DZ23" s="113"/>
      <c r="EA23" s="113"/>
      <c r="EB23" s="113"/>
      <c r="EC23" s="113"/>
      <c r="ED23" s="113"/>
      <c r="EE23" s="113"/>
      <c r="EF23" s="113"/>
      <c r="EG23" s="113"/>
      <c r="EH23" s="113"/>
      <c r="EI23" s="113"/>
      <c r="EJ23" s="113"/>
      <c r="EK23" s="113"/>
      <c r="EL23" s="113"/>
      <c r="EM23" s="113"/>
      <c r="EN23" s="113"/>
      <c r="EO23" s="113"/>
      <c r="EP23" s="113"/>
      <c r="EQ23" s="113"/>
      <c r="ER23" s="113"/>
      <c r="ES23" s="113"/>
      <c r="ET23" s="113"/>
      <c r="EU23" s="113"/>
      <c r="EV23" s="113"/>
      <c r="EW23" s="113"/>
      <c r="EX23" s="113"/>
      <c r="EY23" s="113"/>
      <c r="EZ23" s="113"/>
      <c r="FA23" s="113"/>
      <c r="FB23" s="113"/>
      <c r="FC23" s="113"/>
      <c r="FD23" s="113"/>
      <c r="FE23" s="113"/>
      <c r="FF23" s="113"/>
      <c r="FG23" s="113"/>
      <c r="FH23" s="113"/>
      <c r="FI23" s="113"/>
      <c r="FJ23" s="113"/>
      <c r="FK23" s="113"/>
      <c r="FL23" s="113"/>
      <c r="FM23" s="113"/>
      <c r="FN23" s="113"/>
      <c r="FO23" s="113"/>
      <c r="FP23" s="113"/>
      <c r="FQ23" s="113"/>
      <c r="FR23" s="113"/>
      <c r="FS23" s="113"/>
      <c r="FT23" s="113"/>
      <c r="FU23" s="113"/>
      <c r="FV23" s="113"/>
      <c r="FW23" s="113"/>
      <c r="FX23" s="113"/>
      <c r="FY23" s="113"/>
      <c r="FZ23" s="113"/>
      <c r="GA23" s="113"/>
      <c r="GB23" s="113"/>
      <c r="GC23" s="113"/>
      <c r="GD23" s="113"/>
      <c r="GE23" s="113"/>
      <c r="GF23" s="113"/>
      <c r="GG23" s="113"/>
      <c r="GH23" s="113"/>
      <c r="GI23" s="113"/>
      <c r="GJ23" s="113"/>
      <c r="GK23" s="113"/>
      <c r="GL23" s="113"/>
      <c r="GM23" s="113"/>
      <c r="GN23" s="113"/>
      <c r="GO23" s="113"/>
      <c r="GP23" s="113"/>
      <c r="GQ23" s="113"/>
      <c r="GR23" s="113"/>
      <c r="GS23" s="113"/>
      <c r="GT23" s="113"/>
      <c r="GU23" s="113"/>
      <c r="GV23" s="113"/>
      <c r="GW23" s="113"/>
      <c r="GX23" s="113"/>
      <c r="GY23" s="113"/>
      <c r="GZ23" s="113"/>
      <c r="HA23" s="113"/>
      <c r="HB23" s="113"/>
      <c r="HC23" s="113"/>
      <c r="HD23" s="113"/>
      <c r="HE23" s="113"/>
      <c r="HF23" s="113"/>
      <c r="HG23" s="113"/>
      <c r="HH23" s="113"/>
      <c r="HI23" s="113"/>
      <c r="HJ23" s="113"/>
      <c r="HK23" s="113"/>
      <c r="HL23" s="113"/>
      <c r="HM23" s="113"/>
      <c r="HN23" s="113"/>
      <c r="HO23" s="113"/>
      <c r="HP23" s="113"/>
      <c r="HQ23" s="113"/>
      <c r="HR23" s="113"/>
      <c r="HS23" s="113"/>
      <c r="HT23" s="113"/>
      <c r="HU23" s="113"/>
      <c r="HV23" s="113"/>
      <c r="HW23" s="113"/>
      <c r="HX23" s="113"/>
      <c r="HY23" s="113"/>
      <c r="HZ23" s="113"/>
      <c r="IA23" s="113"/>
      <c r="IB23" s="113"/>
      <c r="IC23" s="113"/>
      <c r="ID23" s="113"/>
      <c r="IE23" s="113"/>
      <c r="IF23" s="113"/>
      <c r="IG23" s="113"/>
      <c r="IH23" s="113"/>
      <c r="II23" s="113"/>
      <c r="IJ23" s="113"/>
      <c r="IK23" s="113"/>
      <c r="IL23" s="113"/>
      <c r="IM23" s="113"/>
      <c r="IN23" s="113"/>
      <c r="IO23" s="113"/>
      <c r="IP23" s="113"/>
      <c r="IQ23" s="113"/>
      <c r="IR23" s="113"/>
      <c r="IS23" s="113"/>
      <c r="IT23" s="113"/>
      <c r="IU23" s="113"/>
      <c r="IV23" s="113"/>
      <c r="IW23" s="113"/>
      <c r="IX23" s="113"/>
      <c r="IY23" s="113"/>
      <c r="IZ23" s="113"/>
      <c r="JA23" s="113"/>
      <c r="JB23" s="113"/>
      <c r="JC23" s="113"/>
      <c r="JD23" s="113"/>
      <c r="JE23" s="113"/>
      <c r="JF23" s="113"/>
      <c r="JG23" s="113"/>
      <c r="JH23" s="113"/>
      <c r="JI23" s="113"/>
      <c r="JJ23" s="113"/>
      <c r="JK23" s="113"/>
      <c r="JL23" s="113"/>
      <c r="JM23" s="113"/>
      <c r="JN23" s="113"/>
      <c r="JO23" s="113"/>
      <c r="JP23" s="113"/>
      <c r="JQ23" s="113"/>
      <c r="JR23" s="113"/>
      <c r="JS23" s="113"/>
      <c r="JT23" s="113"/>
      <c r="JU23" s="113"/>
      <c r="JV23" s="113"/>
      <c r="JW23" s="113"/>
      <c r="JX23" s="113"/>
      <c r="JY23" s="113"/>
      <c r="JZ23" s="113"/>
      <c r="KA23" s="113"/>
      <c r="KB23" s="113"/>
      <c r="KC23" s="113"/>
      <c r="KD23" s="113"/>
      <c r="KE23" s="113"/>
      <c r="KF23" s="113"/>
      <c r="KG23" s="113"/>
      <c r="KH23" s="113"/>
      <c r="KI23" s="113"/>
      <c r="KJ23" s="113"/>
      <c r="KK23" s="113"/>
      <c r="KL23" s="113"/>
      <c r="KM23" s="113"/>
      <c r="KN23" s="113"/>
      <c r="KO23" s="113"/>
      <c r="KP23" s="113"/>
      <c r="KQ23" s="113"/>
      <c r="KR23" s="113"/>
      <c r="KS23" s="113"/>
      <c r="KT23" s="113"/>
      <c r="KU23" s="113"/>
      <c r="KV23" s="113"/>
      <c r="KW23" s="113"/>
      <c r="KX23" s="113"/>
      <c r="KY23" s="113"/>
      <c r="KZ23" s="113"/>
      <c r="LA23" s="113"/>
      <c r="LB23" s="113"/>
      <c r="LC23" s="113"/>
      <c r="LD23" s="113"/>
      <c r="LE23" s="113"/>
      <c r="LF23" s="113"/>
      <c r="LG23" s="113"/>
      <c r="LH23" s="113"/>
      <c r="LI23" s="113"/>
      <c r="LJ23" s="113"/>
      <c r="LK23" s="113"/>
      <c r="LL23" s="113"/>
      <c r="LM23" s="113"/>
      <c r="LN23" s="113"/>
      <c r="LO23" s="113"/>
      <c r="LP23" s="113"/>
      <c r="LQ23" s="113"/>
      <c r="LR23" s="113"/>
      <c r="LS23" s="113"/>
      <c r="LT23" s="113"/>
      <c r="LU23" s="113"/>
      <c r="LV23" s="113"/>
      <c r="LW23" s="113"/>
      <c r="LX23" s="113"/>
      <c r="LY23" s="113"/>
      <c r="LZ23" s="113"/>
      <c r="MA23" s="113"/>
      <c r="MB23" s="113"/>
      <c r="MC23" s="113"/>
      <c r="MD23" s="113"/>
      <c r="ME23" s="113"/>
      <c r="MF23" s="113"/>
      <c r="MG23" s="113"/>
      <c r="MH23" s="113"/>
      <c r="MI23" s="113"/>
      <c r="MJ23" s="113"/>
      <c r="MK23" s="113"/>
      <c r="ML23" s="113"/>
      <c r="MM23" s="113"/>
      <c r="MN23" s="113"/>
      <c r="MO23" s="113"/>
      <c r="MP23" s="113"/>
      <c r="MQ23" s="113"/>
      <c r="MR23" s="113"/>
      <c r="MS23" s="113"/>
      <c r="MT23" s="113"/>
      <c r="MU23" s="113"/>
      <c r="MV23" s="113"/>
      <c r="MW23" s="113"/>
      <c r="MX23" s="113"/>
      <c r="MY23" s="113"/>
      <c r="MZ23" s="113"/>
      <c r="NA23" s="113"/>
      <c r="NB23" s="113"/>
    </row>
    <row r="24" spans="1:366" x14ac:dyDescent="0.25">
      <c r="A24" s="113" t="s">
        <v>21</v>
      </c>
      <c r="B24" s="113"/>
      <c r="C24" s="121"/>
      <c r="D24" s="121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3"/>
      <c r="BE24" s="113"/>
      <c r="BF24" s="113"/>
      <c r="BG24" s="113"/>
      <c r="BH24" s="113"/>
      <c r="BI24" s="113"/>
      <c r="BJ24" s="113"/>
      <c r="BK24" s="113"/>
      <c r="BL24" s="113"/>
      <c r="BM24" s="113"/>
      <c r="BN24" s="113"/>
      <c r="BO24" s="113"/>
      <c r="BP24" s="113"/>
      <c r="BQ24" s="113"/>
      <c r="BR24" s="113"/>
      <c r="BS24" s="113"/>
      <c r="BT24" s="113"/>
      <c r="BU24" s="113"/>
      <c r="BV24" s="113"/>
      <c r="BW24" s="113"/>
      <c r="BX24" s="113"/>
      <c r="BY24" s="113"/>
      <c r="BZ24" s="113"/>
      <c r="CA24" s="113"/>
      <c r="CB24" s="113"/>
      <c r="CC24" s="113"/>
      <c r="CD24" s="113"/>
      <c r="CE24" s="113"/>
      <c r="CF24" s="113"/>
      <c r="CG24" s="113"/>
      <c r="CH24" s="113"/>
      <c r="CI24" s="113"/>
      <c r="CJ24" s="113"/>
      <c r="CK24" s="113"/>
      <c r="CL24" s="113"/>
      <c r="CM24" s="113"/>
      <c r="CN24" s="113"/>
      <c r="CO24" s="113"/>
      <c r="CP24" s="113"/>
      <c r="CQ24" s="113"/>
      <c r="CR24" s="113"/>
      <c r="CS24" s="113"/>
      <c r="CT24" s="113"/>
      <c r="CU24" s="113"/>
      <c r="CV24" s="113"/>
      <c r="CW24" s="113"/>
      <c r="CX24" s="113"/>
      <c r="CY24" s="113"/>
      <c r="CZ24" s="113"/>
      <c r="DA24" s="113"/>
      <c r="DB24" s="113"/>
      <c r="DC24" s="113"/>
      <c r="DD24" s="113"/>
      <c r="DE24" s="113"/>
      <c r="DF24" s="113"/>
      <c r="DG24" s="113"/>
      <c r="DH24" s="113"/>
      <c r="DI24" s="113"/>
      <c r="DJ24" s="113"/>
      <c r="DK24" s="113"/>
      <c r="DL24" s="113"/>
      <c r="DM24" s="113"/>
      <c r="DN24" s="113"/>
      <c r="DO24" s="113"/>
      <c r="DP24" s="113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3"/>
      <c r="EC24" s="113"/>
      <c r="ED24" s="113"/>
      <c r="EE24" s="113"/>
      <c r="EF24" s="113"/>
      <c r="EG24" s="113"/>
      <c r="EH24" s="113"/>
      <c r="EI24" s="113"/>
      <c r="EJ24" s="113"/>
      <c r="EK24" s="113"/>
      <c r="EL24" s="113"/>
      <c r="EM24" s="113"/>
      <c r="EN24" s="113"/>
      <c r="EO24" s="113"/>
      <c r="EP24" s="113"/>
      <c r="EQ24" s="113"/>
      <c r="ER24" s="113"/>
      <c r="ES24" s="113"/>
      <c r="ET24" s="113"/>
      <c r="EU24" s="113"/>
      <c r="EV24" s="113"/>
      <c r="EW24" s="113"/>
      <c r="EX24" s="113"/>
      <c r="EY24" s="113"/>
      <c r="EZ24" s="113"/>
      <c r="FA24" s="113"/>
      <c r="FB24" s="113"/>
      <c r="FC24" s="113"/>
      <c r="FD24" s="113"/>
      <c r="FE24" s="113"/>
      <c r="FF24" s="113"/>
      <c r="FG24" s="113"/>
      <c r="FH24" s="113"/>
      <c r="FI24" s="113"/>
      <c r="FJ24" s="113"/>
      <c r="FK24" s="113"/>
      <c r="FL24" s="113"/>
      <c r="FM24" s="113"/>
      <c r="FN24" s="113"/>
      <c r="FO24" s="113"/>
      <c r="FP24" s="113"/>
      <c r="FQ24" s="113"/>
      <c r="FR24" s="113"/>
      <c r="FS24" s="113"/>
      <c r="FT24" s="113"/>
      <c r="FU24" s="113"/>
      <c r="FV24" s="113"/>
      <c r="FW24" s="113"/>
      <c r="FX24" s="113"/>
      <c r="FY24" s="113"/>
      <c r="FZ24" s="113"/>
      <c r="GA24" s="113"/>
      <c r="GB24" s="113"/>
      <c r="GC24" s="113"/>
      <c r="GD24" s="113"/>
      <c r="GE24" s="113"/>
      <c r="GF24" s="113"/>
      <c r="GG24" s="113"/>
      <c r="GH24" s="113"/>
      <c r="GI24" s="113"/>
      <c r="GJ24" s="113"/>
      <c r="GK24" s="113"/>
      <c r="GL24" s="113"/>
      <c r="GM24" s="113"/>
      <c r="GN24" s="113"/>
      <c r="GO24" s="113"/>
      <c r="GP24" s="113"/>
      <c r="GQ24" s="113"/>
      <c r="GR24" s="113"/>
      <c r="GS24" s="113"/>
      <c r="GT24" s="113"/>
      <c r="GU24" s="113"/>
      <c r="GV24" s="113"/>
      <c r="GW24" s="113"/>
      <c r="GX24" s="113"/>
      <c r="GY24" s="113"/>
      <c r="GZ24" s="113"/>
      <c r="HA24" s="113"/>
      <c r="HB24" s="113"/>
      <c r="HC24" s="113"/>
      <c r="HD24" s="113"/>
      <c r="HE24" s="113"/>
      <c r="HF24" s="113"/>
      <c r="HG24" s="113"/>
      <c r="HH24" s="113"/>
      <c r="HI24" s="113"/>
      <c r="HJ24" s="113"/>
      <c r="HK24" s="113"/>
      <c r="HL24" s="113"/>
      <c r="HM24" s="113"/>
      <c r="HN24" s="113"/>
      <c r="HO24" s="113"/>
      <c r="HP24" s="113"/>
      <c r="HQ24" s="113"/>
      <c r="HR24" s="113"/>
      <c r="HS24" s="113"/>
      <c r="HT24" s="113"/>
      <c r="HU24" s="113"/>
      <c r="HV24" s="113"/>
      <c r="HW24" s="113"/>
      <c r="HX24" s="113"/>
      <c r="HY24" s="113"/>
      <c r="HZ24" s="113"/>
      <c r="IA24" s="113"/>
      <c r="IB24" s="113"/>
      <c r="IC24" s="113"/>
      <c r="ID24" s="113"/>
      <c r="IE24" s="113"/>
      <c r="IF24" s="113"/>
      <c r="IG24" s="113"/>
      <c r="IH24" s="113"/>
      <c r="II24" s="113"/>
      <c r="IJ24" s="113"/>
      <c r="IK24" s="113"/>
      <c r="IL24" s="113"/>
      <c r="IM24" s="113"/>
      <c r="IN24" s="113"/>
      <c r="IO24" s="113"/>
      <c r="IP24" s="113"/>
      <c r="IQ24" s="113"/>
      <c r="IR24" s="113"/>
      <c r="IS24" s="113"/>
      <c r="IT24" s="113"/>
      <c r="IU24" s="113"/>
      <c r="IV24" s="113"/>
      <c r="IW24" s="113"/>
      <c r="IX24" s="113"/>
      <c r="IY24" s="113"/>
      <c r="IZ24" s="113"/>
      <c r="JA24" s="113"/>
      <c r="JB24" s="113"/>
      <c r="JC24" s="113"/>
      <c r="JD24" s="113"/>
      <c r="JE24" s="113"/>
      <c r="JF24" s="113"/>
      <c r="JG24" s="113"/>
      <c r="JH24" s="113"/>
      <c r="JI24" s="113"/>
      <c r="JJ24" s="113"/>
      <c r="JK24" s="113"/>
      <c r="JL24" s="113"/>
      <c r="JM24" s="113"/>
      <c r="JN24" s="113"/>
      <c r="JO24" s="113"/>
      <c r="JP24" s="113"/>
      <c r="JQ24" s="113"/>
      <c r="JR24" s="113"/>
      <c r="JS24" s="113"/>
      <c r="JT24" s="113"/>
      <c r="JU24" s="113"/>
      <c r="JV24" s="113"/>
      <c r="JW24" s="113"/>
      <c r="JX24" s="113"/>
      <c r="JY24" s="113"/>
      <c r="JZ24" s="113"/>
      <c r="KA24" s="113"/>
      <c r="KB24" s="113"/>
      <c r="KC24" s="113"/>
      <c r="KD24" s="113"/>
      <c r="KE24" s="113"/>
      <c r="KF24" s="113"/>
      <c r="KG24" s="113"/>
      <c r="KH24" s="113"/>
      <c r="KI24" s="113"/>
      <c r="KJ24" s="113"/>
      <c r="KK24" s="113"/>
      <c r="KL24" s="113"/>
      <c r="KM24" s="113"/>
      <c r="KN24" s="113"/>
      <c r="KO24" s="113"/>
      <c r="KP24" s="113"/>
      <c r="KQ24" s="113"/>
      <c r="KR24" s="113"/>
      <c r="KS24" s="113"/>
      <c r="KT24" s="113"/>
      <c r="KU24" s="113"/>
      <c r="KV24" s="113"/>
      <c r="KW24" s="113"/>
      <c r="KX24" s="113"/>
      <c r="KY24" s="113"/>
      <c r="KZ24" s="113"/>
      <c r="LA24" s="113"/>
      <c r="LB24" s="113"/>
      <c r="LC24" s="113"/>
      <c r="LD24" s="113"/>
      <c r="LE24" s="113"/>
      <c r="LF24" s="113"/>
      <c r="LG24" s="113"/>
      <c r="LH24" s="113"/>
      <c r="LI24" s="113"/>
      <c r="LJ24" s="113"/>
      <c r="LK24" s="113"/>
      <c r="LL24" s="113"/>
      <c r="LM24" s="113"/>
      <c r="LN24" s="113"/>
      <c r="LO24" s="113"/>
      <c r="LP24" s="113"/>
      <c r="LQ24" s="113"/>
      <c r="LR24" s="113"/>
      <c r="LS24" s="113"/>
      <c r="LT24" s="113"/>
      <c r="LU24" s="113"/>
      <c r="LV24" s="113"/>
      <c r="LW24" s="113"/>
      <c r="LX24" s="113"/>
      <c r="LY24" s="113"/>
      <c r="LZ24" s="113"/>
      <c r="MA24" s="113"/>
      <c r="MB24" s="113"/>
      <c r="MC24" s="113"/>
      <c r="MD24" s="113"/>
      <c r="ME24" s="113"/>
      <c r="MF24" s="113"/>
      <c r="MG24" s="113"/>
      <c r="MH24" s="113"/>
      <c r="MI24" s="113"/>
      <c r="MJ24" s="113"/>
      <c r="MK24" s="113"/>
      <c r="ML24" s="113"/>
      <c r="MM24" s="113"/>
      <c r="MN24" s="113"/>
      <c r="MO24" s="113"/>
      <c r="MP24" s="113"/>
      <c r="MQ24" s="113"/>
      <c r="MR24" s="113"/>
      <c r="MS24" s="113"/>
      <c r="MT24" s="113"/>
      <c r="MU24" s="113"/>
      <c r="MV24" s="113"/>
      <c r="MW24" s="113"/>
      <c r="MX24" s="113"/>
      <c r="MY24" s="113"/>
      <c r="MZ24" s="113"/>
      <c r="NA24" s="113"/>
      <c r="NB24" s="113"/>
    </row>
    <row r="25" spans="1:366" x14ac:dyDescent="0.25">
      <c r="A25" s="113" t="s">
        <v>25</v>
      </c>
      <c r="B25" s="113"/>
      <c r="C25" s="121"/>
      <c r="D25" s="121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3"/>
      <c r="AU25" s="113"/>
      <c r="AV25" s="113"/>
      <c r="AW25" s="113"/>
      <c r="AX25" s="113"/>
      <c r="AY25" s="113"/>
      <c r="AZ25" s="113"/>
      <c r="BA25" s="113"/>
      <c r="BB25" s="113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13"/>
      <c r="BN25" s="113"/>
      <c r="BO25" s="113"/>
      <c r="BP25" s="113"/>
      <c r="BQ25" s="113"/>
      <c r="BR25" s="113"/>
      <c r="BS25" s="113"/>
      <c r="BT25" s="113"/>
      <c r="BU25" s="113"/>
      <c r="BV25" s="113"/>
      <c r="BW25" s="113"/>
      <c r="BX25" s="113"/>
      <c r="BY25" s="113"/>
      <c r="BZ25" s="113"/>
      <c r="CA25" s="113"/>
      <c r="CB25" s="113"/>
      <c r="CC25" s="113"/>
      <c r="CD25" s="113"/>
      <c r="CE25" s="113"/>
      <c r="CF25" s="113"/>
      <c r="CG25" s="113"/>
      <c r="CH25" s="113"/>
      <c r="CI25" s="113"/>
      <c r="CJ25" s="113"/>
      <c r="CK25" s="113"/>
      <c r="CL25" s="113"/>
      <c r="CM25" s="113"/>
      <c r="CN25" s="113"/>
      <c r="CO25" s="113"/>
      <c r="CP25" s="113"/>
      <c r="CQ25" s="113"/>
      <c r="CR25" s="113"/>
      <c r="CS25" s="113"/>
      <c r="CT25" s="113"/>
      <c r="CU25" s="113"/>
      <c r="CV25" s="113"/>
      <c r="CW25" s="113"/>
      <c r="CX25" s="113"/>
      <c r="CY25" s="113"/>
      <c r="CZ25" s="113"/>
      <c r="DA25" s="113"/>
      <c r="DB25" s="113"/>
      <c r="DC25" s="113"/>
      <c r="DD25" s="113"/>
      <c r="DE25" s="113"/>
      <c r="DF25" s="113"/>
      <c r="DG25" s="113"/>
      <c r="DH25" s="113"/>
      <c r="DI25" s="113"/>
      <c r="DJ25" s="113"/>
      <c r="DK25" s="113"/>
      <c r="DL25" s="113"/>
      <c r="DM25" s="113"/>
      <c r="DN25" s="113"/>
      <c r="DO25" s="113"/>
      <c r="DP25" s="113"/>
      <c r="DQ25" s="113"/>
      <c r="DR25" s="113"/>
      <c r="DS25" s="113"/>
      <c r="DT25" s="113"/>
      <c r="DU25" s="113"/>
      <c r="DV25" s="113"/>
      <c r="DW25" s="113"/>
      <c r="DX25" s="113"/>
      <c r="DY25" s="113"/>
      <c r="DZ25" s="113"/>
      <c r="EA25" s="113"/>
      <c r="EB25" s="113"/>
      <c r="EC25" s="113"/>
      <c r="ED25" s="113"/>
      <c r="EE25" s="113"/>
      <c r="EF25" s="113"/>
      <c r="EG25" s="113"/>
      <c r="EH25" s="113"/>
      <c r="EI25" s="113"/>
      <c r="EJ25" s="113"/>
      <c r="EK25" s="113"/>
      <c r="EL25" s="113"/>
      <c r="EM25" s="113"/>
      <c r="EN25" s="113"/>
      <c r="EO25" s="113"/>
      <c r="EP25" s="113"/>
      <c r="EQ25" s="113"/>
      <c r="ER25" s="113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3"/>
      <c r="FF25" s="113"/>
      <c r="FG25" s="113"/>
      <c r="FH25" s="113"/>
      <c r="FI25" s="113"/>
      <c r="FJ25" s="113"/>
      <c r="FK25" s="113"/>
      <c r="FL25" s="113"/>
      <c r="FM25" s="113"/>
      <c r="FN25" s="113"/>
      <c r="FO25" s="113"/>
      <c r="FP25" s="113"/>
      <c r="FQ25" s="113"/>
      <c r="FR25" s="113"/>
      <c r="FS25" s="113"/>
      <c r="FT25" s="113"/>
      <c r="FU25" s="113"/>
      <c r="FV25" s="113"/>
      <c r="FW25" s="113"/>
      <c r="FX25" s="113"/>
      <c r="FY25" s="113"/>
      <c r="FZ25" s="113"/>
      <c r="GA25" s="113"/>
      <c r="GB25" s="113"/>
      <c r="GC25" s="113"/>
      <c r="GD25" s="113"/>
      <c r="GE25" s="113"/>
      <c r="GF25" s="113"/>
      <c r="GG25" s="113"/>
      <c r="GH25" s="113"/>
      <c r="GI25" s="113"/>
      <c r="GJ25" s="113"/>
      <c r="GK25" s="113"/>
      <c r="GL25" s="113"/>
      <c r="GM25" s="113"/>
      <c r="GN25" s="113"/>
      <c r="GO25" s="113"/>
      <c r="GP25" s="113"/>
      <c r="GQ25" s="113"/>
      <c r="GR25" s="113"/>
      <c r="GS25" s="113"/>
      <c r="GT25" s="113"/>
      <c r="GU25" s="113"/>
      <c r="GV25" s="113"/>
      <c r="GW25" s="113"/>
      <c r="GX25" s="113"/>
      <c r="GY25" s="113"/>
      <c r="GZ25" s="113"/>
      <c r="HA25" s="113"/>
      <c r="HB25" s="113"/>
      <c r="HC25" s="113"/>
      <c r="HD25" s="113"/>
      <c r="HE25" s="113"/>
      <c r="HF25" s="113"/>
      <c r="HG25" s="113"/>
      <c r="HH25" s="113"/>
      <c r="HI25" s="113"/>
      <c r="HJ25" s="113"/>
      <c r="HK25" s="113"/>
      <c r="HL25" s="113"/>
      <c r="HM25" s="113"/>
      <c r="HN25" s="113"/>
      <c r="HO25" s="113"/>
      <c r="HP25" s="113"/>
      <c r="HQ25" s="113"/>
      <c r="HR25" s="113"/>
      <c r="HS25" s="113"/>
      <c r="HT25" s="113"/>
      <c r="HU25" s="113"/>
      <c r="HV25" s="113"/>
      <c r="HW25" s="113"/>
      <c r="HX25" s="113"/>
      <c r="HY25" s="113"/>
      <c r="HZ25" s="113"/>
      <c r="IA25" s="113"/>
      <c r="IB25" s="113"/>
      <c r="IC25" s="113"/>
      <c r="ID25" s="113"/>
      <c r="IE25" s="113"/>
      <c r="IF25" s="113"/>
      <c r="IG25" s="113"/>
      <c r="IH25" s="113"/>
      <c r="II25" s="113"/>
      <c r="IJ25" s="113"/>
      <c r="IK25" s="113"/>
      <c r="IL25" s="113"/>
      <c r="IM25" s="113"/>
      <c r="IN25" s="113"/>
      <c r="IO25" s="113"/>
      <c r="IP25" s="113"/>
      <c r="IQ25" s="113"/>
      <c r="IR25" s="113"/>
      <c r="IS25" s="113"/>
      <c r="IT25" s="113"/>
      <c r="IU25" s="113"/>
      <c r="IV25" s="113"/>
      <c r="IW25" s="113"/>
      <c r="IX25" s="113"/>
      <c r="IY25" s="113"/>
      <c r="IZ25" s="113"/>
      <c r="JA25" s="113"/>
      <c r="JB25" s="113"/>
      <c r="JC25" s="113"/>
      <c r="JD25" s="113"/>
      <c r="JE25" s="113"/>
      <c r="JF25" s="113"/>
      <c r="JG25" s="113"/>
      <c r="JH25" s="113"/>
      <c r="JI25" s="113"/>
      <c r="JJ25" s="113"/>
      <c r="JK25" s="113"/>
      <c r="JL25" s="113"/>
      <c r="JM25" s="113"/>
      <c r="JN25" s="113"/>
      <c r="JO25" s="113"/>
      <c r="JP25" s="113"/>
      <c r="JQ25" s="113"/>
      <c r="JR25" s="113"/>
      <c r="JS25" s="113"/>
      <c r="JT25" s="113"/>
      <c r="JU25" s="113"/>
      <c r="JV25" s="113"/>
      <c r="JW25" s="113"/>
      <c r="JX25" s="113"/>
      <c r="JY25" s="113"/>
      <c r="JZ25" s="113"/>
      <c r="KA25" s="113"/>
      <c r="KB25" s="113"/>
      <c r="KC25" s="113"/>
      <c r="KD25" s="113"/>
      <c r="KE25" s="113"/>
      <c r="KF25" s="113"/>
      <c r="KG25" s="113"/>
      <c r="KH25" s="113"/>
      <c r="KI25" s="113"/>
      <c r="KJ25" s="113"/>
      <c r="KK25" s="113"/>
      <c r="KL25" s="113"/>
      <c r="KM25" s="113"/>
      <c r="KN25" s="113"/>
      <c r="KO25" s="113"/>
      <c r="KP25" s="113"/>
      <c r="KQ25" s="113"/>
      <c r="KR25" s="113"/>
      <c r="KS25" s="113"/>
      <c r="KT25" s="113"/>
      <c r="KU25" s="113"/>
      <c r="KV25" s="113"/>
      <c r="KW25" s="113"/>
      <c r="KX25" s="113"/>
      <c r="KY25" s="113"/>
      <c r="KZ25" s="113"/>
      <c r="LA25" s="113"/>
      <c r="LB25" s="113"/>
      <c r="LC25" s="113"/>
      <c r="LD25" s="113"/>
      <c r="LE25" s="113"/>
      <c r="LF25" s="113"/>
      <c r="LG25" s="113"/>
      <c r="LH25" s="113"/>
      <c r="LI25" s="113"/>
      <c r="LJ25" s="113"/>
      <c r="LK25" s="113"/>
      <c r="LL25" s="113"/>
      <c r="LM25" s="113"/>
      <c r="LN25" s="113"/>
      <c r="LO25" s="113"/>
      <c r="LP25" s="113"/>
      <c r="LQ25" s="113"/>
      <c r="LR25" s="113"/>
      <c r="LS25" s="113"/>
      <c r="LT25" s="113"/>
      <c r="LU25" s="113"/>
      <c r="LV25" s="113"/>
      <c r="LW25" s="113"/>
      <c r="LX25" s="113"/>
      <c r="LY25" s="113"/>
      <c r="LZ25" s="113"/>
      <c r="MA25" s="113"/>
      <c r="MB25" s="113"/>
      <c r="MC25" s="113"/>
      <c r="MD25" s="113"/>
      <c r="ME25" s="113"/>
      <c r="MF25" s="113"/>
      <c r="MG25" s="113"/>
      <c r="MH25" s="113"/>
      <c r="MI25" s="113"/>
      <c r="MJ25" s="113"/>
      <c r="MK25" s="113"/>
      <c r="ML25" s="113"/>
      <c r="MM25" s="113"/>
      <c r="MN25" s="113"/>
      <c r="MO25" s="113"/>
      <c r="MP25" s="113"/>
      <c r="MQ25" s="113"/>
      <c r="MR25" s="113"/>
      <c r="MS25" s="113"/>
      <c r="MT25" s="113"/>
      <c r="MU25" s="113"/>
      <c r="MV25" s="113"/>
      <c r="MW25" s="113"/>
      <c r="MX25" s="113"/>
      <c r="MY25" s="113"/>
      <c r="MZ25" s="113"/>
      <c r="NA25" s="113"/>
      <c r="NB25" s="113"/>
    </row>
    <row r="26" spans="1:366" x14ac:dyDescent="0.25">
      <c r="A26" s="113" t="s">
        <v>22</v>
      </c>
      <c r="B26" s="113"/>
      <c r="C26" s="121"/>
      <c r="D26" s="121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3"/>
      <c r="CC26" s="113"/>
      <c r="CD26" s="113"/>
      <c r="CE26" s="113"/>
      <c r="CF26" s="113"/>
      <c r="CG26" s="113"/>
      <c r="CH26" s="113"/>
      <c r="CI26" s="113"/>
      <c r="CJ26" s="113"/>
      <c r="CK26" s="113"/>
      <c r="CL26" s="113"/>
      <c r="CM26" s="113"/>
      <c r="CN26" s="113"/>
      <c r="CO26" s="113"/>
      <c r="CP26" s="113"/>
      <c r="CQ26" s="113"/>
      <c r="CR26" s="113"/>
      <c r="CS26" s="113"/>
      <c r="CT26" s="113"/>
      <c r="CU26" s="113"/>
      <c r="CV26" s="113"/>
      <c r="CW26" s="113"/>
      <c r="CX26" s="113"/>
      <c r="CY26" s="113"/>
      <c r="CZ26" s="113"/>
      <c r="DA26" s="113"/>
      <c r="DB26" s="113"/>
      <c r="DC26" s="113"/>
      <c r="DD26" s="113"/>
      <c r="DE26" s="113"/>
      <c r="DF26" s="113"/>
      <c r="DG26" s="113"/>
      <c r="DH26" s="113"/>
      <c r="DI26" s="113"/>
      <c r="DJ26" s="113"/>
      <c r="DK26" s="113"/>
      <c r="DL26" s="113"/>
      <c r="DM26" s="113"/>
      <c r="DN26" s="113"/>
      <c r="DO26" s="113"/>
      <c r="DP26" s="113"/>
      <c r="DQ26" s="113"/>
      <c r="DR26" s="113"/>
      <c r="DS26" s="113"/>
      <c r="DT26" s="113"/>
      <c r="DU26" s="113"/>
      <c r="DV26" s="113"/>
      <c r="DW26" s="113"/>
      <c r="DX26" s="113"/>
      <c r="DY26" s="113"/>
      <c r="DZ26" s="113"/>
      <c r="EA26" s="113"/>
      <c r="EB26" s="113"/>
      <c r="EC26" s="113"/>
      <c r="ED26" s="113"/>
      <c r="EE26" s="113"/>
      <c r="EF26" s="113"/>
      <c r="EG26" s="113"/>
      <c r="EH26" s="113"/>
      <c r="EI26" s="113"/>
      <c r="EJ26" s="113"/>
      <c r="EK26" s="113"/>
      <c r="EL26" s="113"/>
      <c r="EM26" s="113"/>
      <c r="EN26" s="113"/>
      <c r="EO26" s="113"/>
      <c r="EP26" s="113"/>
      <c r="EQ26" s="113"/>
      <c r="ER26" s="113"/>
      <c r="ES26" s="113"/>
      <c r="ET26" s="113"/>
      <c r="EU26" s="113"/>
      <c r="EV26" s="113"/>
      <c r="EW26" s="113"/>
      <c r="EX26" s="113"/>
      <c r="EY26" s="113"/>
      <c r="EZ26" s="113"/>
      <c r="FA26" s="113"/>
      <c r="FB26" s="113"/>
      <c r="FC26" s="113"/>
      <c r="FD26" s="113"/>
      <c r="FE26" s="113"/>
      <c r="FF26" s="113"/>
      <c r="FG26" s="113"/>
      <c r="FH26" s="113"/>
      <c r="FI26" s="113"/>
      <c r="FJ26" s="113"/>
      <c r="FK26" s="113"/>
      <c r="FL26" s="113"/>
      <c r="FM26" s="113"/>
      <c r="FN26" s="113"/>
      <c r="FO26" s="113"/>
      <c r="FP26" s="113"/>
      <c r="FQ26" s="113"/>
      <c r="FR26" s="113"/>
      <c r="FS26" s="113"/>
      <c r="FT26" s="113"/>
      <c r="FU26" s="113"/>
      <c r="FV26" s="113"/>
      <c r="FW26" s="113"/>
      <c r="FX26" s="113"/>
      <c r="FY26" s="113"/>
      <c r="FZ26" s="113"/>
      <c r="GA26" s="113"/>
      <c r="GB26" s="113"/>
      <c r="GC26" s="113"/>
      <c r="GD26" s="113"/>
      <c r="GE26" s="113"/>
      <c r="GF26" s="113"/>
      <c r="GG26" s="113"/>
      <c r="GH26" s="113"/>
      <c r="GI26" s="113"/>
      <c r="GJ26" s="113"/>
      <c r="GK26" s="113"/>
      <c r="GL26" s="113"/>
      <c r="GM26" s="113"/>
      <c r="GN26" s="113"/>
      <c r="GO26" s="113"/>
      <c r="GP26" s="113"/>
      <c r="GQ26" s="113"/>
      <c r="GR26" s="113"/>
      <c r="GS26" s="113"/>
      <c r="GT26" s="113"/>
      <c r="GU26" s="113"/>
      <c r="GV26" s="113"/>
      <c r="GW26" s="113"/>
      <c r="GX26" s="113"/>
      <c r="GY26" s="113"/>
      <c r="GZ26" s="113"/>
      <c r="HA26" s="113"/>
      <c r="HB26" s="113"/>
      <c r="HC26" s="113"/>
      <c r="HD26" s="113"/>
      <c r="HE26" s="113"/>
      <c r="HF26" s="113"/>
      <c r="HG26" s="113"/>
      <c r="HH26" s="113"/>
      <c r="HI26" s="113"/>
      <c r="HJ26" s="113"/>
      <c r="HK26" s="113"/>
      <c r="HL26" s="113"/>
      <c r="HM26" s="113"/>
      <c r="HN26" s="113"/>
      <c r="HO26" s="113"/>
      <c r="HP26" s="113"/>
      <c r="HQ26" s="113"/>
      <c r="HR26" s="113"/>
      <c r="HS26" s="113"/>
      <c r="HT26" s="113"/>
      <c r="HU26" s="113"/>
      <c r="HV26" s="113"/>
      <c r="HW26" s="113"/>
      <c r="HX26" s="113"/>
      <c r="HY26" s="113"/>
      <c r="HZ26" s="113"/>
      <c r="IA26" s="113"/>
      <c r="IB26" s="113"/>
      <c r="IC26" s="113"/>
      <c r="ID26" s="113"/>
      <c r="IE26" s="113"/>
      <c r="IF26" s="113"/>
      <c r="IG26" s="113"/>
      <c r="IH26" s="113"/>
      <c r="II26" s="113"/>
      <c r="IJ26" s="113"/>
      <c r="IK26" s="113"/>
      <c r="IL26" s="113"/>
      <c r="IM26" s="113"/>
      <c r="IN26" s="113"/>
      <c r="IO26" s="113"/>
      <c r="IP26" s="113"/>
      <c r="IQ26" s="113"/>
      <c r="IR26" s="113"/>
      <c r="IS26" s="113"/>
      <c r="IT26" s="113"/>
      <c r="IU26" s="113"/>
      <c r="IV26" s="113"/>
      <c r="IW26" s="113"/>
      <c r="IX26" s="113"/>
      <c r="IY26" s="113"/>
      <c r="IZ26" s="113"/>
      <c r="JA26" s="113"/>
      <c r="JB26" s="113"/>
      <c r="JC26" s="113"/>
      <c r="JD26" s="113"/>
      <c r="JE26" s="113"/>
      <c r="JF26" s="113"/>
      <c r="JG26" s="113"/>
      <c r="JH26" s="113"/>
      <c r="JI26" s="113"/>
      <c r="JJ26" s="113"/>
      <c r="JK26" s="113"/>
      <c r="JL26" s="113"/>
      <c r="JM26" s="113"/>
      <c r="JN26" s="113"/>
      <c r="JO26" s="113"/>
      <c r="JP26" s="113"/>
      <c r="JQ26" s="113"/>
      <c r="JR26" s="113"/>
      <c r="JS26" s="113"/>
      <c r="JT26" s="113"/>
      <c r="JU26" s="113"/>
      <c r="JV26" s="113"/>
      <c r="JW26" s="113"/>
      <c r="JX26" s="113"/>
      <c r="JY26" s="113"/>
      <c r="JZ26" s="113"/>
      <c r="KA26" s="113"/>
      <c r="KB26" s="113"/>
      <c r="KC26" s="113"/>
      <c r="KD26" s="113"/>
      <c r="KE26" s="113"/>
      <c r="KF26" s="113"/>
      <c r="KG26" s="113"/>
      <c r="KH26" s="113"/>
      <c r="KI26" s="113"/>
      <c r="KJ26" s="113"/>
      <c r="KK26" s="113"/>
      <c r="KL26" s="113"/>
      <c r="KM26" s="113"/>
      <c r="KN26" s="113"/>
      <c r="KO26" s="113"/>
      <c r="KP26" s="113"/>
      <c r="KQ26" s="113"/>
      <c r="KR26" s="113"/>
      <c r="KS26" s="113"/>
      <c r="KT26" s="113"/>
      <c r="KU26" s="113"/>
      <c r="KV26" s="113"/>
      <c r="KW26" s="113"/>
      <c r="KX26" s="113"/>
      <c r="KY26" s="113"/>
      <c r="KZ26" s="113"/>
      <c r="LA26" s="113"/>
      <c r="LB26" s="113"/>
      <c r="LC26" s="113"/>
      <c r="LD26" s="113"/>
      <c r="LE26" s="113"/>
      <c r="LF26" s="113"/>
      <c r="LG26" s="113"/>
      <c r="LH26" s="113"/>
      <c r="LI26" s="113"/>
      <c r="LJ26" s="113"/>
      <c r="LK26" s="113"/>
      <c r="LL26" s="113"/>
      <c r="LM26" s="113"/>
      <c r="LN26" s="113"/>
      <c r="LO26" s="113"/>
      <c r="LP26" s="113"/>
      <c r="LQ26" s="113"/>
      <c r="LR26" s="113"/>
      <c r="LS26" s="113"/>
      <c r="LT26" s="113"/>
      <c r="LU26" s="113"/>
      <c r="LV26" s="113"/>
      <c r="LW26" s="113"/>
      <c r="LX26" s="113"/>
      <c r="LY26" s="113"/>
      <c r="LZ26" s="113"/>
      <c r="MA26" s="113"/>
      <c r="MB26" s="113"/>
      <c r="MC26" s="113"/>
      <c r="MD26" s="113"/>
      <c r="ME26" s="113"/>
      <c r="MF26" s="113"/>
      <c r="MG26" s="113"/>
      <c r="MH26" s="113"/>
      <c r="MI26" s="113"/>
      <c r="MJ26" s="113"/>
      <c r="MK26" s="113"/>
      <c r="ML26" s="113"/>
      <c r="MM26" s="113"/>
      <c r="MN26" s="113"/>
      <c r="MO26" s="113"/>
      <c r="MP26" s="113"/>
      <c r="MQ26" s="113"/>
      <c r="MR26" s="113"/>
      <c r="MS26" s="113"/>
      <c r="MT26" s="113"/>
      <c r="MU26" s="113"/>
      <c r="MV26" s="113"/>
      <c r="MW26" s="113"/>
      <c r="MX26" s="113"/>
      <c r="MY26" s="113"/>
      <c r="MZ26" s="113"/>
      <c r="NA26" s="113"/>
      <c r="NB26" s="113"/>
    </row>
    <row r="27" spans="1:366" x14ac:dyDescent="0.25">
      <c r="A27" s="113" t="s">
        <v>26</v>
      </c>
      <c r="B27" s="113"/>
      <c r="C27" s="121"/>
      <c r="D27" s="121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3"/>
      <c r="EJ27" s="113"/>
      <c r="EK27" s="113"/>
      <c r="EL27" s="113"/>
      <c r="EM27" s="113"/>
      <c r="EN27" s="113"/>
      <c r="EO27" s="113"/>
      <c r="EP27" s="113"/>
      <c r="EQ27" s="113"/>
      <c r="ER27" s="113"/>
      <c r="ES27" s="113"/>
      <c r="ET27" s="113"/>
      <c r="EU27" s="113"/>
      <c r="EV27" s="113"/>
      <c r="EW27" s="113"/>
      <c r="EX27" s="113"/>
      <c r="EY27" s="113"/>
      <c r="EZ27" s="113"/>
      <c r="FA27" s="113"/>
      <c r="FB27" s="113"/>
      <c r="FC27" s="113"/>
      <c r="FD27" s="113"/>
      <c r="FE27" s="113"/>
      <c r="FF27" s="113"/>
      <c r="FG27" s="113"/>
      <c r="FH27" s="113"/>
      <c r="FI27" s="113"/>
      <c r="FJ27" s="113"/>
      <c r="FK27" s="113"/>
      <c r="FL27" s="113"/>
      <c r="FM27" s="113"/>
      <c r="FN27" s="113"/>
      <c r="FO27" s="113"/>
      <c r="FP27" s="113"/>
      <c r="FQ27" s="113"/>
      <c r="FR27" s="113"/>
      <c r="FS27" s="113"/>
      <c r="FT27" s="113"/>
      <c r="FU27" s="113"/>
      <c r="FV27" s="113"/>
      <c r="FW27" s="113"/>
      <c r="FX27" s="113"/>
      <c r="FY27" s="113"/>
      <c r="FZ27" s="113"/>
      <c r="GA27" s="113"/>
      <c r="GB27" s="113"/>
      <c r="GC27" s="113"/>
      <c r="GD27" s="113"/>
      <c r="GE27" s="113"/>
      <c r="GF27" s="113"/>
      <c r="GG27" s="113"/>
      <c r="GH27" s="113"/>
      <c r="GI27" s="113"/>
      <c r="GJ27" s="113"/>
      <c r="GK27" s="113"/>
      <c r="GL27" s="113"/>
      <c r="GM27" s="113"/>
      <c r="GN27" s="113"/>
      <c r="GO27" s="113"/>
      <c r="GP27" s="113"/>
      <c r="GQ27" s="113"/>
      <c r="GR27" s="113"/>
      <c r="GS27" s="113"/>
      <c r="GT27" s="113"/>
      <c r="GU27" s="113"/>
      <c r="GV27" s="113"/>
      <c r="GW27" s="113"/>
      <c r="GX27" s="113"/>
      <c r="GY27" s="113"/>
      <c r="GZ27" s="113"/>
      <c r="HA27" s="113"/>
      <c r="HB27" s="113"/>
      <c r="HC27" s="113"/>
      <c r="HD27" s="113"/>
      <c r="HE27" s="113"/>
      <c r="HF27" s="113"/>
      <c r="HG27" s="113"/>
      <c r="HH27" s="113"/>
      <c r="HI27" s="113"/>
      <c r="HJ27" s="113"/>
      <c r="HK27" s="113"/>
      <c r="HL27" s="113"/>
      <c r="HM27" s="113"/>
      <c r="HN27" s="113"/>
      <c r="HO27" s="113"/>
      <c r="HP27" s="113"/>
      <c r="HQ27" s="113"/>
      <c r="HR27" s="113"/>
      <c r="HS27" s="113"/>
      <c r="HT27" s="113"/>
      <c r="HU27" s="113"/>
      <c r="HV27" s="113"/>
      <c r="HW27" s="113"/>
      <c r="HX27" s="113"/>
      <c r="HY27" s="113"/>
      <c r="HZ27" s="113"/>
      <c r="IA27" s="113"/>
      <c r="IB27" s="113"/>
      <c r="IC27" s="113"/>
      <c r="ID27" s="113"/>
      <c r="IE27" s="113"/>
      <c r="IF27" s="113"/>
      <c r="IG27" s="113"/>
      <c r="IH27" s="113"/>
      <c r="II27" s="113"/>
      <c r="IJ27" s="113"/>
      <c r="IK27" s="113"/>
      <c r="IL27" s="113"/>
      <c r="IM27" s="113"/>
      <c r="IN27" s="113"/>
      <c r="IO27" s="113"/>
      <c r="IP27" s="113"/>
      <c r="IQ27" s="113"/>
      <c r="IR27" s="113"/>
      <c r="IS27" s="113"/>
      <c r="IT27" s="113"/>
      <c r="IU27" s="113"/>
      <c r="IV27" s="113"/>
      <c r="IW27" s="113"/>
      <c r="IX27" s="113"/>
      <c r="IY27" s="113"/>
      <c r="IZ27" s="113"/>
      <c r="JA27" s="113"/>
      <c r="JB27" s="113"/>
      <c r="JC27" s="113"/>
      <c r="JD27" s="113"/>
      <c r="JE27" s="113"/>
      <c r="JF27" s="113"/>
      <c r="JG27" s="113"/>
      <c r="JH27" s="113"/>
      <c r="JI27" s="113"/>
      <c r="JJ27" s="113"/>
      <c r="JK27" s="113"/>
      <c r="JL27" s="113"/>
      <c r="JM27" s="113"/>
      <c r="JN27" s="113"/>
      <c r="JO27" s="113"/>
      <c r="JP27" s="113"/>
      <c r="JQ27" s="113"/>
      <c r="JR27" s="113"/>
      <c r="JS27" s="113"/>
      <c r="JT27" s="113"/>
      <c r="JU27" s="113"/>
      <c r="JV27" s="113"/>
      <c r="JW27" s="113"/>
      <c r="JX27" s="113"/>
      <c r="JY27" s="113"/>
      <c r="JZ27" s="113"/>
      <c r="KA27" s="113"/>
      <c r="KB27" s="113"/>
      <c r="KC27" s="113"/>
      <c r="KD27" s="113"/>
      <c r="KE27" s="113"/>
      <c r="KF27" s="113"/>
      <c r="KG27" s="113"/>
      <c r="KH27" s="113"/>
      <c r="KI27" s="113"/>
      <c r="KJ27" s="113"/>
      <c r="KK27" s="113"/>
      <c r="KL27" s="113"/>
      <c r="KM27" s="113"/>
      <c r="KN27" s="113"/>
      <c r="KO27" s="113"/>
      <c r="KP27" s="113"/>
      <c r="KQ27" s="113"/>
      <c r="KR27" s="113"/>
      <c r="KS27" s="113"/>
      <c r="KT27" s="113"/>
      <c r="KU27" s="113"/>
      <c r="KV27" s="113"/>
      <c r="KW27" s="113"/>
      <c r="KX27" s="113"/>
      <c r="KY27" s="113"/>
      <c r="KZ27" s="113"/>
      <c r="LA27" s="113"/>
      <c r="LB27" s="113"/>
      <c r="LC27" s="113"/>
      <c r="LD27" s="113"/>
      <c r="LE27" s="113"/>
      <c r="LF27" s="113"/>
      <c r="LG27" s="113"/>
      <c r="LH27" s="113"/>
      <c r="LI27" s="113"/>
      <c r="LJ27" s="113"/>
      <c r="LK27" s="113"/>
      <c r="LL27" s="113"/>
      <c r="LM27" s="113"/>
      <c r="LN27" s="113"/>
      <c r="LO27" s="113"/>
      <c r="LP27" s="113"/>
      <c r="LQ27" s="113"/>
      <c r="LR27" s="113"/>
      <c r="LS27" s="113"/>
      <c r="LT27" s="113"/>
      <c r="LU27" s="113"/>
      <c r="LV27" s="113"/>
      <c r="LW27" s="113"/>
      <c r="LX27" s="113"/>
      <c r="LY27" s="113"/>
      <c r="LZ27" s="113"/>
      <c r="MA27" s="113"/>
      <c r="MB27" s="113"/>
      <c r="MC27" s="113"/>
      <c r="MD27" s="113"/>
      <c r="ME27" s="113"/>
      <c r="MF27" s="113"/>
      <c r="MG27" s="113"/>
      <c r="MH27" s="113"/>
      <c r="MI27" s="113"/>
      <c r="MJ27" s="113"/>
      <c r="MK27" s="113"/>
      <c r="ML27" s="113"/>
      <c r="MM27" s="113"/>
      <c r="MN27" s="113"/>
      <c r="MO27" s="113"/>
      <c r="MP27" s="113"/>
      <c r="MQ27" s="113"/>
      <c r="MR27" s="113"/>
      <c r="MS27" s="113"/>
      <c r="MT27" s="113"/>
      <c r="MU27" s="113"/>
      <c r="MV27" s="113"/>
      <c r="MW27" s="113"/>
      <c r="MX27" s="113"/>
      <c r="MY27" s="113"/>
      <c r="MZ27" s="113"/>
      <c r="NA27" s="113"/>
      <c r="NB27" s="113"/>
    </row>
    <row r="28" spans="1:366" x14ac:dyDescent="0.25">
      <c r="A28" s="113" t="s">
        <v>29</v>
      </c>
      <c r="B28" s="113"/>
      <c r="C28" s="121"/>
      <c r="D28" s="121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3"/>
      <c r="AU28" s="113"/>
      <c r="AV28" s="113"/>
      <c r="AW28" s="113"/>
      <c r="AX28" s="113"/>
      <c r="AY28" s="113"/>
      <c r="AZ28" s="113"/>
      <c r="BA28" s="113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3"/>
      <c r="CC28" s="113"/>
      <c r="CD28" s="113"/>
      <c r="CE28" s="113"/>
      <c r="CF28" s="113"/>
      <c r="CG28" s="113"/>
      <c r="CH28" s="113"/>
      <c r="CI28" s="113"/>
      <c r="CJ28" s="113"/>
      <c r="CK28" s="113"/>
      <c r="CL28" s="113"/>
      <c r="CM28" s="113"/>
      <c r="CN28" s="113"/>
      <c r="CO28" s="113"/>
      <c r="CP28" s="113"/>
      <c r="CQ28" s="113"/>
      <c r="CR28" s="113"/>
      <c r="CS28" s="113"/>
      <c r="CT28" s="113"/>
      <c r="CU28" s="113"/>
      <c r="CV28" s="113"/>
      <c r="CW28" s="113"/>
      <c r="CX28" s="113"/>
      <c r="CY28" s="113"/>
      <c r="CZ28" s="113"/>
      <c r="DA28" s="113"/>
      <c r="DB28" s="113"/>
      <c r="DC28" s="113"/>
      <c r="DD28" s="113"/>
      <c r="DE28" s="113"/>
      <c r="DF28" s="113"/>
      <c r="DG28" s="113"/>
      <c r="DH28" s="113"/>
      <c r="DI28" s="113"/>
      <c r="DJ28" s="113"/>
      <c r="DK28" s="113"/>
      <c r="DL28" s="113"/>
      <c r="DM28" s="113"/>
      <c r="DN28" s="113"/>
      <c r="DO28" s="113"/>
      <c r="DP28" s="113"/>
      <c r="DQ28" s="113"/>
      <c r="DR28" s="113"/>
      <c r="DS28" s="113"/>
      <c r="DT28" s="113"/>
      <c r="DU28" s="113"/>
      <c r="DV28" s="113"/>
      <c r="DW28" s="113"/>
      <c r="DX28" s="113"/>
      <c r="DY28" s="113"/>
      <c r="DZ28" s="113"/>
      <c r="EA28" s="113"/>
      <c r="EB28" s="113"/>
      <c r="EC28" s="113"/>
      <c r="ED28" s="113"/>
      <c r="EE28" s="113"/>
      <c r="EF28" s="113"/>
      <c r="EG28" s="113"/>
      <c r="EH28" s="113"/>
      <c r="EI28" s="113"/>
      <c r="EJ28" s="113"/>
      <c r="EK28" s="113"/>
      <c r="EL28" s="113"/>
      <c r="EM28" s="113"/>
      <c r="EN28" s="113"/>
      <c r="EO28" s="113"/>
      <c r="EP28" s="113"/>
      <c r="EQ28" s="113"/>
      <c r="ER28" s="113"/>
      <c r="ES28" s="113"/>
      <c r="ET28" s="113"/>
      <c r="EU28" s="113"/>
      <c r="EV28" s="113"/>
      <c r="EW28" s="113"/>
      <c r="EX28" s="113"/>
      <c r="EY28" s="113"/>
      <c r="EZ28" s="113"/>
      <c r="FA28" s="113"/>
      <c r="FB28" s="113"/>
      <c r="FC28" s="113"/>
      <c r="FD28" s="113"/>
      <c r="FE28" s="113"/>
      <c r="FF28" s="113"/>
      <c r="FG28" s="113"/>
      <c r="FH28" s="113"/>
      <c r="FI28" s="113"/>
      <c r="FJ28" s="113"/>
      <c r="FK28" s="113"/>
      <c r="FL28" s="113"/>
      <c r="FM28" s="113"/>
      <c r="FN28" s="113"/>
      <c r="FO28" s="113"/>
      <c r="FP28" s="113"/>
      <c r="FQ28" s="113"/>
      <c r="FR28" s="113"/>
      <c r="FS28" s="113"/>
      <c r="FT28" s="113"/>
      <c r="FU28" s="113"/>
      <c r="FV28" s="113"/>
      <c r="FW28" s="113"/>
      <c r="FX28" s="113"/>
      <c r="FY28" s="113"/>
      <c r="FZ28" s="113"/>
      <c r="GA28" s="113"/>
      <c r="GB28" s="113"/>
      <c r="GC28" s="113"/>
      <c r="GD28" s="113"/>
      <c r="GE28" s="113"/>
      <c r="GF28" s="113"/>
      <c r="GG28" s="113"/>
      <c r="GH28" s="113"/>
      <c r="GI28" s="113"/>
      <c r="GJ28" s="113"/>
      <c r="GK28" s="113"/>
      <c r="GL28" s="113"/>
      <c r="GM28" s="113"/>
      <c r="GN28" s="113"/>
      <c r="GO28" s="113"/>
      <c r="GP28" s="113"/>
      <c r="GQ28" s="113"/>
      <c r="GR28" s="113"/>
      <c r="GS28" s="113"/>
      <c r="GT28" s="113"/>
      <c r="GU28" s="113"/>
      <c r="GV28" s="113"/>
      <c r="GW28" s="113"/>
      <c r="GX28" s="113"/>
      <c r="GY28" s="113"/>
      <c r="GZ28" s="113"/>
      <c r="HA28" s="113"/>
      <c r="HB28" s="113"/>
      <c r="HC28" s="113"/>
      <c r="HD28" s="113"/>
      <c r="HE28" s="113"/>
      <c r="HF28" s="113"/>
      <c r="HG28" s="113"/>
      <c r="HH28" s="113"/>
      <c r="HI28" s="113"/>
      <c r="HJ28" s="113"/>
      <c r="HK28" s="113"/>
      <c r="HL28" s="113"/>
      <c r="HM28" s="113"/>
      <c r="HN28" s="113"/>
      <c r="HO28" s="113"/>
      <c r="HP28" s="113"/>
      <c r="HQ28" s="113"/>
      <c r="HR28" s="113"/>
      <c r="HS28" s="113"/>
      <c r="HT28" s="113"/>
      <c r="HU28" s="113"/>
      <c r="HV28" s="113"/>
      <c r="HW28" s="113"/>
      <c r="HX28" s="113"/>
      <c r="HY28" s="113"/>
      <c r="HZ28" s="113"/>
      <c r="IA28" s="113"/>
      <c r="IB28" s="113"/>
      <c r="IC28" s="113"/>
      <c r="ID28" s="113"/>
      <c r="IE28" s="113"/>
      <c r="IF28" s="113"/>
      <c r="IG28" s="113"/>
      <c r="IH28" s="113"/>
      <c r="II28" s="113"/>
      <c r="IJ28" s="113"/>
      <c r="IK28" s="113"/>
      <c r="IL28" s="113"/>
      <c r="IM28" s="113"/>
      <c r="IN28" s="113"/>
      <c r="IO28" s="113"/>
      <c r="IP28" s="113"/>
      <c r="IQ28" s="113"/>
      <c r="IR28" s="113"/>
      <c r="IS28" s="113"/>
      <c r="IT28" s="113"/>
      <c r="IU28" s="113"/>
      <c r="IV28" s="113"/>
      <c r="IW28" s="113"/>
      <c r="IX28" s="113"/>
      <c r="IY28" s="113"/>
      <c r="IZ28" s="113"/>
      <c r="JA28" s="113"/>
      <c r="JB28" s="113"/>
      <c r="JC28" s="113"/>
      <c r="JD28" s="113"/>
      <c r="JE28" s="113"/>
      <c r="JF28" s="113"/>
      <c r="JG28" s="113"/>
      <c r="JH28" s="113"/>
      <c r="JI28" s="113"/>
      <c r="JJ28" s="113"/>
      <c r="JK28" s="113"/>
      <c r="JL28" s="113"/>
      <c r="JM28" s="113"/>
      <c r="JN28" s="113"/>
      <c r="JO28" s="113"/>
      <c r="JP28" s="113"/>
      <c r="JQ28" s="113"/>
      <c r="JR28" s="113"/>
      <c r="JS28" s="113"/>
      <c r="JT28" s="113"/>
      <c r="JU28" s="113"/>
      <c r="JV28" s="113"/>
      <c r="JW28" s="113"/>
      <c r="JX28" s="113"/>
      <c r="JY28" s="113"/>
      <c r="JZ28" s="113"/>
      <c r="KA28" s="113"/>
      <c r="KB28" s="113"/>
      <c r="KC28" s="113"/>
      <c r="KD28" s="113"/>
      <c r="KE28" s="113"/>
      <c r="KF28" s="113"/>
      <c r="KG28" s="113"/>
      <c r="KH28" s="113"/>
      <c r="KI28" s="113"/>
      <c r="KJ28" s="113"/>
      <c r="KK28" s="113"/>
      <c r="KL28" s="113"/>
      <c r="KM28" s="113"/>
      <c r="KN28" s="113"/>
      <c r="KO28" s="113"/>
      <c r="KP28" s="113"/>
      <c r="KQ28" s="113"/>
      <c r="KR28" s="113"/>
      <c r="KS28" s="113"/>
      <c r="KT28" s="113"/>
      <c r="KU28" s="113"/>
      <c r="KV28" s="113"/>
      <c r="KW28" s="113"/>
      <c r="KX28" s="113"/>
      <c r="KY28" s="113"/>
      <c r="KZ28" s="113"/>
      <c r="LA28" s="113"/>
      <c r="LB28" s="113"/>
      <c r="LC28" s="113"/>
      <c r="LD28" s="113"/>
      <c r="LE28" s="113"/>
      <c r="LF28" s="113"/>
      <c r="LG28" s="113"/>
      <c r="LH28" s="113"/>
      <c r="LI28" s="113"/>
      <c r="LJ28" s="113"/>
      <c r="LK28" s="113"/>
      <c r="LL28" s="113"/>
      <c r="LM28" s="113"/>
      <c r="LN28" s="113"/>
      <c r="LO28" s="113"/>
      <c r="LP28" s="113"/>
      <c r="LQ28" s="113"/>
      <c r="LR28" s="113"/>
      <c r="LS28" s="113"/>
      <c r="LT28" s="113"/>
      <c r="LU28" s="113"/>
      <c r="LV28" s="113"/>
      <c r="LW28" s="113"/>
      <c r="LX28" s="113"/>
      <c r="LY28" s="113"/>
      <c r="LZ28" s="113"/>
      <c r="MA28" s="113"/>
      <c r="MB28" s="113"/>
      <c r="MC28" s="113"/>
      <c r="MD28" s="113"/>
      <c r="ME28" s="113"/>
      <c r="MF28" s="113"/>
      <c r="MG28" s="113"/>
      <c r="MH28" s="113"/>
      <c r="MI28" s="113"/>
      <c r="MJ28" s="113"/>
      <c r="MK28" s="113"/>
      <c r="ML28" s="113"/>
      <c r="MM28" s="113"/>
      <c r="MN28" s="113"/>
      <c r="MO28" s="113"/>
      <c r="MP28" s="113"/>
      <c r="MQ28" s="113"/>
      <c r="MR28" s="113"/>
      <c r="MS28" s="113"/>
      <c r="MT28" s="113"/>
      <c r="MU28" s="113"/>
      <c r="MV28" s="113"/>
      <c r="MW28" s="113"/>
      <c r="MX28" s="113"/>
      <c r="MY28" s="113"/>
      <c r="MZ28" s="113"/>
      <c r="NA28" s="113"/>
      <c r="NB28" s="113"/>
    </row>
    <row r="29" spans="1:366" x14ac:dyDescent="0.25">
      <c r="A29" s="113" t="s">
        <v>32</v>
      </c>
      <c r="B29" s="113"/>
      <c r="C29" s="121"/>
      <c r="D29" s="121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  <c r="BM29" s="113"/>
      <c r="BN29" s="113"/>
      <c r="BO29" s="113"/>
      <c r="BP29" s="113"/>
      <c r="BQ29" s="113"/>
      <c r="BR29" s="113"/>
      <c r="BS29" s="113"/>
      <c r="BT29" s="113"/>
      <c r="BU29" s="113"/>
      <c r="BV29" s="113"/>
      <c r="BW29" s="113"/>
      <c r="BX29" s="113"/>
      <c r="BY29" s="113"/>
      <c r="BZ29" s="113"/>
      <c r="CA29" s="113"/>
      <c r="CB29" s="113"/>
      <c r="CC29" s="113"/>
      <c r="CD29" s="113"/>
      <c r="CE29" s="113"/>
      <c r="CF29" s="113"/>
      <c r="CG29" s="113"/>
      <c r="CH29" s="113"/>
      <c r="CI29" s="113"/>
      <c r="CJ29" s="113"/>
      <c r="CK29" s="113"/>
      <c r="CL29" s="113"/>
      <c r="CM29" s="113"/>
      <c r="CN29" s="113"/>
      <c r="CO29" s="113"/>
      <c r="CP29" s="113"/>
      <c r="CQ29" s="113"/>
      <c r="CR29" s="113"/>
      <c r="CS29" s="113"/>
      <c r="CT29" s="113"/>
      <c r="CU29" s="113"/>
      <c r="CV29" s="113"/>
      <c r="CW29" s="113"/>
      <c r="CX29" s="113"/>
      <c r="CY29" s="113"/>
      <c r="CZ29" s="113"/>
      <c r="DA29" s="113"/>
      <c r="DB29" s="113"/>
      <c r="DC29" s="113"/>
      <c r="DD29" s="113"/>
      <c r="DE29" s="113"/>
      <c r="DF29" s="113"/>
      <c r="DG29" s="113"/>
      <c r="DH29" s="113"/>
      <c r="DI29" s="113"/>
      <c r="DJ29" s="113"/>
      <c r="DK29" s="113"/>
      <c r="DL29" s="113"/>
      <c r="DM29" s="113"/>
      <c r="DN29" s="113"/>
      <c r="DO29" s="113"/>
      <c r="DP29" s="113"/>
      <c r="DQ29" s="113"/>
      <c r="DR29" s="113"/>
      <c r="DS29" s="113"/>
      <c r="DT29" s="113"/>
      <c r="DU29" s="113"/>
      <c r="DV29" s="113"/>
      <c r="DW29" s="113"/>
      <c r="DX29" s="113"/>
      <c r="DY29" s="113"/>
      <c r="DZ29" s="113"/>
      <c r="EA29" s="113"/>
      <c r="EB29" s="113"/>
      <c r="EC29" s="113"/>
      <c r="ED29" s="113"/>
      <c r="EE29" s="113"/>
      <c r="EF29" s="113"/>
      <c r="EG29" s="113"/>
      <c r="EH29" s="113"/>
      <c r="EI29" s="113"/>
      <c r="EJ29" s="113"/>
      <c r="EK29" s="113"/>
      <c r="EL29" s="113"/>
      <c r="EM29" s="113"/>
      <c r="EN29" s="113"/>
      <c r="EO29" s="113"/>
      <c r="EP29" s="113"/>
      <c r="EQ29" s="113"/>
      <c r="ER29" s="113"/>
      <c r="ES29" s="113"/>
      <c r="ET29" s="113"/>
      <c r="EU29" s="113"/>
      <c r="EV29" s="113"/>
      <c r="EW29" s="113"/>
      <c r="EX29" s="113"/>
      <c r="EY29" s="113"/>
      <c r="EZ29" s="113"/>
      <c r="FA29" s="113"/>
      <c r="FB29" s="113"/>
      <c r="FC29" s="113"/>
      <c r="FD29" s="113"/>
      <c r="FE29" s="113"/>
      <c r="FF29" s="113"/>
      <c r="FG29" s="113"/>
      <c r="FH29" s="113"/>
      <c r="FI29" s="113"/>
      <c r="FJ29" s="113"/>
      <c r="FK29" s="113"/>
      <c r="FL29" s="113"/>
      <c r="FM29" s="113"/>
      <c r="FN29" s="113"/>
      <c r="FO29" s="113"/>
      <c r="FP29" s="113"/>
      <c r="FQ29" s="113"/>
      <c r="FR29" s="113"/>
      <c r="FS29" s="113"/>
      <c r="FT29" s="113"/>
      <c r="FU29" s="113"/>
      <c r="FV29" s="113"/>
      <c r="FW29" s="113"/>
      <c r="FX29" s="113"/>
      <c r="FY29" s="113"/>
      <c r="FZ29" s="113"/>
      <c r="GA29" s="113"/>
      <c r="GB29" s="113"/>
      <c r="GC29" s="113"/>
      <c r="GD29" s="113"/>
      <c r="GE29" s="113"/>
      <c r="GF29" s="113"/>
      <c r="GG29" s="113"/>
      <c r="GH29" s="113"/>
      <c r="GI29" s="113"/>
      <c r="GJ29" s="113"/>
      <c r="GK29" s="113"/>
      <c r="GL29" s="113"/>
      <c r="GM29" s="113"/>
      <c r="GN29" s="113"/>
      <c r="GO29" s="113"/>
      <c r="GP29" s="113"/>
      <c r="GQ29" s="113"/>
      <c r="GR29" s="113"/>
      <c r="GS29" s="113"/>
      <c r="GT29" s="113"/>
      <c r="GU29" s="113"/>
      <c r="GV29" s="113"/>
      <c r="GW29" s="113"/>
      <c r="GX29" s="113"/>
      <c r="GY29" s="113"/>
      <c r="GZ29" s="113"/>
      <c r="HA29" s="113"/>
      <c r="HB29" s="113"/>
      <c r="HC29" s="113"/>
      <c r="HD29" s="113"/>
      <c r="HE29" s="113"/>
      <c r="HF29" s="113"/>
      <c r="HG29" s="113"/>
      <c r="HH29" s="113"/>
      <c r="HI29" s="113"/>
      <c r="HJ29" s="113"/>
      <c r="HK29" s="113"/>
      <c r="HL29" s="113"/>
      <c r="HM29" s="113"/>
      <c r="HN29" s="113"/>
      <c r="HO29" s="113"/>
      <c r="HP29" s="113"/>
      <c r="HQ29" s="113"/>
      <c r="HR29" s="113"/>
      <c r="HS29" s="113"/>
      <c r="HT29" s="113"/>
      <c r="HU29" s="113"/>
      <c r="HV29" s="113"/>
      <c r="HW29" s="113"/>
      <c r="HX29" s="113"/>
      <c r="HY29" s="113"/>
      <c r="HZ29" s="113"/>
      <c r="IA29" s="113"/>
      <c r="IB29" s="113"/>
      <c r="IC29" s="113"/>
      <c r="ID29" s="113"/>
      <c r="IE29" s="113"/>
      <c r="IF29" s="113"/>
      <c r="IG29" s="113"/>
      <c r="IH29" s="113"/>
      <c r="II29" s="113"/>
      <c r="IJ29" s="113"/>
      <c r="IK29" s="113"/>
      <c r="IL29" s="113"/>
      <c r="IM29" s="113"/>
      <c r="IN29" s="113"/>
      <c r="IO29" s="113"/>
      <c r="IP29" s="113"/>
      <c r="IQ29" s="113"/>
      <c r="IR29" s="113"/>
      <c r="IS29" s="113"/>
      <c r="IT29" s="113"/>
      <c r="IU29" s="113"/>
      <c r="IV29" s="113"/>
      <c r="IW29" s="113"/>
      <c r="IX29" s="113"/>
      <c r="IY29" s="113"/>
      <c r="IZ29" s="113"/>
      <c r="JA29" s="113"/>
      <c r="JB29" s="113"/>
      <c r="JC29" s="113"/>
      <c r="JD29" s="113"/>
      <c r="JE29" s="113"/>
      <c r="JF29" s="113"/>
      <c r="JG29" s="113"/>
      <c r="JH29" s="113"/>
      <c r="JI29" s="113"/>
      <c r="JJ29" s="113"/>
      <c r="JK29" s="113"/>
      <c r="JL29" s="113"/>
      <c r="JM29" s="113"/>
      <c r="JN29" s="113"/>
      <c r="JO29" s="113"/>
      <c r="JP29" s="113"/>
      <c r="JQ29" s="113"/>
      <c r="JR29" s="113"/>
      <c r="JS29" s="113"/>
      <c r="JT29" s="113"/>
      <c r="JU29" s="113"/>
      <c r="JV29" s="113"/>
      <c r="JW29" s="113"/>
      <c r="JX29" s="113"/>
      <c r="JY29" s="113"/>
      <c r="JZ29" s="113"/>
      <c r="KA29" s="113"/>
      <c r="KB29" s="113"/>
      <c r="KC29" s="113"/>
      <c r="KD29" s="113"/>
      <c r="KE29" s="113"/>
      <c r="KF29" s="113"/>
      <c r="KG29" s="113"/>
      <c r="KH29" s="113"/>
      <c r="KI29" s="113"/>
      <c r="KJ29" s="113"/>
      <c r="KK29" s="113"/>
      <c r="KL29" s="113"/>
      <c r="KM29" s="113"/>
      <c r="KN29" s="113"/>
      <c r="KO29" s="113"/>
      <c r="KP29" s="113"/>
      <c r="KQ29" s="113"/>
      <c r="KR29" s="113"/>
      <c r="KS29" s="113"/>
      <c r="KT29" s="113"/>
      <c r="KU29" s="113"/>
      <c r="KV29" s="113"/>
      <c r="KW29" s="113"/>
      <c r="KX29" s="113"/>
      <c r="KY29" s="113"/>
      <c r="KZ29" s="113"/>
      <c r="LA29" s="113"/>
      <c r="LB29" s="113"/>
      <c r="LC29" s="113"/>
      <c r="LD29" s="113"/>
      <c r="LE29" s="113"/>
      <c r="LF29" s="113"/>
      <c r="LG29" s="113"/>
      <c r="LH29" s="113"/>
      <c r="LI29" s="113"/>
      <c r="LJ29" s="113"/>
      <c r="LK29" s="113"/>
      <c r="LL29" s="113"/>
      <c r="LM29" s="113"/>
      <c r="LN29" s="113"/>
      <c r="LO29" s="113"/>
      <c r="LP29" s="113"/>
      <c r="LQ29" s="113"/>
      <c r="LR29" s="113"/>
      <c r="LS29" s="113"/>
      <c r="LT29" s="113"/>
      <c r="LU29" s="113"/>
      <c r="LV29" s="113"/>
      <c r="LW29" s="113"/>
      <c r="LX29" s="113"/>
      <c r="LY29" s="113"/>
      <c r="LZ29" s="113"/>
      <c r="MA29" s="113"/>
      <c r="MB29" s="113"/>
      <c r="MC29" s="113"/>
      <c r="MD29" s="113"/>
      <c r="ME29" s="113"/>
      <c r="MF29" s="113"/>
      <c r="MG29" s="113"/>
      <c r="MH29" s="113"/>
      <c r="MI29" s="113"/>
      <c r="MJ29" s="113"/>
      <c r="MK29" s="113"/>
      <c r="ML29" s="113"/>
      <c r="MM29" s="113"/>
      <c r="MN29" s="113"/>
      <c r="MO29" s="113"/>
      <c r="MP29" s="113"/>
      <c r="MQ29" s="113"/>
      <c r="MR29" s="113"/>
      <c r="MS29" s="113"/>
      <c r="MT29" s="113"/>
      <c r="MU29" s="113"/>
      <c r="MV29" s="113"/>
      <c r="MW29" s="113"/>
      <c r="MX29" s="113"/>
      <c r="MY29" s="113"/>
      <c r="MZ29" s="113"/>
      <c r="NA29" s="113"/>
      <c r="NB29" s="113"/>
    </row>
  </sheetData>
  <conditionalFormatting sqref="A4:JN29">
    <cfRule type="expression" dxfId="5" priority="1" stopIfTrue="1">
      <formula>COUNTIF(Feries,A$4)&gt;0</formula>
    </cfRule>
    <cfRule type="expression" dxfId="4" priority="2" stopIfTrue="1">
      <formula>WEEKDAY(A$4,2)&gt;5</formula>
    </cfRule>
  </conditionalFormatting>
  <conditionalFormatting sqref="A4:NB29">
    <cfRule type="expression" priority="5" stopIfTrue="1">
      <formula>COUNTIF(Feries,A$4)&gt;0</formula>
    </cfRule>
    <cfRule type="expression" priority="6" stopIfTrue="1">
      <formula>WEEKDAY(A$4,2)&gt;5</formula>
    </cfRule>
  </conditionalFormatting>
  <pageMargins left="0.7" right="0.7" top="0.75" bottom="0.75" header="0.3" footer="0.3"/>
  <pageSetup paperSize="9" scale="11" orientation="landscape" r:id="rId1"/>
  <headerFooter>
    <oddHeader xml:space="preserve">&amp;C&amp;"-,Gras"&amp;14&amp;G
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1"/>
  <dimension ref="A1:AN375"/>
  <sheetViews>
    <sheetView zoomScale="85" zoomScaleNormal="85" workbookViewId="0">
      <pane xSplit="3" ySplit="1" topLeftCell="D2" activePane="bottomRight" state="frozenSplit"/>
      <selection pane="topRight" activeCell="D1" sqref="D1"/>
      <selection pane="bottomLeft" activeCell="A33" sqref="A33"/>
      <selection pane="bottomRight" activeCell="H5" sqref="H5"/>
    </sheetView>
  </sheetViews>
  <sheetFormatPr baseColWidth="10" defaultRowHeight="15" x14ac:dyDescent="0.25"/>
  <cols>
    <col min="1" max="1" width="31.140625" style="61" customWidth="1"/>
    <col min="2" max="2" width="5.85546875" style="82" hidden="1" customWidth="1"/>
    <col min="3" max="3" width="4.85546875" style="82" hidden="1" customWidth="1"/>
    <col min="4" max="28" width="5.140625" style="91" customWidth="1"/>
    <col min="29" max="31" width="4.5703125" style="5" customWidth="1"/>
    <col min="32" max="32" width="71" style="60" bestFit="1" customWidth="1"/>
    <col min="33" max="16384" width="11.42578125" style="60"/>
  </cols>
  <sheetData>
    <row r="1" spans="1:40" ht="109.5" customHeight="1" x14ac:dyDescent="0.25">
      <c r="A1" s="114" t="str">
        <f>"                Noms
 "&amp;An</f>
        <v xml:space="preserve">                Noms
 2018</v>
      </c>
      <c r="B1" s="115" t="s">
        <v>157</v>
      </c>
      <c r="C1" s="115" t="s">
        <v>214</v>
      </c>
      <c r="D1" s="116" t="s">
        <v>37</v>
      </c>
      <c r="E1" s="116" t="s">
        <v>40</v>
      </c>
      <c r="F1" s="116" t="s">
        <v>44</v>
      </c>
      <c r="G1" s="116" t="s">
        <v>47</v>
      </c>
      <c r="H1" s="116" t="s">
        <v>36</v>
      </c>
      <c r="I1" s="116" t="s">
        <v>53</v>
      </c>
      <c r="J1" s="116" t="s">
        <v>50</v>
      </c>
      <c r="K1" s="116" t="s">
        <v>57</v>
      </c>
      <c r="L1" s="116" t="s">
        <v>35</v>
      </c>
      <c r="M1" s="116" t="s">
        <v>39</v>
      </c>
      <c r="N1" s="116" t="s">
        <v>43</v>
      </c>
      <c r="O1" s="116" t="s">
        <v>46</v>
      </c>
      <c r="P1" s="116" t="s">
        <v>49</v>
      </c>
      <c r="Q1" s="116" t="s">
        <v>52</v>
      </c>
      <c r="R1" s="116" t="s">
        <v>55</v>
      </c>
      <c r="S1" s="116" t="s">
        <v>23</v>
      </c>
      <c r="T1" s="116" t="s">
        <v>27</v>
      </c>
      <c r="U1" s="116" t="s">
        <v>30</v>
      </c>
      <c r="V1" s="116" t="s">
        <v>33</v>
      </c>
      <c r="W1" s="116" t="s">
        <v>21</v>
      </c>
      <c r="X1" s="116" t="s">
        <v>25</v>
      </c>
      <c r="Y1" s="116" t="s">
        <v>22</v>
      </c>
      <c r="Z1" s="116" t="s">
        <v>26</v>
      </c>
      <c r="AA1" s="116" t="s">
        <v>29</v>
      </c>
      <c r="AB1" s="116" t="s">
        <v>32</v>
      </c>
      <c r="AC1" s="73"/>
      <c r="AD1" s="73"/>
      <c r="AE1" s="73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103">
        <f>DATE(An,1,1)</f>
        <v>43101</v>
      </c>
      <c r="B2" s="104">
        <f>MONTH(A2)</f>
        <v>1</v>
      </c>
      <c r="C2" s="104">
        <f t="shared" ref="C2:C65" si="0">INT((MONTH(A2)+2)/3)</f>
        <v>1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3"/>
      <c r="AD2" s="2"/>
      <c r="AE2" s="2"/>
      <c r="AF2" s="60" t="s">
        <v>84</v>
      </c>
    </row>
    <row r="3" spans="1:40" x14ac:dyDescent="0.25">
      <c r="A3" s="103">
        <f>A2+1</f>
        <v>43102</v>
      </c>
      <c r="B3" s="104">
        <f t="shared" ref="B3:B66" si="1">MONTH(A3)</f>
        <v>1</v>
      </c>
      <c r="C3" s="104">
        <f t="shared" si="0"/>
        <v>1</v>
      </c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83"/>
      <c r="AD3" s="83"/>
      <c r="AE3" s="83"/>
      <c r="AF3" s="81" t="s">
        <v>149</v>
      </c>
    </row>
    <row r="4" spans="1:40" s="81" customFormat="1" x14ac:dyDescent="0.25">
      <c r="A4" s="103">
        <f t="shared" ref="A4:A67" si="2">A3+1</f>
        <v>43103</v>
      </c>
      <c r="B4" s="109">
        <f t="shared" si="1"/>
        <v>1</v>
      </c>
      <c r="C4" s="109">
        <f t="shared" si="0"/>
        <v>1</v>
      </c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7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83"/>
      <c r="AD4" s="83"/>
      <c r="AE4" s="83"/>
    </row>
    <row r="5" spans="1:40" x14ac:dyDescent="0.25">
      <c r="A5" s="103">
        <f t="shared" si="2"/>
        <v>43104</v>
      </c>
      <c r="B5" s="104">
        <f t="shared" si="1"/>
        <v>1</v>
      </c>
      <c r="C5" s="104">
        <f t="shared" si="0"/>
        <v>1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3"/>
      <c r="AD5" s="3"/>
      <c r="AE5" s="3"/>
    </row>
    <row r="6" spans="1:40" x14ac:dyDescent="0.25">
      <c r="A6" s="103">
        <f t="shared" si="2"/>
        <v>43105</v>
      </c>
      <c r="B6" s="104">
        <f t="shared" si="1"/>
        <v>1</v>
      </c>
      <c r="C6" s="104">
        <f t="shared" si="0"/>
        <v>1</v>
      </c>
      <c r="D6" s="112"/>
      <c r="E6" s="112"/>
      <c r="F6" s="112"/>
      <c r="G6" s="112"/>
      <c r="H6" s="112"/>
      <c r="I6" s="112"/>
      <c r="J6" s="112"/>
      <c r="K6" s="112"/>
      <c r="L6" s="118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3"/>
      <c r="AD6" s="3"/>
      <c r="AE6" s="3"/>
    </row>
    <row r="7" spans="1:40" x14ac:dyDescent="0.25">
      <c r="A7" s="103">
        <f t="shared" si="2"/>
        <v>43106</v>
      </c>
      <c r="B7" s="104">
        <f t="shared" si="1"/>
        <v>1</v>
      </c>
      <c r="C7" s="104">
        <f t="shared" si="0"/>
        <v>1</v>
      </c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3"/>
      <c r="AD7" s="3"/>
      <c r="AE7" s="3"/>
    </row>
    <row r="8" spans="1:40" x14ac:dyDescent="0.25">
      <c r="A8" s="103">
        <f t="shared" si="2"/>
        <v>43107</v>
      </c>
      <c r="B8" s="104">
        <f t="shared" si="1"/>
        <v>1</v>
      </c>
      <c r="C8" s="104">
        <f t="shared" si="0"/>
        <v>1</v>
      </c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3"/>
      <c r="AD8" s="3"/>
      <c r="AE8" s="3"/>
    </row>
    <row r="9" spans="1:40" x14ac:dyDescent="0.25">
      <c r="A9" s="103">
        <f t="shared" si="2"/>
        <v>43108</v>
      </c>
      <c r="B9" s="104">
        <f t="shared" si="1"/>
        <v>1</v>
      </c>
      <c r="C9" s="104">
        <f t="shared" si="0"/>
        <v>1</v>
      </c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3"/>
      <c r="AD9" s="3"/>
      <c r="AE9" s="3"/>
    </row>
    <row r="10" spans="1:40" x14ac:dyDescent="0.25">
      <c r="A10" s="103">
        <f t="shared" si="2"/>
        <v>43109</v>
      </c>
      <c r="B10" s="104">
        <f t="shared" si="1"/>
        <v>1</v>
      </c>
      <c r="C10" s="104">
        <f t="shared" si="0"/>
        <v>1</v>
      </c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3"/>
      <c r="AD10" s="3"/>
      <c r="AE10" s="3"/>
    </row>
    <row r="11" spans="1:40" x14ac:dyDescent="0.25">
      <c r="A11" s="103">
        <f t="shared" si="2"/>
        <v>43110</v>
      </c>
      <c r="B11" s="104">
        <f t="shared" si="1"/>
        <v>1</v>
      </c>
      <c r="C11" s="104">
        <f t="shared" si="0"/>
        <v>1</v>
      </c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3"/>
      <c r="AD11" s="3"/>
      <c r="AE11" s="3"/>
    </row>
    <row r="12" spans="1:40" x14ac:dyDescent="0.25">
      <c r="A12" s="103">
        <f t="shared" si="2"/>
        <v>43111</v>
      </c>
      <c r="B12" s="104">
        <f t="shared" si="1"/>
        <v>1</v>
      </c>
      <c r="C12" s="104">
        <f t="shared" si="0"/>
        <v>1</v>
      </c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3"/>
      <c r="AD12" s="3"/>
      <c r="AE12" s="3"/>
    </row>
    <row r="13" spans="1:40" x14ac:dyDescent="0.25">
      <c r="A13" s="103">
        <f t="shared" si="2"/>
        <v>43112</v>
      </c>
      <c r="B13" s="104">
        <f t="shared" si="1"/>
        <v>1</v>
      </c>
      <c r="C13" s="104">
        <f t="shared" si="0"/>
        <v>1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3"/>
      <c r="AD13" s="3"/>
      <c r="AE13" s="3"/>
    </row>
    <row r="14" spans="1:40" x14ac:dyDescent="0.25">
      <c r="A14" s="103">
        <f t="shared" si="2"/>
        <v>43113</v>
      </c>
      <c r="B14" s="104">
        <f t="shared" si="1"/>
        <v>1</v>
      </c>
      <c r="C14" s="104">
        <f t="shared" si="0"/>
        <v>1</v>
      </c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3"/>
      <c r="AD14" s="3"/>
      <c r="AE14" s="3"/>
    </row>
    <row r="15" spans="1:40" x14ac:dyDescent="0.25">
      <c r="A15" s="103">
        <f t="shared" si="2"/>
        <v>43114</v>
      </c>
      <c r="B15" s="104">
        <f t="shared" si="1"/>
        <v>1</v>
      </c>
      <c r="C15" s="104">
        <f t="shared" si="0"/>
        <v>1</v>
      </c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3"/>
      <c r="AD15" s="3"/>
      <c r="AE15" s="3"/>
    </row>
    <row r="16" spans="1:40" x14ac:dyDescent="0.25">
      <c r="A16" s="103">
        <f t="shared" si="2"/>
        <v>43115</v>
      </c>
      <c r="B16" s="104">
        <f t="shared" si="1"/>
        <v>1</v>
      </c>
      <c r="C16" s="104">
        <f t="shared" si="0"/>
        <v>1</v>
      </c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3"/>
      <c r="AD16" s="3"/>
      <c r="AE16" s="3"/>
    </row>
    <row r="17" spans="1:31" x14ac:dyDescent="0.25">
      <c r="A17" s="103">
        <f t="shared" si="2"/>
        <v>43116</v>
      </c>
      <c r="B17" s="104">
        <f t="shared" si="1"/>
        <v>1</v>
      </c>
      <c r="C17" s="104">
        <f t="shared" si="0"/>
        <v>1</v>
      </c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3"/>
      <c r="AD17" s="3"/>
      <c r="AE17" s="3"/>
    </row>
    <row r="18" spans="1:31" x14ac:dyDescent="0.25">
      <c r="A18" s="103">
        <f t="shared" si="2"/>
        <v>43117</v>
      </c>
      <c r="B18" s="104">
        <f t="shared" si="1"/>
        <v>1</v>
      </c>
      <c r="C18" s="104">
        <f t="shared" si="0"/>
        <v>1</v>
      </c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3"/>
      <c r="AD18" s="3"/>
      <c r="AE18" s="3"/>
    </row>
    <row r="19" spans="1:31" x14ac:dyDescent="0.25">
      <c r="A19" s="103">
        <f t="shared" si="2"/>
        <v>43118</v>
      </c>
      <c r="B19" s="104">
        <f t="shared" si="1"/>
        <v>1</v>
      </c>
      <c r="C19" s="104">
        <f t="shared" si="0"/>
        <v>1</v>
      </c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3"/>
      <c r="AD19" s="3"/>
      <c r="AE19" s="3"/>
    </row>
    <row r="20" spans="1:31" x14ac:dyDescent="0.25">
      <c r="A20" s="103">
        <f t="shared" si="2"/>
        <v>43119</v>
      </c>
      <c r="B20" s="104">
        <f t="shared" si="1"/>
        <v>1</v>
      </c>
      <c r="C20" s="104">
        <f t="shared" si="0"/>
        <v>1</v>
      </c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3"/>
      <c r="AD20" s="3"/>
      <c r="AE20" s="3"/>
    </row>
    <row r="21" spans="1:31" x14ac:dyDescent="0.25">
      <c r="A21" s="103">
        <f t="shared" si="2"/>
        <v>43120</v>
      </c>
      <c r="B21" s="104">
        <f t="shared" si="1"/>
        <v>1</v>
      </c>
      <c r="C21" s="104">
        <f t="shared" si="0"/>
        <v>1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3"/>
      <c r="AD21" s="3"/>
      <c r="AE21" s="3"/>
    </row>
    <row r="22" spans="1:31" x14ac:dyDescent="0.25">
      <c r="A22" s="103">
        <f t="shared" si="2"/>
        <v>43121</v>
      </c>
      <c r="B22" s="104">
        <f t="shared" si="1"/>
        <v>1</v>
      </c>
      <c r="C22" s="104">
        <f t="shared" si="0"/>
        <v>1</v>
      </c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3"/>
      <c r="AD22" s="3"/>
      <c r="AE22" s="3"/>
    </row>
    <row r="23" spans="1:31" x14ac:dyDescent="0.25">
      <c r="A23" s="103">
        <f t="shared" si="2"/>
        <v>43122</v>
      </c>
      <c r="B23" s="104">
        <f t="shared" si="1"/>
        <v>1</v>
      </c>
      <c r="C23" s="104">
        <f t="shared" si="0"/>
        <v>1</v>
      </c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3"/>
      <c r="AD23" s="3"/>
      <c r="AE23" s="3"/>
    </row>
    <row r="24" spans="1:31" x14ac:dyDescent="0.25">
      <c r="A24" s="103">
        <f t="shared" si="2"/>
        <v>43123</v>
      </c>
      <c r="B24" s="104">
        <f t="shared" si="1"/>
        <v>1</v>
      </c>
      <c r="C24" s="104">
        <f t="shared" si="0"/>
        <v>1</v>
      </c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3"/>
      <c r="AD24" s="3"/>
      <c r="AE24" s="3"/>
    </row>
    <row r="25" spans="1:31" x14ac:dyDescent="0.25">
      <c r="A25" s="103">
        <f t="shared" si="2"/>
        <v>43124</v>
      </c>
      <c r="B25" s="104">
        <f t="shared" si="1"/>
        <v>1</v>
      </c>
      <c r="C25" s="104">
        <f t="shared" si="0"/>
        <v>1</v>
      </c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3"/>
      <c r="AD25" s="3"/>
      <c r="AE25" s="3"/>
    </row>
    <row r="26" spans="1:31" x14ac:dyDescent="0.25">
      <c r="A26" s="103">
        <f t="shared" si="2"/>
        <v>43125</v>
      </c>
      <c r="B26" s="104">
        <f t="shared" si="1"/>
        <v>1</v>
      </c>
      <c r="C26" s="104">
        <f t="shared" si="0"/>
        <v>1</v>
      </c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3"/>
      <c r="AD26" s="3"/>
      <c r="AE26" s="3"/>
    </row>
    <row r="27" spans="1:31" x14ac:dyDescent="0.25">
      <c r="A27" s="103">
        <f t="shared" si="2"/>
        <v>43126</v>
      </c>
      <c r="B27" s="104">
        <f t="shared" si="1"/>
        <v>1</v>
      </c>
      <c r="C27" s="104">
        <f t="shared" si="0"/>
        <v>1</v>
      </c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3"/>
      <c r="AD27" s="3"/>
      <c r="AE27" s="3"/>
    </row>
    <row r="28" spans="1:31" x14ac:dyDescent="0.25">
      <c r="A28" s="103">
        <f t="shared" si="2"/>
        <v>43127</v>
      </c>
      <c r="B28" s="104">
        <f t="shared" si="1"/>
        <v>1</v>
      </c>
      <c r="C28" s="104">
        <f t="shared" si="0"/>
        <v>1</v>
      </c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3"/>
      <c r="AD28" s="3"/>
      <c r="AE28" s="3"/>
    </row>
    <row r="29" spans="1:31" x14ac:dyDescent="0.25">
      <c r="A29" s="103">
        <f t="shared" si="2"/>
        <v>43128</v>
      </c>
      <c r="B29" s="104">
        <f t="shared" si="1"/>
        <v>1</v>
      </c>
      <c r="C29" s="104">
        <f t="shared" si="0"/>
        <v>1</v>
      </c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3"/>
      <c r="AD29" s="3"/>
      <c r="AE29" s="3"/>
    </row>
    <row r="30" spans="1:31" x14ac:dyDescent="0.25">
      <c r="A30" s="103">
        <f t="shared" si="2"/>
        <v>43129</v>
      </c>
      <c r="B30" s="104">
        <f t="shared" si="1"/>
        <v>1</v>
      </c>
      <c r="C30" s="104">
        <f t="shared" si="0"/>
        <v>1</v>
      </c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3"/>
      <c r="AD30" s="3"/>
      <c r="AE30" s="3"/>
    </row>
    <row r="31" spans="1:31" x14ac:dyDescent="0.25">
      <c r="A31" s="103">
        <f t="shared" si="2"/>
        <v>43130</v>
      </c>
      <c r="B31" s="104">
        <f t="shared" si="1"/>
        <v>1</v>
      </c>
      <c r="C31" s="104">
        <f t="shared" si="0"/>
        <v>1</v>
      </c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3"/>
      <c r="AD31" s="3"/>
      <c r="AE31" s="3"/>
    </row>
    <row r="32" spans="1:31" x14ac:dyDescent="0.25">
      <c r="A32" s="103">
        <f t="shared" si="2"/>
        <v>43131</v>
      </c>
      <c r="B32" s="104">
        <f t="shared" si="1"/>
        <v>1</v>
      </c>
      <c r="C32" s="104">
        <f t="shared" si="0"/>
        <v>1</v>
      </c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3"/>
      <c r="AD32" s="3"/>
      <c r="AE32" s="3"/>
    </row>
    <row r="33" spans="1:31" x14ac:dyDescent="0.25">
      <c r="A33" s="103">
        <f t="shared" si="2"/>
        <v>43132</v>
      </c>
      <c r="B33" s="104">
        <f t="shared" si="1"/>
        <v>2</v>
      </c>
      <c r="C33" s="104">
        <f t="shared" si="0"/>
        <v>1</v>
      </c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3"/>
      <c r="AD33" s="3"/>
      <c r="AE33" s="3"/>
    </row>
    <row r="34" spans="1:31" x14ac:dyDescent="0.25">
      <c r="A34" s="103">
        <f t="shared" si="2"/>
        <v>43133</v>
      </c>
      <c r="B34" s="104">
        <f t="shared" si="1"/>
        <v>2</v>
      </c>
      <c r="C34" s="104">
        <f t="shared" si="0"/>
        <v>1</v>
      </c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3"/>
      <c r="AD34" s="3"/>
      <c r="AE34" s="3"/>
    </row>
    <row r="35" spans="1:31" x14ac:dyDescent="0.25">
      <c r="A35" s="103">
        <f t="shared" si="2"/>
        <v>43134</v>
      </c>
      <c r="B35" s="104">
        <f t="shared" si="1"/>
        <v>2</v>
      </c>
      <c r="C35" s="104">
        <f t="shared" si="0"/>
        <v>1</v>
      </c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3"/>
      <c r="AD35" s="3"/>
      <c r="AE35" s="3"/>
    </row>
    <row r="36" spans="1:31" x14ac:dyDescent="0.25">
      <c r="A36" s="103">
        <f t="shared" si="2"/>
        <v>43135</v>
      </c>
      <c r="B36" s="104">
        <f t="shared" si="1"/>
        <v>2</v>
      </c>
      <c r="C36" s="104">
        <f t="shared" si="0"/>
        <v>1</v>
      </c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90"/>
      <c r="AD36" s="90"/>
      <c r="AE36" s="90"/>
    </row>
    <row r="37" spans="1:31" x14ac:dyDescent="0.25">
      <c r="A37" s="103">
        <f t="shared" si="2"/>
        <v>43136</v>
      </c>
      <c r="B37" s="104">
        <f t="shared" si="1"/>
        <v>2</v>
      </c>
      <c r="C37" s="104">
        <f t="shared" si="0"/>
        <v>1</v>
      </c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3"/>
      <c r="AD37" s="3"/>
      <c r="AE37" s="3"/>
    </row>
    <row r="38" spans="1:31" x14ac:dyDescent="0.25">
      <c r="A38" s="103">
        <f t="shared" si="2"/>
        <v>43137</v>
      </c>
      <c r="B38" s="104">
        <f t="shared" si="1"/>
        <v>2</v>
      </c>
      <c r="C38" s="104">
        <f t="shared" si="0"/>
        <v>1</v>
      </c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3"/>
      <c r="AD38" s="3"/>
      <c r="AE38" s="3"/>
    </row>
    <row r="39" spans="1:31" x14ac:dyDescent="0.25">
      <c r="A39" s="103">
        <f t="shared" si="2"/>
        <v>43138</v>
      </c>
      <c r="B39" s="104">
        <f t="shared" si="1"/>
        <v>2</v>
      </c>
      <c r="C39" s="104">
        <f t="shared" si="0"/>
        <v>1</v>
      </c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3"/>
      <c r="AD39" s="3"/>
      <c r="AE39" s="3"/>
    </row>
    <row r="40" spans="1:31" x14ac:dyDescent="0.25">
      <c r="A40" s="103">
        <f t="shared" si="2"/>
        <v>43139</v>
      </c>
      <c r="B40" s="104">
        <f t="shared" si="1"/>
        <v>2</v>
      </c>
      <c r="C40" s="104">
        <f t="shared" si="0"/>
        <v>1</v>
      </c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3"/>
      <c r="AD40" s="3"/>
      <c r="AE40" s="3"/>
    </row>
    <row r="41" spans="1:31" x14ac:dyDescent="0.25">
      <c r="A41" s="103">
        <f t="shared" si="2"/>
        <v>43140</v>
      </c>
      <c r="B41" s="104">
        <f t="shared" si="1"/>
        <v>2</v>
      </c>
      <c r="C41" s="104">
        <f t="shared" si="0"/>
        <v>1</v>
      </c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3"/>
      <c r="AD41" s="3"/>
      <c r="AE41" s="3"/>
    </row>
    <row r="42" spans="1:31" x14ac:dyDescent="0.25">
      <c r="A42" s="103">
        <f t="shared" si="2"/>
        <v>43141</v>
      </c>
      <c r="B42" s="104">
        <f t="shared" si="1"/>
        <v>2</v>
      </c>
      <c r="C42" s="104">
        <f t="shared" si="0"/>
        <v>1</v>
      </c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3"/>
      <c r="AD42" s="3"/>
      <c r="AE42" s="3"/>
    </row>
    <row r="43" spans="1:31" x14ac:dyDescent="0.25">
      <c r="A43" s="103">
        <f t="shared" si="2"/>
        <v>43142</v>
      </c>
      <c r="B43" s="104">
        <f t="shared" si="1"/>
        <v>2</v>
      </c>
      <c r="C43" s="104">
        <f t="shared" si="0"/>
        <v>1</v>
      </c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3"/>
      <c r="AD43" s="3"/>
      <c r="AE43" s="3"/>
    </row>
    <row r="44" spans="1:31" x14ac:dyDescent="0.25">
      <c r="A44" s="103">
        <f t="shared" si="2"/>
        <v>43143</v>
      </c>
      <c r="B44" s="104">
        <f t="shared" si="1"/>
        <v>2</v>
      </c>
      <c r="C44" s="104">
        <f t="shared" si="0"/>
        <v>1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3"/>
      <c r="AD44" s="3"/>
      <c r="AE44" s="3"/>
    </row>
    <row r="45" spans="1:31" x14ac:dyDescent="0.25">
      <c r="A45" s="103">
        <f t="shared" si="2"/>
        <v>43144</v>
      </c>
      <c r="B45" s="104">
        <f t="shared" si="1"/>
        <v>2</v>
      </c>
      <c r="C45" s="104">
        <f t="shared" si="0"/>
        <v>1</v>
      </c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3"/>
      <c r="AD45" s="3"/>
      <c r="AE45" s="3"/>
    </row>
    <row r="46" spans="1:31" x14ac:dyDescent="0.25">
      <c r="A46" s="103">
        <f t="shared" si="2"/>
        <v>43145</v>
      </c>
      <c r="B46" s="104">
        <f t="shared" si="1"/>
        <v>2</v>
      </c>
      <c r="C46" s="104">
        <f t="shared" si="0"/>
        <v>1</v>
      </c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3"/>
      <c r="AD46" s="3"/>
      <c r="AE46" s="3"/>
    </row>
    <row r="47" spans="1:31" x14ac:dyDescent="0.25">
      <c r="A47" s="103">
        <f t="shared" si="2"/>
        <v>43146</v>
      </c>
      <c r="B47" s="104">
        <f t="shared" si="1"/>
        <v>2</v>
      </c>
      <c r="C47" s="104">
        <f t="shared" si="0"/>
        <v>1</v>
      </c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3"/>
      <c r="AD47" s="3"/>
      <c r="AE47" s="3"/>
    </row>
    <row r="48" spans="1:31" x14ac:dyDescent="0.25">
      <c r="A48" s="103">
        <f t="shared" si="2"/>
        <v>43147</v>
      </c>
      <c r="B48" s="104">
        <f t="shared" si="1"/>
        <v>2</v>
      </c>
      <c r="C48" s="104">
        <f t="shared" si="0"/>
        <v>1</v>
      </c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3"/>
      <c r="AD48" s="3"/>
      <c r="AE48" s="3"/>
    </row>
    <row r="49" spans="1:31" x14ac:dyDescent="0.25">
      <c r="A49" s="103">
        <f t="shared" si="2"/>
        <v>43148</v>
      </c>
      <c r="B49" s="104">
        <f t="shared" si="1"/>
        <v>2</v>
      </c>
      <c r="C49" s="104">
        <f t="shared" si="0"/>
        <v>1</v>
      </c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3"/>
      <c r="AD49" s="3"/>
      <c r="AE49" s="3"/>
    </row>
    <row r="50" spans="1:31" x14ac:dyDescent="0.25">
      <c r="A50" s="103">
        <f t="shared" si="2"/>
        <v>43149</v>
      </c>
      <c r="B50" s="104">
        <f t="shared" si="1"/>
        <v>2</v>
      </c>
      <c r="C50" s="104">
        <f t="shared" si="0"/>
        <v>1</v>
      </c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3"/>
      <c r="AD50" s="3"/>
      <c r="AE50" s="3"/>
    </row>
    <row r="51" spans="1:31" x14ac:dyDescent="0.25">
      <c r="A51" s="103">
        <f t="shared" si="2"/>
        <v>43150</v>
      </c>
      <c r="B51" s="104">
        <f t="shared" si="1"/>
        <v>2</v>
      </c>
      <c r="C51" s="104">
        <f t="shared" si="0"/>
        <v>1</v>
      </c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3"/>
      <c r="AD51" s="3"/>
      <c r="AE51" s="3"/>
    </row>
    <row r="52" spans="1:31" x14ac:dyDescent="0.25">
      <c r="A52" s="103">
        <f t="shared" si="2"/>
        <v>43151</v>
      </c>
      <c r="B52" s="104">
        <f t="shared" si="1"/>
        <v>2</v>
      </c>
      <c r="C52" s="104">
        <f t="shared" si="0"/>
        <v>1</v>
      </c>
      <c r="D52" s="119"/>
      <c r="E52" s="119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3"/>
      <c r="AD52" s="3"/>
      <c r="AE52" s="3"/>
    </row>
    <row r="53" spans="1:31" x14ac:dyDescent="0.25">
      <c r="A53" s="103">
        <f t="shared" si="2"/>
        <v>43152</v>
      </c>
      <c r="B53" s="104">
        <f t="shared" si="1"/>
        <v>2</v>
      </c>
      <c r="C53" s="104">
        <f t="shared" si="0"/>
        <v>1</v>
      </c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3"/>
      <c r="AD53" s="3"/>
      <c r="AE53" s="3"/>
    </row>
    <row r="54" spans="1:31" x14ac:dyDescent="0.25">
      <c r="A54" s="103">
        <f t="shared" si="2"/>
        <v>43153</v>
      </c>
      <c r="B54" s="104">
        <f t="shared" si="1"/>
        <v>2</v>
      </c>
      <c r="C54" s="104">
        <f t="shared" si="0"/>
        <v>1</v>
      </c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3"/>
      <c r="AD54" s="3"/>
      <c r="AE54" s="3"/>
    </row>
    <row r="55" spans="1:31" x14ac:dyDescent="0.25">
      <c r="A55" s="103">
        <f t="shared" si="2"/>
        <v>43154</v>
      </c>
      <c r="B55" s="104">
        <f t="shared" si="1"/>
        <v>2</v>
      </c>
      <c r="C55" s="104">
        <f t="shared" si="0"/>
        <v>1</v>
      </c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3"/>
      <c r="AD55" s="3"/>
      <c r="AE55" s="3"/>
    </row>
    <row r="56" spans="1:31" x14ac:dyDescent="0.25">
      <c r="A56" s="103">
        <f t="shared" si="2"/>
        <v>43155</v>
      </c>
      <c r="B56" s="104">
        <f t="shared" si="1"/>
        <v>2</v>
      </c>
      <c r="C56" s="104">
        <f t="shared" si="0"/>
        <v>1</v>
      </c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3"/>
      <c r="AD56" s="3"/>
      <c r="AE56" s="3"/>
    </row>
    <row r="57" spans="1:31" x14ac:dyDescent="0.25">
      <c r="A57" s="103">
        <f t="shared" si="2"/>
        <v>43156</v>
      </c>
      <c r="B57" s="104">
        <f t="shared" si="1"/>
        <v>2</v>
      </c>
      <c r="C57" s="104">
        <f t="shared" si="0"/>
        <v>1</v>
      </c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3"/>
      <c r="AD57" s="3"/>
      <c r="AE57" s="3"/>
    </row>
    <row r="58" spans="1:31" x14ac:dyDescent="0.25">
      <c r="A58" s="103">
        <f t="shared" si="2"/>
        <v>43157</v>
      </c>
      <c r="B58" s="104">
        <f t="shared" si="1"/>
        <v>2</v>
      </c>
      <c r="C58" s="104">
        <f t="shared" si="0"/>
        <v>1</v>
      </c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3"/>
      <c r="AD58" s="3"/>
      <c r="AE58" s="3"/>
    </row>
    <row r="59" spans="1:31" x14ac:dyDescent="0.25">
      <c r="A59" s="103">
        <f t="shared" si="2"/>
        <v>43158</v>
      </c>
      <c r="B59" s="104">
        <f t="shared" si="1"/>
        <v>2</v>
      </c>
      <c r="C59" s="104">
        <f t="shared" si="0"/>
        <v>1</v>
      </c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3"/>
      <c r="AD59" s="3"/>
      <c r="AE59" s="3"/>
    </row>
    <row r="60" spans="1:31" x14ac:dyDescent="0.25">
      <c r="A60" s="103">
        <f t="shared" si="2"/>
        <v>43159</v>
      </c>
      <c r="B60" s="104">
        <f t="shared" si="1"/>
        <v>2</v>
      </c>
      <c r="C60" s="104">
        <f t="shared" si="0"/>
        <v>1</v>
      </c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3"/>
      <c r="AD60" s="3"/>
      <c r="AE60" s="3"/>
    </row>
    <row r="61" spans="1:31" x14ac:dyDescent="0.25">
      <c r="A61" s="103">
        <f t="shared" si="2"/>
        <v>43160</v>
      </c>
      <c r="B61" s="104">
        <f t="shared" si="1"/>
        <v>3</v>
      </c>
      <c r="C61" s="104">
        <f t="shared" si="0"/>
        <v>1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3"/>
      <c r="AD61" s="3"/>
      <c r="AE61" s="3"/>
    </row>
    <row r="62" spans="1:31" x14ac:dyDescent="0.25">
      <c r="A62" s="103">
        <f t="shared" si="2"/>
        <v>43161</v>
      </c>
      <c r="B62" s="104">
        <f t="shared" si="1"/>
        <v>3</v>
      </c>
      <c r="C62" s="104">
        <f t="shared" si="0"/>
        <v>1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3"/>
      <c r="AD62" s="3"/>
      <c r="AE62" s="3"/>
    </row>
    <row r="63" spans="1:31" x14ac:dyDescent="0.25">
      <c r="A63" s="103">
        <f t="shared" si="2"/>
        <v>43162</v>
      </c>
      <c r="B63" s="104">
        <f t="shared" si="1"/>
        <v>3</v>
      </c>
      <c r="C63" s="104">
        <f t="shared" si="0"/>
        <v>1</v>
      </c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3"/>
      <c r="AD63" s="3"/>
      <c r="AE63" s="3"/>
    </row>
    <row r="64" spans="1:31" x14ac:dyDescent="0.25">
      <c r="A64" s="103">
        <f t="shared" si="2"/>
        <v>43163</v>
      </c>
      <c r="B64" s="104">
        <f t="shared" si="1"/>
        <v>3</v>
      </c>
      <c r="C64" s="104">
        <f t="shared" si="0"/>
        <v>1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3"/>
      <c r="AD64" s="3"/>
      <c r="AE64" s="3"/>
    </row>
    <row r="65" spans="1:31" x14ac:dyDescent="0.25">
      <c r="A65" s="103">
        <f t="shared" si="2"/>
        <v>43164</v>
      </c>
      <c r="B65" s="104">
        <f t="shared" si="1"/>
        <v>3</v>
      </c>
      <c r="C65" s="104">
        <f t="shared" si="0"/>
        <v>1</v>
      </c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3"/>
      <c r="AD65" s="3"/>
      <c r="AE65" s="3"/>
    </row>
    <row r="66" spans="1:31" x14ac:dyDescent="0.25">
      <c r="A66" s="103">
        <f t="shared" si="2"/>
        <v>43165</v>
      </c>
      <c r="B66" s="104">
        <f t="shared" si="1"/>
        <v>3</v>
      </c>
      <c r="C66" s="104">
        <f t="shared" ref="C66:C129" si="3">INT((MONTH(A66)+2)/3)</f>
        <v>1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3"/>
      <c r="AD66" s="3"/>
      <c r="AE66" s="3"/>
    </row>
    <row r="67" spans="1:31" x14ac:dyDescent="0.25">
      <c r="A67" s="103">
        <f t="shared" si="2"/>
        <v>43166</v>
      </c>
      <c r="B67" s="104">
        <f t="shared" ref="B67:B130" si="4">MONTH(A67)</f>
        <v>3</v>
      </c>
      <c r="C67" s="104">
        <f t="shared" si="3"/>
        <v>1</v>
      </c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3"/>
      <c r="AD67" s="3"/>
      <c r="AE67" s="3"/>
    </row>
    <row r="68" spans="1:31" x14ac:dyDescent="0.25">
      <c r="A68" s="103">
        <f t="shared" ref="A68:A89" si="5">A67+1</f>
        <v>43167</v>
      </c>
      <c r="B68" s="104">
        <f t="shared" si="4"/>
        <v>3</v>
      </c>
      <c r="C68" s="104">
        <f t="shared" si="3"/>
        <v>1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3"/>
      <c r="AD68" s="3"/>
      <c r="AE68" s="3"/>
    </row>
    <row r="69" spans="1:31" x14ac:dyDescent="0.25">
      <c r="A69" s="103">
        <f t="shared" si="5"/>
        <v>43168</v>
      </c>
      <c r="B69" s="104">
        <f t="shared" si="4"/>
        <v>3</v>
      </c>
      <c r="C69" s="104">
        <f t="shared" si="3"/>
        <v>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3"/>
      <c r="AD69" s="3"/>
      <c r="AE69" s="3"/>
    </row>
    <row r="70" spans="1:31" x14ac:dyDescent="0.25">
      <c r="A70" s="103">
        <f t="shared" si="5"/>
        <v>43169</v>
      </c>
      <c r="B70" s="104">
        <f t="shared" si="4"/>
        <v>3</v>
      </c>
      <c r="C70" s="104">
        <f t="shared" si="3"/>
        <v>1</v>
      </c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3"/>
      <c r="AD70" s="3"/>
      <c r="AE70" s="3"/>
    </row>
    <row r="71" spans="1:31" x14ac:dyDescent="0.25">
      <c r="A71" s="103">
        <f t="shared" si="5"/>
        <v>43170</v>
      </c>
      <c r="B71" s="104">
        <f t="shared" si="4"/>
        <v>3</v>
      </c>
      <c r="C71" s="104">
        <f t="shared" si="3"/>
        <v>1</v>
      </c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3"/>
      <c r="AD71" s="3"/>
      <c r="AE71" s="3"/>
    </row>
    <row r="72" spans="1:31" x14ac:dyDescent="0.25">
      <c r="A72" s="103">
        <f t="shared" si="5"/>
        <v>43171</v>
      </c>
      <c r="B72" s="104">
        <f t="shared" si="4"/>
        <v>3</v>
      </c>
      <c r="C72" s="104">
        <f t="shared" si="3"/>
        <v>1</v>
      </c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3"/>
      <c r="AD72" s="3"/>
      <c r="AE72" s="3"/>
    </row>
    <row r="73" spans="1:31" x14ac:dyDescent="0.25">
      <c r="A73" s="103">
        <f t="shared" si="5"/>
        <v>43172</v>
      </c>
      <c r="B73" s="104">
        <f t="shared" si="4"/>
        <v>3</v>
      </c>
      <c r="C73" s="104">
        <f t="shared" si="3"/>
        <v>1</v>
      </c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3"/>
      <c r="AD73" s="3"/>
      <c r="AE73" s="3"/>
    </row>
    <row r="74" spans="1:31" x14ac:dyDescent="0.25">
      <c r="A74" s="103">
        <f t="shared" si="5"/>
        <v>43173</v>
      </c>
      <c r="B74" s="104">
        <f t="shared" si="4"/>
        <v>3</v>
      </c>
      <c r="C74" s="104">
        <f t="shared" si="3"/>
        <v>1</v>
      </c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2"/>
      <c r="Z74" s="112"/>
      <c r="AA74" s="112"/>
      <c r="AB74" s="112"/>
      <c r="AC74" s="3"/>
      <c r="AD74" s="3"/>
      <c r="AE74" s="3"/>
    </row>
    <row r="75" spans="1:31" x14ac:dyDescent="0.25">
      <c r="A75" s="103">
        <f t="shared" si="5"/>
        <v>43174</v>
      </c>
      <c r="B75" s="104">
        <f t="shared" si="4"/>
        <v>3</v>
      </c>
      <c r="C75" s="104">
        <f t="shared" si="3"/>
        <v>1</v>
      </c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2"/>
      <c r="AA75" s="112"/>
      <c r="AB75" s="112"/>
      <c r="AC75" s="3"/>
      <c r="AD75" s="3"/>
      <c r="AE75" s="3"/>
    </row>
    <row r="76" spans="1:31" x14ac:dyDescent="0.25">
      <c r="A76" s="103">
        <f t="shared" si="5"/>
        <v>43175</v>
      </c>
      <c r="B76" s="104">
        <f t="shared" si="4"/>
        <v>3</v>
      </c>
      <c r="C76" s="104">
        <f t="shared" si="3"/>
        <v>1</v>
      </c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2"/>
      <c r="AA76" s="112"/>
      <c r="AB76" s="112"/>
      <c r="AC76" s="3"/>
      <c r="AD76" s="3"/>
      <c r="AE76" s="3"/>
    </row>
    <row r="77" spans="1:31" x14ac:dyDescent="0.25">
      <c r="A77" s="103">
        <f t="shared" si="5"/>
        <v>43176</v>
      </c>
      <c r="B77" s="104">
        <f t="shared" si="4"/>
        <v>3</v>
      </c>
      <c r="C77" s="104">
        <f t="shared" si="3"/>
        <v>1</v>
      </c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3"/>
      <c r="AD77" s="3"/>
      <c r="AE77" s="3"/>
    </row>
    <row r="78" spans="1:31" x14ac:dyDescent="0.25">
      <c r="A78" s="103">
        <f t="shared" si="5"/>
        <v>43177</v>
      </c>
      <c r="B78" s="104">
        <f t="shared" si="4"/>
        <v>3</v>
      </c>
      <c r="C78" s="104">
        <f t="shared" si="3"/>
        <v>1</v>
      </c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2"/>
      <c r="AA78" s="112"/>
      <c r="AB78" s="112"/>
      <c r="AC78" s="3"/>
      <c r="AD78" s="3"/>
      <c r="AE78" s="3"/>
    </row>
    <row r="79" spans="1:31" x14ac:dyDescent="0.25">
      <c r="A79" s="103">
        <f t="shared" si="5"/>
        <v>43178</v>
      </c>
      <c r="B79" s="104">
        <f t="shared" si="4"/>
        <v>3</v>
      </c>
      <c r="C79" s="104">
        <f t="shared" si="3"/>
        <v>1</v>
      </c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3"/>
      <c r="AD79" s="3"/>
      <c r="AE79" s="3"/>
    </row>
    <row r="80" spans="1:31" x14ac:dyDescent="0.25">
      <c r="A80" s="103">
        <f t="shared" si="5"/>
        <v>43179</v>
      </c>
      <c r="B80" s="104">
        <f t="shared" si="4"/>
        <v>3</v>
      </c>
      <c r="C80" s="104">
        <f t="shared" si="3"/>
        <v>1</v>
      </c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3"/>
      <c r="AD80" s="3"/>
      <c r="AE80" s="3"/>
    </row>
    <row r="81" spans="1:31" x14ac:dyDescent="0.25">
      <c r="A81" s="103">
        <f t="shared" si="5"/>
        <v>43180</v>
      </c>
      <c r="B81" s="104">
        <f t="shared" si="4"/>
        <v>3</v>
      </c>
      <c r="C81" s="104">
        <f t="shared" si="3"/>
        <v>1</v>
      </c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3"/>
      <c r="AD81" s="3"/>
      <c r="AE81" s="3"/>
    </row>
    <row r="82" spans="1:31" x14ac:dyDescent="0.25">
      <c r="A82" s="103">
        <f t="shared" si="5"/>
        <v>43181</v>
      </c>
      <c r="B82" s="104">
        <f t="shared" si="4"/>
        <v>3</v>
      </c>
      <c r="C82" s="104">
        <f t="shared" si="3"/>
        <v>1</v>
      </c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3"/>
      <c r="AD82" s="3"/>
      <c r="AE82" s="3"/>
    </row>
    <row r="83" spans="1:31" x14ac:dyDescent="0.25">
      <c r="A83" s="103">
        <f t="shared" si="5"/>
        <v>43182</v>
      </c>
      <c r="B83" s="104">
        <f t="shared" si="4"/>
        <v>3</v>
      </c>
      <c r="C83" s="104">
        <f t="shared" si="3"/>
        <v>1</v>
      </c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3"/>
      <c r="AD83" s="3"/>
      <c r="AE83" s="3"/>
    </row>
    <row r="84" spans="1:31" x14ac:dyDescent="0.25">
      <c r="A84" s="103">
        <f t="shared" si="5"/>
        <v>43183</v>
      </c>
      <c r="B84" s="104">
        <f t="shared" si="4"/>
        <v>3</v>
      </c>
      <c r="C84" s="104">
        <f t="shared" si="3"/>
        <v>1</v>
      </c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3"/>
      <c r="AD84" s="3"/>
      <c r="AE84" s="3"/>
    </row>
    <row r="85" spans="1:31" x14ac:dyDescent="0.25">
      <c r="A85" s="103">
        <f t="shared" si="5"/>
        <v>43184</v>
      </c>
      <c r="B85" s="104">
        <f t="shared" si="4"/>
        <v>3</v>
      </c>
      <c r="C85" s="104">
        <f t="shared" si="3"/>
        <v>1</v>
      </c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  <c r="AB85" s="112"/>
      <c r="AC85" s="3"/>
      <c r="AD85" s="3"/>
      <c r="AE85" s="3"/>
    </row>
    <row r="86" spans="1:31" x14ac:dyDescent="0.25">
      <c r="A86" s="103">
        <f t="shared" si="5"/>
        <v>43185</v>
      </c>
      <c r="B86" s="104">
        <f t="shared" si="4"/>
        <v>3</v>
      </c>
      <c r="C86" s="104">
        <f t="shared" si="3"/>
        <v>1</v>
      </c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2"/>
      <c r="X86" s="112"/>
      <c r="Y86" s="112"/>
      <c r="Z86" s="112"/>
      <c r="AA86" s="112"/>
      <c r="AB86" s="112"/>
      <c r="AC86" s="3"/>
      <c r="AD86" s="3"/>
      <c r="AE86" s="3"/>
    </row>
    <row r="87" spans="1:31" x14ac:dyDescent="0.25">
      <c r="A87" s="103">
        <f t="shared" si="5"/>
        <v>43186</v>
      </c>
      <c r="B87" s="104">
        <f t="shared" si="4"/>
        <v>3</v>
      </c>
      <c r="C87" s="104">
        <f t="shared" si="3"/>
        <v>1</v>
      </c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112"/>
      <c r="X87" s="112"/>
      <c r="Y87" s="112"/>
      <c r="Z87" s="112"/>
      <c r="AA87" s="112"/>
      <c r="AB87" s="112"/>
      <c r="AC87" s="3"/>
      <c r="AD87" s="3"/>
      <c r="AE87" s="3"/>
    </row>
    <row r="88" spans="1:31" x14ac:dyDescent="0.25">
      <c r="A88" s="103">
        <f t="shared" si="5"/>
        <v>43187</v>
      </c>
      <c r="B88" s="104">
        <f t="shared" si="4"/>
        <v>3</v>
      </c>
      <c r="C88" s="104">
        <f t="shared" si="3"/>
        <v>1</v>
      </c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3"/>
      <c r="AD88" s="3"/>
      <c r="AE88" s="3"/>
    </row>
    <row r="89" spans="1:31" x14ac:dyDescent="0.25">
      <c r="A89" s="103">
        <f t="shared" si="5"/>
        <v>43188</v>
      </c>
      <c r="B89" s="104">
        <f t="shared" si="4"/>
        <v>3</v>
      </c>
      <c r="C89" s="104">
        <f t="shared" si="3"/>
        <v>1</v>
      </c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  <c r="AB89" s="112"/>
      <c r="AC89" s="3"/>
      <c r="AD89" s="3"/>
      <c r="AE89" s="3"/>
    </row>
    <row r="90" spans="1:31" x14ac:dyDescent="0.25">
      <c r="A90" s="103">
        <f>A89+1</f>
        <v>43189</v>
      </c>
      <c r="B90" s="104">
        <f t="shared" si="4"/>
        <v>3</v>
      </c>
      <c r="C90" s="104">
        <f t="shared" si="3"/>
        <v>1</v>
      </c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  <c r="AB90" s="112"/>
      <c r="AC90" s="3"/>
      <c r="AD90" s="3"/>
      <c r="AE90" s="3"/>
    </row>
    <row r="91" spans="1:31" x14ac:dyDescent="0.25">
      <c r="A91" s="103">
        <f>A90+1</f>
        <v>43190</v>
      </c>
      <c r="B91" s="104">
        <f t="shared" si="4"/>
        <v>3</v>
      </c>
      <c r="C91" s="104">
        <f t="shared" si="3"/>
        <v>1</v>
      </c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3"/>
      <c r="AD91" s="3"/>
      <c r="AE91" s="3"/>
    </row>
    <row r="92" spans="1:31" x14ac:dyDescent="0.25">
      <c r="A92" s="103">
        <f t="shared" ref="A92:A155" si="6">A91+1</f>
        <v>43191</v>
      </c>
      <c r="B92" s="104">
        <f t="shared" si="4"/>
        <v>4</v>
      </c>
      <c r="C92" s="104">
        <f t="shared" si="3"/>
        <v>2</v>
      </c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3"/>
      <c r="AD92" s="3"/>
      <c r="AE92" s="3"/>
    </row>
    <row r="93" spans="1:31" x14ac:dyDescent="0.25">
      <c r="A93" s="103">
        <f t="shared" si="6"/>
        <v>43192</v>
      </c>
      <c r="B93" s="104">
        <f t="shared" si="4"/>
        <v>4</v>
      </c>
      <c r="C93" s="104">
        <f t="shared" si="3"/>
        <v>2</v>
      </c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3"/>
      <c r="AD93" s="3"/>
      <c r="AE93" s="3"/>
    </row>
    <row r="94" spans="1:31" x14ac:dyDescent="0.25">
      <c r="A94" s="103">
        <f t="shared" si="6"/>
        <v>43193</v>
      </c>
      <c r="B94" s="104">
        <f t="shared" si="4"/>
        <v>4</v>
      </c>
      <c r="C94" s="104">
        <f t="shared" si="3"/>
        <v>2</v>
      </c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3"/>
      <c r="AD94" s="3"/>
      <c r="AE94" s="3"/>
    </row>
    <row r="95" spans="1:31" x14ac:dyDescent="0.25">
      <c r="A95" s="103">
        <f t="shared" si="6"/>
        <v>43194</v>
      </c>
      <c r="B95" s="104">
        <f t="shared" si="4"/>
        <v>4</v>
      </c>
      <c r="C95" s="104">
        <f t="shared" si="3"/>
        <v>2</v>
      </c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3"/>
      <c r="AD95" s="3"/>
      <c r="AE95" s="3"/>
    </row>
    <row r="96" spans="1:31" x14ac:dyDescent="0.25">
      <c r="A96" s="103">
        <f t="shared" si="6"/>
        <v>43195</v>
      </c>
      <c r="B96" s="104">
        <f t="shared" si="4"/>
        <v>4</v>
      </c>
      <c r="C96" s="104">
        <f t="shared" si="3"/>
        <v>2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3"/>
      <c r="AD96" s="3"/>
      <c r="AE96" s="3"/>
    </row>
    <row r="97" spans="1:31" x14ac:dyDescent="0.25">
      <c r="A97" s="103">
        <f t="shared" si="6"/>
        <v>43196</v>
      </c>
      <c r="B97" s="104">
        <f t="shared" si="4"/>
        <v>4</v>
      </c>
      <c r="C97" s="104">
        <f t="shared" si="3"/>
        <v>2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  <c r="AB97" s="112"/>
      <c r="AC97" s="3"/>
      <c r="AD97" s="3"/>
      <c r="AE97" s="3"/>
    </row>
    <row r="98" spans="1:31" x14ac:dyDescent="0.25">
      <c r="A98" s="103">
        <f t="shared" si="6"/>
        <v>43197</v>
      </c>
      <c r="B98" s="104">
        <f t="shared" si="4"/>
        <v>4</v>
      </c>
      <c r="C98" s="104">
        <f t="shared" si="3"/>
        <v>2</v>
      </c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3"/>
      <c r="AD98" s="3"/>
      <c r="AE98" s="3"/>
    </row>
    <row r="99" spans="1:31" x14ac:dyDescent="0.25">
      <c r="A99" s="103">
        <f t="shared" si="6"/>
        <v>43198</v>
      </c>
      <c r="B99" s="104">
        <f t="shared" si="4"/>
        <v>4</v>
      </c>
      <c r="C99" s="104">
        <f t="shared" si="3"/>
        <v>2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3"/>
      <c r="AD99" s="3"/>
      <c r="AE99" s="3"/>
    </row>
    <row r="100" spans="1:31" x14ac:dyDescent="0.25">
      <c r="A100" s="103">
        <f t="shared" si="6"/>
        <v>43199</v>
      </c>
      <c r="B100" s="104">
        <f t="shared" si="4"/>
        <v>4</v>
      </c>
      <c r="C100" s="104">
        <f t="shared" si="3"/>
        <v>2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3"/>
      <c r="AD100" s="3"/>
      <c r="AE100" s="3"/>
    </row>
    <row r="101" spans="1:31" x14ac:dyDescent="0.25">
      <c r="A101" s="103">
        <f t="shared" si="6"/>
        <v>43200</v>
      </c>
      <c r="B101" s="104">
        <f t="shared" si="4"/>
        <v>4</v>
      </c>
      <c r="C101" s="104">
        <f t="shared" si="3"/>
        <v>2</v>
      </c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3"/>
      <c r="AD101" s="3"/>
      <c r="AE101" s="3"/>
    </row>
    <row r="102" spans="1:31" x14ac:dyDescent="0.25">
      <c r="A102" s="103">
        <f t="shared" si="6"/>
        <v>43201</v>
      </c>
      <c r="B102" s="104">
        <f t="shared" si="4"/>
        <v>4</v>
      </c>
      <c r="C102" s="104">
        <f t="shared" si="3"/>
        <v>2</v>
      </c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3"/>
      <c r="AD102" s="3"/>
      <c r="AE102" s="3"/>
    </row>
    <row r="103" spans="1:31" x14ac:dyDescent="0.25">
      <c r="A103" s="103">
        <f t="shared" si="6"/>
        <v>43202</v>
      </c>
      <c r="B103" s="104">
        <f t="shared" si="4"/>
        <v>4</v>
      </c>
      <c r="C103" s="104">
        <f t="shared" si="3"/>
        <v>2</v>
      </c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3"/>
      <c r="AD103" s="3"/>
      <c r="AE103" s="3"/>
    </row>
    <row r="104" spans="1:31" x14ac:dyDescent="0.25">
      <c r="A104" s="103">
        <f t="shared" si="6"/>
        <v>43203</v>
      </c>
      <c r="B104" s="104">
        <f t="shared" si="4"/>
        <v>4</v>
      </c>
      <c r="C104" s="104">
        <f t="shared" si="3"/>
        <v>2</v>
      </c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3"/>
      <c r="AD104" s="3"/>
      <c r="AE104" s="3"/>
    </row>
    <row r="105" spans="1:31" x14ac:dyDescent="0.25">
      <c r="A105" s="103">
        <f t="shared" si="6"/>
        <v>43204</v>
      </c>
      <c r="B105" s="104">
        <f t="shared" si="4"/>
        <v>4</v>
      </c>
      <c r="C105" s="104">
        <f t="shared" si="3"/>
        <v>2</v>
      </c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3"/>
      <c r="AD105" s="3"/>
      <c r="AE105" s="3"/>
    </row>
    <row r="106" spans="1:31" x14ac:dyDescent="0.25">
      <c r="A106" s="103">
        <f t="shared" si="6"/>
        <v>43205</v>
      </c>
      <c r="B106" s="104">
        <f t="shared" si="4"/>
        <v>4</v>
      </c>
      <c r="C106" s="104">
        <f t="shared" si="3"/>
        <v>2</v>
      </c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3"/>
      <c r="AD106" s="3"/>
      <c r="AE106" s="3"/>
    </row>
    <row r="107" spans="1:31" x14ac:dyDescent="0.25">
      <c r="A107" s="103">
        <f t="shared" si="6"/>
        <v>43206</v>
      </c>
      <c r="B107" s="104">
        <f t="shared" si="4"/>
        <v>4</v>
      </c>
      <c r="C107" s="104">
        <f t="shared" si="3"/>
        <v>2</v>
      </c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3"/>
      <c r="AD107" s="3"/>
      <c r="AE107" s="3"/>
    </row>
    <row r="108" spans="1:31" x14ac:dyDescent="0.25">
      <c r="A108" s="103">
        <f t="shared" si="6"/>
        <v>43207</v>
      </c>
      <c r="B108" s="104">
        <f t="shared" si="4"/>
        <v>4</v>
      </c>
      <c r="C108" s="104">
        <f t="shared" si="3"/>
        <v>2</v>
      </c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3"/>
      <c r="AD108" s="3"/>
      <c r="AE108" s="3"/>
    </row>
    <row r="109" spans="1:31" x14ac:dyDescent="0.25">
      <c r="A109" s="103">
        <f t="shared" si="6"/>
        <v>43208</v>
      </c>
      <c r="B109" s="104">
        <f t="shared" si="4"/>
        <v>4</v>
      </c>
      <c r="C109" s="104">
        <f t="shared" si="3"/>
        <v>2</v>
      </c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3"/>
      <c r="AD109" s="3"/>
      <c r="AE109" s="3"/>
    </row>
    <row r="110" spans="1:31" x14ac:dyDescent="0.25">
      <c r="A110" s="103">
        <f t="shared" si="6"/>
        <v>43209</v>
      </c>
      <c r="B110" s="104">
        <f t="shared" si="4"/>
        <v>4</v>
      </c>
      <c r="C110" s="104">
        <f t="shared" si="3"/>
        <v>2</v>
      </c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3"/>
      <c r="AD110" s="3"/>
      <c r="AE110" s="3"/>
    </row>
    <row r="111" spans="1:31" x14ac:dyDescent="0.25">
      <c r="A111" s="103">
        <f t="shared" si="6"/>
        <v>43210</v>
      </c>
      <c r="B111" s="104">
        <f t="shared" si="4"/>
        <v>4</v>
      </c>
      <c r="C111" s="104">
        <f t="shared" si="3"/>
        <v>2</v>
      </c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3"/>
      <c r="AD111" s="3"/>
      <c r="AE111" s="3"/>
    </row>
    <row r="112" spans="1:31" x14ac:dyDescent="0.25">
      <c r="A112" s="103">
        <f t="shared" si="6"/>
        <v>43211</v>
      </c>
      <c r="B112" s="104">
        <f t="shared" si="4"/>
        <v>4</v>
      </c>
      <c r="C112" s="104">
        <f t="shared" si="3"/>
        <v>2</v>
      </c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3"/>
      <c r="AD112" s="3"/>
      <c r="AE112" s="3"/>
    </row>
    <row r="113" spans="1:31" x14ac:dyDescent="0.25">
      <c r="A113" s="103">
        <f t="shared" si="6"/>
        <v>43212</v>
      </c>
      <c r="B113" s="104">
        <f t="shared" si="4"/>
        <v>4</v>
      </c>
      <c r="C113" s="104">
        <f t="shared" si="3"/>
        <v>2</v>
      </c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3"/>
      <c r="AD113" s="3"/>
      <c r="AE113" s="3"/>
    </row>
    <row r="114" spans="1:31" x14ac:dyDescent="0.25">
      <c r="A114" s="103">
        <f t="shared" si="6"/>
        <v>43213</v>
      </c>
      <c r="B114" s="104">
        <f t="shared" si="4"/>
        <v>4</v>
      </c>
      <c r="C114" s="104">
        <f t="shared" si="3"/>
        <v>2</v>
      </c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3"/>
      <c r="AD114" s="3"/>
      <c r="AE114" s="3"/>
    </row>
    <row r="115" spans="1:31" x14ac:dyDescent="0.25">
      <c r="A115" s="103">
        <f t="shared" si="6"/>
        <v>43214</v>
      </c>
      <c r="B115" s="104">
        <f t="shared" si="4"/>
        <v>4</v>
      </c>
      <c r="C115" s="104">
        <f t="shared" si="3"/>
        <v>2</v>
      </c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3"/>
      <c r="AD115" s="3"/>
      <c r="AE115" s="3"/>
    </row>
    <row r="116" spans="1:31" x14ac:dyDescent="0.25">
      <c r="A116" s="103">
        <f t="shared" si="6"/>
        <v>43215</v>
      </c>
      <c r="B116" s="104">
        <f t="shared" si="4"/>
        <v>4</v>
      </c>
      <c r="C116" s="104">
        <f t="shared" si="3"/>
        <v>2</v>
      </c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3"/>
      <c r="AD116" s="3"/>
      <c r="AE116" s="3"/>
    </row>
    <row r="117" spans="1:31" x14ac:dyDescent="0.25">
      <c r="A117" s="103">
        <f t="shared" si="6"/>
        <v>43216</v>
      </c>
      <c r="B117" s="104">
        <f t="shared" si="4"/>
        <v>4</v>
      </c>
      <c r="C117" s="104">
        <f t="shared" si="3"/>
        <v>2</v>
      </c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3"/>
      <c r="AD117" s="3"/>
      <c r="AE117" s="3"/>
    </row>
    <row r="118" spans="1:31" x14ac:dyDescent="0.25">
      <c r="A118" s="103">
        <f t="shared" si="6"/>
        <v>43217</v>
      </c>
      <c r="B118" s="104">
        <f t="shared" si="4"/>
        <v>4</v>
      </c>
      <c r="C118" s="104">
        <f t="shared" si="3"/>
        <v>2</v>
      </c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3"/>
      <c r="AD118" s="3"/>
      <c r="AE118" s="3"/>
    </row>
    <row r="119" spans="1:31" x14ac:dyDescent="0.25">
      <c r="A119" s="103">
        <f t="shared" si="6"/>
        <v>43218</v>
      </c>
      <c r="B119" s="104">
        <f t="shared" si="4"/>
        <v>4</v>
      </c>
      <c r="C119" s="104">
        <f t="shared" si="3"/>
        <v>2</v>
      </c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3"/>
      <c r="AD119" s="3"/>
      <c r="AE119" s="3"/>
    </row>
    <row r="120" spans="1:31" x14ac:dyDescent="0.25">
      <c r="A120" s="103">
        <f t="shared" si="6"/>
        <v>43219</v>
      </c>
      <c r="B120" s="104">
        <f t="shared" si="4"/>
        <v>4</v>
      </c>
      <c r="C120" s="104">
        <f t="shared" si="3"/>
        <v>2</v>
      </c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3"/>
      <c r="AD120" s="3"/>
      <c r="AE120" s="3"/>
    </row>
    <row r="121" spans="1:31" x14ac:dyDescent="0.25">
      <c r="A121" s="103">
        <f t="shared" si="6"/>
        <v>43220</v>
      </c>
      <c r="B121" s="104">
        <f t="shared" si="4"/>
        <v>4</v>
      </c>
      <c r="C121" s="104">
        <f t="shared" si="3"/>
        <v>2</v>
      </c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3"/>
      <c r="AD121" s="3"/>
      <c r="AE121" s="3"/>
    </row>
    <row r="122" spans="1:31" x14ac:dyDescent="0.25">
      <c r="A122" s="103">
        <f t="shared" si="6"/>
        <v>43221</v>
      </c>
      <c r="B122" s="104">
        <f t="shared" si="4"/>
        <v>5</v>
      </c>
      <c r="C122" s="104">
        <f t="shared" si="3"/>
        <v>2</v>
      </c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3"/>
      <c r="AD122" s="3"/>
      <c r="AE122" s="3"/>
    </row>
    <row r="123" spans="1:31" x14ac:dyDescent="0.25">
      <c r="A123" s="103">
        <f t="shared" si="6"/>
        <v>43222</v>
      </c>
      <c r="B123" s="104">
        <f t="shared" si="4"/>
        <v>5</v>
      </c>
      <c r="C123" s="104">
        <f t="shared" si="3"/>
        <v>2</v>
      </c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3"/>
      <c r="AD123" s="3"/>
      <c r="AE123" s="3"/>
    </row>
    <row r="124" spans="1:31" x14ac:dyDescent="0.25">
      <c r="A124" s="103">
        <f t="shared" si="6"/>
        <v>43223</v>
      </c>
      <c r="B124" s="104">
        <f t="shared" si="4"/>
        <v>5</v>
      </c>
      <c r="C124" s="104">
        <f t="shared" si="3"/>
        <v>2</v>
      </c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3"/>
      <c r="AD124" s="3"/>
      <c r="AE124" s="3"/>
    </row>
    <row r="125" spans="1:31" x14ac:dyDescent="0.25">
      <c r="A125" s="103">
        <f t="shared" si="6"/>
        <v>43224</v>
      </c>
      <c r="B125" s="104">
        <f t="shared" si="4"/>
        <v>5</v>
      </c>
      <c r="C125" s="104">
        <f t="shared" si="3"/>
        <v>2</v>
      </c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3"/>
      <c r="AD125" s="3"/>
      <c r="AE125" s="3"/>
    </row>
    <row r="126" spans="1:31" x14ac:dyDescent="0.25">
      <c r="A126" s="103">
        <f t="shared" si="6"/>
        <v>43225</v>
      </c>
      <c r="B126" s="104">
        <f t="shared" si="4"/>
        <v>5</v>
      </c>
      <c r="C126" s="104">
        <f t="shared" si="3"/>
        <v>2</v>
      </c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3"/>
      <c r="AD126" s="3"/>
      <c r="AE126" s="3"/>
    </row>
    <row r="127" spans="1:31" x14ac:dyDescent="0.25">
      <c r="A127" s="103">
        <f t="shared" si="6"/>
        <v>43226</v>
      </c>
      <c r="B127" s="104">
        <f t="shared" si="4"/>
        <v>5</v>
      </c>
      <c r="C127" s="104">
        <f t="shared" si="3"/>
        <v>2</v>
      </c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3"/>
      <c r="AD127" s="3"/>
      <c r="AE127" s="3"/>
    </row>
    <row r="128" spans="1:31" x14ac:dyDescent="0.25">
      <c r="A128" s="103">
        <f t="shared" si="6"/>
        <v>43227</v>
      </c>
      <c r="B128" s="104">
        <f t="shared" si="4"/>
        <v>5</v>
      </c>
      <c r="C128" s="104">
        <f t="shared" si="3"/>
        <v>2</v>
      </c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3"/>
      <c r="AD128" s="3"/>
      <c r="AE128" s="3"/>
    </row>
    <row r="129" spans="1:31" x14ac:dyDescent="0.25">
      <c r="A129" s="103">
        <f t="shared" si="6"/>
        <v>43228</v>
      </c>
      <c r="B129" s="104">
        <f t="shared" si="4"/>
        <v>5</v>
      </c>
      <c r="C129" s="104">
        <f t="shared" si="3"/>
        <v>2</v>
      </c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3"/>
      <c r="AD129" s="3"/>
      <c r="AE129" s="3"/>
    </row>
    <row r="130" spans="1:31" x14ac:dyDescent="0.25">
      <c r="A130" s="103">
        <f t="shared" si="6"/>
        <v>43229</v>
      </c>
      <c r="B130" s="104">
        <f t="shared" si="4"/>
        <v>5</v>
      </c>
      <c r="C130" s="104">
        <f t="shared" ref="C130:C193" si="7">INT((MONTH(A130)+2)/3)</f>
        <v>2</v>
      </c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3"/>
      <c r="AD130" s="3"/>
      <c r="AE130" s="3"/>
    </row>
    <row r="131" spans="1:31" x14ac:dyDescent="0.25">
      <c r="A131" s="103">
        <f t="shared" si="6"/>
        <v>43230</v>
      </c>
      <c r="B131" s="104">
        <f t="shared" ref="B131:B194" si="8">MONTH(A131)</f>
        <v>5</v>
      </c>
      <c r="C131" s="104">
        <f t="shared" si="7"/>
        <v>2</v>
      </c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3"/>
      <c r="AD131" s="3"/>
      <c r="AE131" s="3"/>
    </row>
    <row r="132" spans="1:31" x14ac:dyDescent="0.25">
      <c r="A132" s="103">
        <f t="shared" si="6"/>
        <v>43231</v>
      </c>
      <c r="B132" s="104">
        <f t="shared" si="8"/>
        <v>5</v>
      </c>
      <c r="C132" s="104">
        <f t="shared" si="7"/>
        <v>2</v>
      </c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3"/>
      <c r="AD132" s="3"/>
      <c r="AE132" s="3"/>
    </row>
    <row r="133" spans="1:31" x14ac:dyDescent="0.25">
      <c r="A133" s="103">
        <f t="shared" si="6"/>
        <v>43232</v>
      </c>
      <c r="B133" s="104">
        <f t="shared" si="8"/>
        <v>5</v>
      </c>
      <c r="C133" s="104">
        <f t="shared" si="7"/>
        <v>2</v>
      </c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3"/>
      <c r="AD133" s="3"/>
      <c r="AE133" s="3"/>
    </row>
    <row r="134" spans="1:31" x14ac:dyDescent="0.25">
      <c r="A134" s="103">
        <f t="shared" si="6"/>
        <v>43233</v>
      </c>
      <c r="B134" s="104">
        <f t="shared" si="8"/>
        <v>5</v>
      </c>
      <c r="C134" s="104">
        <f t="shared" si="7"/>
        <v>2</v>
      </c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3"/>
      <c r="AD134" s="3"/>
      <c r="AE134" s="3"/>
    </row>
    <row r="135" spans="1:31" x14ac:dyDescent="0.25">
      <c r="A135" s="103">
        <f t="shared" si="6"/>
        <v>43234</v>
      </c>
      <c r="B135" s="104">
        <f t="shared" si="8"/>
        <v>5</v>
      </c>
      <c r="C135" s="104">
        <f t="shared" si="7"/>
        <v>2</v>
      </c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3"/>
      <c r="AD135" s="3"/>
      <c r="AE135" s="3"/>
    </row>
    <row r="136" spans="1:31" x14ac:dyDescent="0.25">
      <c r="A136" s="103">
        <f t="shared" si="6"/>
        <v>43235</v>
      </c>
      <c r="B136" s="104">
        <f t="shared" si="8"/>
        <v>5</v>
      </c>
      <c r="C136" s="104">
        <f t="shared" si="7"/>
        <v>2</v>
      </c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3"/>
      <c r="AD136" s="3"/>
      <c r="AE136" s="3"/>
    </row>
    <row r="137" spans="1:31" x14ac:dyDescent="0.25">
      <c r="A137" s="103">
        <f t="shared" si="6"/>
        <v>43236</v>
      </c>
      <c r="B137" s="104">
        <f t="shared" si="8"/>
        <v>5</v>
      </c>
      <c r="C137" s="104">
        <f t="shared" si="7"/>
        <v>2</v>
      </c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3"/>
      <c r="AD137" s="3"/>
      <c r="AE137" s="3"/>
    </row>
    <row r="138" spans="1:31" x14ac:dyDescent="0.25">
      <c r="A138" s="103">
        <f t="shared" si="6"/>
        <v>43237</v>
      </c>
      <c r="B138" s="104">
        <f t="shared" si="8"/>
        <v>5</v>
      </c>
      <c r="C138" s="104">
        <f t="shared" si="7"/>
        <v>2</v>
      </c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3"/>
      <c r="AD138" s="3"/>
      <c r="AE138" s="3"/>
    </row>
    <row r="139" spans="1:31" x14ac:dyDescent="0.25">
      <c r="A139" s="103">
        <f t="shared" si="6"/>
        <v>43238</v>
      </c>
      <c r="B139" s="104">
        <f t="shared" si="8"/>
        <v>5</v>
      </c>
      <c r="C139" s="104">
        <f t="shared" si="7"/>
        <v>2</v>
      </c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3"/>
      <c r="AD139" s="3"/>
      <c r="AE139" s="3"/>
    </row>
    <row r="140" spans="1:31" x14ac:dyDescent="0.25">
      <c r="A140" s="103">
        <f t="shared" si="6"/>
        <v>43239</v>
      </c>
      <c r="B140" s="104">
        <f t="shared" si="8"/>
        <v>5</v>
      </c>
      <c r="C140" s="104">
        <f t="shared" si="7"/>
        <v>2</v>
      </c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3"/>
      <c r="AD140" s="3"/>
      <c r="AE140" s="3"/>
    </row>
    <row r="141" spans="1:31" x14ac:dyDescent="0.25">
      <c r="A141" s="103">
        <f t="shared" si="6"/>
        <v>43240</v>
      </c>
      <c r="B141" s="104">
        <f t="shared" si="8"/>
        <v>5</v>
      </c>
      <c r="C141" s="104">
        <f t="shared" si="7"/>
        <v>2</v>
      </c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3"/>
      <c r="AD141" s="3"/>
      <c r="AE141" s="3"/>
    </row>
    <row r="142" spans="1:31" x14ac:dyDescent="0.25">
      <c r="A142" s="103">
        <f t="shared" si="6"/>
        <v>43241</v>
      </c>
      <c r="B142" s="104">
        <f t="shared" si="8"/>
        <v>5</v>
      </c>
      <c r="C142" s="104">
        <f t="shared" si="7"/>
        <v>2</v>
      </c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3"/>
      <c r="AD142" s="3"/>
      <c r="AE142" s="3"/>
    </row>
    <row r="143" spans="1:31" x14ac:dyDescent="0.25">
      <c r="A143" s="103">
        <f t="shared" si="6"/>
        <v>43242</v>
      </c>
      <c r="B143" s="104">
        <f t="shared" si="8"/>
        <v>5</v>
      </c>
      <c r="C143" s="104">
        <f t="shared" si="7"/>
        <v>2</v>
      </c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3"/>
      <c r="AD143" s="3"/>
      <c r="AE143" s="3"/>
    </row>
    <row r="144" spans="1:31" x14ac:dyDescent="0.25">
      <c r="A144" s="103">
        <f t="shared" si="6"/>
        <v>43243</v>
      </c>
      <c r="B144" s="104">
        <f t="shared" si="8"/>
        <v>5</v>
      </c>
      <c r="C144" s="104">
        <f t="shared" si="7"/>
        <v>2</v>
      </c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3"/>
      <c r="AD144" s="3"/>
      <c r="AE144" s="3"/>
    </row>
    <row r="145" spans="1:31" x14ac:dyDescent="0.25">
      <c r="A145" s="103">
        <f t="shared" si="6"/>
        <v>43244</v>
      </c>
      <c r="B145" s="104">
        <f t="shared" si="8"/>
        <v>5</v>
      </c>
      <c r="C145" s="104">
        <f t="shared" si="7"/>
        <v>2</v>
      </c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3"/>
      <c r="AD145" s="3"/>
      <c r="AE145" s="3"/>
    </row>
    <row r="146" spans="1:31" x14ac:dyDescent="0.25">
      <c r="A146" s="103">
        <f t="shared" si="6"/>
        <v>43245</v>
      </c>
      <c r="B146" s="104">
        <f t="shared" si="8"/>
        <v>5</v>
      </c>
      <c r="C146" s="104">
        <f t="shared" si="7"/>
        <v>2</v>
      </c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3"/>
      <c r="AD146" s="3"/>
      <c r="AE146" s="3"/>
    </row>
    <row r="147" spans="1:31" x14ac:dyDescent="0.25">
      <c r="A147" s="103">
        <f t="shared" si="6"/>
        <v>43246</v>
      </c>
      <c r="B147" s="104">
        <f t="shared" si="8"/>
        <v>5</v>
      </c>
      <c r="C147" s="104">
        <f t="shared" si="7"/>
        <v>2</v>
      </c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3"/>
      <c r="AD147" s="3"/>
      <c r="AE147" s="3"/>
    </row>
    <row r="148" spans="1:31" x14ac:dyDescent="0.25">
      <c r="A148" s="103">
        <f t="shared" si="6"/>
        <v>43247</v>
      </c>
      <c r="B148" s="104">
        <f t="shared" si="8"/>
        <v>5</v>
      </c>
      <c r="C148" s="104">
        <f t="shared" si="7"/>
        <v>2</v>
      </c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3"/>
      <c r="AD148" s="3"/>
      <c r="AE148" s="3"/>
    </row>
    <row r="149" spans="1:31" x14ac:dyDescent="0.25">
      <c r="A149" s="103">
        <f t="shared" si="6"/>
        <v>43248</v>
      </c>
      <c r="B149" s="104">
        <f t="shared" si="8"/>
        <v>5</v>
      </c>
      <c r="C149" s="104">
        <f t="shared" si="7"/>
        <v>2</v>
      </c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3"/>
      <c r="AD149" s="3"/>
      <c r="AE149" s="3"/>
    </row>
    <row r="150" spans="1:31" x14ac:dyDescent="0.25">
      <c r="A150" s="103">
        <f t="shared" si="6"/>
        <v>43249</v>
      </c>
      <c r="B150" s="104">
        <f t="shared" si="8"/>
        <v>5</v>
      </c>
      <c r="C150" s="104">
        <f t="shared" si="7"/>
        <v>2</v>
      </c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3"/>
      <c r="AD150" s="3"/>
      <c r="AE150" s="3"/>
    </row>
    <row r="151" spans="1:31" x14ac:dyDescent="0.25">
      <c r="A151" s="103">
        <f t="shared" si="6"/>
        <v>43250</v>
      </c>
      <c r="B151" s="104">
        <f t="shared" si="8"/>
        <v>5</v>
      </c>
      <c r="C151" s="104">
        <f t="shared" si="7"/>
        <v>2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3"/>
      <c r="AD151" s="3"/>
      <c r="AE151" s="3"/>
    </row>
    <row r="152" spans="1:31" x14ac:dyDescent="0.25">
      <c r="A152" s="103">
        <f t="shared" si="6"/>
        <v>43251</v>
      </c>
      <c r="B152" s="104">
        <f t="shared" si="8"/>
        <v>5</v>
      </c>
      <c r="C152" s="104">
        <f t="shared" si="7"/>
        <v>2</v>
      </c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3"/>
      <c r="AD152" s="3"/>
      <c r="AE152" s="3"/>
    </row>
    <row r="153" spans="1:31" x14ac:dyDescent="0.25">
      <c r="A153" s="103">
        <f t="shared" si="6"/>
        <v>43252</v>
      </c>
      <c r="B153" s="104">
        <f t="shared" si="8"/>
        <v>6</v>
      </c>
      <c r="C153" s="104">
        <f t="shared" si="7"/>
        <v>2</v>
      </c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3"/>
      <c r="AD153" s="3"/>
      <c r="AE153" s="3"/>
    </row>
    <row r="154" spans="1:31" x14ac:dyDescent="0.25">
      <c r="A154" s="103">
        <f t="shared" si="6"/>
        <v>43253</v>
      </c>
      <c r="B154" s="104">
        <f t="shared" si="8"/>
        <v>6</v>
      </c>
      <c r="C154" s="104">
        <f t="shared" si="7"/>
        <v>2</v>
      </c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3"/>
      <c r="AD154" s="3"/>
      <c r="AE154" s="3"/>
    </row>
    <row r="155" spans="1:31" x14ac:dyDescent="0.25">
      <c r="A155" s="103">
        <f t="shared" si="6"/>
        <v>43254</v>
      </c>
      <c r="B155" s="104">
        <f t="shared" si="8"/>
        <v>6</v>
      </c>
      <c r="C155" s="104">
        <f t="shared" si="7"/>
        <v>2</v>
      </c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3"/>
      <c r="AD155" s="3"/>
      <c r="AE155" s="3"/>
    </row>
    <row r="156" spans="1:31" x14ac:dyDescent="0.25">
      <c r="A156" s="103">
        <f t="shared" ref="A156:A219" si="9">A155+1</f>
        <v>43255</v>
      </c>
      <c r="B156" s="104">
        <f t="shared" si="8"/>
        <v>6</v>
      </c>
      <c r="C156" s="104">
        <f t="shared" si="7"/>
        <v>2</v>
      </c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3"/>
      <c r="AD156" s="3"/>
      <c r="AE156" s="3"/>
    </row>
    <row r="157" spans="1:31" x14ac:dyDescent="0.25">
      <c r="A157" s="103">
        <f t="shared" si="9"/>
        <v>43256</v>
      </c>
      <c r="B157" s="104">
        <f t="shared" si="8"/>
        <v>6</v>
      </c>
      <c r="C157" s="104">
        <f t="shared" si="7"/>
        <v>2</v>
      </c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3"/>
      <c r="AD157" s="3"/>
      <c r="AE157" s="3"/>
    </row>
    <row r="158" spans="1:31" x14ac:dyDescent="0.25">
      <c r="A158" s="103">
        <f t="shared" si="9"/>
        <v>43257</v>
      </c>
      <c r="B158" s="104">
        <f t="shared" si="8"/>
        <v>6</v>
      </c>
      <c r="C158" s="104">
        <f t="shared" si="7"/>
        <v>2</v>
      </c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3"/>
      <c r="AD158" s="3"/>
      <c r="AE158" s="3"/>
    </row>
    <row r="159" spans="1:31" x14ac:dyDescent="0.25">
      <c r="A159" s="103">
        <f t="shared" si="9"/>
        <v>43258</v>
      </c>
      <c r="B159" s="104">
        <f t="shared" si="8"/>
        <v>6</v>
      </c>
      <c r="C159" s="104">
        <f t="shared" si="7"/>
        <v>2</v>
      </c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3"/>
      <c r="AD159" s="3"/>
      <c r="AE159" s="3"/>
    </row>
    <row r="160" spans="1:31" x14ac:dyDescent="0.25">
      <c r="A160" s="103">
        <f t="shared" si="9"/>
        <v>43259</v>
      </c>
      <c r="B160" s="104">
        <f t="shared" si="8"/>
        <v>6</v>
      </c>
      <c r="C160" s="104">
        <f t="shared" si="7"/>
        <v>2</v>
      </c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3"/>
      <c r="AD160" s="3"/>
      <c r="AE160" s="3"/>
    </row>
    <row r="161" spans="1:31" x14ac:dyDescent="0.25">
      <c r="A161" s="103">
        <f t="shared" si="9"/>
        <v>43260</v>
      </c>
      <c r="B161" s="104">
        <f t="shared" si="8"/>
        <v>6</v>
      </c>
      <c r="C161" s="104">
        <f t="shared" si="7"/>
        <v>2</v>
      </c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3"/>
      <c r="AD161" s="3"/>
      <c r="AE161" s="3"/>
    </row>
    <row r="162" spans="1:31" x14ac:dyDescent="0.25">
      <c r="A162" s="103">
        <f t="shared" si="9"/>
        <v>43261</v>
      </c>
      <c r="B162" s="104">
        <f t="shared" si="8"/>
        <v>6</v>
      </c>
      <c r="C162" s="104">
        <f t="shared" si="7"/>
        <v>2</v>
      </c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3"/>
      <c r="AD162" s="3"/>
      <c r="AE162" s="3"/>
    </row>
    <row r="163" spans="1:31" x14ac:dyDescent="0.25">
      <c r="A163" s="103">
        <f t="shared" si="9"/>
        <v>43262</v>
      </c>
      <c r="B163" s="104">
        <f t="shared" si="8"/>
        <v>6</v>
      </c>
      <c r="C163" s="104">
        <f t="shared" si="7"/>
        <v>2</v>
      </c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3"/>
      <c r="AD163" s="3"/>
      <c r="AE163" s="3"/>
    </row>
    <row r="164" spans="1:31" x14ac:dyDescent="0.25">
      <c r="A164" s="103">
        <f t="shared" si="9"/>
        <v>43263</v>
      </c>
      <c r="B164" s="104">
        <f t="shared" si="8"/>
        <v>6</v>
      </c>
      <c r="C164" s="104">
        <f t="shared" si="7"/>
        <v>2</v>
      </c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3"/>
      <c r="AD164" s="3"/>
      <c r="AE164" s="3"/>
    </row>
    <row r="165" spans="1:31" x14ac:dyDescent="0.25">
      <c r="A165" s="103">
        <f t="shared" si="9"/>
        <v>43264</v>
      </c>
      <c r="B165" s="104">
        <f t="shared" si="8"/>
        <v>6</v>
      </c>
      <c r="C165" s="104">
        <f t="shared" si="7"/>
        <v>2</v>
      </c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3"/>
      <c r="AD165" s="3"/>
      <c r="AE165" s="3"/>
    </row>
    <row r="166" spans="1:31" x14ac:dyDescent="0.25">
      <c r="A166" s="103">
        <f t="shared" si="9"/>
        <v>43265</v>
      </c>
      <c r="B166" s="104">
        <f t="shared" si="8"/>
        <v>6</v>
      </c>
      <c r="C166" s="104">
        <f t="shared" si="7"/>
        <v>2</v>
      </c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3"/>
      <c r="AD166" s="3"/>
      <c r="AE166" s="3"/>
    </row>
    <row r="167" spans="1:31" x14ac:dyDescent="0.25">
      <c r="A167" s="103">
        <f t="shared" si="9"/>
        <v>43266</v>
      </c>
      <c r="B167" s="104">
        <f t="shared" si="8"/>
        <v>6</v>
      </c>
      <c r="C167" s="104">
        <f t="shared" si="7"/>
        <v>2</v>
      </c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3"/>
      <c r="AD167" s="3"/>
      <c r="AE167" s="3"/>
    </row>
    <row r="168" spans="1:31" x14ac:dyDescent="0.25">
      <c r="A168" s="103">
        <f t="shared" si="9"/>
        <v>43267</v>
      </c>
      <c r="B168" s="104">
        <f t="shared" si="8"/>
        <v>6</v>
      </c>
      <c r="C168" s="104">
        <f t="shared" si="7"/>
        <v>2</v>
      </c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3"/>
      <c r="AD168" s="3"/>
      <c r="AE168" s="3"/>
    </row>
    <row r="169" spans="1:31" x14ac:dyDescent="0.25">
      <c r="A169" s="103">
        <f t="shared" si="9"/>
        <v>43268</v>
      </c>
      <c r="B169" s="104">
        <f t="shared" si="8"/>
        <v>6</v>
      </c>
      <c r="C169" s="104">
        <f t="shared" si="7"/>
        <v>2</v>
      </c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3"/>
      <c r="AD169" s="3"/>
      <c r="AE169" s="3"/>
    </row>
    <row r="170" spans="1:31" x14ac:dyDescent="0.25">
      <c r="A170" s="103">
        <f t="shared" si="9"/>
        <v>43269</v>
      </c>
      <c r="B170" s="104">
        <f t="shared" si="8"/>
        <v>6</v>
      </c>
      <c r="C170" s="104">
        <f t="shared" si="7"/>
        <v>2</v>
      </c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3"/>
      <c r="AD170" s="3"/>
      <c r="AE170" s="3"/>
    </row>
    <row r="171" spans="1:31" x14ac:dyDescent="0.25">
      <c r="A171" s="103">
        <f t="shared" si="9"/>
        <v>43270</v>
      </c>
      <c r="B171" s="104">
        <f t="shared" si="8"/>
        <v>6</v>
      </c>
      <c r="C171" s="104">
        <f t="shared" si="7"/>
        <v>2</v>
      </c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3"/>
      <c r="AD171" s="3"/>
      <c r="AE171" s="3"/>
    </row>
    <row r="172" spans="1:31" x14ac:dyDescent="0.25">
      <c r="A172" s="103">
        <f t="shared" si="9"/>
        <v>43271</v>
      </c>
      <c r="B172" s="104">
        <f t="shared" si="8"/>
        <v>6</v>
      </c>
      <c r="C172" s="104">
        <f t="shared" si="7"/>
        <v>2</v>
      </c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3"/>
      <c r="AD172" s="3"/>
      <c r="AE172" s="3"/>
    </row>
    <row r="173" spans="1:31" x14ac:dyDescent="0.25">
      <c r="A173" s="103">
        <f t="shared" si="9"/>
        <v>43272</v>
      </c>
      <c r="B173" s="104">
        <f t="shared" si="8"/>
        <v>6</v>
      </c>
      <c r="C173" s="104">
        <f t="shared" si="7"/>
        <v>2</v>
      </c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3"/>
      <c r="AD173" s="3"/>
      <c r="AE173" s="3"/>
    </row>
    <row r="174" spans="1:31" x14ac:dyDescent="0.25">
      <c r="A174" s="103">
        <f t="shared" si="9"/>
        <v>43273</v>
      </c>
      <c r="B174" s="104">
        <f t="shared" si="8"/>
        <v>6</v>
      </c>
      <c r="C174" s="104">
        <f t="shared" si="7"/>
        <v>2</v>
      </c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3"/>
      <c r="AD174" s="3"/>
      <c r="AE174" s="3"/>
    </row>
    <row r="175" spans="1:31" x14ac:dyDescent="0.25">
      <c r="A175" s="103">
        <f t="shared" si="9"/>
        <v>43274</v>
      </c>
      <c r="B175" s="104">
        <f t="shared" si="8"/>
        <v>6</v>
      </c>
      <c r="C175" s="104">
        <f t="shared" si="7"/>
        <v>2</v>
      </c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3"/>
      <c r="AD175" s="3"/>
      <c r="AE175" s="3"/>
    </row>
    <row r="176" spans="1:31" x14ac:dyDescent="0.25">
      <c r="A176" s="103">
        <f t="shared" si="9"/>
        <v>43275</v>
      </c>
      <c r="B176" s="104">
        <f t="shared" si="8"/>
        <v>6</v>
      </c>
      <c r="C176" s="104">
        <f t="shared" si="7"/>
        <v>2</v>
      </c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3"/>
      <c r="AD176" s="3"/>
      <c r="AE176" s="3"/>
    </row>
    <row r="177" spans="1:31" x14ac:dyDescent="0.25">
      <c r="A177" s="103">
        <f t="shared" si="9"/>
        <v>43276</v>
      </c>
      <c r="B177" s="104">
        <f t="shared" si="8"/>
        <v>6</v>
      </c>
      <c r="C177" s="104">
        <f t="shared" si="7"/>
        <v>2</v>
      </c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3"/>
      <c r="AD177" s="3"/>
      <c r="AE177" s="3"/>
    </row>
    <row r="178" spans="1:31" x14ac:dyDescent="0.25">
      <c r="A178" s="103">
        <f t="shared" si="9"/>
        <v>43277</v>
      </c>
      <c r="B178" s="104">
        <f t="shared" si="8"/>
        <v>6</v>
      </c>
      <c r="C178" s="104">
        <f t="shared" si="7"/>
        <v>2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3"/>
      <c r="AD178" s="3"/>
      <c r="AE178" s="3"/>
    </row>
    <row r="179" spans="1:31" x14ac:dyDescent="0.25">
      <c r="A179" s="103">
        <f t="shared" si="9"/>
        <v>43278</v>
      </c>
      <c r="B179" s="104">
        <f t="shared" si="8"/>
        <v>6</v>
      </c>
      <c r="C179" s="104">
        <f t="shared" si="7"/>
        <v>2</v>
      </c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3"/>
      <c r="AD179" s="3"/>
      <c r="AE179" s="3"/>
    </row>
    <row r="180" spans="1:31" x14ac:dyDescent="0.25">
      <c r="A180" s="103">
        <f t="shared" si="9"/>
        <v>43279</v>
      </c>
      <c r="B180" s="104">
        <f t="shared" si="8"/>
        <v>6</v>
      </c>
      <c r="C180" s="104">
        <f t="shared" si="7"/>
        <v>2</v>
      </c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3"/>
      <c r="AD180" s="3"/>
      <c r="AE180" s="3"/>
    </row>
    <row r="181" spans="1:31" x14ac:dyDescent="0.25">
      <c r="A181" s="103">
        <f t="shared" si="9"/>
        <v>43280</v>
      </c>
      <c r="B181" s="104">
        <f t="shared" si="8"/>
        <v>6</v>
      </c>
      <c r="C181" s="104">
        <f t="shared" si="7"/>
        <v>2</v>
      </c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3"/>
      <c r="AD181" s="3"/>
      <c r="AE181" s="3"/>
    </row>
    <row r="182" spans="1:31" x14ac:dyDescent="0.25">
      <c r="A182" s="103">
        <f t="shared" si="9"/>
        <v>43281</v>
      </c>
      <c r="B182" s="104">
        <f t="shared" si="8"/>
        <v>6</v>
      </c>
      <c r="C182" s="104">
        <f t="shared" si="7"/>
        <v>2</v>
      </c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3"/>
      <c r="AD182" s="3"/>
      <c r="AE182" s="3"/>
    </row>
    <row r="183" spans="1:31" x14ac:dyDescent="0.25">
      <c r="A183" s="103">
        <f t="shared" si="9"/>
        <v>43282</v>
      </c>
      <c r="B183" s="104">
        <f t="shared" si="8"/>
        <v>7</v>
      </c>
      <c r="C183" s="104">
        <f t="shared" si="7"/>
        <v>3</v>
      </c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3"/>
      <c r="AD183" s="3"/>
      <c r="AE183" s="3"/>
    </row>
    <row r="184" spans="1:31" x14ac:dyDescent="0.25">
      <c r="A184" s="103">
        <f t="shared" si="9"/>
        <v>43283</v>
      </c>
      <c r="B184" s="104">
        <f t="shared" si="8"/>
        <v>7</v>
      </c>
      <c r="C184" s="104">
        <f t="shared" si="7"/>
        <v>3</v>
      </c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3"/>
      <c r="AD184" s="3"/>
      <c r="AE184" s="3"/>
    </row>
    <row r="185" spans="1:31" x14ac:dyDescent="0.25">
      <c r="A185" s="103">
        <f t="shared" si="9"/>
        <v>43284</v>
      </c>
      <c r="B185" s="104">
        <f t="shared" si="8"/>
        <v>7</v>
      </c>
      <c r="C185" s="104">
        <f t="shared" si="7"/>
        <v>3</v>
      </c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3"/>
      <c r="AD185" s="3"/>
      <c r="AE185" s="3"/>
    </row>
    <row r="186" spans="1:31" x14ac:dyDescent="0.25">
      <c r="A186" s="103">
        <f t="shared" si="9"/>
        <v>43285</v>
      </c>
      <c r="B186" s="104">
        <f t="shared" si="8"/>
        <v>7</v>
      </c>
      <c r="C186" s="104">
        <f t="shared" si="7"/>
        <v>3</v>
      </c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3"/>
      <c r="AD186" s="3"/>
      <c r="AE186" s="3"/>
    </row>
    <row r="187" spans="1:31" x14ac:dyDescent="0.25">
      <c r="A187" s="103">
        <f t="shared" si="9"/>
        <v>43286</v>
      </c>
      <c r="B187" s="104">
        <f t="shared" si="8"/>
        <v>7</v>
      </c>
      <c r="C187" s="104">
        <f t="shared" si="7"/>
        <v>3</v>
      </c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3"/>
      <c r="AD187" s="3"/>
      <c r="AE187" s="3"/>
    </row>
    <row r="188" spans="1:31" x14ac:dyDescent="0.25">
      <c r="A188" s="103">
        <f t="shared" si="9"/>
        <v>43287</v>
      </c>
      <c r="B188" s="104">
        <f t="shared" si="8"/>
        <v>7</v>
      </c>
      <c r="C188" s="104">
        <f t="shared" si="7"/>
        <v>3</v>
      </c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3"/>
      <c r="AD188" s="3"/>
      <c r="AE188" s="3"/>
    </row>
    <row r="189" spans="1:31" x14ac:dyDescent="0.25">
      <c r="A189" s="103">
        <f t="shared" si="9"/>
        <v>43288</v>
      </c>
      <c r="B189" s="104">
        <f t="shared" si="8"/>
        <v>7</v>
      </c>
      <c r="C189" s="104">
        <f t="shared" si="7"/>
        <v>3</v>
      </c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3"/>
      <c r="AD189" s="3"/>
      <c r="AE189" s="3"/>
    </row>
    <row r="190" spans="1:31" x14ac:dyDescent="0.25">
      <c r="A190" s="103">
        <f t="shared" si="9"/>
        <v>43289</v>
      </c>
      <c r="B190" s="104">
        <f t="shared" si="8"/>
        <v>7</v>
      </c>
      <c r="C190" s="104">
        <f t="shared" si="7"/>
        <v>3</v>
      </c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3"/>
      <c r="AD190" s="3"/>
      <c r="AE190" s="3"/>
    </row>
    <row r="191" spans="1:31" x14ac:dyDescent="0.25">
      <c r="A191" s="103">
        <f t="shared" si="9"/>
        <v>43290</v>
      </c>
      <c r="B191" s="104">
        <f t="shared" si="8"/>
        <v>7</v>
      </c>
      <c r="C191" s="104">
        <f t="shared" si="7"/>
        <v>3</v>
      </c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3"/>
      <c r="AD191" s="3"/>
      <c r="AE191" s="3"/>
    </row>
    <row r="192" spans="1:31" x14ac:dyDescent="0.25">
      <c r="A192" s="103">
        <f t="shared" si="9"/>
        <v>43291</v>
      </c>
      <c r="B192" s="104">
        <f t="shared" si="8"/>
        <v>7</v>
      </c>
      <c r="C192" s="104">
        <f t="shared" si="7"/>
        <v>3</v>
      </c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3"/>
      <c r="AD192" s="3"/>
      <c r="AE192" s="3"/>
    </row>
    <row r="193" spans="1:31" x14ac:dyDescent="0.25">
      <c r="A193" s="103">
        <f t="shared" si="9"/>
        <v>43292</v>
      </c>
      <c r="B193" s="104">
        <f t="shared" si="8"/>
        <v>7</v>
      </c>
      <c r="C193" s="104">
        <f t="shared" si="7"/>
        <v>3</v>
      </c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3"/>
      <c r="AD193" s="3"/>
      <c r="AE193" s="3"/>
    </row>
    <row r="194" spans="1:31" x14ac:dyDescent="0.25">
      <c r="A194" s="103">
        <f t="shared" si="9"/>
        <v>43293</v>
      </c>
      <c r="B194" s="104">
        <f t="shared" si="8"/>
        <v>7</v>
      </c>
      <c r="C194" s="104">
        <f t="shared" ref="C194:C257" si="10">INT((MONTH(A194)+2)/3)</f>
        <v>3</v>
      </c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3"/>
      <c r="AD194" s="3"/>
      <c r="AE194" s="3"/>
    </row>
    <row r="195" spans="1:31" x14ac:dyDescent="0.25">
      <c r="A195" s="103">
        <f t="shared" si="9"/>
        <v>43294</v>
      </c>
      <c r="B195" s="104">
        <f t="shared" ref="B195:B258" si="11">MONTH(A195)</f>
        <v>7</v>
      </c>
      <c r="C195" s="104">
        <f t="shared" si="10"/>
        <v>3</v>
      </c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3"/>
      <c r="AD195" s="3"/>
      <c r="AE195" s="3"/>
    </row>
    <row r="196" spans="1:31" x14ac:dyDescent="0.25">
      <c r="A196" s="103">
        <f t="shared" si="9"/>
        <v>43295</v>
      </c>
      <c r="B196" s="104">
        <f t="shared" si="11"/>
        <v>7</v>
      </c>
      <c r="C196" s="104">
        <f t="shared" si="10"/>
        <v>3</v>
      </c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3"/>
      <c r="AD196" s="3"/>
      <c r="AE196" s="3"/>
    </row>
    <row r="197" spans="1:31" x14ac:dyDescent="0.25">
      <c r="A197" s="103">
        <f t="shared" si="9"/>
        <v>43296</v>
      </c>
      <c r="B197" s="104">
        <f t="shared" si="11"/>
        <v>7</v>
      </c>
      <c r="C197" s="104">
        <f t="shared" si="10"/>
        <v>3</v>
      </c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3"/>
      <c r="AD197" s="3"/>
      <c r="AE197" s="3"/>
    </row>
    <row r="198" spans="1:31" x14ac:dyDescent="0.25">
      <c r="A198" s="103">
        <f t="shared" si="9"/>
        <v>43297</v>
      </c>
      <c r="B198" s="104">
        <f t="shared" si="11"/>
        <v>7</v>
      </c>
      <c r="C198" s="104">
        <f t="shared" si="10"/>
        <v>3</v>
      </c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3"/>
      <c r="AD198" s="3"/>
      <c r="AE198" s="3"/>
    </row>
    <row r="199" spans="1:31" x14ac:dyDescent="0.25">
      <c r="A199" s="103">
        <f t="shared" si="9"/>
        <v>43298</v>
      </c>
      <c r="B199" s="104">
        <f t="shared" si="11"/>
        <v>7</v>
      </c>
      <c r="C199" s="104">
        <f t="shared" si="10"/>
        <v>3</v>
      </c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3"/>
      <c r="AD199" s="3"/>
      <c r="AE199" s="3"/>
    </row>
    <row r="200" spans="1:31" x14ac:dyDescent="0.25">
      <c r="A200" s="103">
        <f t="shared" si="9"/>
        <v>43299</v>
      </c>
      <c r="B200" s="104">
        <f t="shared" si="11"/>
        <v>7</v>
      </c>
      <c r="C200" s="104">
        <f t="shared" si="10"/>
        <v>3</v>
      </c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3"/>
      <c r="AD200" s="3"/>
      <c r="AE200" s="3"/>
    </row>
    <row r="201" spans="1:31" x14ac:dyDescent="0.25">
      <c r="A201" s="103">
        <f t="shared" si="9"/>
        <v>43300</v>
      </c>
      <c r="B201" s="104">
        <f t="shared" si="11"/>
        <v>7</v>
      </c>
      <c r="C201" s="104">
        <f t="shared" si="10"/>
        <v>3</v>
      </c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3"/>
      <c r="AD201" s="3"/>
      <c r="AE201" s="3"/>
    </row>
    <row r="202" spans="1:31" x14ac:dyDescent="0.25">
      <c r="A202" s="103">
        <f t="shared" si="9"/>
        <v>43301</v>
      </c>
      <c r="B202" s="104">
        <f t="shared" si="11"/>
        <v>7</v>
      </c>
      <c r="C202" s="104">
        <f t="shared" si="10"/>
        <v>3</v>
      </c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3"/>
      <c r="AD202" s="3"/>
      <c r="AE202" s="3"/>
    </row>
    <row r="203" spans="1:31" x14ac:dyDescent="0.25">
      <c r="A203" s="103">
        <f t="shared" si="9"/>
        <v>43302</v>
      </c>
      <c r="B203" s="104">
        <f t="shared" si="11"/>
        <v>7</v>
      </c>
      <c r="C203" s="104">
        <f t="shared" si="10"/>
        <v>3</v>
      </c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3"/>
      <c r="AD203" s="3"/>
      <c r="AE203" s="3"/>
    </row>
    <row r="204" spans="1:31" x14ac:dyDescent="0.25">
      <c r="A204" s="103">
        <f t="shared" si="9"/>
        <v>43303</v>
      </c>
      <c r="B204" s="104">
        <f t="shared" si="11"/>
        <v>7</v>
      </c>
      <c r="C204" s="104">
        <f t="shared" si="10"/>
        <v>3</v>
      </c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3"/>
      <c r="AD204" s="3"/>
      <c r="AE204" s="3"/>
    </row>
    <row r="205" spans="1:31" x14ac:dyDescent="0.25">
      <c r="A205" s="103">
        <f t="shared" si="9"/>
        <v>43304</v>
      </c>
      <c r="B205" s="104">
        <f t="shared" si="11"/>
        <v>7</v>
      </c>
      <c r="C205" s="104">
        <f t="shared" si="10"/>
        <v>3</v>
      </c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3"/>
      <c r="AD205" s="3"/>
      <c r="AE205" s="3"/>
    </row>
    <row r="206" spans="1:31" x14ac:dyDescent="0.25">
      <c r="A206" s="103">
        <f t="shared" si="9"/>
        <v>43305</v>
      </c>
      <c r="B206" s="104">
        <f t="shared" si="11"/>
        <v>7</v>
      </c>
      <c r="C206" s="104">
        <f t="shared" si="10"/>
        <v>3</v>
      </c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3"/>
      <c r="AD206" s="3"/>
      <c r="AE206" s="3"/>
    </row>
    <row r="207" spans="1:31" x14ac:dyDescent="0.25">
      <c r="A207" s="103">
        <f t="shared" si="9"/>
        <v>43306</v>
      </c>
      <c r="B207" s="104">
        <f t="shared" si="11"/>
        <v>7</v>
      </c>
      <c r="C207" s="104">
        <f t="shared" si="10"/>
        <v>3</v>
      </c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3"/>
      <c r="AD207" s="3"/>
      <c r="AE207" s="3"/>
    </row>
    <row r="208" spans="1:31" x14ac:dyDescent="0.25">
      <c r="A208" s="103">
        <f t="shared" si="9"/>
        <v>43307</v>
      </c>
      <c r="B208" s="104">
        <f t="shared" si="11"/>
        <v>7</v>
      </c>
      <c r="C208" s="104">
        <f t="shared" si="10"/>
        <v>3</v>
      </c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3"/>
      <c r="AD208" s="3"/>
      <c r="AE208" s="3"/>
    </row>
    <row r="209" spans="1:31" x14ac:dyDescent="0.25">
      <c r="A209" s="103">
        <f t="shared" si="9"/>
        <v>43308</v>
      </c>
      <c r="B209" s="104">
        <f t="shared" si="11"/>
        <v>7</v>
      </c>
      <c r="C209" s="104">
        <f t="shared" si="10"/>
        <v>3</v>
      </c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3"/>
      <c r="AD209" s="3"/>
      <c r="AE209" s="3"/>
    </row>
    <row r="210" spans="1:31" x14ac:dyDescent="0.25">
      <c r="A210" s="103">
        <f t="shared" si="9"/>
        <v>43309</v>
      </c>
      <c r="B210" s="104">
        <f t="shared" si="11"/>
        <v>7</v>
      </c>
      <c r="C210" s="104">
        <f t="shared" si="10"/>
        <v>3</v>
      </c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3"/>
      <c r="AD210" s="3"/>
      <c r="AE210" s="3"/>
    </row>
    <row r="211" spans="1:31" x14ac:dyDescent="0.25">
      <c r="A211" s="103">
        <f t="shared" si="9"/>
        <v>43310</v>
      </c>
      <c r="B211" s="104">
        <f t="shared" si="11"/>
        <v>7</v>
      </c>
      <c r="C211" s="104">
        <f t="shared" si="10"/>
        <v>3</v>
      </c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3"/>
      <c r="AD211" s="3"/>
      <c r="AE211" s="3"/>
    </row>
    <row r="212" spans="1:31" x14ac:dyDescent="0.25">
      <c r="A212" s="103">
        <f t="shared" si="9"/>
        <v>43311</v>
      </c>
      <c r="B212" s="104">
        <f t="shared" si="11"/>
        <v>7</v>
      </c>
      <c r="C212" s="104">
        <f t="shared" si="10"/>
        <v>3</v>
      </c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3"/>
      <c r="AD212" s="3"/>
      <c r="AE212" s="3"/>
    </row>
    <row r="213" spans="1:31" x14ac:dyDescent="0.25">
      <c r="A213" s="103">
        <f t="shared" si="9"/>
        <v>43312</v>
      </c>
      <c r="B213" s="104">
        <f t="shared" si="11"/>
        <v>7</v>
      </c>
      <c r="C213" s="104">
        <f t="shared" si="10"/>
        <v>3</v>
      </c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3"/>
      <c r="AD213" s="3"/>
      <c r="AE213" s="3"/>
    </row>
    <row r="214" spans="1:31" x14ac:dyDescent="0.25">
      <c r="A214" s="103">
        <f t="shared" si="9"/>
        <v>43313</v>
      </c>
      <c r="B214" s="104">
        <f t="shared" si="11"/>
        <v>8</v>
      </c>
      <c r="C214" s="104">
        <f t="shared" si="10"/>
        <v>3</v>
      </c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3"/>
      <c r="AD214" s="3"/>
      <c r="AE214" s="3"/>
    </row>
    <row r="215" spans="1:31" x14ac:dyDescent="0.25">
      <c r="A215" s="103">
        <f t="shared" si="9"/>
        <v>43314</v>
      </c>
      <c r="B215" s="104">
        <f t="shared" si="11"/>
        <v>8</v>
      </c>
      <c r="C215" s="104">
        <f t="shared" si="10"/>
        <v>3</v>
      </c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3"/>
      <c r="AD215" s="3"/>
      <c r="AE215" s="3"/>
    </row>
    <row r="216" spans="1:31" x14ac:dyDescent="0.25">
      <c r="A216" s="103">
        <f t="shared" si="9"/>
        <v>43315</v>
      </c>
      <c r="B216" s="104">
        <f t="shared" si="11"/>
        <v>8</v>
      </c>
      <c r="C216" s="104">
        <f t="shared" si="10"/>
        <v>3</v>
      </c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3"/>
      <c r="AD216" s="3"/>
      <c r="AE216" s="3"/>
    </row>
    <row r="217" spans="1:31" x14ac:dyDescent="0.25">
      <c r="A217" s="103">
        <f t="shared" si="9"/>
        <v>43316</v>
      </c>
      <c r="B217" s="104">
        <f t="shared" si="11"/>
        <v>8</v>
      </c>
      <c r="C217" s="104">
        <f t="shared" si="10"/>
        <v>3</v>
      </c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3"/>
      <c r="AD217" s="3"/>
      <c r="AE217" s="3"/>
    </row>
    <row r="218" spans="1:31" x14ac:dyDescent="0.25">
      <c r="A218" s="103">
        <f t="shared" si="9"/>
        <v>43317</v>
      </c>
      <c r="B218" s="104">
        <f t="shared" si="11"/>
        <v>8</v>
      </c>
      <c r="C218" s="104">
        <f t="shared" si="10"/>
        <v>3</v>
      </c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3"/>
      <c r="AD218" s="3"/>
      <c r="AE218" s="3"/>
    </row>
    <row r="219" spans="1:31" x14ac:dyDescent="0.25">
      <c r="A219" s="103">
        <f t="shared" si="9"/>
        <v>43318</v>
      </c>
      <c r="B219" s="104">
        <f t="shared" si="11"/>
        <v>8</v>
      </c>
      <c r="C219" s="104">
        <f t="shared" si="10"/>
        <v>3</v>
      </c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3"/>
      <c r="AD219" s="3"/>
      <c r="AE219" s="3"/>
    </row>
    <row r="220" spans="1:31" x14ac:dyDescent="0.25">
      <c r="A220" s="103">
        <f t="shared" ref="A220:A283" si="12">A219+1</f>
        <v>43319</v>
      </c>
      <c r="B220" s="104">
        <f t="shared" si="11"/>
        <v>8</v>
      </c>
      <c r="C220" s="104">
        <f t="shared" si="10"/>
        <v>3</v>
      </c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3"/>
      <c r="AD220" s="3"/>
      <c r="AE220" s="3"/>
    </row>
    <row r="221" spans="1:31" x14ac:dyDescent="0.25">
      <c r="A221" s="103">
        <f t="shared" si="12"/>
        <v>43320</v>
      </c>
      <c r="B221" s="104">
        <f t="shared" si="11"/>
        <v>8</v>
      </c>
      <c r="C221" s="104">
        <f t="shared" si="10"/>
        <v>3</v>
      </c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3"/>
      <c r="AD221" s="3"/>
      <c r="AE221" s="3"/>
    </row>
    <row r="222" spans="1:31" x14ac:dyDescent="0.25">
      <c r="A222" s="103">
        <f t="shared" si="12"/>
        <v>43321</v>
      </c>
      <c r="B222" s="104">
        <f t="shared" si="11"/>
        <v>8</v>
      </c>
      <c r="C222" s="104">
        <f t="shared" si="10"/>
        <v>3</v>
      </c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3"/>
      <c r="AD222" s="3"/>
      <c r="AE222" s="3"/>
    </row>
    <row r="223" spans="1:31" x14ac:dyDescent="0.25">
      <c r="A223" s="103">
        <f t="shared" si="12"/>
        <v>43322</v>
      </c>
      <c r="B223" s="104">
        <f t="shared" si="11"/>
        <v>8</v>
      </c>
      <c r="C223" s="104">
        <f t="shared" si="10"/>
        <v>3</v>
      </c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3"/>
      <c r="AD223" s="3"/>
      <c r="AE223" s="3"/>
    </row>
    <row r="224" spans="1:31" x14ac:dyDescent="0.25">
      <c r="A224" s="103">
        <f t="shared" si="12"/>
        <v>43323</v>
      </c>
      <c r="B224" s="104">
        <f t="shared" si="11"/>
        <v>8</v>
      </c>
      <c r="C224" s="104">
        <f t="shared" si="10"/>
        <v>3</v>
      </c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3"/>
      <c r="AD224" s="3"/>
      <c r="AE224" s="3"/>
    </row>
    <row r="225" spans="1:31" x14ac:dyDescent="0.25">
      <c r="A225" s="103">
        <f t="shared" si="12"/>
        <v>43324</v>
      </c>
      <c r="B225" s="104">
        <f t="shared" si="11"/>
        <v>8</v>
      </c>
      <c r="C225" s="104">
        <f t="shared" si="10"/>
        <v>3</v>
      </c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3"/>
      <c r="AD225" s="3"/>
      <c r="AE225" s="3"/>
    </row>
    <row r="226" spans="1:31" x14ac:dyDescent="0.25">
      <c r="A226" s="103">
        <f t="shared" si="12"/>
        <v>43325</v>
      </c>
      <c r="B226" s="104">
        <f t="shared" si="11"/>
        <v>8</v>
      </c>
      <c r="C226" s="104">
        <f t="shared" si="10"/>
        <v>3</v>
      </c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3"/>
      <c r="AD226" s="3"/>
      <c r="AE226" s="3"/>
    </row>
    <row r="227" spans="1:31" x14ac:dyDescent="0.25">
      <c r="A227" s="103">
        <f t="shared" si="12"/>
        <v>43326</v>
      </c>
      <c r="B227" s="104">
        <f t="shared" si="11"/>
        <v>8</v>
      </c>
      <c r="C227" s="104">
        <f t="shared" si="10"/>
        <v>3</v>
      </c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3"/>
      <c r="AD227" s="3"/>
      <c r="AE227" s="3"/>
    </row>
    <row r="228" spans="1:31" x14ac:dyDescent="0.25">
      <c r="A228" s="103">
        <f t="shared" si="12"/>
        <v>43327</v>
      </c>
      <c r="B228" s="104">
        <f t="shared" si="11"/>
        <v>8</v>
      </c>
      <c r="C228" s="104">
        <f t="shared" si="10"/>
        <v>3</v>
      </c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3"/>
      <c r="AD228" s="3"/>
      <c r="AE228" s="3"/>
    </row>
    <row r="229" spans="1:31" x14ac:dyDescent="0.25">
      <c r="A229" s="103">
        <f t="shared" si="12"/>
        <v>43328</v>
      </c>
      <c r="B229" s="104">
        <f t="shared" si="11"/>
        <v>8</v>
      </c>
      <c r="C229" s="104">
        <f t="shared" si="10"/>
        <v>3</v>
      </c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3"/>
      <c r="AD229" s="3"/>
      <c r="AE229" s="3"/>
    </row>
    <row r="230" spans="1:31" x14ac:dyDescent="0.25">
      <c r="A230" s="103">
        <f t="shared" si="12"/>
        <v>43329</v>
      </c>
      <c r="B230" s="104">
        <f t="shared" si="11"/>
        <v>8</v>
      </c>
      <c r="C230" s="104">
        <f t="shared" si="10"/>
        <v>3</v>
      </c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3"/>
      <c r="AD230" s="3"/>
      <c r="AE230" s="3"/>
    </row>
    <row r="231" spans="1:31" x14ac:dyDescent="0.25">
      <c r="A231" s="103">
        <f t="shared" si="12"/>
        <v>43330</v>
      </c>
      <c r="B231" s="104">
        <f t="shared" si="11"/>
        <v>8</v>
      </c>
      <c r="C231" s="104">
        <f t="shared" si="10"/>
        <v>3</v>
      </c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3"/>
      <c r="AD231" s="3"/>
      <c r="AE231" s="3"/>
    </row>
    <row r="232" spans="1:31" x14ac:dyDescent="0.25">
      <c r="A232" s="103">
        <f t="shared" si="12"/>
        <v>43331</v>
      </c>
      <c r="B232" s="104">
        <f t="shared" si="11"/>
        <v>8</v>
      </c>
      <c r="C232" s="104">
        <f t="shared" si="10"/>
        <v>3</v>
      </c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3"/>
      <c r="AD232" s="3"/>
      <c r="AE232" s="3"/>
    </row>
    <row r="233" spans="1:31" x14ac:dyDescent="0.25">
      <c r="A233" s="103">
        <f t="shared" si="12"/>
        <v>43332</v>
      </c>
      <c r="B233" s="104">
        <f t="shared" si="11"/>
        <v>8</v>
      </c>
      <c r="C233" s="104">
        <f t="shared" si="10"/>
        <v>3</v>
      </c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3"/>
      <c r="AD233" s="3"/>
      <c r="AE233" s="3"/>
    </row>
    <row r="234" spans="1:31" x14ac:dyDescent="0.25">
      <c r="A234" s="103">
        <f t="shared" si="12"/>
        <v>43333</v>
      </c>
      <c r="B234" s="104">
        <f t="shared" si="11"/>
        <v>8</v>
      </c>
      <c r="C234" s="104">
        <f t="shared" si="10"/>
        <v>3</v>
      </c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3"/>
      <c r="AD234" s="3"/>
      <c r="AE234" s="3"/>
    </row>
    <row r="235" spans="1:31" x14ac:dyDescent="0.25">
      <c r="A235" s="103">
        <f t="shared" si="12"/>
        <v>43334</v>
      </c>
      <c r="B235" s="104">
        <f t="shared" si="11"/>
        <v>8</v>
      </c>
      <c r="C235" s="104">
        <f t="shared" si="10"/>
        <v>3</v>
      </c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3"/>
      <c r="AD235" s="3"/>
      <c r="AE235" s="3"/>
    </row>
    <row r="236" spans="1:31" x14ac:dyDescent="0.25">
      <c r="A236" s="103">
        <f t="shared" si="12"/>
        <v>43335</v>
      </c>
      <c r="B236" s="104">
        <f t="shared" si="11"/>
        <v>8</v>
      </c>
      <c r="C236" s="104">
        <f t="shared" si="10"/>
        <v>3</v>
      </c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3"/>
      <c r="AD236" s="3"/>
      <c r="AE236" s="3"/>
    </row>
    <row r="237" spans="1:31" x14ac:dyDescent="0.25">
      <c r="A237" s="103">
        <f t="shared" si="12"/>
        <v>43336</v>
      </c>
      <c r="B237" s="104">
        <f t="shared" si="11"/>
        <v>8</v>
      </c>
      <c r="C237" s="104">
        <f t="shared" si="10"/>
        <v>3</v>
      </c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3"/>
      <c r="AD237" s="3"/>
      <c r="AE237" s="3"/>
    </row>
    <row r="238" spans="1:31" x14ac:dyDescent="0.25">
      <c r="A238" s="103">
        <f t="shared" si="12"/>
        <v>43337</v>
      </c>
      <c r="B238" s="104">
        <f t="shared" si="11"/>
        <v>8</v>
      </c>
      <c r="C238" s="104">
        <f t="shared" si="10"/>
        <v>3</v>
      </c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3"/>
      <c r="AD238" s="3"/>
      <c r="AE238" s="3"/>
    </row>
    <row r="239" spans="1:31" x14ac:dyDescent="0.25">
      <c r="A239" s="103">
        <f t="shared" si="12"/>
        <v>43338</v>
      </c>
      <c r="B239" s="104">
        <f t="shared" si="11"/>
        <v>8</v>
      </c>
      <c r="C239" s="104">
        <f t="shared" si="10"/>
        <v>3</v>
      </c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3"/>
      <c r="AD239" s="3"/>
      <c r="AE239" s="3"/>
    </row>
    <row r="240" spans="1:31" x14ac:dyDescent="0.25">
      <c r="A240" s="103">
        <f t="shared" si="12"/>
        <v>43339</v>
      </c>
      <c r="B240" s="104">
        <f t="shared" si="11"/>
        <v>8</v>
      </c>
      <c r="C240" s="104">
        <f t="shared" si="10"/>
        <v>3</v>
      </c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3"/>
      <c r="AD240" s="3"/>
      <c r="AE240" s="3"/>
    </row>
    <row r="241" spans="1:31" x14ac:dyDescent="0.25">
      <c r="A241" s="103">
        <f t="shared" si="12"/>
        <v>43340</v>
      </c>
      <c r="B241" s="104">
        <f t="shared" si="11"/>
        <v>8</v>
      </c>
      <c r="C241" s="104">
        <f t="shared" si="10"/>
        <v>3</v>
      </c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3"/>
      <c r="AD241" s="3"/>
      <c r="AE241" s="3"/>
    </row>
    <row r="242" spans="1:31" x14ac:dyDescent="0.25">
      <c r="A242" s="103">
        <f t="shared" si="12"/>
        <v>43341</v>
      </c>
      <c r="B242" s="104">
        <f t="shared" si="11"/>
        <v>8</v>
      </c>
      <c r="C242" s="104">
        <f t="shared" si="10"/>
        <v>3</v>
      </c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3"/>
      <c r="AD242" s="3"/>
      <c r="AE242" s="3"/>
    </row>
    <row r="243" spans="1:31" x14ac:dyDescent="0.25">
      <c r="A243" s="103">
        <f t="shared" si="12"/>
        <v>43342</v>
      </c>
      <c r="B243" s="104">
        <f t="shared" si="11"/>
        <v>8</v>
      </c>
      <c r="C243" s="104">
        <f t="shared" si="10"/>
        <v>3</v>
      </c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3"/>
      <c r="AD243" s="3"/>
      <c r="AE243" s="3"/>
    </row>
    <row r="244" spans="1:31" x14ac:dyDescent="0.25">
      <c r="A244" s="103">
        <f t="shared" si="12"/>
        <v>43343</v>
      </c>
      <c r="B244" s="104">
        <f t="shared" si="11"/>
        <v>8</v>
      </c>
      <c r="C244" s="104">
        <f t="shared" si="10"/>
        <v>3</v>
      </c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3"/>
      <c r="AD244" s="3"/>
      <c r="AE244" s="3"/>
    </row>
    <row r="245" spans="1:31" x14ac:dyDescent="0.25">
      <c r="A245" s="103">
        <f t="shared" si="12"/>
        <v>43344</v>
      </c>
      <c r="B245" s="104">
        <f t="shared" si="11"/>
        <v>9</v>
      </c>
      <c r="C245" s="104">
        <f t="shared" si="10"/>
        <v>3</v>
      </c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3"/>
      <c r="AD245" s="3"/>
      <c r="AE245" s="3"/>
    </row>
    <row r="246" spans="1:31" x14ac:dyDescent="0.25">
      <c r="A246" s="103">
        <f t="shared" si="12"/>
        <v>43345</v>
      </c>
      <c r="B246" s="104">
        <f t="shared" si="11"/>
        <v>9</v>
      </c>
      <c r="C246" s="104">
        <f t="shared" si="10"/>
        <v>3</v>
      </c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3"/>
      <c r="AD246" s="3"/>
      <c r="AE246" s="3"/>
    </row>
    <row r="247" spans="1:31" x14ac:dyDescent="0.25">
      <c r="A247" s="103">
        <f t="shared" si="12"/>
        <v>43346</v>
      </c>
      <c r="B247" s="104">
        <f t="shared" si="11"/>
        <v>9</v>
      </c>
      <c r="C247" s="104">
        <f t="shared" si="10"/>
        <v>3</v>
      </c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3"/>
      <c r="AD247" s="3"/>
      <c r="AE247" s="3"/>
    </row>
    <row r="248" spans="1:31" x14ac:dyDescent="0.25">
      <c r="A248" s="103">
        <f t="shared" si="12"/>
        <v>43347</v>
      </c>
      <c r="B248" s="104">
        <f t="shared" si="11"/>
        <v>9</v>
      </c>
      <c r="C248" s="104">
        <f t="shared" si="10"/>
        <v>3</v>
      </c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3"/>
      <c r="AD248" s="3"/>
      <c r="AE248" s="3"/>
    </row>
    <row r="249" spans="1:31" x14ac:dyDescent="0.25">
      <c r="A249" s="103">
        <f t="shared" si="12"/>
        <v>43348</v>
      </c>
      <c r="B249" s="104">
        <f t="shared" si="11"/>
        <v>9</v>
      </c>
      <c r="C249" s="104">
        <f t="shared" si="10"/>
        <v>3</v>
      </c>
      <c r="D249" s="112"/>
      <c r="E249" s="112"/>
      <c r="F249" s="112"/>
      <c r="G249" s="112"/>
      <c r="H249" s="112"/>
      <c r="I249" s="112"/>
      <c r="J249" s="112"/>
      <c r="K249" s="112"/>
      <c r="L249" s="112"/>
      <c r="M249" s="112"/>
      <c r="N249" s="112"/>
      <c r="O249" s="112"/>
      <c r="P249" s="112"/>
      <c r="Q249" s="112"/>
      <c r="R249" s="112"/>
      <c r="S249" s="112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3"/>
      <c r="AD249" s="3"/>
      <c r="AE249" s="3"/>
    </row>
    <row r="250" spans="1:31" x14ac:dyDescent="0.25">
      <c r="A250" s="103">
        <f t="shared" si="12"/>
        <v>43349</v>
      </c>
      <c r="B250" s="104">
        <f t="shared" si="11"/>
        <v>9</v>
      </c>
      <c r="C250" s="104">
        <f t="shared" si="10"/>
        <v>3</v>
      </c>
      <c r="D250" s="112"/>
      <c r="E250" s="112"/>
      <c r="F250" s="112"/>
      <c r="G250" s="112"/>
      <c r="H250" s="112"/>
      <c r="I250" s="112"/>
      <c r="J250" s="112"/>
      <c r="K250" s="112"/>
      <c r="L250" s="112"/>
      <c r="M250" s="112"/>
      <c r="N250" s="112"/>
      <c r="O250" s="112"/>
      <c r="P250" s="112"/>
      <c r="Q250" s="112"/>
      <c r="R250" s="112"/>
      <c r="S250" s="112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3"/>
      <c r="AD250" s="3"/>
      <c r="AE250" s="3"/>
    </row>
    <row r="251" spans="1:31" x14ac:dyDescent="0.25">
      <c r="A251" s="103">
        <f t="shared" si="12"/>
        <v>43350</v>
      </c>
      <c r="B251" s="104">
        <f t="shared" si="11"/>
        <v>9</v>
      </c>
      <c r="C251" s="104">
        <f t="shared" si="10"/>
        <v>3</v>
      </c>
      <c r="D251" s="112"/>
      <c r="E251" s="112"/>
      <c r="F251" s="112"/>
      <c r="G251" s="112"/>
      <c r="H251" s="112"/>
      <c r="I251" s="112"/>
      <c r="J251" s="112"/>
      <c r="K251" s="112"/>
      <c r="L251" s="112"/>
      <c r="M251" s="112"/>
      <c r="N251" s="112"/>
      <c r="O251" s="112"/>
      <c r="P251" s="112"/>
      <c r="Q251" s="112"/>
      <c r="R251" s="112"/>
      <c r="S251" s="112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3"/>
      <c r="AD251" s="3"/>
      <c r="AE251" s="3"/>
    </row>
    <row r="252" spans="1:31" x14ac:dyDescent="0.25">
      <c r="A252" s="103">
        <f t="shared" si="12"/>
        <v>43351</v>
      </c>
      <c r="B252" s="104">
        <f t="shared" si="11"/>
        <v>9</v>
      </c>
      <c r="C252" s="104">
        <f t="shared" si="10"/>
        <v>3</v>
      </c>
      <c r="D252" s="112"/>
      <c r="E252" s="112"/>
      <c r="F252" s="112"/>
      <c r="G252" s="112"/>
      <c r="H252" s="112"/>
      <c r="I252" s="112"/>
      <c r="J252" s="112"/>
      <c r="K252" s="112"/>
      <c r="L252" s="112"/>
      <c r="M252" s="112"/>
      <c r="N252" s="112"/>
      <c r="O252" s="112"/>
      <c r="P252" s="112"/>
      <c r="Q252" s="112"/>
      <c r="R252" s="112"/>
      <c r="S252" s="112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3"/>
      <c r="AD252" s="3"/>
      <c r="AE252" s="3"/>
    </row>
    <row r="253" spans="1:31" x14ac:dyDescent="0.25">
      <c r="A253" s="103">
        <f t="shared" si="12"/>
        <v>43352</v>
      </c>
      <c r="B253" s="104">
        <f t="shared" si="11"/>
        <v>9</v>
      </c>
      <c r="C253" s="104">
        <f t="shared" si="10"/>
        <v>3</v>
      </c>
      <c r="D253" s="112"/>
      <c r="E253" s="112"/>
      <c r="F253" s="112"/>
      <c r="G253" s="112"/>
      <c r="H253" s="112"/>
      <c r="I253" s="112"/>
      <c r="J253" s="112"/>
      <c r="K253" s="112"/>
      <c r="L253" s="112"/>
      <c r="M253" s="112"/>
      <c r="N253" s="112"/>
      <c r="O253" s="112"/>
      <c r="P253" s="112"/>
      <c r="Q253" s="112"/>
      <c r="R253" s="112"/>
      <c r="S253" s="112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3"/>
      <c r="AD253" s="3"/>
      <c r="AE253" s="3"/>
    </row>
    <row r="254" spans="1:31" x14ac:dyDescent="0.25">
      <c r="A254" s="103">
        <f t="shared" si="12"/>
        <v>43353</v>
      </c>
      <c r="B254" s="104">
        <f t="shared" si="11"/>
        <v>9</v>
      </c>
      <c r="C254" s="104">
        <f t="shared" si="10"/>
        <v>3</v>
      </c>
      <c r="D254" s="112"/>
      <c r="E254" s="112"/>
      <c r="F254" s="112"/>
      <c r="G254" s="112"/>
      <c r="H254" s="112"/>
      <c r="I254" s="112"/>
      <c r="J254" s="112"/>
      <c r="K254" s="112"/>
      <c r="L254" s="112"/>
      <c r="M254" s="112"/>
      <c r="N254" s="112"/>
      <c r="O254" s="112"/>
      <c r="P254" s="112"/>
      <c r="Q254" s="112"/>
      <c r="R254" s="112"/>
      <c r="S254" s="112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3"/>
      <c r="AD254" s="3"/>
      <c r="AE254" s="3"/>
    </row>
    <row r="255" spans="1:31" x14ac:dyDescent="0.25">
      <c r="A255" s="103">
        <f t="shared" si="12"/>
        <v>43354</v>
      </c>
      <c r="B255" s="104">
        <f t="shared" si="11"/>
        <v>9</v>
      </c>
      <c r="C255" s="104">
        <f t="shared" si="10"/>
        <v>3</v>
      </c>
      <c r="D255" s="112"/>
      <c r="E255" s="112"/>
      <c r="F255" s="112"/>
      <c r="G255" s="112"/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3"/>
      <c r="AD255" s="3"/>
      <c r="AE255" s="3"/>
    </row>
    <row r="256" spans="1:31" x14ac:dyDescent="0.25">
      <c r="A256" s="103">
        <f t="shared" si="12"/>
        <v>43355</v>
      </c>
      <c r="B256" s="104">
        <f t="shared" si="11"/>
        <v>9</v>
      </c>
      <c r="C256" s="104">
        <f t="shared" si="10"/>
        <v>3</v>
      </c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3"/>
      <c r="AD256" s="3"/>
      <c r="AE256" s="3"/>
    </row>
    <row r="257" spans="1:31" x14ac:dyDescent="0.25">
      <c r="A257" s="103">
        <f t="shared" si="12"/>
        <v>43356</v>
      </c>
      <c r="B257" s="104">
        <f t="shared" si="11"/>
        <v>9</v>
      </c>
      <c r="C257" s="104">
        <f t="shared" si="10"/>
        <v>3</v>
      </c>
      <c r="D257" s="112"/>
      <c r="E257" s="112"/>
      <c r="F257" s="112"/>
      <c r="G257" s="112"/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3"/>
      <c r="AD257" s="3"/>
      <c r="AE257" s="3"/>
    </row>
    <row r="258" spans="1:31" x14ac:dyDescent="0.25">
      <c r="A258" s="103">
        <f t="shared" si="12"/>
        <v>43357</v>
      </c>
      <c r="B258" s="104">
        <f t="shared" si="11"/>
        <v>9</v>
      </c>
      <c r="C258" s="104">
        <f t="shared" ref="C258:C321" si="13">INT((MONTH(A258)+2)/3)</f>
        <v>3</v>
      </c>
      <c r="D258" s="112"/>
      <c r="E258" s="112"/>
      <c r="F258" s="112"/>
      <c r="G258" s="112"/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3"/>
      <c r="AD258" s="3"/>
      <c r="AE258" s="3"/>
    </row>
    <row r="259" spans="1:31" x14ac:dyDescent="0.25">
      <c r="A259" s="103">
        <f t="shared" si="12"/>
        <v>43358</v>
      </c>
      <c r="B259" s="104">
        <f t="shared" ref="B259:B322" si="14">MONTH(A259)</f>
        <v>9</v>
      </c>
      <c r="C259" s="104">
        <f t="shared" si="13"/>
        <v>3</v>
      </c>
      <c r="D259" s="112"/>
      <c r="E259" s="112"/>
      <c r="F259" s="112"/>
      <c r="G259" s="112"/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3"/>
      <c r="AD259" s="3"/>
      <c r="AE259" s="3"/>
    </row>
    <row r="260" spans="1:31" x14ac:dyDescent="0.25">
      <c r="A260" s="103">
        <f t="shared" si="12"/>
        <v>43359</v>
      </c>
      <c r="B260" s="104">
        <f t="shared" si="14"/>
        <v>9</v>
      </c>
      <c r="C260" s="104">
        <f t="shared" si="13"/>
        <v>3</v>
      </c>
      <c r="D260" s="112"/>
      <c r="E260" s="112"/>
      <c r="F260" s="112"/>
      <c r="G260" s="112"/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3"/>
      <c r="AD260" s="3"/>
      <c r="AE260" s="3"/>
    </row>
    <row r="261" spans="1:31" x14ac:dyDescent="0.25">
      <c r="A261" s="103">
        <f t="shared" si="12"/>
        <v>43360</v>
      </c>
      <c r="B261" s="104">
        <f t="shared" si="14"/>
        <v>9</v>
      </c>
      <c r="C261" s="104">
        <f t="shared" si="13"/>
        <v>3</v>
      </c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3"/>
      <c r="AD261" s="3"/>
      <c r="AE261" s="3"/>
    </row>
    <row r="262" spans="1:31" x14ac:dyDescent="0.25">
      <c r="A262" s="103">
        <f t="shared" si="12"/>
        <v>43361</v>
      </c>
      <c r="B262" s="104">
        <f t="shared" si="14"/>
        <v>9</v>
      </c>
      <c r="C262" s="104">
        <f t="shared" si="13"/>
        <v>3</v>
      </c>
      <c r="D262" s="112"/>
      <c r="E262" s="112"/>
      <c r="F262" s="112"/>
      <c r="G262" s="112"/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3"/>
      <c r="AD262" s="3"/>
      <c r="AE262" s="3"/>
    </row>
    <row r="263" spans="1:31" x14ac:dyDescent="0.25">
      <c r="A263" s="103">
        <f t="shared" si="12"/>
        <v>43362</v>
      </c>
      <c r="B263" s="104">
        <f t="shared" si="14"/>
        <v>9</v>
      </c>
      <c r="C263" s="104">
        <f t="shared" si="13"/>
        <v>3</v>
      </c>
      <c r="D263" s="112"/>
      <c r="E263" s="112"/>
      <c r="F263" s="112"/>
      <c r="G263" s="112"/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3"/>
      <c r="AD263" s="3"/>
      <c r="AE263" s="3"/>
    </row>
    <row r="264" spans="1:31" x14ac:dyDescent="0.25">
      <c r="A264" s="103">
        <f t="shared" si="12"/>
        <v>43363</v>
      </c>
      <c r="B264" s="104">
        <f t="shared" si="14"/>
        <v>9</v>
      </c>
      <c r="C264" s="104">
        <f t="shared" si="13"/>
        <v>3</v>
      </c>
      <c r="D264" s="112"/>
      <c r="E264" s="112"/>
      <c r="F264" s="112"/>
      <c r="G264" s="112"/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3"/>
      <c r="AD264" s="3"/>
      <c r="AE264" s="3"/>
    </row>
    <row r="265" spans="1:31" x14ac:dyDescent="0.25">
      <c r="A265" s="103">
        <f t="shared" si="12"/>
        <v>43364</v>
      </c>
      <c r="B265" s="104">
        <f t="shared" si="14"/>
        <v>9</v>
      </c>
      <c r="C265" s="104">
        <f t="shared" si="13"/>
        <v>3</v>
      </c>
      <c r="D265" s="112"/>
      <c r="E265" s="112"/>
      <c r="F265" s="112"/>
      <c r="G265" s="112"/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3"/>
      <c r="AD265" s="3"/>
      <c r="AE265" s="3"/>
    </row>
    <row r="266" spans="1:31" x14ac:dyDescent="0.25">
      <c r="A266" s="103">
        <f t="shared" si="12"/>
        <v>43365</v>
      </c>
      <c r="B266" s="104">
        <f t="shared" si="14"/>
        <v>9</v>
      </c>
      <c r="C266" s="104">
        <f t="shared" si="13"/>
        <v>3</v>
      </c>
      <c r="D266" s="112"/>
      <c r="E266" s="112"/>
      <c r="F266" s="112"/>
      <c r="G266" s="112"/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3"/>
      <c r="AD266" s="3"/>
      <c r="AE266" s="3"/>
    </row>
    <row r="267" spans="1:31" x14ac:dyDescent="0.25">
      <c r="A267" s="103">
        <f t="shared" si="12"/>
        <v>43366</v>
      </c>
      <c r="B267" s="104">
        <f t="shared" si="14"/>
        <v>9</v>
      </c>
      <c r="C267" s="104">
        <f t="shared" si="13"/>
        <v>3</v>
      </c>
      <c r="D267" s="112"/>
      <c r="E267" s="112"/>
      <c r="F267" s="112"/>
      <c r="G267" s="112"/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3"/>
      <c r="AD267" s="3"/>
      <c r="AE267" s="3"/>
    </row>
    <row r="268" spans="1:31" x14ac:dyDescent="0.25">
      <c r="A268" s="103">
        <f t="shared" si="12"/>
        <v>43367</v>
      </c>
      <c r="B268" s="104">
        <f t="shared" si="14"/>
        <v>9</v>
      </c>
      <c r="C268" s="104">
        <f t="shared" si="13"/>
        <v>3</v>
      </c>
      <c r="D268" s="112"/>
      <c r="E268" s="112"/>
      <c r="F268" s="112"/>
      <c r="G268" s="112"/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3"/>
      <c r="AD268" s="3"/>
      <c r="AE268" s="3"/>
    </row>
    <row r="269" spans="1:31" x14ac:dyDescent="0.25">
      <c r="A269" s="103">
        <f t="shared" si="12"/>
        <v>43368</v>
      </c>
      <c r="B269" s="104">
        <f t="shared" si="14"/>
        <v>9</v>
      </c>
      <c r="C269" s="104">
        <f t="shared" si="13"/>
        <v>3</v>
      </c>
      <c r="D269" s="112"/>
      <c r="E269" s="112"/>
      <c r="F269" s="112"/>
      <c r="G269" s="112"/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3"/>
      <c r="AD269" s="3"/>
      <c r="AE269" s="3"/>
    </row>
    <row r="270" spans="1:31" x14ac:dyDescent="0.25">
      <c r="A270" s="103">
        <f t="shared" si="12"/>
        <v>43369</v>
      </c>
      <c r="B270" s="104">
        <f t="shared" si="14"/>
        <v>9</v>
      </c>
      <c r="C270" s="104">
        <f t="shared" si="13"/>
        <v>3</v>
      </c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3"/>
      <c r="AD270" s="3"/>
      <c r="AE270" s="3"/>
    </row>
    <row r="271" spans="1:31" x14ac:dyDescent="0.25">
      <c r="A271" s="103">
        <f t="shared" si="12"/>
        <v>43370</v>
      </c>
      <c r="B271" s="104">
        <f t="shared" si="14"/>
        <v>9</v>
      </c>
      <c r="C271" s="104">
        <f t="shared" si="13"/>
        <v>3</v>
      </c>
      <c r="D271" s="112"/>
      <c r="E271" s="112"/>
      <c r="F271" s="112"/>
      <c r="G271" s="112"/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3"/>
      <c r="AD271" s="3"/>
      <c r="AE271" s="3"/>
    </row>
    <row r="272" spans="1:31" x14ac:dyDescent="0.25">
      <c r="A272" s="103">
        <f t="shared" si="12"/>
        <v>43371</v>
      </c>
      <c r="B272" s="104">
        <f t="shared" si="14"/>
        <v>9</v>
      </c>
      <c r="C272" s="104">
        <f t="shared" si="13"/>
        <v>3</v>
      </c>
      <c r="D272" s="112"/>
      <c r="E272" s="112"/>
      <c r="F272" s="112"/>
      <c r="G272" s="112"/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3"/>
      <c r="AD272" s="3"/>
      <c r="AE272" s="3"/>
    </row>
    <row r="273" spans="1:31" x14ac:dyDescent="0.25">
      <c r="A273" s="103">
        <f t="shared" si="12"/>
        <v>43372</v>
      </c>
      <c r="B273" s="104">
        <f t="shared" si="14"/>
        <v>9</v>
      </c>
      <c r="C273" s="104">
        <f t="shared" si="13"/>
        <v>3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3"/>
      <c r="AD273" s="3"/>
      <c r="AE273" s="3"/>
    </row>
    <row r="274" spans="1:31" x14ac:dyDescent="0.25">
      <c r="A274" s="103">
        <f t="shared" si="12"/>
        <v>43373</v>
      </c>
      <c r="B274" s="104">
        <f t="shared" si="14"/>
        <v>9</v>
      </c>
      <c r="C274" s="104">
        <f t="shared" si="13"/>
        <v>3</v>
      </c>
      <c r="D274" s="112"/>
      <c r="E274" s="112"/>
      <c r="F274" s="112"/>
      <c r="G274" s="112"/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3"/>
      <c r="AD274" s="3"/>
      <c r="AE274" s="3"/>
    </row>
    <row r="275" spans="1:31" x14ac:dyDescent="0.25">
      <c r="A275" s="103">
        <f t="shared" si="12"/>
        <v>43374</v>
      </c>
      <c r="B275" s="104">
        <f t="shared" si="14"/>
        <v>10</v>
      </c>
      <c r="C275" s="104">
        <f t="shared" si="13"/>
        <v>4</v>
      </c>
      <c r="D275" s="112"/>
      <c r="E275" s="112"/>
      <c r="F275" s="112"/>
      <c r="G275" s="112"/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3"/>
      <c r="AD275" s="3"/>
      <c r="AE275" s="3"/>
    </row>
    <row r="276" spans="1:31" x14ac:dyDescent="0.25">
      <c r="A276" s="103">
        <f t="shared" si="12"/>
        <v>43375</v>
      </c>
      <c r="B276" s="104">
        <f t="shared" si="14"/>
        <v>10</v>
      </c>
      <c r="C276" s="104">
        <f t="shared" si="13"/>
        <v>4</v>
      </c>
      <c r="D276" s="112"/>
      <c r="E276" s="112"/>
      <c r="F276" s="112"/>
      <c r="G276" s="112"/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3"/>
      <c r="AD276" s="3"/>
      <c r="AE276" s="3"/>
    </row>
    <row r="277" spans="1:31" x14ac:dyDescent="0.25">
      <c r="A277" s="103">
        <f t="shared" si="12"/>
        <v>43376</v>
      </c>
      <c r="B277" s="104">
        <f t="shared" si="14"/>
        <v>10</v>
      </c>
      <c r="C277" s="104">
        <f t="shared" si="13"/>
        <v>4</v>
      </c>
      <c r="D277" s="112"/>
      <c r="E277" s="112"/>
      <c r="F277" s="112"/>
      <c r="G277" s="112"/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3"/>
      <c r="AD277" s="3"/>
      <c r="AE277" s="3"/>
    </row>
    <row r="278" spans="1:31" x14ac:dyDescent="0.25">
      <c r="A278" s="103">
        <f t="shared" si="12"/>
        <v>43377</v>
      </c>
      <c r="B278" s="104">
        <f t="shared" si="14"/>
        <v>10</v>
      </c>
      <c r="C278" s="104">
        <f t="shared" si="13"/>
        <v>4</v>
      </c>
      <c r="D278" s="112"/>
      <c r="E278" s="112"/>
      <c r="F278" s="112"/>
      <c r="G278" s="112"/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3"/>
      <c r="AD278" s="3"/>
      <c r="AE278" s="3"/>
    </row>
    <row r="279" spans="1:31" x14ac:dyDescent="0.25">
      <c r="A279" s="103">
        <f t="shared" si="12"/>
        <v>43378</v>
      </c>
      <c r="B279" s="104">
        <f t="shared" si="14"/>
        <v>10</v>
      </c>
      <c r="C279" s="104">
        <f t="shared" si="13"/>
        <v>4</v>
      </c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3"/>
      <c r="AD279" s="3"/>
      <c r="AE279" s="3"/>
    </row>
    <row r="280" spans="1:31" x14ac:dyDescent="0.25">
      <c r="A280" s="103">
        <f t="shared" si="12"/>
        <v>43379</v>
      </c>
      <c r="B280" s="104">
        <f t="shared" si="14"/>
        <v>10</v>
      </c>
      <c r="C280" s="104">
        <f t="shared" si="13"/>
        <v>4</v>
      </c>
      <c r="D280" s="112"/>
      <c r="E280" s="112"/>
      <c r="F280" s="112"/>
      <c r="G280" s="112"/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3"/>
      <c r="AD280" s="3"/>
      <c r="AE280" s="3"/>
    </row>
    <row r="281" spans="1:31" x14ac:dyDescent="0.25">
      <c r="A281" s="103">
        <f t="shared" si="12"/>
        <v>43380</v>
      </c>
      <c r="B281" s="104">
        <f t="shared" si="14"/>
        <v>10</v>
      </c>
      <c r="C281" s="104">
        <f t="shared" si="13"/>
        <v>4</v>
      </c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3"/>
      <c r="AD281" s="3"/>
      <c r="AE281" s="3"/>
    </row>
    <row r="282" spans="1:31" x14ac:dyDescent="0.25">
      <c r="A282" s="103">
        <f t="shared" si="12"/>
        <v>43381</v>
      </c>
      <c r="B282" s="104">
        <f t="shared" si="14"/>
        <v>10</v>
      </c>
      <c r="C282" s="104">
        <f t="shared" si="13"/>
        <v>4</v>
      </c>
      <c r="D282" s="112"/>
      <c r="E282" s="112"/>
      <c r="F282" s="112"/>
      <c r="G282" s="112"/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3"/>
      <c r="AD282" s="3"/>
      <c r="AE282" s="3"/>
    </row>
    <row r="283" spans="1:31" x14ac:dyDescent="0.25">
      <c r="A283" s="103">
        <f t="shared" si="12"/>
        <v>43382</v>
      </c>
      <c r="B283" s="104">
        <f t="shared" si="14"/>
        <v>10</v>
      </c>
      <c r="C283" s="104">
        <f t="shared" si="13"/>
        <v>4</v>
      </c>
      <c r="D283" s="112"/>
      <c r="E283" s="112"/>
      <c r="F283" s="112"/>
      <c r="G283" s="112"/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3"/>
      <c r="AD283" s="3"/>
      <c r="AE283" s="3"/>
    </row>
    <row r="284" spans="1:31" x14ac:dyDescent="0.25">
      <c r="A284" s="103">
        <f t="shared" ref="A284:A347" si="15">A283+1</f>
        <v>43383</v>
      </c>
      <c r="B284" s="104">
        <f t="shared" si="14"/>
        <v>10</v>
      </c>
      <c r="C284" s="104">
        <f t="shared" si="13"/>
        <v>4</v>
      </c>
      <c r="D284" s="112"/>
      <c r="E284" s="112"/>
      <c r="F284" s="112"/>
      <c r="G284" s="112"/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3"/>
      <c r="AD284" s="3"/>
      <c r="AE284" s="3"/>
    </row>
    <row r="285" spans="1:31" x14ac:dyDescent="0.25">
      <c r="A285" s="103">
        <f t="shared" si="15"/>
        <v>43384</v>
      </c>
      <c r="B285" s="104">
        <f t="shared" si="14"/>
        <v>10</v>
      </c>
      <c r="C285" s="104">
        <f t="shared" si="13"/>
        <v>4</v>
      </c>
      <c r="D285" s="112"/>
      <c r="E285" s="112"/>
      <c r="F285" s="112"/>
      <c r="G285" s="112"/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3"/>
      <c r="AD285" s="3"/>
      <c r="AE285" s="3"/>
    </row>
    <row r="286" spans="1:31" x14ac:dyDescent="0.25">
      <c r="A286" s="103">
        <f t="shared" si="15"/>
        <v>43385</v>
      </c>
      <c r="B286" s="104">
        <f t="shared" si="14"/>
        <v>10</v>
      </c>
      <c r="C286" s="104">
        <f t="shared" si="13"/>
        <v>4</v>
      </c>
      <c r="D286" s="112"/>
      <c r="E286" s="112"/>
      <c r="F286" s="112"/>
      <c r="G286" s="112"/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3"/>
      <c r="AD286" s="3"/>
      <c r="AE286" s="3"/>
    </row>
    <row r="287" spans="1:31" x14ac:dyDescent="0.25">
      <c r="A287" s="103">
        <f t="shared" si="15"/>
        <v>43386</v>
      </c>
      <c r="B287" s="104">
        <f t="shared" si="14"/>
        <v>10</v>
      </c>
      <c r="C287" s="104">
        <f t="shared" si="13"/>
        <v>4</v>
      </c>
      <c r="D287" s="112"/>
      <c r="E287" s="112"/>
      <c r="F287" s="112"/>
      <c r="G287" s="112"/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3"/>
      <c r="AD287" s="3"/>
      <c r="AE287" s="3"/>
    </row>
    <row r="288" spans="1:31" x14ac:dyDescent="0.25">
      <c r="A288" s="103">
        <f t="shared" si="15"/>
        <v>43387</v>
      </c>
      <c r="B288" s="104">
        <f t="shared" si="14"/>
        <v>10</v>
      </c>
      <c r="C288" s="104">
        <f t="shared" si="13"/>
        <v>4</v>
      </c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3"/>
      <c r="AD288" s="3"/>
      <c r="AE288" s="3"/>
    </row>
    <row r="289" spans="1:31" x14ac:dyDescent="0.25">
      <c r="A289" s="103">
        <f t="shared" si="15"/>
        <v>43388</v>
      </c>
      <c r="B289" s="104">
        <f t="shared" si="14"/>
        <v>10</v>
      </c>
      <c r="C289" s="104">
        <f t="shared" si="13"/>
        <v>4</v>
      </c>
      <c r="D289" s="112"/>
      <c r="E289" s="112"/>
      <c r="F289" s="112"/>
      <c r="G289" s="112"/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3"/>
      <c r="AD289" s="3"/>
      <c r="AE289" s="3"/>
    </row>
    <row r="290" spans="1:31" x14ac:dyDescent="0.25">
      <c r="A290" s="103">
        <f t="shared" si="15"/>
        <v>43389</v>
      </c>
      <c r="B290" s="104">
        <f t="shared" si="14"/>
        <v>10</v>
      </c>
      <c r="C290" s="104">
        <f t="shared" si="13"/>
        <v>4</v>
      </c>
      <c r="D290" s="112"/>
      <c r="E290" s="112"/>
      <c r="F290" s="112"/>
      <c r="G290" s="112"/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3"/>
      <c r="AD290" s="3"/>
      <c r="AE290" s="3"/>
    </row>
    <row r="291" spans="1:31" x14ac:dyDescent="0.25">
      <c r="A291" s="103">
        <f t="shared" si="15"/>
        <v>43390</v>
      </c>
      <c r="B291" s="104">
        <f t="shared" si="14"/>
        <v>10</v>
      </c>
      <c r="C291" s="104">
        <f t="shared" si="13"/>
        <v>4</v>
      </c>
      <c r="D291" s="112"/>
      <c r="E291" s="112"/>
      <c r="F291" s="112"/>
      <c r="G291" s="112"/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3"/>
      <c r="AD291" s="3"/>
      <c r="AE291" s="3"/>
    </row>
    <row r="292" spans="1:31" x14ac:dyDescent="0.25">
      <c r="A292" s="103">
        <f t="shared" si="15"/>
        <v>43391</v>
      </c>
      <c r="B292" s="104">
        <f t="shared" si="14"/>
        <v>10</v>
      </c>
      <c r="C292" s="104">
        <f t="shared" si="13"/>
        <v>4</v>
      </c>
      <c r="D292" s="112"/>
      <c r="E292" s="112"/>
      <c r="F292" s="112"/>
      <c r="G292" s="112"/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3"/>
      <c r="AD292" s="3"/>
      <c r="AE292" s="3"/>
    </row>
    <row r="293" spans="1:31" x14ac:dyDescent="0.25">
      <c r="A293" s="103">
        <f t="shared" si="15"/>
        <v>43392</v>
      </c>
      <c r="B293" s="104">
        <f t="shared" si="14"/>
        <v>10</v>
      </c>
      <c r="C293" s="104">
        <f t="shared" si="13"/>
        <v>4</v>
      </c>
      <c r="D293" s="112"/>
      <c r="E293" s="112"/>
      <c r="F293" s="112"/>
      <c r="G293" s="112"/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3"/>
      <c r="AD293" s="3"/>
      <c r="AE293" s="3"/>
    </row>
    <row r="294" spans="1:31" x14ac:dyDescent="0.25">
      <c r="A294" s="103">
        <f t="shared" si="15"/>
        <v>43393</v>
      </c>
      <c r="B294" s="104">
        <f t="shared" si="14"/>
        <v>10</v>
      </c>
      <c r="C294" s="104">
        <f t="shared" si="13"/>
        <v>4</v>
      </c>
      <c r="D294" s="112"/>
      <c r="E294" s="112"/>
      <c r="F294" s="112"/>
      <c r="G294" s="112"/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3"/>
      <c r="AD294" s="3"/>
      <c r="AE294" s="3"/>
    </row>
    <row r="295" spans="1:31" x14ac:dyDescent="0.25">
      <c r="A295" s="103">
        <f t="shared" si="15"/>
        <v>43394</v>
      </c>
      <c r="B295" s="104">
        <f t="shared" si="14"/>
        <v>10</v>
      </c>
      <c r="C295" s="104">
        <f t="shared" si="13"/>
        <v>4</v>
      </c>
      <c r="D295" s="112"/>
      <c r="E295" s="112"/>
      <c r="F295" s="112"/>
      <c r="G295" s="112"/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3"/>
      <c r="AD295" s="3"/>
      <c r="AE295" s="3"/>
    </row>
    <row r="296" spans="1:31" x14ac:dyDescent="0.25">
      <c r="A296" s="103">
        <f t="shared" si="15"/>
        <v>43395</v>
      </c>
      <c r="B296" s="104">
        <f t="shared" si="14"/>
        <v>10</v>
      </c>
      <c r="C296" s="104">
        <f t="shared" si="13"/>
        <v>4</v>
      </c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3"/>
      <c r="AD296" s="3"/>
      <c r="AE296" s="3"/>
    </row>
    <row r="297" spans="1:31" x14ac:dyDescent="0.25">
      <c r="A297" s="103">
        <f t="shared" si="15"/>
        <v>43396</v>
      </c>
      <c r="B297" s="104">
        <f t="shared" si="14"/>
        <v>10</v>
      </c>
      <c r="C297" s="104">
        <f t="shared" si="13"/>
        <v>4</v>
      </c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3"/>
      <c r="AD297" s="3"/>
      <c r="AE297" s="3"/>
    </row>
    <row r="298" spans="1:31" x14ac:dyDescent="0.25">
      <c r="A298" s="103">
        <f t="shared" si="15"/>
        <v>43397</v>
      </c>
      <c r="B298" s="104">
        <f t="shared" si="14"/>
        <v>10</v>
      </c>
      <c r="C298" s="104">
        <f t="shared" si="13"/>
        <v>4</v>
      </c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3"/>
      <c r="AD298" s="3"/>
      <c r="AE298" s="3"/>
    </row>
    <row r="299" spans="1:31" x14ac:dyDescent="0.25">
      <c r="A299" s="103">
        <f t="shared" si="15"/>
        <v>43398</v>
      </c>
      <c r="B299" s="104">
        <f t="shared" si="14"/>
        <v>10</v>
      </c>
      <c r="C299" s="104">
        <f t="shared" si="13"/>
        <v>4</v>
      </c>
      <c r="D299" s="112"/>
      <c r="E299" s="112"/>
      <c r="F299" s="112"/>
      <c r="G299" s="112"/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3"/>
      <c r="AD299" s="3"/>
      <c r="AE299" s="3"/>
    </row>
    <row r="300" spans="1:31" x14ac:dyDescent="0.25">
      <c r="A300" s="103">
        <f t="shared" si="15"/>
        <v>43399</v>
      </c>
      <c r="B300" s="104">
        <f t="shared" si="14"/>
        <v>10</v>
      </c>
      <c r="C300" s="104">
        <f t="shared" si="13"/>
        <v>4</v>
      </c>
      <c r="D300" s="112"/>
      <c r="E300" s="112"/>
      <c r="F300" s="112"/>
      <c r="G300" s="112"/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3"/>
      <c r="AD300" s="3"/>
      <c r="AE300" s="3"/>
    </row>
    <row r="301" spans="1:31" x14ac:dyDescent="0.25">
      <c r="A301" s="103">
        <f t="shared" si="15"/>
        <v>43400</v>
      </c>
      <c r="B301" s="104">
        <f t="shared" si="14"/>
        <v>10</v>
      </c>
      <c r="C301" s="104">
        <f t="shared" si="13"/>
        <v>4</v>
      </c>
      <c r="D301" s="112"/>
      <c r="E301" s="112"/>
      <c r="F301" s="112"/>
      <c r="G301" s="112"/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3"/>
      <c r="AD301" s="3"/>
      <c r="AE301" s="3"/>
    </row>
    <row r="302" spans="1:31" x14ac:dyDescent="0.25">
      <c r="A302" s="103">
        <f t="shared" si="15"/>
        <v>43401</v>
      </c>
      <c r="B302" s="104">
        <f t="shared" si="14"/>
        <v>10</v>
      </c>
      <c r="C302" s="104">
        <f t="shared" si="13"/>
        <v>4</v>
      </c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3"/>
      <c r="AD302" s="3"/>
      <c r="AE302" s="3"/>
    </row>
    <row r="303" spans="1:31" x14ac:dyDescent="0.25">
      <c r="A303" s="103">
        <f t="shared" si="15"/>
        <v>43402</v>
      </c>
      <c r="B303" s="104">
        <f t="shared" si="14"/>
        <v>10</v>
      </c>
      <c r="C303" s="104">
        <f t="shared" si="13"/>
        <v>4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3"/>
      <c r="AD303" s="3"/>
      <c r="AE303" s="3"/>
    </row>
    <row r="304" spans="1:31" x14ac:dyDescent="0.25">
      <c r="A304" s="103">
        <f t="shared" si="15"/>
        <v>43403</v>
      </c>
      <c r="B304" s="104">
        <f t="shared" si="14"/>
        <v>10</v>
      </c>
      <c r="C304" s="104">
        <f t="shared" si="13"/>
        <v>4</v>
      </c>
      <c r="D304" s="112"/>
      <c r="E304" s="112"/>
      <c r="F304" s="112"/>
      <c r="G304" s="112"/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3"/>
      <c r="AD304" s="3"/>
      <c r="AE304" s="3"/>
    </row>
    <row r="305" spans="1:31" x14ac:dyDescent="0.25">
      <c r="A305" s="103">
        <f t="shared" si="15"/>
        <v>43404</v>
      </c>
      <c r="B305" s="104">
        <f t="shared" si="14"/>
        <v>10</v>
      </c>
      <c r="C305" s="104">
        <f t="shared" si="13"/>
        <v>4</v>
      </c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3"/>
      <c r="AD305" s="3"/>
      <c r="AE305" s="3"/>
    </row>
    <row r="306" spans="1:31" x14ac:dyDescent="0.25">
      <c r="A306" s="103">
        <f t="shared" si="15"/>
        <v>43405</v>
      </c>
      <c r="B306" s="104">
        <f t="shared" si="14"/>
        <v>11</v>
      </c>
      <c r="C306" s="104">
        <f t="shared" si="13"/>
        <v>4</v>
      </c>
      <c r="D306" s="112"/>
      <c r="E306" s="112"/>
      <c r="F306" s="112"/>
      <c r="G306" s="112"/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3"/>
      <c r="AD306" s="3"/>
      <c r="AE306" s="3"/>
    </row>
    <row r="307" spans="1:31" x14ac:dyDescent="0.25">
      <c r="A307" s="103">
        <f t="shared" si="15"/>
        <v>43406</v>
      </c>
      <c r="B307" s="104">
        <f t="shared" si="14"/>
        <v>11</v>
      </c>
      <c r="C307" s="104">
        <f t="shared" si="13"/>
        <v>4</v>
      </c>
      <c r="D307" s="112"/>
      <c r="E307" s="112"/>
      <c r="F307" s="112"/>
      <c r="G307" s="112"/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3"/>
      <c r="AD307" s="3"/>
      <c r="AE307" s="3"/>
    </row>
    <row r="308" spans="1:31" x14ac:dyDescent="0.25">
      <c r="A308" s="103">
        <f t="shared" si="15"/>
        <v>43407</v>
      </c>
      <c r="B308" s="104">
        <f t="shared" si="14"/>
        <v>11</v>
      </c>
      <c r="C308" s="104">
        <f t="shared" si="13"/>
        <v>4</v>
      </c>
      <c r="D308" s="112"/>
      <c r="E308" s="112"/>
      <c r="F308" s="112"/>
      <c r="G308" s="112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3"/>
      <c r="AD308" s="3"/>
      <c r="AE308" s="3"/>
    </row>
    <row r="309" spans="1:31" x14ac:dyDescent="0.25">
      <c r="A309" s="103">
        <f t="shared" si="15"/>
        <v>43408</v>
      </c>
      <c r="B309" s="104">
        <f t="shared" si="14"/>
        <v>11</v>
      </c>
      <c r="C309" s="104">
        <f t="shared" si="13"/>
        <v>4</v>
      </c>
      <c r="D309" s="112"/>
      <c r="E309" s="112"/>
      <c r="F309" s="112"/>
      <c r="G309" s="112"/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3"/>
      <c r="AD309" s="3"/>
      <c r="AE309" s="3"/>
    </row>
    <row r="310" spans="1:31" x14ac:dyDescent="0.25">
      <c r="A310" s="103">
        <f t="shared" si="15"/>
        <v>43409</v>
      </c>
      <c r="B310" s="104">
        <f t="shared" si="14"/>
        <v>11</v>
      </c>
      <c r="C310" s="104">
        <f t="shared" si="13"/>
        <v>4</v>
      </c>
      <c r="D310" s="112"/>
      <c r="E310" s="112"/>
      <c r="F310" s="112"/>
      <c r="G310" s="112"/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3"/>
      <c r="AD310" s="3"/>
      <c r="AE310" s="3"/>
    </row>
    <row r="311" spans="1:31" x14ac:dyDescent="0.25">
      <c r="A311" s="103">
        <f t="shared" si="15"/>
        <v>43410</v>
      </c>
      <c r="B311" s="104">
        <f t="shared" si="14"/>
        <v>11</v>
      </c>
      <c r="C311" s="104">
        <f t="shared" si="13"/>
        <v>4</v>
      </c>
      <c r="D311" s="112"/>
      <c r="E311" s="112"/>
      <c r="F311" s="112"/>
      <c r="G311" s="112"/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3"/>
      <c r="AD311" s="3"/>
      <c r="AE311" s="3"/>
    </row>
    <row r="312" spans="1:31" x14ac:dyDescent="0.25">
      <c r="A312" s="103">
        <f t="shared" si="15"/>
        <v>43411</v>
      </c>
      <c r="B312" s="104">
        <f t="shared" si="14"/>
        <v>11</v>
      </c>
      <c r="C312" s="104">
        <f t="shared" si="13"/>
        <v>4</v>
      </c>
      <c r="D312" s="112"/>
      <c r="E312" s="112"/>
      <c r="F312" s="112"/>
      <c r="G312" s="112"/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3"/>
      <c r="AD312" s="3"/>
      <c r="AE312" s="3"/>
    </row>
    <row r="313" spans="1:31" x14ac:dyDescent="0.25">
      <c r="A313" s="103">
        <f t="shared" si="15"/>
        <v>43412</v>
      </c>
      <c r="B313" s="104">
        <f t="shared" si="14"/>
        <v>11</v>
      </c>
      <c r="C313" s="104">
        <f t="shared" si="13"/>
        <v>4</v>
      </c>
      <c r="D313" s="112"/>
      <c r="E313" s="112"/>
      <c r="F313" s="112"/>
      <c r="G313" s="112"/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3"/>
      <c r="AD313" s="3"/>
      <c r="AE313" s="3"/>
    </row>
    <row r="314" spans="1:31" x14ac:dyDescent="0.25">
      <c r="A314" s="103">
        <f t="shared" si="15"/>
        <v>43413</v>
      </c>
      <c r="B314" s="104">
        <f t="shared" si="14"/>
        <v>11</v>
      </c>
      <c r="C314" s="104">
        <f t="shared" si="13"/>
        <v>4</v>
      </c>
      <c r="D314" s="112"/>
      <c r="E314" s="112"/>
      <c r="F314" s="112"/>
      <c r="G314" s="112"/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3"/>
      <c r="AD314" s="3"/>
      <c r="AE314" s="3"/>
    </row>
    <row r="315" spans="1:31" x14ac:dyDescent="0.25">
      <c r="A315" s="103">
        <f t="shared" si="15"/>
        <v>43414</v>
      </c>
      <c r="B315" s="104">
        <f t="shared" si="14"/>
        <v>11</v>
      </c>
      <c r="C315" s="104">
        <f t="shared" si="13"/>
        <v>4</v>
      </c>
      <c r="D315" s="112"/>
      <c r="E315" s="112"/>
      <c r="F315" s="112"/>
      <c r="G315" s="112"/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3"/>
      <c r="AD315" s="3"/>
      <c r="AE315" s="3"/>
    </row>
    <row r="316" spans="1:31" x14ac:dyDescent="0.25">
      <c r="A316" s="103">
        <f t="shared" si="15"/>
        <v>43415</v>
      </c>
      <c r="B316" s="104">
        <f t="shared" si="14"/>
        <v>11</v>
      </c>
      <c r="C316" s="104">
        <f t="shared" si="13"/>
        <v>4</v>
      </c>
      <c r="D316" s="112"/>
      <c r="E316" s="112"/>
      <c r="F316" s="112"/>
      <c r="G316" s="112"/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3"/>
      <c r="AD316" s="3"/>
      <c r="AE316" s="3"/>
    </row>
    <row r="317" spans="1:31" x14ac:dyDescent="0.25">
      <c r="A317" s="103">
        <f t="shared" si="15"/>
        <v>43416</v>
      </c>
      <c r="B317" s="104">
        <f t="shared" si="14"/>
        <v>11</v>
      </c>
      <c r="C317" s="104">
        <f t="shared" si="13"/>
        <v>4</v>
      </c>
      <c r="D317" s="112"/>
      <c r="E317" s="112"/>
      <c r="F317" s="112"/>
      <c r="G317" s="112"/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3"/>
      <c r="AD317" s="3"/>
      <c r="AE317" s="3"/>
    </row>
    <row r="318" spans="1:31" x14ac:dyDescent="0.25">
      <c r="A318" s="103">
        <f t="shared" si="15"/>
        <v>43417</v>
      </c>
      <c r="B318" s="104">
        <f t="shared" si="14"/>
        <v>11</v>
      </c>
      <c r="C318" s="104">
        <f t="shared" si="13"/>
        <v>4</v>
      </c>
      <c r="D318" s="112"/>
      <c r="E318" s="112"/>
      <c r="F318" s="112"/>
      <c r="G318" s="112"/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3"/>
      <c r="AD318" s="3"/>
      <c r="AE318" s="3"/>
    </row>
    <row r="319" spans="1:31" x14ac:dyDescent="0.25">
      <c r="A319" s="103">
        <f t="shared" si="15"/>
        <v>43418</v>
      </c>
      <c r="B319" s="104">
        <f t="shared" si="14"/>
        <v>11</v>
      </c>
      <c r="C319" s="104">
        <f t="shared" si="13"/>
        <v>4</v>
      </c>
      <c r="D319" s="112"/>
      <c r="E319" s="112"/>
      <c r="F319" s="112"/>
      <c r="G319" s="112"/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3"/>
      <c r="AD319" s="3"/>
      <c r="AE319" s="3"/>
    </row>
    <row r="320" spans="1:31" x14ac:dyDescent="0.25">
      <c r="A320" s="103">
        <f t="shared" si="15"/>
        <v>43419</v>
      </c>
      <c r="B320" s="104">
        <f t="shared" si="14"/>
        <v>11</v>
      </c>
      <c r="C320" s="104">
        <f t="shared" si="13"/>
        <v>4</v>
      </c>
      <c r="D320" s="112"/>
      <c r="E320" s="112"/>
      <c r="F320" s="112"/>
      <c r="G320" s="112"/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3"/>
      <c r="AD320" s="3"/>
      <c r="AE320" s="3"/>
    </row>
    <row r="321" spans="1:31" x14ac:dyDescent="0.25">
      <c r="A321" s="103">
        <f t="shared" si="15"/>
        <v>43420</v>
      </c>
      <c r="B321" s="104">
        <f t="shared" si="14"/>
        <v>11</v>
      </c>
      <c r="C321" s="104">
        <f t="shared" si="13"/>
        <v>4</v>
      </c>
      <c r="D321" s="112"/>
      <c r="E321" s="112"/>
      <c r="F321" s="112"/>
      <c r="G321" s="112"/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3"/>
      <c r="AD321" s="3"/>
      <c r="AE321" s="3"/>
    </row>
    <row r="322" spans="1:31" x14ac:dyDescent="0.25">
      <c r="A322" s="103">
        <f t="shared" si="15"/>
        <v>43421</v>
      </c>
      <c r="B322" s="104">
        <f t="shared" si="14"/>
        <v>11</v>
      </c>
      <c r="C322" s="104">
        <f t="shared" ref="C322:C335" si="16">INT((MONTH(A322)+2)/3)</f>
        <v>4</v>
      </c>
      <c r="D322" s="112"/>
      <c r="E322" s="112"/>
      <c r="F322" s="112"/>
      <c r="G322" s="112"/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3"/>
      <c r="AD322" s="3"/>
      <c r="AE322" s="3"/>
    </row>
    <row r="323" spans="1:31" x14ac:dyDescent="0.25">
      <c r="A323" s="103">
        <f t="shared" si="15"/>
        <v>43422</v>
      </c>
      <c r="B323" s="104">
        <f t="shared" ref="B323:B366" si="17">MONTH(A323)</f>
        <v>11</v>
      </c>
      <c r="C323" s="104">
        <f t="shared" si="16"/>
        <v>4</v>
      </c>
      <c r="D323" s="112"/>
      <c r="E323" s="112"/>
      <c r="F323" s="112"/>
      <c r="G323" s="112"/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3"/>
      <c r="AD323" s="3"/>
      <c r="AE323" s="3"/>
    </row>
    <row r="324" spans="1:31" x14ac:dyDescent="0.25">
      <c r="A324" s="103">
        <f t="shared" si="15"/>
        <v>43423</v>
      </c>
      <c r="B324" s="104">
        <f t="shared" si="17"/>
        <v>11</v>
      </c>
      <c r="C324" s="104">
        <f t="shared" si="16"/>
        <v>4</v>
      </c>
      <c r="D324" s="112"/>
      <c r="E324" s="112"/>
      <c r="F324" s="112"/>
      <c r="G324" s="112"/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3"/>
      <c r="AD324" s="3"/>
      <c r="AE324" s="3"/>
    </row>
    <row r="325" spans="1:31" x14ac:dyDescent="0.25">
      <c r="A325" s="103">
        <f t="shared" si="15"/>
        <v>43424</v>
      </c>
      <c r="B325" s="104">
        <f t="shared" si="17"/>
        <v>11</v>
      </c>
      <c r="C325" s="104">
        <f t="shared" si="16"/>
        <v>4</v>
      </c>
      <c r="D325" s="112"/>
      <c r="E325" s="112"/>
      <c r="F325" s="112"/>
      <c r="G325" s="112"/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3"/>
      <c r="AD325" s="3"/>
      <c r="AE325" s="3"/>
    </row>
    <row r="326" spans="1:31" x14ac:dyDescent="0.25">
      <c r="A326" s="103">
        <f t="shared" si="15"/>
        <v>43425</v>
      </c>
      <c r="B326" s="104">
        <f t="shared" si="17"/>
        <v>11</v>
      </c>
      <c r="C326" s="104">
        <f t="shared" si="16"/>
        <v>4</v>
      </c>
      <c r="D326" s="112"/>
      <c r="E326" s="112"/>
      <c r="F326" s="112"/>
      <c r="G326" s="112"/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3"/>
      <c r="AD326" s="3"/>
      <c r="AE326" s="3"/>
    </row>
    <row r="327" spans="1:31" x14ac:dyDescent="0.25">
      <c r="A327" s="103">
        <f t="shared" si="15"/>
        <v>43426</v>
      </c>
      <c r="B327" s="104">
        <f t="shared" si="17"/>
        <v>11</v>
      </c>
      <c r="C327" s="104">
        <f t="shared" si="16"/>
        <v>4</v>
      </c>
      <c r="D327" s="112"/>
      <c r="E327" s="112"/>
      <c r="F327" s="112"/>
      <c r="G327" s="112"/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3"/>
      <c r="AD327" s="3"/>
      <c r="AE327" s="3"/>
    </row>
    <row r="328" spans="1:31" x14ac:dyDescent="0.25">
      <c r="A328" s="103">
        <f t="shared" si="15"/>
        <v>43427</v>
      </c>
      <c r="B328" s="104">
        <f t="shared" si="17"/>
        <v>11</v>
      </c>
      <c r="C328" s="104">
        <f t="shared" si="16"/>
        <v>4</v>
      </c>
      <c r="D328" s="112"/>
      <c r="E328" s="112"/>
      <c r="F328" s="112"/>
      <c r="G328" s="112"/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3"/>
      <c r="AD328" s="3"/>
      <c r="AE328" s="3"/>
    </row>
    <row r="329" spans="1:31" x14ac:dyDescent="0.25">
      <c r="A329" s="103">
        <f t="shared" si="15"/>
        <v>43428</v>
      </c>
      <c r="B329" s="104">
        <f t="shared" si="17"/>
        <v>11</v>
      </c>
      <c r="C329" s="104">
        <f t="shared" si="16"/>
        <v>4</v>
      </c>
      <c r="D329" s="112"/>
      <c r="E329" s="112"/>
      <c r="F329" s="112"/>
      <c r="G329" s="112"/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3"/>
      <c r="AD329" s="3"/>
      <c r="AE329" s="3"/>
    </row>
    <row r="330" spans="1:31" x14ac:dyDescent="0.25">
      <c r="A330" s="103">
        <f t="shared" si="15"/>
        <v>43429</v>
      </c>
      <c r="B330" s="104">
        <f t="shared" si="17"/>
        <v>11</v>
      </c>
      <c r="C330" s="104">
        <f t="shared" si="16"/>
        <v>4</v>
      </c>
      <c r="D330" s="112"/>
      <c r="E330" s="112"/>
      <c r="F330" s="112"/>
      <c r="G330" s="112"/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3"/>
      <c r="AD330" s="3"/>
      <c r="AE330" s="3"/>
    </row>
    <row r="331" spans="1:31" x14ac:dyDescent="0.25">
      <c r="A331" s="103">
        <f t="shared" si="15"/>
        <v>43430</v>
      </c>
      <c r="B331" s="104">
        <f t="shared" si="17"/>
        <v>11</v>
      </c>
      <c r="C331" s="104">
        <f t="shared" si="16"/>
        <v>4</v>
      </c>
      <c r="D331" s="112"/>
      <c r="E331" s="112"/>
      <c r="F331" s="112"/>
      <c r="G331" s="112"/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3"/>
      <c r="AD331" s="3"/>
      <c r="AE331" s="3"/>
    </row>
    <row r="332" spans="1:31" x14ac:dyDescent="0.25">
      <c r="A332" s="103">
        <f t="shared" si="15"/>
        <v>43431</v>
      </c>
      <c r="B332" s="104">
        <f t="shared" si="17"/>
        <v>11</v>
      </c>
      <c r="C332" s="104">
        <f t="shared" si="16"/>
        <v>4</v>
      </c>
      <c r="D332" s="112"/>
      <c r="E332" s="112"/>
      <c r="F332" s="112"/>
      <c r="G332" s="112"/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3"/>
      <c r="AD332" s="3"/>
      <c r="AE332" s="3"/>
    </row>
    <row r="333" spans="1:31" x14ac:dyDescent="0.25">
      <c r="A333" s="103">
        <f t="shared" si="15"/>
        <v>43432</v>
      </c>
      <c r="B333" s="104">
        <f t="shared" si="17"/>
        <v>11</v>
      </c>
      <c r="C333" s="104">
        <f t="shared" si="16"/>
        <v>4</v>
      </c>
      <c r="D333" s="112"/>
      <c r="E333" s="112"/>
      <c r="F333" s="112"/>
      <c r="G333" s="112"/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3"/>
      <c r="AD333" s="3"/>
      <c r="AE333" s="3"/>
    </row>
    <row r="334" spans="1:31" x14ac:dyDescent="0.25">
      <c r="A334" s="103">
        <f t="shared" si="15"/>
        <v>43433</v>
      </c>
      <c r="B334" s="104">
        <f t="shared" si="17"/>
        <v>11</v>
      </c>
      <c r="C334" s="104">
        <f t="shared" si="16"/>
        <v>4</v>
      </c>
      <c r="D334" s="112"/>
      <c r="E334" s="112"/>
      <c r="F334" s="112"/>
      <c r="G334" s="112"/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3"/>
      <c r="AD334" s="3"/>
      <c r="AE334" s="3"/>
    </row>
    <row r="335" spans="1:31" x14ac:dyDescent="0.25">
      <c r="A335" s="103">
        <f t="shared" si="15"/>
        <v>43434</v>
      </c>
      <c r="B335" s="104">
        <f t="shared" si="17"/>
        <v>11</v>
      </c>
      <c r="C335" s="104">
        <f t="shared" si="16"/>
        <v>4</v>
      </c>
      <c r="D335" s="112"/>
      <c r="E335" s="112"/>
      <c r="F335" s="112"/>
      <c r="G335" s="112"/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3"/>
      <c r="AD335" s="3"/>
      <c r="AE335" s="3"/>
    </row>
    <row r="336" spans="1:31" x14ac:dyDescent="0.25">
      <c r="A336" s="103">
        <f t="shared" si="15"/>
        <v>43435</v>
      </c>
      <c r="B336" s="104">
        <f t="shared" si="17"/>
        <v>12</v>
      </c>
      <c r="C336" s="104">
        <f>INT((MONTH(A336)+2)/3)</f>
        <v>4</v>
      </c>
      <c r="D336" s="112"/>
      <c r="E336" s="112"/>
      <c r="F336" s="112"/>
      <c r="G336" s="112"/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3"/>
      <c r="AD336" s="3"/>
      <c r="AE336" s="3"/>
    </row>
    <row r="337" spans="1:31" x14ac:dyDescent="0.25">
      <c r="A337" s="103">
        <f t="shared" si="15"/>
        <v>43436</v>
      </c>
      <c r="B337" s="104">
        <f t="shared" si="17"/>
        <v>12</v>
      </c>
      <c r="C337" s="104">
        <f t="shared" ref="C337:C366" si="18">INT((MONTH(A337)+2)/3)</f>
        <v>4</v>
      </c>
      <c r="D337" s="112"/>
      <c r="E337" s="112"/>
      <c r="F337" s="112"/>
      <c r="G337" s="112"/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3"/>
      <c r="AD337" s="3"/>
      <c r="AE337" s="3"/>
    </row>
    <row r="338" spans="1:31" x14ac:dyDescent="0.25">
      <c r="A338" s="103">
        <f t="shared" si="15"/>
        <v>43437</v>
      </c>
      <c r="B338" s="104">
        <f t="shared" si="17"/>
        <v>12</v>
      </c>
      <c r="C338" s="104">
        <f t="shared" si="18"/>
        <v>4</v>
      </c>
      <c r="D338" s="112"/>
      <c r="E338" s="112"/>
      <c r="F338" s="112"/>
      <c r="G338" s="112"/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3"/>
      <c r="AD338" s="3"/>
      <c r="AE338" s="3"/>
    </row>
    <row r="339" spans="1:31" x14ac:dyDescent="0.25">
      <c r="A339" s="103">
        <f t="shared" si="15"/>
        <v>43438</v>
      </c>
      <c r="B339" s="104">
        <f t="shared" si="17"/>
        <v>12</v>
      </c>
      <c r="C339" s="104">
        <f t="shared" si="18"/>
        <v>4</v>
      </c>
      <c r="D339" s="112"/>
      <c r="E339" s="112"/>
      <c r="F339" s="112"/>
      <c r="G339" s="112"/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3"/>
      <c r="AD339" s="3"/>
      <c r="AE339" s="3"/>
    </row>
    <row r="340" spans="1:31" x14ac:dyDescent="0.25">
      <c r="A340" s="103">
        <f t="shared" si="15"/>
        <v>43439</v>
      </c>
      <c r="B340" s="104">
        <f t="shared" si="17"/>
        <v>12</v>
      </c>
      <c r="C340" s="104">
        <f t="shared" si="18"/>
        <v>4</v>
      </c>
      <c r="D340" s="112"/>
      <c r="E340" s="112"/>
      <c r="F340" s="112"/>
      <c r="G340" s="112"/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3"/>
      <c r="AD340" s="3"/>
      <c r="AE340" s="3"/>
    </row>
    <row r="341" spans="1:31" x14ac:dyDescent="0.25">
      <c r="A341" s="103">
        <f t="shared" si="15"/>
        <v>43440</v>
      </c>
      <c r="B341" s="104">
        <f t="shared" si="17"/>
        <v>12</v>
      </c>
      <c r="C341" s="104">
        <f t="shared" si="18"/>
        <v>4</v>
      </c>
      <c r="D341" s="112"/>
      <c r="E341" s="112"/>
      <c r="F341" s="112"/>
      <c r="G341" s="112"/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3"/>
      <c r="AD341" s="3"/>
      <c r="AE341" s="3"/>
    </row>
    <row r="342" spans="1:31" x14ac:dyDescent="0.25">
      <c r="A342" s="103">
        <f t="shared" si="15"/>
        <v>43441</v>
      </c>
      <c r="B342" s="104">
        <f t="shared" si="17"/>
        <v>12</v>
      </c>
      <c r="C342" s="104">
        <f t="shared" si="18"/>
        <v>4</v>
      </c>
      <c r="D342" s="112"/>
      <c r="E342" s="112"/>
      <c r="F342" s="112"/>
      <c r="G342" s="112"/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3"/>
      <c r="AD342" s="3"/>
      <c r="AE342" s="3"/>
    </row>
    <row r="343" spans="1:31" x14ac:dyDescent="0.25">
      <c r="A343" s="103">
        <f t="shared" si="15"/>
        <v>43442</v>
      </c>
      <c r="B343" s="104">
        <f t="shared" si="17"/>
        <v>12</v>
      </c>
      <c r="C343" s="104">
        <f t="shared" si="18"/>
        <v>4</v>
      </c>
      <c r="D343" s="112"/>
      <c r="E343" s="112"/>
      <c r="F343" s="112"/>
      <c r="G343" s="112"/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3"/>
      <c r="AD343" s="3"/>
      <c r="AE343" s="3"/>
    </row>
    <row r="344" spans="1:31" x14ac:dyDescent="0.25">
      <c r="A344" s="103">
        <f t="shared" si="15"/>
        <v>43443</v>
      </c>
      <c r="B344" s="104">
        <f t="shared" si="17"/>
        <v>12</v>
      </c>
      <c r="C344" s="104">
        <f t="shared" si="18"/>
        <v>4</v>
      </c>
      <c r="D344" s="112"/>
      <c r="E344" s="112"/>
      <c r="F344" s="112"/>
      <c r="G344" s="112"/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3"/>
      <c r="AD344" s="3"/>
      <c r="AE344" s="3"/>
    </row>
    <row r="345" spans="1:31" x14ac:dyDescent="0.25">
      <c r="A345" s="103">
        <f t="shared" si="15"/>
        <v>43444</v>
      </c>
      <c r="B345" s="104">
        <f t="shared" si="17"/>
        <v>12</v>
      </c>
      <c r="C345" s="104">
        <f t="shared" si="18"/>
        <v>4</v>
      </c>
      <c r="D345" s="112"/>
      <c r="E345" s="112"/>
      <c r="F345" s="112"/>
      <c r="G345" s="112"/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3"/>
      <c r="AD345" s="3"/>
      <c r="AE345" s="3"/>
    </row>
    <row r="346" spans="1:31" x14ac:dyDescent="0.25">
      <c r="A346" s="103">
        <f t="shared" si="15"/>
        <v>43445</v>
      </c>
      <c r="B346" s="104">
        <f t="shared" si="17"/>
        <v>12</v>
      </c>
      <c r="C346" s="104">
        <f t="shared" si="18"/>
        <v>4</v>
      </c>
      <c r="D346" s="112"/>
      <c r="E346" s="112"/>
      <c r="F346" s="112"/>
      <c r="G346" s="112"/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3"/>
      <c r="AD346" s="3"/>
      <c r="AE346" s="3"/>
    </row>
    <row r="347" spans="1:31" x14ac:dyDescent="0.25">
      <c r="A347" s="103">
        <f t="shared" si="15"/>
        <v>43446</v>
      </c>
      <c r="B347" s="104">
        <f t="shared" si="17"/>
        <v>12</v>
      </c>
      <c r="C347" s="104">
        <f t="shared" si="18"/>
        <v>4</v>
      </c>
      <c r="D347" s="112"/>
      <c r="E347" s="112"/>
      <c r="F347" s="112"/>
      <c r="G347" s="112"/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3"/>
      <c r="AD347" s="3"/>
      <c r="AE347" s="3"/>
    </row>
    <row r="348" spans="1:31" x14ac:dyDescent="0.25">
      <c r="A348" s="103">
        <f t="shared" ref="A348:A366" si="19">A347+1</f>
        <v>43447</v>
      </c>
      <c r="B348" s="104">
        <f t="shared" si="17"/>
        <v>12</v>
      </c>
      <c r="C348" s="104">
        <f t="shared" si="18"/>
        <v>4</v>
      </c>
      <c r="D348" s="112"/>
      <c r="E348" s="112"/>
      <c r="F348" s="112"/>
      <c r="G348" s="112"/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3"/>
      <c r="AD348" s="3"/>
      <c r="AE348" s="3"/>
    </row>
    <row r="349" spans="1:31" x14ac:dyDescent="0.25">
      <c r="A349" s="103">
        <f t="shared" si="19"/>
        <v>43448</v>
      </c>
      <c r="B349" s="104">
        <f t="shared" si="17"/>
        <v>12</v>
      </c>
      <c r="C349" s="104">
        <f t="shared" si="18"/>
        <v>4</v>
      </c>
      <c r="D349" s="112"/>
      <c r="E349" s="112"/>
      <c r="F349" s="112"/>
      <c r="G349" s="112"/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3"/>
      <c r="AD349" s="3"/>
      <c r="AE349" s="3"/>
    </row>
    <row r="350" spans="1:31" x14ac:dyDescent="0.25">
      <c r="A350" s="103">
        <f t="shared" si="19"/>
        <v>43449</v>
      </c>
      <c r="B350" s="104">
        <f t="shared" si="17"/>
        <v>12</v>
      </c>
      <c r="C350" s="104">
        <f t="shared" si="18"/>
        <v>4</v>
      </c>
      <c r="D350" s="112"/>
      <c r="E350" s="112"/>
      <c r="F350" s="112"/>
      <c r="G350" s="112"/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3"/>
      <c r="AD350" s="3"/>
      <c r="AE350" s="3"/>
    </row>
    <row r="351" spans="1:31" x14ac:dyDescent="0.25">
      <c r="A351" s="103">
        <f t="shared" si="19"/>
        <v>43450</v>
      </c>
      <c r="B351" s="104">
        <f t="shared" si="17"/>
        <v>12</v>
      </c>
      <c r="C351" s="104">
        <f t="shared" si="18"/>
        <v>4</v>
      </c>
      <c r="D351" s="112"/>
      <c r="E351" s="112"/>
      <c r="F351" s="112"/>
      <c r="G351" s="112"/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3"/>
      <c r="AD351" s="3"/>
      <c r="AE351" s="3"/>
    </row>
    <row r="352" spans="1:31" x14ac:dyDescent="0.25">
      <c r="A352" s="103">
        <f t="shared" si="19"/>
        <v>43451</v>
      </c>
      <c r="B352" s="104">
        <f t="shared" si="17"/>
        <v>12</v>
      </c>
      <c r="C352" s="104">
        <f t="shared" si="18"/>
        <v>4</v>
      </c>
      <c r="D352" s="112"/>
      <c r="E352" s="112"/>
      <c r="F352" s="112"/>
      <c r="G352" s="112"/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3"/>
      <c r="AD352" s="3"/>
      <c r="AE352" s="3"/>
    </row>
    <row r="353" spans="1:31" x14ac:dyDescent="0.25">
      <c r="A353" s="103">
        <f t="shared" si="19"/>
        <v>43452</v>
      </c>
      <c r="B353" s="104">
        <f t="shared" si="17"/>
        <v>12</v>
      </c>
      <c r="C353" s="104">
        <f t="shared" si="18"/>
        <v>4</v>
      </c>
      <c r="D353" s="112"/>
      <c r="E353" s="112"/>
      <c r="F353" s="112"/>
      <c r="G353" s="112"/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3"/>
      <c r="AD353" s="3"/>
      <c r="AE353" s="3"/>
    </row>
    <row r="354" spans="1:31" x14ac:dyDescent="0.25">
      <c r="A354" s="103">
        <f t="shared" si="19"/>
        <v>43453</v>
      </c>
      <c r="B354" s="104">
        <f t="shared" si="17"/>
        <v>12</v>
      </c>
      <c r="C354" s="104">
        <f t="shared" si="18"/>
        <v>4</v>
      </c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3"/>
      <c r="AD354" s="3"/>
      <c r="AE354" s="3"/>
    </row>
    <row r="355" spans="1:31" x14ac:dyDescent="0.25">
      <c r="A355" s="103">
        <f t="shared" si="19"/>
        <v>43454</v>
      </c>
      <c r="B355" s="104">
        <f t="shared" si="17"/>
        <v>12</v>
      </c>
      <c r="C355" s="104">
        <f t="shared" si="18"/>
        <v>4</v>
      </c>
      <c r="D355" s="112"/>
      <c r="E355" s="112"/>
      <c r="F355" s="112"/>
      <c r="G355" s="112"/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3"/>
      <c r="AD355" s="3"/>
      <c r="AE355" s="3"/>
    </row>
    <row r="356" spans="1:31" x14ac:dyDescent="0.25">
      <c r="A356" s="103">
        <f t="shared" si="19"/>
        <v>43455</v>
      </c>
      <c r="B356" s="104">
        <f t="shared" si="17"/>
        <v>12</v>
      </c>
      <c r="C356" s="104">
        <f t="shared" si="18"/>
        <v>4</v>
      </c>
      <c r="D356" s="112"/>
      <c r="E356" s="112"/>
      <c r="F356" s="112"/>
      <c r="G356" s="112"/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3"/>
      <c r="AD356" s="3"/>
      <c r="AE356" s="3"/>
    </row>
    <row r="357" spans="1:31" x14ac:dyDescent="0.25">
      <c r="A357" s="103">
        <f t="shared" si="19"/>
        <v>43456</v>
      </c>
      <c r="B357" s="104">
        <f t="shared" si="17"/>
        <v>12</v>
      </c>
      <c r="C357" s="104">
        <f t="shared" si="18"/>
        <v>4</v>
      </c>
      <c r="D357" s="112"/>
      <c r="E357" s="112"/>
      <c r="F357" s="112"/>
      <c r="G357" s="112"/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3"/>
      <c r="AD357" s="3"/>
      <c r="AE357" s="3"/>
    </row>
    <row r="358" spans="1:31" x14ac:dyDescent="0.25">
      <c r="A358" s="103">
        <f t="shared" si="19"/>
        <v>43457</v>
      </c>
      <c r="B358" s="104">
        <f t="shared" si="17"/>
        <v>12</v>
      </c>
      <c r="C358" s="104">
        <f t="shared" si="18"/>
        <v>4</v>
      </c>
      <c r="D358" s="112"/>
      <c r="E358" s="112"/>
      <c r="F358" s="112"/>
      <c r="G358" s="112"/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3"/>
      <c r="AD358" s="3"/>
      <c r="AE358" s="3"/>
    </row>
    <row r="359" spans="1:31" x14ac:dyDescent="0.25">
      <c r="A359" s="103">
        <f t="shared" si="19"/>
        <v>43458</v>
      </c>
      <c r="B359" s="104">
        <f t="shared" si="17"/>
        <v>12</v>
      </c>
      <c r="C359" s="104">
        <f t="shared" si="18"/>
        <v>4</v>
      </c>
      <c r="D359" s="112"/>
      <c r="E359" s="112"/>
      <c r="F359" s="112"/>
      <c r="G359" s="112"/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3"/>
      <c r="AD359" s="3"/>
      <c r="AE359" s="3"/>
    </row>
    <row r="360" spans="1:31" x14ac:dyDescent="0.25">
      <c r="A360" s="103">
        <f t="shared" si="19"/>
        <v>43459</v>
      </c>
      <c r="B360" s="104">
        <f t="shared" si="17"/>
        <v>12</v>
      </c>
      <c r="C360" s="104">
        <f t="shared" si="18"/>
        <v>4</v>
      </c>
      <c r="D360" s="112"/>
      <c r="E360" s="112"/>
      <c r="F360" s="112"/>
      <c r="G360" s="112"/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3"/>
      <c r="AD360" s="3"/>
      <c r="AE360" s="3"/>
    </row>
    <row r="361" spans="1:31" x14ac:dyDescent="0.25">
      <c r="A361" s="103">
        <f t="shared" si="19"/>
        <v>43460</v>
      </c>
      <c r="B361" s="104">
        <f t="shared" si="17"/>
        <v>12</v>
      </c>
      <c r="C361" s="104">
        <f t="shared" si="18"/>
        <v>4</v>
      </c>
      <c r="D361" s="112"/>
      <c r="E361" s="112"/>
      <c r="F361" s="112"/>
      <c r="G361" s="112"/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3"/>
      <c r="AD361" s="3"/>
      <c r="AE361" s="3"/>
    </row>
    <row r="362" spans="1:31" x14ac:dyDescent="0.25">
      <c r="A362" s="103">
        <f t="shared" si="19"/>
        <v>43461</v>
      </c>
      <c r="B362" s="104">
        <f t="shared" si="17"/>
        <v>12</v>
      </c>
      <c r="C362" s="104">
        <f t="shared" si="18"/>
        <v>4</v>
      </c>
      <c r="D362" s="112"/>
      <c r="E362" s="112"/>
      <c r="F362" s="112"/>
      <c r="G362" s="112"/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3"/>
      <c r="AD362" s="3"/>
      <c r="AE362" s="3"/>
    </row>
    <row r="363" spans="1:31" x14ac:dyDescent="0.25">
      <c r="A363" s="103">
        <f t="shared" si="19"/>
        <v>43462</v>
      </c>
      <c r="B363" s="104">
        <f t="shared" si="17"/>
        <v>12</v>
      </c>
      <c r="C363" s="104">
        <f t="shared" si="18"/>
        <v>4</v>
      </c>
      <c r="D363" s="112"/>
      <c r="E363" s="112"/>
      <c r="F363" s="112"/>
      <c r="G363" s="112"/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3"/>
      <c r="AD363" s="3"/>
      <c r="AE363" s="3"/>
    </row>
    <row r="364" spans="1:31" x14ac:dyDescent="0.25">
      <c r="A364" s="103">
        <f t="shared" si="19"/>
        <v>43463</v>
      </c>
      <c r="B364" s="104">
        <f t="shared" si="17"/>
        <v>12</v>
      </c>
      <c r="C364" s="104">
        <f t="shared" si="18"/>
        <v>4</v>
      </c>
      <c r="D364" s="112"/>
      <c r="E364" s="112"/>
      <c r="F364" s="112"/>
      <c r="G364" s="112"/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3"/>
      <c r="AD364" s="3"/>
      <c r="AE364" s="3"/>
    </row>
    <row r="365" spans="1:31" x14ac:dyDescent="0.25">
      <c r="A365" s="103">
        <f t="shared" si="19"/>
        <v>43464</v>
      </c>
      <c r="B365" s="104">
        <f t="shared" si="17"/>
        <v>12</v>
      </c>
      <c r="C365" s="104">
        <f t="shared" si="18"/>
        <v>4</v>
      </c>
      <c r="D365" s="112"/>
      <c r="E365" s="112"/>
      <c r="F365" s="112"/>
      <c r="G365" s="112"/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3"/>
      <c r="AD365" s="3"/>
      <c r="AE365" s="3"/>
    </row>
    <row r="366" spans="1:31" x14ac:dyDescent="0.25">
      <c r="A366" s="103">
        <f t="shared" si="19"/>
        <v>43465</v>
      </c>
      <c r="B366" s="104">
        <f t="shared" si="17"/>
        <v>12</v>
      </c>
      <c r="C366" s="104">
        <f t="shared" si="18"/>
        <v>4</v>
      </c>
      <c r="D366" s="112"/>
      <c r="E366" s="112"/>
      <c r="F366" s="112"/>
      <c r="G366" s="112"/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3"/>
      <c r="AD366" s="3"/>
      <c r="AE366" s="3"/>
    </row>
    <row r="369" spans="1:28" x14ac:dyDescent="0.25">
      <c r="A369" s="88" t="s">
        <v>223</v>
      </c>
      <c r="D369" s="91">
        <f>COUNTIF(D$2:D$367,$A369)</f>
        <v>0</v>
      </c>
      <c r="E369" s="91">
        <f t="shared" ref="E369:AB375" si="20">COUNTIF(E$2:E$367,$A369)</f>
        <v>0</v>
      </c>
      <c r="F369" s="91">
        <f t="shared" si="20"/>
        <v>0</v>
      </c>
      <c r="G369" s="91">
        <f t="shared" si="20"/>
        <v>0</v>
      </c>
      <c r="H369" s="91">
        <f t="shared" si="20"/>
        <v>0</v>
      </c>
      <c r="I369" s="91">
        <f t="shared" si="20"/>
        <v>0</v>
      </c>
      <c r="J369" s="91">
        <f t="shared" si="20"/>
        <v>0</v>
      </c>
      <c r="K369" s="91">
        <f t="shared" si="20"/>
        <v>0</v>
      </c>
      <c r="L369" s="91">
        <f t="shared" si="20"/>
        <v>0</v>
      </c>
      <c r="M369" s="91">
        <f t="shared" si="20"/>
        <v>0</v>
      </c>
      <c r="N369" s="91">
        <f t="shared" si="20"/>
        <v>0</v>
      </c>
      <c r="O369" s="91">
        <f t="shared" si="20"/>
        <v>0</v>
      </c>
      <c r="P369" s="91">
        <f t="shared" si="20"/>
        <v>0</v>
      </c>
      <c r="Q369" s="91">
        <f t="shared" si="20"/>
        <v>0</v>
      </c>
      <c r="R369" s="91">
        <f t="shared" si="20"/>
        <v>0</v>
      </c>
      <c r="S369" s="91">
        <f t="shared" si="20"/>
        <v>0</v>
      </c>
      <c r="T369" s="91">
        <f t="shared" si="20"/>
        <v>0</v>
      </c>
      <c r="U369" s="91">
        <f t="shared" si="20"/>
        <v>0</v>
      </c>
      <c r="V369" s="91">
        <f t="shared" si="20"/>
        <v>0</v>
      </c>
      <c r="W369" s="91">
        <f t="shared" si="20"/>
        <v>0</v>
      </c>
      <c r="X369" s="91">
        <f t="shared" si="20"/>
        <v>0</v>
      </c>
      <c r="Y369" s="91">
        <f t="shared" si="20"/>
        <v>0</v>
      </c>
      <c r="Z369" s="91">
        <f t="shared" si="20"/>
        <v>0</v>
      </c>
      <c r="AA369" s="91">
        <f t="shared" si="20"/>
        <v>0</v>
      </c>
      <c r="AB369" s="91">
        <f t="shared" si="20"/>
        <v>0</v>
      </c>
    </row>
    <row r="370" spans="1:28" x14ac:dyDescent="0.25">
      <c r="A370" s="99" t="s">
        <v>87</v>
      </c>
      <c r="D370" s="91">
        <f>COUNTIF(D$2:D$367,$A370)</f>
        <v>0</v>
      </c>
      <c r="E370" s="91">
        <f t="shared" si="20"/>
        <v>0</v>
      </c>
      <c r="F370" s="91">
        <f t="shared" si="20"/>
        <v>0</v>
      </c>
      <c r="G370" s="91">
        <f t="shared" si="20"/>
        <v>0</v>
      </c>
      <c r="H370" s="91">
        <f t="shared" si="20"/>
        <v>0</v>
      </c>
      <c r="I370" s="91">
        <f t="shared" si="20"/>
        <v>0</v>
      </c>
      <c r="J370" s="91">
        <f t="shared" si="20"/>
        <v>0</v>
      </c>
      <c r="K370" s="91">
        <f t="shared" si="20"/>
        <v>0</v>
      </c>
      <c r="L370" s="91">
        <f t="shared" si="20"/>
        <v>0</v>
      </c>
      <c r="M370" s="91">
        <f t="shared" si="20"/>
        <v>0</v>
      </c>
      <c r="N370" s="91">
        <f t="shared" si="20"/>
        <v>0</v>
      </c>
      <c r="O370" s="91">
        <f t="shared" si="20"/>
        <v>0</v>
      </c>
      <c r="P370" s="91">
        <f t="shared" si="20"/>
        <v>0</v>
      </c>
      <c r="Q370" s="91">
        <f t="shared" si="20"/>
        <v>0</v>
      </c>
      <c r="R370" s="91">
        <f t="shared" si="20"/>
        <v>0</v>
      </c>
      <c r="S370" s="91">
        <f t="shared" si="20"/>
        <v>0</v>
      </c>
      <c r="T370" s="91">
        <f t="shared" si="20"/>
        <v>0</v>
      </c>
      <c r="U370" s="91">
        <f t="shared" si="20"/>
        <v>0</v>
      </c>
      <c r="V370" s="91">
        <f t="shared" si="20"/>
        <v>0</v>
      </c>
      <c r="W370" s="91">
        <f t="shared" si="20"/>
        <v>0</v>
      </c>
      <c r="X370" s="91">
        <f t="shared" si="20"/>
        <v>0</v>
      </c>
      <c r="Y370" s="91">
        <f t="shared" si="20"/>
        <v>0</v>
      </c>
      <c r="Z370" s="91">
        <f t="shared" si="20"/>
        <v>0</v>
      </c>
      <c r="AA370" s="91">
        <f t="shared" si="20"/>
        <v>0</v>
      </c>
      <c r="AB370" s="91">
        <f t="shared" si="20"/>
        <v>0</v>
      </c>
    </row>
    <row r="371" spans="1:28" x14ac:dyDescent="0.25">
      <c r="A371" s="88" t="s">
        <v>216</v>
      </c>
      <c r="D371" s="91">
        <f t="shared" ref="D371:S375" si="21">COUNTIF(D$2:D$367,$A371)</f>
        <v>0</v>
      </c>
      <c r="E371" s="91">
        <f t="shared" si="21"/>
        <v>0</v>
      </c>
      <c r="F371" s="91">
        <f t="shared" si="21"/>
        <v>0</v>
      </c>
      <c r="G371" s="91">
        <f t="shared" si="21"/>
        <v>0</v>
      </c>
      <c r="H371" s="91">
        <f t="shared" si="21"/>
        <v>0</v>
      </c>
      <c r="I371" s="91">
        <f t="shared" si="21"/>
        <v>0</v>
      </c>
      <c r="J371" s="91">
        <f t="shared" si="21"/>
        <v>0</v>
      </c>
      <c r="K371" s="91">
        <f t="shared" si="21"/>
        <v>0</v>
      </c>
      <c r="L371" s="91">
        <f t="shared" si="21"/>
        <v>0</v>
      </c>
      <c r="M371" s="91">
        <f t="shared" si="21"/>
        <v>0</v>
      </c>
      <c r="N371" s="91">
        <f t="shared" si="21"/>
        <v>0</v>
      </c>
      <c r="O371" s="91">
        <f t="shared" si="21"/>
        <v>0</v>
      </c>
      <c r="P371" s="91">
        <f t="shared" si="21"/>
        <v>0</v>
      </c>
      <c r="Q371" s="91">
        <f t="shared" si="21"/>
        <v>0</v>
      </c>
      <c r="R371" s="91">
        <f t="shared" si="21"/>
        <v>0</v>
      </c>
      <c r="S371" s="91">
        <f t="shared" si="21"/>
        <v>0</v>
      </c>
      <c r="T371" s="91">
        <f t="shared" si="20"/>
        <v>0</v>
      </c>
      <c r="U371" s="91">
        <f t="shared" si="20"/>
        <v>0</v>
      </c>
      <c r="V371" s="91">
        <f t="shared" si="20"/>
        <v>0</v>
      </c>
      <c r="W371" s="91">
        <f t="shared" si="20"/>
        <v>0</v>
      </c>
      <c r="X371" s="91">
        <f t="shared" si="20"/>
        <v>0</v>
      </c>
      <c r="Y371" s="91">
        <f t="shared" si="20"/>
        <v>0</v>
      </c>
      <c r="Z371" s="91">
        <f t="shared" si="20"/>
        <v>0</v>
      </c>
      <c r="AA371" s="91">
        <f t="shared" si="20"/>
        <v>0</v>
      </c>
      <c r="AB371" s="91">
        <f t="shared" si="20"/>
        <v>0</v>
      </c>
    </row>
    <row r="372" spans="1:28" x14ac:dyDescent="0.25">
      <c r="A372" s="88" t="s">
        <v>217</v>
      </c>
      <c r="D372" s="91">
        <f t="shared" si="21"/>
        <v>0</v>
      </c>
      <c r="E372" s="91">
        <f t="shared" si="20"/>
        <v>0</v>
      </c>
      <c r="F372" s="91">
        <f t="shared" si="20"/>
        <v>0</v>
      </c>
      <c r="G372" s="91">
        <f t="shared" si="20"/>
        <v>0</v>
      </c>
      <c r="H372" s="91">
        <f t="shared" si="20"/>
        <v>0</v>
      </c>
      <c r="I372" s="91">
        <f t="shared" si="20"/>
        <v>0</v>
      </c>
      <c r="J372" s="91">
        <f t="shared" si="20"/>
        <v>0</v>
      </c>
      <c r="K372" s="91">
        <f t="shared" si="20"/>
        <v>0</v>
      </c>
      <c r="L372" s="91">
        <f t="shared" si="20"/>
        <v>0</v>
      </c>
      <c r="M372" s="91">
        <f t="shared" si="20"/>
        <v>0</v>
      </c>
      <c r="N372" s="91">
        <f t="shared" si="20"/>
        <v>0</v>
      </c>
      <c r="O372" s="91">
        <f t="shared" si="20"/>
        <v>0</v>
      </c>
      <c r="P372" s="91">
        <f t="shared" si="20"/>
        <v>0</v>
      </c>
      <c r="Q372" s="91">
        <f t="shared" si="20"/>
        <v>0</v>
      </c>
      <c r="R372" s="91">
        <f t="shared" si="20"/>
        <v>0</v>
      </c>
      <c r="S372" s="91">
        <f t="shared" si="20"/>
        <v>0</v>
      </c>
      <c r="T372" s="91">
        <f t="shared" si="20"/>
        <v>0</v>
      </c>
      <c r="U372" s="91">
        <f t="shared" si="20"/>
        <v>0</v>
      </c>
      <c r="V372" s="91">
        <f t="shared" si="20"/>
        <v>0</v>
      </c>
      <c r="W372" s="91">
        <f t="shared" si="20"/>
        <v>0</v>
      </c>
      <c r="X372" s="91">
        <f t="shared" si="20"/>
        <v>0</v>
      </c>
      <c r="Y372" s="91">
        <f t="shared" si="20"/>
        <v>0</v>
      </c>
      <c r="Z372" s="91">
        <f t="shared" si="20"/>
        <v>0</v>
      </c>
      <c r="AA372" s="91">
        <f t="shared" si="20"/>
        <v>0</v>
      </c>
      <c r="AB372" s="91">
        <f t="shared" si="20"/>
        <v>0</v>
      </c>
    </row>
    <row r="373" spans="1:28" x14ac:dyDescent="0.25">
      <c r="A373" s="88" t="s">
        <v>156</v>
      </c>
      <c r="D373" s="91">
        <f t="shared" si="21"/>
        <v>0</v>
      </c>
      <c r="E373" s="91">
        <f t="shared" si="20"/>
        <v>0</v>
      </c>
      <c r="F373" s="91">
        <f t="shared" si="20"/>
        <v>0</v>
      </c>
      <c r="G373" s="91">
        <f t="shared" si="20"/>
        <v>0</v>
      </c>
      <c r="H373" s="91">
        <f t="shared" si="20"/>
        <v>0</v>
      </c>
      <c r="I373" s="91">
        <f t="shared" si="20"/>
        <v>0</v>
      </c>
      <c r="J373" s="91">
        <f t="shared" si="20"/>
        <v>0</v>
      </c>
      <c r="K373" s="91">
        <f t="shared" si="20"/>
        <v>0</v>
      </c>
      <c r="L373" s="91">
        <f t="shared" si="20"/>
        <v>0</v>
      </c>
      <c r="M373" s="91">
        <f t="shared" si="20"/>
        <v>0</v>
      </c>
      <c r="N373" s="91">
        <f t="shared" si="20"/>
        <v>0</v>
      </c>
      <c r="O373" s="91">
        <f t="shared" si="20"/>
        <v>0</v>
      </c>
      <c r="P373" s="91">
        <f t="shared" si="20"/>
        <v>0</v>
      </c>
      <c r="Q373" s="91">
        <f t="shared" si="20"/>
        <v>0</v>
      </c>
      <c r="R373" s="91">
        <f t="shared" si="20"/>
        <v>0</v>
      </c>
      <c r="S373" s="91">
        <f t="shared" si="20"/>
        <v>0</v>
      </c>
      <c r="T373" s="91">
        <f t="shared" si="20"/>
        <v>0</v>
      </c>
      <c r="U373" s="91">
        <f t="shared" si="20"/>
        <v>0</v>
      </c>
      <c r="V373" s="91">
        <f t="shared" si="20"/>
        <v>0</v>
      </c>
      <c r="W373" s="91">
        <f t="shared" si="20"/>
        <v>0</v>
      </c>
      <c r="X373" s="91">
        <f t="shared" si="20"/>
        <v>0</v>
      </c>
      <c r="Y373" s="91">
        <f t="shared" si="20"/>
        <v>0</v>
      </c>
      <c r="Z373" s="91">
        <f t="shared" si="20"/>
        <v>0</v>
      </c>
      <c r="AA373" s="91">
        <f t="shared" si="20"/>
        <v>0</v>
      </c>
      <c r="AB373" s="91">
        <f t="shared" si="20"/>
        <v>0</v>
      </c>
    </row>
    <row r="374" spans="1:28" x14ac:dyDescent="0.25">
      <c r="A374" s="88" t="s">
        <v>218</v>
      </c>
      <c r="D374" s="91">
        <f t="shared" si="21"/>
        <v>0</v>
      </c>
      <c r="E374" s="91">
        <f t="shared" si="20"/>
        <v>0</v>
      </c>
      <c r="F374" s="91">
        <f t="shared" si="20"/>
        <v>0</v>
      </c>
      <c r="G374" s="91">
        <f t="shared" si="20"/>
        <v>0</v>
      </c>
      <c r="H374" s="91">
        <f t="shared" si="20"/>
        <v>0</v>
      </c>
      <c r="I374" s="91">
        <f t="shared" si="20"/>
        <v>0</v>
      </c>
      <c r="J374" s="91">
        <f t="shared" si="20"/>
        <v>0</v>
      </c>
      <c r="K374" s="91">
        <f t="shared" si="20"/>
        <v>0</v>
      </c>
      <c r="L374" s="91">
        <f t="shared" si="20"/>
        <v>0</v>
      </c>
      <c r="M374" s="91">
        <f t="shared" si="20"/>
        <v>0</v>
      </c>
      <c r="N374" s="91">
        <f t="shared" si="20"/>
        <v>0</v>
      </c>
      <c r="O374" s="91">
        <f t="shared" si="20"/>
        <v>0</v>
      </c>
      <c r="P374" s="91">
        <f t="shared" si="20"/>
        <v>0</v>
      </c>
      <c r="Q374" s="91">
        <f t="shared" si="20"/>
        <v>0</v>
      </c>
      <c r="R374" s="91">
        <f t="shared" si="20"/>
        <v>0</v>
      </c>
      <c r="S374" s="91">
        <f t="shared" si="20"/>
        <v>0</v>
      </c>
      <c r="T374" s="91">
        <f t="shared" si="20"/>
        <v>0</v>
      </c>
      <c r="U374" s="91">
        <f t="shared" si="20"/>
        <v>0</v>
      </c>
      <c r="V374" s="91">
        <f t="shared" si="20"/>
        <v>0</v>
      </c>
      <c r="W374" s="91">
        <f t="shared" si="20"/>
        <v>0</v>
      </c>
      <c r="X374" s="91">
        <f t="shared" si="20"/>
        <v>0</v>
      </c>
      <c r="Y374" s="91">
        <f t="shared" si="20"/>
        <v>0</v>
      </c>
      <c r="Z374" s="91">
        <f t="shared" si="20"/>
        <v>0</v>
      </c>
      <c r="AA374" s="91">
        <f t="shared" si="20"/>
        <v>0</v>
      </c>
      <c r="AB374" s="91">
        <f t="shared" si="20"/>
        <v>0</v>
      </c>
    </row>
    <row r="375" spans="1:28" x14ac:dyDescent="0.25">
      <c r="A375" s="88" t="s">
        <v>219</v>
      </c>
      <c r="D375" s="91">
        <f t="shared" si="21"/>
        <v>0</v>
      </c>
      <c r="E375" s="91">
        <f t="shared" si="20"/>
        <v>0</v>
      </c>
      <c r="F375" s="91">
        <f t="shared" si="20"/>
        <v>0</v>
      </c>
      <c r="G375" s="91">
        <f t="shared" si="20"/>
        <v>0</v>
      </c>
      <c r="H375" s="91">
        <f t="shared" si="20"/>
        <v>0</v>
      </c>
      <c r="I375" s="91">
        <f t="shared" si="20"/>
        <v>0</v>
      </c>
      <c r="J375" s="91">
        <f t="shared" si="20"/>
        <v>0</v>
      </c>
      <c r="K375" s="91">
        <f t="shared" si="20"/>
        <v>0</v>
      </c>
      <c r="L375" s="91">
        <f t="shared" si="20"/>
        <v>0</v>
      </c>
      <c r="M375" s="91">
        <f t="shared" si="20"/>
        <v>0</v>
      </c>
      <c r="N375" s="91">
        <f t="shared" si="20"/>
        <v>0</v>
      </c>
      <c r="O375" s="91">
        <f t="shared" si="20"/>
        <v>0</v>
      </c>
      <c r="P375" s="91">
        <f t="shared" si="20"/>
        <v>0</v>
      </c>
      <c r="Q375" s="91">
        <f t="shared" si="20"/>
        <v>0</v>
      </c>
      <c r="R375" s="91">
        <f t="shared" si="20"/>
        <v>0</v>
      </c>
      <c r="S375" s="91">
        <f t="shared" si="20"/>
        <v>0</v>
      </c>
      <c r="T375" s="91">
        <f t="shared" si="20"/>
        <v>0</v>
      </c>
      <c r="U375" s="91">
        <f t="shared" si="20"/>
        <v>0</v>
      </c>
      <c r="V375" s="91">
        <f t="shared" si="20"/>
        <v>0</v>
      </c>
      <c r="W375" s="91">
        <f t="shared" si="20"/>
        <v>0</v>
      </c>
      <c r="X375" s="91">
        <f t="shared" si="20"/>
        <v>0</v>
      </c>
      <c r="Y375" s="91">
        <f t="shared" si="20"/>
        <v>0</v>
      </c>
      <c r="Z375" s="91">
        <f t="shared" si="20"/>
        <v>0</v>
      </c>
      <c r="AA375" s="91">
        <f t="shared" si="20"/>
        <v>0</v>
      </c>
      <c r="AB375" s="91">
        <f t="shared" si="20"/>
        <v>0</v>
      </c>
    </row>
  </sheetData>
  <autoFilter ref="A1:AB366"/>
  <conditionalFormatting sqref="A1:AB366">
    <cfRule type="expression" dxfId="3" priority="1" stopIfTrue="1">
      <formula>COUNTIF(Feries,$A1)&gt;0</formula>
    </cfRule>
    <cfRule type="expression" dxfId="2" priority="2" stopIfTrue="1">
      <formula>WEEKDAY($A1,2)&gt;5</formula>
    </cfRule>
    <cfRule type="expression" priority="3" stopIfTrue="1">
      <formula>COUNTIF(Feries,$A1)&gt;0</formula>
    </cfRule>
    <cfRule type="expression" priority="4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8195" r:id="rId4" name="ComboBox1">
          <controlPr defaultSize="0" print="0" autoLine="0" listFillRange="MOIS" r:id="rId5">
            <anchor moveWithCells="1">
              <from>
                <xdr:col>0</xdr:col>
                <xdr:colOff>1162050</xdr:colOff>
                <xdr:row>0</xdr:row>
                <xdr:rowOff>1162050</xdr:rowOff>
              </from>
              <to>
                <xdr:col>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8195" r:id="rId4" name="ComboBox1"/>
      </mc:Fallback>
    </mc:AlternateContent>
    <mc:AlternateContent xmlns:mc="http://schemas.openxmlformats.org/markup-compatibility/2006">
      <mc:Choice Requires="x14">
        <control shapeId="8196" r:id="rId6" name="CmdPrintM">
          <controlPr defaultSize="0" autoLine="0" r:id="rId7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8196" r:id="rId6" name="CmdPrintM"/>
      </mc:Fallback>
    </mc:AlternateContent>
    <mc:AlternateContent xmlns:mc="http://schemas.openxmlformats.org/markup-compatibility/2006">
      <mc:Choice Requires="x14">
        <control shapeId="8197" r:id="rId8" name="ComboBox2">
          <controlPr defaultSize="0" print="0" autoLine="0" listFillRange="Trim" r:id="rId9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8197" r:id="rId8" name="ComboBox2"/>
      </mc:Fallback>
    </mc:AlternateContent>
    <mc:AlternateContent xmlns:mc="http://schemas.openxmlformats.org/markup-compatibility/2006">
      <mc:Choice Requires="x14">
        <control shapeId="8193" r:id="rId10" name="Button 1">
          <controlPr defaultSize="0" print="0" autoFill="0" autoPict="0" macro="[0]!Galopin">
            <anchor moveWithCells="1" sizeWithCells="1">
              <from>
                <xdr:col>31</xdr:col>
                <xdr:colOff>295275</xdr:colOff>
                <xdr:row>0</xdr:row>
                <xdr:rowOff>800100</xdr:rowOff>
              </from>
              <to>
                <xdr:col>32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11" name="Button 2">
          <controlPr defaultSize="0" print="0" autoFill="0" autoPict="0" macro="[0]!FWE">
            <anchor moveWithCells="1" sizeWithCells="1">
              <from>
                <xdr:col>31</xdr:col>
                <xdr:colOff>295275</xdr:colOff>
                <xdr:row>0</xdr:row>
                <xdr:rowOff>238125</xdr:rowOff>
              </from>
              <to>
                <xdr:col>32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Cal</vt:lpstr>
      <vt:lpstr>Hebdo</vt:lpstr>
      <vt:lpstr>Param</vt:lpstr>
      <vt:lpstr>FWE</vt:lpstr>
      <vt:lpstr>RefHebdo</vt:lpstr>
      <vt:lpstr>Exemple Print </vt:lpstr>
      <vt:lpstr>Print</vt:lpstr>
      <vt:lpstr>Cal (2)</vt:lpstr>
      <vt:lpstr>ACBag</vt:lpstr>
      <vt:lpstr>ACBpost</vt:lpstr>
      <vt:lpstr>An</vt:lpstr>
      <vt:lpstr>DBAAg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gmb</cp:lastModifiedBy>
  <cp:lastPrinted>2016-11-09T12:37:28Z</cp:lastPrinted>
  <dcterms:created xsi:type="dcterms:W3CDTF">2016-09-12T08:37:33Z</dcterms:created>
  <dcterms:modified xsi:type="dcterms:W3CDTF">2016-11-14T18:16:08Z</dcterms:modified>
</cp:coreProperties>
</file>