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0.xml" ContentType="application/vnd.openxmlformats-officedocument.drawingml.chart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2.xml" ContentType="application/vnd.openxmlformats-officedocument.drawingml.chart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4.xml" ContentType="application/vnd.openxmlformats-officedocument.drawingml.chart+xml"/>
  <Override PartName="/xl/drawings/drawing8.xml" ContentType="application/vnd.openxmlformats-officedocument.drawing+xml"/>
  <Override PartName="/xl/charts/chart15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6.xml" ContentType="application/vnd.openxmlformats-officedocument.drawingml.chart+xml"/>
  <Override PartName="/xl/drawings/drawing9.xml" ContentType="application/vnd.openxmlformats-officedocument.drawing+xml"/>
  <Override PartName="/xl/charts/chart17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8.xml" ContentType="application/vnd.openxmlformats-officedocument.drawingml.chart+xml"/>
  <Override PartName="/xl/drawings/drawing10.xml" ContentType="application/vnd.openxmlformats-officedocument.drawing+xml"/>
  <Override PartName="/xl/charts/chart19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0.xml" ContentType="application/vnd.openxmlformats-officedocument.drawingml.chart+xml"/>
  <Override PartName="/xl/drawings/drawing11.xml" ContentType="application/vnd.openxmlformats-officedocument.drawing+xml"/>
  <Override PartName="/xl/charts/chart2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2.xml" ContentType="application/vnd.openxmlformats-officedocument.drawingml.chart+xml"/>
  <Override PartName="/xl/drawings/drawing12.xml" ContentType="application/vnd.openxmlformats-officedocument.drawing+xml"/>
  <Override PartName="/xl/charts/chart2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24.xml" ContentType="application/vnd.openxmlformats-officedocument.drawingml.chart+xml"/>
  <Override PartName="/xl/drawings/drawing13.xml" ContentType="application/vnd.openxmlformats-officedocument.drawing+xml"/>
  <Override PartName="/xl/charts/chart2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00" windowHeight="9285" tabRatio="763" firstSheet="10" activeTab="14"/>
  </bookViews>
  <sheets>
    <sheet name="Options" sheetId="2" r:id="rId1"/>
    <sheet name="Janvier" sheetId="1" r:id="rId2"/>
    <sheet name="Février" sheetId="4" r:id="rId3"/>
    <sheet name="Mars" sheetId="5" r:id="rId4"/>
    <sheet name="Mai" sheetId="16" r:id="rId5"/>
    <sheet name="Avril" sheetId="6" r:id="rId6"/>
    <sheet name="Juin" sheetId="8" r:id="rId7"/>
    <sheet name="Juillet" sheetId="9" r:id="rId8"/>
    <sheet name="Août" sheetId="10" r:id="rId9"/>
    <sheet name="Septembre" sheetId="15" r:id="rId10"/>
    <sheet name="Octobre" sheetId="14" r:id="rId11"/>
    <sheet name="Novembre" sheetId="13" r:id="rId12"/>
    <sheet name="Décembre" sheetId="18" r:id="rId13"/>
    <sheet name="Dépenses 2017" sheetId="17" r:id="rId14"/>
    <sheet name="Rapport de compte" sheetId="19" r:id="rId15"/>
  </sheets>
  <externalReferences>
    <externalReference r:id="rId16"/>
  </externalReferences>
  <definedNames>
    <definedName name="_xlnm._FilterDatabase" localSheetId="8" hidden="1">Août!$D$16:$I$20</definedName>
    <definedName name="_xlnm._FilterDatabase" localSheetId="5" hidden="1">Avril!$D$16:$I$20</definedName>
    <definedName name="_xlnm._FilterDatabase" localSheetId="12" hidden="1">Décembre!$D$16:$I$20</definedName>
    <definedName name="_xlnm._FilterDatabase" localSheetId="2" hidden="1">Février!$D$16:$I$20</definedName>
    <definedName name="_xlnm._FilterDatabase" localSheetId="1" hidden="1">Janvier!$D$16:$I$20</definedName>
    <definedName name="_xlnm._FilterDatabase" localSheetId="7" hidden="1">Juillet!$D$16:$I$20</definedName>
    <definedName name="_xlnm._FilterDatabase" localSheetId="6" hidden="1">Juin!$D$16:$I$20</definedName>
    <definedName name="_xlnm._FilterDatabase" localSheetId="4" hidden="1">Mai!$D$16:$I$20</definedName>
    <definedName name="_xlnm._FilterDatabase" localSheetId="3" hidden="1">Mars!$D$16:$I$20</definedName>
    <definedName name="_xlnm._FilterDatabase" localSheetId="11" hidden="1">Novembre!$D$16:$I$20</definedName>
    <definedName name="_xlnm._FilterDatabase" localSheetId="10" hidden="1">Octobre!$D$16:$I$20</definedName>
    <definedName name="_xlnm._FilterDatabase" localSheetId="9" hidden="1">Septembre!$D$16:$I$20</definedName>
    <definedName name="_xlnm.Criteria" localSheetId="14">'Rapport de compte'!$C$7:$F$8</definedName>
    <definedName name="Critères">'Rapport de compte'!$C$7:$F$8</definedName>
    <definedName name="_xlnm.Extract" localSheetId="14">'Rapport de compte'!$C$13:$F$13</definedName>
    <definedName name="LST_ANNEE">[1]Paramètres!$O$2:$O$6</definedName>
    <definedName name="LST_MOIS">[1]Paramètres!$K$2:$K$13</definedName>
    <definedName name="top" localSheetId="8">Août!$D$33</definedName>
    <definedName name="top" localSheetId="5">Avril!$D$33</definedName>
    <definedName name="top" localSheetId="12">Décembre!$D$33</definedName>
    <definedName name="top" localSheetId="2">Février!$D$33</definedName>
    <definedName name="top" localSheetId="7">Juillet!$D$33</definedName>
    <definedName name="top" localSheetId="6">Juin!$D$33</definedName>
    <definedName name="top" localSheetId="4">Mai!$D$33</definedName>
    <definedName name="top" localSheetId="3">Mars!$D$33</definedName>
    <definedName name="top" localSheetId="11">Novembre!$D$33</definedName>
    <definedName name="top" localSheetId="10">Octobre!$D$33</definedName>
    <definedName name="top" localSheetId="9">Septembre!$D$33</definedName>
    <definedName name="top">Janvier!$D$37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18" l="1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17" i="18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17" i="13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17" i="14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17" i="15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17" i="10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17" i="9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17" i="8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17" i="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17" i="16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17" i="5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17" i="4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7" i="1"/>
  <c r="F9" i="5" l="1"/>
  <c r="F9" i="6"/>
  <c r="F9" i="16"/>
  <c r="F9" i="8"/>
  <c r="F9" i="9"/>
  <c r="F9" i="10"/>
  <c r="F9" i="15"/>
  <c r="F9" i="14"/>
  <c r="F9" i="13"/>
  <c r="F9" i="18"/>
  <c r="G9" i="18"/>
  <c r="G9" i="13"/>
  <c r="G9" i="14"/>
  <c r="G9" i="15"/>
  <c r="G9" i="10"/>
  <c r="G9" i="9"/>
  <c r="G9" i="8"/>
  <c r="G9" i="16"/>
  <c r="G9" i="6"/>
  <c r="G9" i="5"/>
  <c r="G9" i="4"/>
  <c r="F9" i="4"/>
  <c r="H36" i="1"/>
  <c r="F9" i="1"/>
  <c r="D3" i="2" l="1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G12" i="18"/>
  <c r="F12" i="18"/>
  <c r="E12" i="18"/>
  <c r="G11" i="18"/>
  <c r="G10" i="18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G12" i="13"/>
  <c r="F12" i="13"/>
  <c r="E12" i="13"/>
  <c r="G11" i="13"/>
  <c r="G10" i="13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G12" i="14"/>
  <c r="F12" i="14"/>
  <c r="E12" i="14"/>
  <c r="G11" i="14"/>
  <c r="G10" i="14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G12" i="15"/>
  <c r="F12" i="15"/>
  <c r="E12" i="15"/>
  <c r="G11" i="15"/>
  <c r="G10" i="15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G12" i="10"/>
  <c r="F12" i="10"/>
  <c r="E12" i="10"/>
  <c r="G11" i="10"/>
  <c r="G10" i="10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G12" i="9"/>
  <c r="F12" i="9"/>
  <c r="E12" i="9"/>
  <c r="G11" i="9"/>
  <c r="G10" i="9"/>
  <c r="B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G12" i="8"/>
  <c r="F12" i="8"/>
  <c r="E12" i="8"/>
  <c r="G11" i="8"/>
  <c r="G10" i="8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G12" i="16"/>
  <c r="F12" i="16"/>
  <c r="E12" i="16"/>
  <c r="G11" i="16"/>
  <c r="G10" i="1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G12" i="6"/>
  <c r="F12" i="6"/>
  <c r="E12" i="6"/>
  <c r="G11" i="6"/>
  <c r="G10" i="6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G12" i="5"/>
  <c r="F12" i="5"/>
  <c r="E12" i="5"/>
  <c r="G11" i="5"/>
  <c r="G10" i="5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F12" i="4"/>
  <c r="E12" i="4"/>
  <c r="G11" i="4"/>
  <c r="G10" i="4"/>
  <c r="H37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7" i="1"/>
  <c r="H18" i="1" s="1"/>
  <c r="H19" i="1" s="1"/>
  <c r="F12" i="1"/>
  <c r="G12" i="1" s="1"/>
  <c r="E12" i="1"/>
  <c r="G11" i="1"/>
  <c r="G10" i="1"/>
  <c r="G9" i="1"/>
  <c r="O8" i="2"/>
  <c r="O7" i="2" s="1"/>
  <c r="B34" i="18" s="1"/>
  <c r="N8" i="2"/>
  <c r="N7" i="2" s="1"/>
  <c r="B34" i="13" s="1"/>
  <c r="M8" i="2"/>
  <c r="M7" i="2" s="1"/>
  <c r="B34" i="14" s="1"/>
  <c r="L8" i="2"/>
  <c r="L7" i="2" s="1"/>
  <c r="B34" i="15" s="1"/>
  <c r="K8" i="2"/>
  <c r="K7" i="2" s="1"/>
  <c r="B34" i="10" s="1"/>
  <c r="J8" i="2"/>
  <c r="J7" i="2" s="1"/>
  <c r="B34" i="9" s="1"/>
  <c r="I8" i="2"/>
  <c r="I7" i="2" s="1"/>
  <c r="H8" i="2"/>
  <c r="H7" i="2" s="1"/>
  <c r="B34" i="16" s="1"/>
  <c r="G8" i="2"/>
  <c r="G7" i="2" s="1"/>
  <c r="B34" i="6" s="1"/>
  <c r="F8" i="2"/>
  <c r="F7" i="2" s="1"/>
  <c r="B34" i="5" s="1"/>
  <c r="E8" i="2"/>
  <c r="E7" i="2" s="1"/>
  <c r="B34" i="4" s="1"/>
  <c r="D8" i="2"/>
  <c r="D7" i="2" s="1"/>
  <c r="B37" i="1" s="1"/>
  <c r="E3" i="2"/>
  <c r="G12" i="4" l="1"/>
  <c r="F3" i="2"/>
</calcChain>
</file>

<file path=xl/sharedStrings.xml><?xml version="1.0" encoding="utf-8"?>
<sst xmlns="http://schemas.openxmlformats.org/spreadsheetml/2006/main" count="274" uniqueCount="50">
  <si>
    <t>Date</t>
  </si>
  <si>
    <t>Description</t>
  </si>
  <si>
    <t>Solde</t>
  </si>
  <si>
    <t>Type</t>
  </si>
  <si>
    <t>Comptes</t>
  </si>
  <si>
    <t>Chèque</t>
  </si>
  <si>
    <t>Espèce</t>
  </si>
  <si>
    <t>Carte bancaire</t>
  </si>
  <si>
    <t>Synthèse</t>
  </si>
  <si>
    <t>Montant de départ</t>
  </si>
  <si>
    <t>Dépenses totales</t>
  </si>
  <si>
    <t>Comptes courant</t>
  </si>
  <si>
    <t>Livret A</t>
  </si>
  <si>
    <t>Livret Jeune</t>
  </si>
  <si>
    <t>Total</t>
  </si>
  <si>
    <t>Salaire</t>
  </si>
  <si>
    <t>Economie</t>
  </si>
  <si>
    <t>Dépenses</t>
  </si>
  <si>
    <t>Gains</t>
  </si>
  <si>
    <t>Economies</t>
  </si>
  <si>
    <t>Solde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</si>
  <si>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</si>
  <si>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</si>
  <si>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</si>
  <si>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</si>
  <si>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</si>
  <si>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</si>
  <si>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</si>
  <si>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</si>
  <si>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</si>
  <si>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</si>
  <si>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</si>
  <si>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</si>
  <si>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test</t>
  </si>
  <si>
    <t>Rapport de Comptes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</si>
  <si>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</si>
  <si>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</si>
  <si>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</si>
  <si>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</si>
  <si>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</si>
  <si>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</si>
  <si>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</si>
  <si>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</si>
  <si>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</si>
  <si>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</si>
  <si>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</si>
  <si>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</si>
  <si>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</si>
  <si>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courses</t>
  </si>
  <si>
    <t>internet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</si>
</sst>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mmmm\-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mbria"/>
      <family val="1"/>
    </font>
    <font>
      <b/>
      <sz val="12"/>
      <color theme="1"/>
      <name val="Calibri"/>
      <family val="2"/>
      <scheme val="minor"/>
    </font>
    <font>
      <sz val="48"/>
      <color theme="1"/>
      <name val="Cambria"/>
      <family val="1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22"/>
      <color theme="3"/>
      <name val="Calibri"/>
      <family val="2"/>
      <scheme val="minor"/>
    </font>
    <font>
      <sz val="13"/>
      <name val="Cambria"/>
      <family val="1"/>
    </font>
    <font>
      <sz val="11"/>
      <color theme="1"/>
      <name val="Cambria"/>
      <family val="1"/>
    </font>
    <font>
      <b/>
      <i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ck">
        <color theme="0" tint="-0.2499465926084170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7" fontId="0" fillId="0" borderId="0" xfId="0" applyNumberFormat="1" applyAlignment="1"/>
    <xf numFmtId="0" fontId="0" fillId="0" borderId="0" xfId="0" applyNumberFormat="1" applyAlignment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7" fillId="0" borderId="2" xfId="0" applyFont="1" applyFill="1" applyBorder="1"/>
    <xf numFmtId="0" fontId="8" fillId="0" borderId="2" xfId="0" applyFont="1" applyFill="1" applyBorder="1"/>
    <xf numFmtId="0" fontId="8" fillId="0" borderId="3" xfId="0" applyFont="1" applyFill="1" applyBorder="1"/>
    <xf numFmtId="0" fontId="7" fillId="0" borderId="2" xfId="0" applyFont="1" applyFill="1" applyBorder="1" applyAlignment="1">
      <alignment horizontal="center"/>
    </xf>
    <xf numFmtId="164" fontId="8" fillId="2" borderId="3" xfId="0" applyNumberFormat="1" applyFont="1" applyFill="1" applyBorder="1" applyAlignment="1">
      <alignment horizontal="center"/>
    </xf>
    <xf numFmtId="164" fontId="8" fillId="2" borderId="3" xfId="0" applyNumberFormat="1" applyFont="1" applyFill="1" applyBorder="1"/>
    <xf numFmtId="164" fontId="8" fillId="2" borderId="2" xfId="0" applyNumberFormat="1" applyFont="1" applyFill="1" applyBorder="1" applyAlignment="1">
      <alignment horizontal="center"/>
    </xf>
    <xf numFmtId="164" fontId="8" fillId="2" borderId="2" xfId="0" applyNumberFormat="1" applyFont="1" applyFill="1" applyBorder="1" applyAlignment="1">
      <alignment horizontal="right"/>
    </xf>
    <xf numFmtId="164" fontId="2" fillId="2" borderId="7" xfId="0" applyNumberFormat="1" applyFont="1" applyFill="1" applyBorder="1"/>
    <xf numFmtId="164" fontId="2" fillId="2" borderId="10" xfId="0" applyNumberFormat="1" applyFont="1" applyFill="1" applyBorder="1"/>
    <xf numFmtId="0" fontId="6" fillId="0" borderId="0" xfId="0" applyFont="1"/>
    <xf numFmtId="0" fontId="3" fillId="0" borderId="1" xfId="0" applyFont="1" applyBorder="1" applyAlignment="1"/>
    <xf numFmtId="9" fontId="10" fillId="0" borderId="0" xfId="1" applyFont="1" applyAlignment="1">
      <alignment vertical="center"/>
    </xf>
    <xf numFmtId="0" fontId="11" fillId="0" borderId="0" xfId="1" applyNumberFormat="1" applyFont="1" applyAlignment="1">
      <alignment horizontal="center" vertical="center"/>
    </xf>
    <xf numFmtId="9" fontId="0" fillId="0" borderId="0" xfId="0" applyNumberFormat="1" applyAlignment="1">
      <alignment vertical="center"/>
    </xf>
    <xf numFmtId="0" fontId="0" fillId="0" borderId="0" xfId="0" applyNumberFormat="1"/>
    <xf numFmtId="14" fontId="2" fillId="0" borderId="5" xfId="0" applyNumberFormat="1" applyFont="1" applyFill="1" applyBorder="1" applyProtection="1">
      <protection locked="0"/>
    </xf>
    <xf numFmtId="0" fontId="2" fillId="0" borderId="6" xfId="0" applyFont="1" applyFill="1" applyBorder="1" applyProtection="1">
      <protection locked="0"/>
    </xf>
    <xf numFmtId="164" fontId="2" fillId="0" borderId="6" xfId="0" applyNumberFormat="1" applyFont="1" applyFill="1" applyBorder="1" applyProtection="1">
      <protection locked="0"/>
    </xf>
    <xf numFmtId="14" fontId="2" fillId="0" borderId="8" xfId="0" applyNumberFormat="1" applyFont="1" applyFill="1" applyBorder="1" applyProtection="1">
      <protection locked="0"/>
    </xf>
    <xf numFmtId="0" fontId="2" fillId="0" borderId="9" xfId="0" applyFont="1" applyFill="1" applyBorder="1" applyProtection="1">
      <protection locked="0"/>
    </xf>
    <xf numFmtId="164" fontId="2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Alignment="1" applyProtection="1">
      <alignment horizontal="center"/>
      <protection locked="0"/>
    </xf>
    <xf numFmtId="164" fontId="2" fillId="0" borderId="9" xfId="0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14" fontId="0" fillId="0" borderId="17" xfId="0" applyNumberFormat="1" applyBorder="1" applyProtection="1">
      <protection locked="0"/>
    </xf>
    <xf numFmtId="0" fontId="0" fillId="0" borderId="18" xfId="0" applyBorder="1" applyProtection="1">
      <protection locked="0"/>
    </xf>
    <xf numFmtId="164" fontId="0" fillId="0" borderId="19" xfId="0" applyNumberFormat="1" applyBorder="1" applyProtection="1">
      <protection locked="0"/>
    </xf>
    <xf numFmtId="0" fontId="0" fillId="0" borderId="0" xfId="0" applyFill="1"/>
    <xf numFmtId="0" fontId="1" fillId="3" borderId="28" xfId="0" applyFont="1" applyFill="1" applyBorder="1"/>
    <xf numFmtId="0" fontId="1" fillId="3" borderId="29" xfId="0" applyFont="1" applyFill="1" applyBorder="1"/>
    <xf numFmtId="0" fontId="1" fillId="3" borderId="3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165" fontId="5" fillId="0" borderId="0" xfId="0" applyNumberFormat="1" applyFont="1" applyAlignment="1">
      <alignment horizontal="center"/>
    </xf>
    <xf numFmtId="0" fontId="3" fillId="0" borderId="4" xfId="0" applyFont="1" applyFill="1" applyBorder="1" applyAlignment="1">
      <alignment horizontal="left"/>
    </xf>
    <xf numFmtId="164" fontId="4" fillId="0" borderId="11" xfId="0" applyNumberFormat="1" applyFont="1" applyFill="1" applyBorder="1" applyAlignment="1" applyProtection="1">
      <alignment horizontal="center" vertical="center"/>
      <protection locked="0"/>
    </xf>
    <xf numFmtId="164" fontId="4" fillId="0" borderId="12" xfId="0" applyNumberFormat="1" applyFont="1" applyFill="1" applyBorder="1" applyAlignment="1" applyProtection="1">
      <alignment horizontal="center" vertical="center"/>
      <protection locked="0"/>
    </xf>
    <xf numFmtId="164" fontId="4" fillId="0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/>
    </xf>
    <xf numFmtId="9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3" borderId="0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93"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theme="0" tint="-4.9989318521683403E-2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00B05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Janvier!$H$16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Janvier!$H$9</c:f>
              <c:numCache>
                <c:formatCode>#\ ##0.00\ "€"</c:formatCode>
                <c:ptCount val="1"/>
                <c:pt idx="0">
                  <c:v>10</c:v>
                </c:pt>
              </c:numCache>
            </c:numRef>
          </c:cat>
          <c:val>
            <c:numRef>
              <c:f>Janvier!$H$17:$H$37</c:f>
              <c:numCache>
                <c:formatCode>#\ ##0.00\ "€"</c:formatCode>
                <c:ptCount val="21"/>
                <c:pt idx="0">
                  <c:v>0</c:v>
                </c:pt>
                <c:pt idx="1">
                  <c:v>-10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AF0-4395-8DEA-6833E163A7B5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2586872"/>
        <c:axId val="252587264"/>
      </c:barChart>
      <c:catAx>
        <c:axId val="252586872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587264"/>
        <c:crosses val="autoZero"/>
        <c:auto val="1"/>
        <c:lblAlgn val="ctr"/>
        <c:lblOffset val="100"/>
        <c:noMultiLvlLbl val="0"/>
      </c:catAx>
      <c:valAx>
        <c:axId val="25258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2586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Janvier!$B$37</c:f>
              <c:numCache>
                <c:formatCode>0%</c:formatCode>
                <c:ptCount val="1"/>
                <c:pt idx="0">
                  <c:v>-1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CEE-4A33-A5E9-91C7B30EF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52580600"/>
        <c:axId val="252581384"/>
      </c:barChart>
      <c:catAx>
        <c:axId val="25258060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52581384"/>
        <c:crosses val="autoZero"/>
        <c:auto val="1"/>
        <c:lblAlgn val="ctr"/>
        <c:lblOffset val="100"/>
        <c:noMultiLvlLbl val="0"/>
      </c:catAx>
      <c:valAx>
        <c:axId val="25258138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525806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Février!$H$16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Février!$H$9</c:f>
              <c:numCache>
                <c:formatCode>#\ ##0.00\ "€"</c:formatCode>
                <c:ptCount val="1"/>
                <c:pt idx="0">
                  <c:v>10</c:v>
                </c:pt>
              </c:numCache>
            </c:numRef>
          </c:cat>
          <c:val>
            <c:numRef>
              <c:f>Février!$H$17:$H$34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0F9-4E46-B9D1-C00D7400988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939600"/>
        <c:axId val="294932936"/>
      </c:barChart>
      <c:catAx>
        <c:axId val="294939600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2936"/>
        <c:crosses val="autoZero"/>
        <c:auto val="1"/>
        <c:lblAlgn val="ctr"/>
        <c:lblOffset val="100"/>
        <c:noMultiLvlLbl val="0"/>
      </c:catAx>
      <c:valAx>
        <c:axId val="29493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9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Février!$B$34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876-4BFE-BA5C-52B49B299E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4936072"/>
        <c:axId val="294933720"/>
      </c:barChart>
      <c:catAx>
        <c:axId val="29493607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4933720"/>
        <c:crosses val="autoZero"/>
        <c:auto val="1"/>
        <c:lblAlgn val="ctr"/>
        <c:lblOffset val="100"/>
        <c:noMultiLvlLbl val="0"/>
      </c:catAx>
      <c:valAx>
        <c:axId val="294933720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493607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Mars!$H$16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Mars!$H$9</c:f>
              <c:numCache>
                <c:formatCode>#\ ##0.00\ "€"</c:formatCode>
                <c:ptCount val="1"/>
              </c:numCache>
            </c:numRef>
          </c:cat>
          <c:val>
            <c:numRef>
              <c:f>Mars!$H$17:$H$34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682-45B8-9511-746A635C3009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934504"/>
        <c:axId val="294934896"/>
      </c:barChart>
      <c:catAx>
        <c:axId val="29493450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4896"/>
        <c:crosses val="autoZero"/>
        <c:auto val="1"/>
        <c:lblAlgn val="ctr"/>
        <c:lblOffset val="100"/>
        <c:noMultiLvlLbl val="0"/>
      </c:catAx>
      <c:valAx>
        <c:axId val="29493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4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Mars!$B$34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D1D-4380-A692-06AE4EFDC5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4935680"/>
        <c:axId val="294936464"/>
      </c:barChart>
      <c:catAx>
        <c:axId val="29493568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4936464"/>
        <c:crosses val="autoZero"/>
        <c:auto val="1"/>
        <c:lblAlgn val="ctr"/>
        <c:lblOffset val="100"/>
        <c:noMultiLvlLbl val="0"/>
      </c:catAx>
      <c:valAx>
        <c:axId val="29493646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493568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Mai!$H$16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Mai!$H$9</c:f>
              <c:numCache>
                <c:formatCode>#\ ##0.00\ "€"</c:formatCode>
                <c:ptCount val="1"/>
              </c:numCache>
            </c:numRef>
          </c:cat>
          <c:val>
            <c:numRef>
              <c:f>Mai!$H$17:$H$34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521-42F8-9769-4610D5744912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937248"/>
        <c:axId val="294938816"/>
      </c:barChart>
      <c:catAx>
        <c:axId val="294937248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8816"/>
        <c:crosses val="autoZero"/>
        <c:auto val="1"/>
        <c:lblAlgn val="ctr"/>
        <c:lblOffset val="100"/>
        <c:noMultiLvlLbl val="0"/>
      </c:catAx>
      <c:valAx>
        <c:axId val="29493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7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Mai!$B$34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DCE-42B9-A41E-B4AA599DFE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4939992"/>
        <c:axId val="294937640"/>
      </c:barChart>
      <c:catAx>
        <c:axId val="294939992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4937640"/>
        <c:crosses val="autoZero"/>
        <c:auto val="1"/>
        <c:lblAlgn val="ctr"/>
        <c:lblOffset val="100"/>
        <c:noMultiLvlLbl val="0"/>
      </c:catAx>
      <c:valAx>
        <c:axId val="294937640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4939992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Avril!$H$16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Avril!$H$9</c:f>
              <c:numCache>
                <c:formatCode>#\ ##0.00\ "€"</c:formatCode>
                <c:ptCount val="1"/>
              </c:numCache>
            </c:numRef>
          </c:cat>
          <c:val>
            <c:numRef>
              <c:f>Avril!$H$17:$H$34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43-4988-941B-4A6DE09B9CFF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4932544"/>
        <c:axId val="297332744"/>
      </c:barChart>
      <c:catAx>
        <c:axId val="29493254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32744"/>
        <c:crosses val="autoZero"/>
        <c:auto val="1"/>
        <c:lblAlgn val="ctr"/>
        <c:lblOffset val="100"/>
        <c:noMultiLvlLbl val="0"/>
      </c:catAx>
      <c:valAx>
        <c:axId val="29733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4932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Avril!$B$34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96C-4708-B54B-091173EF4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331568"/>
        <c:axId val="297325688"/>
      </c:barChart>
      <c:catAx>
        <c:axId val="29733156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325688"/>
        <c:crosses val="autoZero"/>
        <c:auto val="1"/>
        <c:lblAlgn val="ctr"/>
        <c:lblOffset val="100"/>
        <c:noMultiLvlLbl val="0"/>
      </c:catAx>
      <c:valAx>
        <c:axId val="29732568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33156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Juin!$H$16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Juin!$H$9</c:f>
              <c:numCache>
                <c:formatCode>#\ ##0.00\ "€"</c:formatCode>
                <c:ptCount val="1"/>
              </c:numCache>
            </c:numRef>
          </c:cat>
          <c:val>
            <c:numRef>
              <c:f>Juin!$H$17:$H$34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1E-4B4E-AAAC-699AB80E0CE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326864"/>
        <c:axId val="297326080"/>
      </c:barChart>
      <c:catAx>
        <c:axId val="29732686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26080"/>
        <c:crosses val="autoZero"/>
        <c:auto val="1"/>
        <c:lblAlgn val="ctr"/>
        <c:lblOffset val="100"/>
        <c:noMultiLvlLbl val="0"/>
      </c:catAx>
      <c:valAx>
        <c:axId val="29732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26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Juin!$B$34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75-46FB-82F9-12DA4D6343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329216"/>
        <c:axId val="297328824"/>
      </c:barChart>
      <c:catAx>
        <c:axId val="29732921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328824"/>
        <c:crosses val="autoZero"/>
        <c:auto val="1"/>
        <c:lblAlgn val="ctr"/>
        <c:lblOffset val="100"/>
        <c:noMultiLvlLbl val="0"/>
      </c:catAx>
      <c:valAx>
        <c:axId val="297328824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32921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Juillet!$H$16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Juillet!$H$9</c:f>
              <c:numCache>
                <c:formatCode>#\ ##0.00\ "€"</c:formatCode>
                <c:ptCount val="1"/>
              </c:numCache>
            </c:numRef>
          </c:cat>
          <c:val>
            <c:numRef>
              <c:f>Juillet!$H$17:$H$34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548-4709-83FA-1EF98815B1A7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328432"/>
        <c:axId val="297327256"/>
      </c:barChart>
      <c:catAx>
        <c:axId val="297328432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27256"/>
        <c:crosses val="autoZero"/>
        <c:auto val="1"/>
        <c:lblAlgn val="ctr"/>
        <c:lblOffset val="100"/>
        <c:noMultiLvlLbl val="0"/>
      </c:catAx>
      <c:valAx>
        <c:axId val="297327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2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Juillet!$B$34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24E-480B-AAFB-80C668C78E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331176"/>
        <c:axId val="297330392"/>
      </c:barChart>
      <c:catAx>
        <c:axId val="29733117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330392"/>
        <c:crosses val="autoZero"/>
        <c:auto val="1"/>
        <c:lblAlgn val="ctr"/>
        <c:lblOffset val="100"/>
        <c:noMultiLvlLbl val="0"/>
      </c:catAx>
      <c:valAx>
        <c:axId val="29733039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33117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Août!$H$16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Août!$H$9</c:f>
              <c:numCache>
                <c:formatCode>#\ ##0.00\ "€"</c:formatCode>
                <c:ptCount val="1"/>
              </c:numCache>
            </c:numRef>
          </c:cat>
          <c:val>
            <c:numRef>
              <c:f>Août!$H$17:$H$34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74A-42E4-8AC9-661C1E7FA1AA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331960"/>
        <c:axId val="297332352"/>
      </c:barChart>
      <c:catAx>
        <c:axId val="297331960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32352"/>
        <c:crosses val="autoZero"/>
        <c:auto val="1"/>
        <c:lblAlgn val="ctr"/>
        <c:lblOffset val="100"/>
        <c:noMultiLvlLbl val="0"/>
      </c:catAx>
      <c:valAx>
        <c:axId val="297332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331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Août!$B$34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589-474F-9448-D8FBD3402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932016"/>
        <c:axId val="297933192"/>
      </c:barChart>
      <c:catAx>
        <c:axId val="29793201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933192"/>
        <c:crosses val="autoZero"/>
        <c:auto val="1"/>
        <c:lblAlgn val="ctr"/>
        <c:lblOffset val="100"/>
        <c:noMultiLvlLbl val="0"/>
      </c:catAx>
      <c:valAx>
        <c:axId val="297933192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93201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Septembre!$H$16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Septembre!$H$9</c:f>
              <c:numCache>
                <c:formatCode>#\ ##0.00\ "€"</c:formatCode>
                <c:ptCount val="1"/>
              </c:numCache>
            </c:numRef>
          </c:cat>
          <c:val>
            <c:numRef>
              <c:f>Septembre!$H$17:$H$34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F0A-4D57-8866-3C5DDF3E2D02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929664"/>
        <c:axId val="297928880"/>
      </c:barChart>
      <c:catAx>
        <c:axId val="297929664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28880"/>
        <c:crosses val="autoZero"/>
        <c:auto val="1"/>
        <c:lblAlgn val="ctr"/>
        <c:lblOffset val="100"/>
        <c:noMultiLvlLbl val="0"/>
      </c:catAx>
      <c:valAx>
        <c:axId val="29792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29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Septembre!$B$34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E23-4258-9D4F-562122819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927704"/>
        <c:axId val="297930840"/>
      </c:barChart>
      <c:catAx>
        <c:axId val="297927704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930840"/>
        <c:crosses val="autoZero"/>
        <c:auto val="1"/>
        <c:lblAlgn val="ctr"/>
        <c:lblOffset val="100"/>
        <c:noMultiLvlLbl val="0"/>
      </c:catAx>
      <c:valAx>
        <c:axId val="297930840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927704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Octobre!$H$16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Octobre!$H$9</c:f>
              <c:numCache>
                <c:formatCode>#\ ##0.00\ "€"</c:formatCode>
                <c:ptCount val="1"/>
              </c:numCache>
            </c:numRef>
          </c:cat>
          <c:val>
            <c:numRef>
              <c:f>Octobre!$H$17:$H$34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ACB-4187-B7AE-907D9FC8BC7B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933976"/>
        <c:axId val="297932408"/>
      </c:barChart>
      <c:catAx>
        <c:axId val="29793397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32408"/>
        <c:crosses val="autoZero"/>
        <c:auto val="1"/>
        <c:lblAlgn val="ctr"/>
        <c:lblOffset val="100"/>
        <c:noMultiLvlLbl val="0"/>
      </c:catAx>
      <c:valAx>
        <c:axId val="297932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33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Octobre!$B$34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9FA-4C2F-AA25-AF61FCADA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932800"/>
        <c:axId val="297926920"/>
      </c:barChart>
      <c:catAx>
        <c:axId val="297932800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926920"/>
        <c:crosses val="autoZero"/>
        <c:auto val="1"/>
        <c:lblAlgn val="ctr"/>
        <c:lblOffset val="100"/>
        <c:noMultiLvlLbl val="0"/>
      </c:catAx>
      <c:valAx>
        <c:axId val="297926920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93280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Novembre!$H$16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Novembre!$H$9</c:f>
              <c:numCache>
                <c:formatCode>#\ ##0.00\ "€"</c:formatCode>
                <c:ptCount val="1"/>
              </c:numCache>
            </c:numRef>
          </c:cat>
          <c:val>
            <c:numRef>
              <c:f>Novembre!$H$17:$H$34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FBA-4B53-8234-FB82102EC858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7928096"/>
        <c:axId val="297928488"/>
      </c:barChart>
      <c:catAx>
        <c:axId val="297928096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28488"/>
        <c:crosses val="autoZero"/>
        <c:auto val="1"/>
        <c:lblAlgn val="ctr"/>
        <c:lblOffset val="100"/>
        <c:noMultiLvlLbl val="0"/>
      </c:catAx>
      <c:valAx>
        <c:axId val="297928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92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Novembre!$B$34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6C2-41AE-921B-BFCD680EE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7930056"/>
        <c:axId val="297930448"/>
      </c:barChart>
      <c:catAx>
        <c:axId val="297930056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7930448"/>
        <c:crosses val="autoZero"/>
        <c:auto val="1"/>
        <c:lblAlgn val="ctr"/>
        <c:lblOffset val="100"/>
        <c:noMultiLvlLbl val="0"/>
      </c:catAx>
      <c:valAx>
        <c:axId val="29793044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793005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Décembre!$H$16</c:f>
              <c:strCache>
                <c:ptCount val="1"/>
                <c:pt idx="0">
                  <c:v>Solde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1"/>
          <c:cat>
            <c:numRef>
              <c:f>Décembre!$H$9</c:f>
              <c:numCache>
                <c:formatCode>#\ ##0.00\ "€"</c:formatCode>
                <c:ptCount val="1"/>
              </c:numCache>
            </c:numRef>
          </c:cat>
          <c:val>
            <c:numRef>
              <c:f>Décembre!$H$17:$H$34</c:f>
              <c:numCache>
                <c:formatCode>#\ ##0.00\ "€"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DD1-46D3-8F64-0C9269F3BE8A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0000"/>
                  </a:solidFill>
                  <a:ln>
                    <a:noFill/>
                  </a:ln>
                  <a:effectLst/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98048200"/>
        <c:axId val="298048984"/>
      </c:barChart>
      <c:catAx>
        <c:axId val="298048200"/>
        <c:scaling>
          <c:orientation val="minMax"/>
        </c:scaling>
        <c:delete val="0"/>
        <c:axPos val="b"/>
        <c:numFmt formatCode="#\ ##0.00\ &quot;€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8048984"/>
        <c:crosses val="autoZero"/>
        <c:auto val="1"/>
        <c:lblAlgn val="ctr"/>
        <c:lblOffset val="100"/>
        <c:noMultiLvlLbl val="0"/>
      </c:catAx>
      <c:valAx>
        <c:axId val="298048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8048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660063772392913"/>
          <c:y val="3.4000715791347461E-2"/>
          <c:w val="0.63505380577427817"/>
          <c:h val="0.83761439655718151"/>
        </c:manualLayout>
      </c:layout>
      <c:barChart>
        <c:barDir val="col"/>
        <c:grouping val="clustered"/>
        <c:varyColors val="0"/>
        <c:ser>
          <c:idx val="0"/>
          <c:order val="0"/>
          <c:tx>
            <c:v>Cash</c:v>
          </c:tx>
          <c:spPr>
            <a:gradFill>
              <a:gsLst>
                <a:gs pos="0">
                  <a:srgbClr val="84CA39"/>
                </a:gs>
                <a:gs pos="74000">
                  <a:srgbClr val="FCBE00"/>
                </a:gs>
                <a:gs pos="100000">
                  <a:srgbClr val="FF1414"/>
                </a:gs>
              </a:gsLst>
              <a:lin ang="5400000" scaled="1"/>
            </a:gradFill>
          </c:spPr>
          <c:invertIfNegative val="0"/>
          <c:cat>
            <c:strLit>
              <c:ptCount val="1"/>
              <c:pt idx="0">
                <c:v>Cash</c:v>
              </c:pt>
            </c:strLit>
          </c:cat>
          <c:val>
            <c:numRef>
              <c:f>Décembre!$B$34</c:f>
              <c:numCache>
                <c:formatCode>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89F-4F2F-8AA3-CF9CA4178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axId val="298049768"/>
        <c:axId val="298047808"/>
      </c:barChart>
      <c:catAx>
        <c:axId val="298049768"/>
        <c:scaling>
          <c:orientation val="minMax"/>
        </c:scaling>
        <c:delete val="1"/>
        <c:axPos val="b"/>
        <c:numFmt formatCode="General" sourceLinked="0"/>
        <c:majorTickMark val="out"/>
        <c:minorTickMark val="none"/>
        <c:tickLblPos val="nextTo"/>
        <c:crossAx val="298047808"/>
        <c:crosses val="autoZero"/>
        <c:auto val="1"/>
        <c:lblAlgn val="ctr"/>
        <c:lblOffset val="100"/>
        <c:noMultiLvlLbl val="0"/>
      </c:catAx>
      <c:valAx>
        <c:axId val="298047808"/>
        <c:scaling>
          <c:orientation val="minMax"/>
          <c:max val="1"/>
          <c:min val="0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0">
            <a:solidFill>
              <a:schemeClr val="tx2"/>
            </a:solidFill>
            <a:prstDash val="sysDot"/>
          </a:ln>
        </c:spPr>
        <c:txPr>
          <a:bodyPr/>
          <a:lstStyle/>
          <a:p>
            <a:pPr>
              <a:defRPr sz="1050" i="1">
                <a:solidFill>
                  <a:schemeClr val="tx2"/>
                </a:solidFill>
              </a:defRPr>
            </a:pPr>
            <a:endParaRPr lang="fr-FR"/>
          </a:p>
        </c:txPr>
        <c:crossAx val="29804976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v>Synthèse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82C-450D-B059-2304EDA5EB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82C-450D-B059-2304EDA5EB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82C-450D-B059-2304EDA5EB5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Options!$D$2:$F$2</c:f>
              <c:strCache>
                <c:ptCount val="3"/>
                <c:pt idx="0">
                  <c:v>Dépenses totales</c:v>
                </c:pt>
                <c:pt idx="1">
                  <c:v>Gains</c:v>
                </c:pt>
                <c:pt idx="2">
                  <c:v>Economies</c:v>
                </c:pt>
              </c:strCache>
            </c:strRef>
          </c:cat>
          <c:val>
            <c:numRef>
              <c:f>Options!$D$3:$F$3</c:f>
              <c:numCache>
                <c:formatCode>General</c:formatCode>
                <c:ptCount val="3"/>
                <c:pt idx="0">
                  <c:v>30</c:v>
                </c:pt>
                <c:pt idx="1">
                  <c:v>20</c:v>
                </c:pt>
                <c:pt idx="2">
                  <c:v>-10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FDC-43E7-ABDD-D7997662083D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2.xml"/><Relationship Id="rId1" Type="http://schemas.openxmlformats.org/officeDocument/2006/relationships/chart" Target="../charts/chart21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509587</xdr:colOff>
      <xdr:row>6</xdr:row>
      <xdr:rowOff>228600</xdr:rowOff>
    </xdr:from>
    <xdr:to>
      <xdr:col>17</xdr:col>
      <xdr:colOff>185737</xdr:colOff>
      <xdr:row>20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39</xdr:row>
      <xdr:rowOff>41460</xdr:rowOff>
    </xdr:to>
    <xdr:grpSp>
      <xdr:nvGrpSpPr>
        <xdr:cNvPr id="10" name="Money Tracker chart group" title="Money Tracker chart group"/>
        <xdr:cNvGrpSpPr/>
      </xdr:nvGrpSpPr>
      <xdr:grpSpPr>
        <a:xfrm>
          <a:off x="514350" y="819150"/>
          <a:ext cx="1023699" cy="6889935"/>
          <a:chOff x="152400" y="952501"/>
          <a:chExt cx="1023138" cy="4948338"/>
        </a:xfrm>
        <a:noFill/>
      </xdr:grpSpPr>
      <xdr:graphicFrame macro="">
        <xdr:nvGraphicFramePr>
          <xdr:cNvPr id="11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2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3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6</xdr:row>
      <xdr:rowOff>238125</xdr:rowOff>
    </xdr:from>
    <xdr:to>
      <xdr:col>16</xdr:col>
      <xdr:colOff>571500</xdr:colOff>
      <xdr:row>20</xdr:row>
      <xdr:rowOff>95250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</xdr:row>
      <xdr:rowOff>276225</xdr:rowOff>
    </xdr:from>
    <xdr:to>
      <xdr:col>16</xdr:col>
      <xdr:colOff>561975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6</xdr:row>
      <xdr:rowOff>266700</xdr:rowOff>
    </xdr:from>
    <xdr:to>
      <xdr:col>17</xdr:col>
      <xdr:colOff>66675</xdr:colOff>
      <xdr:row>20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6</xdr:row>
      <xdr:rowOff>276225</xdr:rowOff>
    </xdr:from>
    <xdr:to>
      <xdr:col>16</xdr:col>
      <xdr:colOff>552450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6</xdr:row>
      <xdr:rowOff>276225</xdr:rowOff>
    </xdr:from>
    <xdr:to>
      <xdr:col>16</xdr:col>
      <xdr:colOff>600075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542925</xdr:colOff>
      <xdr:row>6</xdr:row>
      <xdr:rowOff>276225</xdr:rowOff>
    </xdr:from>
    <xdr:to>
      <xdr:col>17</xdr:col>
      <xdr:colOff>219075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7</xdr:row>
      <xdr:rowOff>0</xdr:rowOff>
    </xdr:from>
    <xdr:to>
      <xdr:col>17</xdr:col>
      <xdr:colOff>66675</xdr:colOff>
      <xdr:row>20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390525</xdr:colOff>
      <xdr:row>6</xdr:row>
      <xdr:rowOff>266700</xdr:rowOff>
    </xdr:from>
    <xdr:to>
      <xdr:col>17</xdr:col>
      <xdr:colOff>66675</xdr:colOff>
      <xdr:row>20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6</xdr:row>
      <xdr:rowOff>276225</xdr:rowOff>
    </xdr:from>
    <xdr:to>
      <xdr:col>17</xdr:col>
      <xdr:colOff>28575</xdr:colOff>
      <xdr:row>20</xdr:row>
      <xdr:rowOff>133350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342900</xdr:colOff>
      <xdr:row>7</xdr:row>
      <xdr:rowOff>0</xdr:rowOff>
    </xdr:from>
    <xdr:to>
      <xdr:col>17</xdr:col>
      <xdr:colOff>19050</xdr:colOff>
      <xdr:row>20</xdr:row>
      <xdr:rowOff>142875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333375</xdr:colOff>
      <xdr:row>7</xdr:row>
      <xdr:rowOff>28575</xdr:rowOff>
    </xdr:from>
    <xdr:to>
      <xdr:col>17</xdr:col>
      <xdr:colOff>9525</xdr:colOff>
      <xdr:row>20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514350</xdr:colOff>
      <xdr:row>4</xdr:row>
      <xdr:rowOff>57150</xdr:rowOff>
    </xdr:from>
    <xdr:to>
      <xdr:col>2</xdr:col>
      <xdr:colOff>128349</xdr:colOff>
      <xdr:row>36</xdr:row>
      <xdr:rowOff>41460</xdr:rowOff>
    </xdr:to>
    <xdr:grpSp>
      <xdr:nvGrpSpPr>
        <xdr:cNvPr id="3" name="Money Tracker chart group" title="Money Tracker chart group"/>
        <xdr:cNvGrpSpPr/>
      </xdr:nvGrpSpPr>
      <xdr:grpSpPr>
        <a:xfrm>
          <a:off x="514350" y="819150"/>
          <a:ext cx="995124" cy="6489885"/>
          <a:chOff x="152400" y="952501"/>
          <a:chExt cx="1023138" cy="4948338"/>
        </a:xfrm>
        <a:noFill/>
      </xdr:grpSpPr>
      <xdr:graphicFrame macro="">
        <xdr:nvGraphicFramePr>
          <xdr:cNvPr id="4" name="Money Tracker chart"/>
          <xdr:cNvGraphicFramePr/>
        </xdr:nvGraphicFramePr>
        <xdr:xfrm>
          <a:off x="252414" y="1133281"/>
          <a:ext cx="757235" cy="40102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5" name="Chart border 2"/>
          <xdr:cNvSpPr/>
        </xdr:nvSpPr>
        <xdr:spPr>
          <a:xfrm>
            <a:off x="153594" y="952501"/>
            <a:ext cx="1021944" cy="4466659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6" name="Chart border 1"/>
          <xdr:cNvSpPr/>
        </xdr:nvSpPr>
        <xdr:spPr>
          <a:xfrm>
            <a:off x="152400" y="5421488"/>
            <a:ext cx="1021944" cy="479351"/>
          </a:xfrm>
          <a:prstGeom prst="rect">
            <a:avLst/>
          </a:prstGeom>
          <a:grpFill/>
          <a:ln w="3175">
            <a:solidFill>
              <a:schemeClr val="bg1">
                <a:lumMod val="85000"/>
              </a:schemeClr>
            </a:solidFill>
            <a:prstDash val="solid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endParaRPr lang="en-US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376237</xdr:colOff>
      <xdr:row>1</xdr:row>
      <xdr:rowOff>19050</xdr:rowOff>
    </xdr:from>
    <xdr:to>
      <xdr:col>6</xdr:col>
      <xdr:colOff>376237</xdr:colOff>
      <xdr:row>15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8</xdr:row>
      <xdr:rowOff>180975</xdr:rowOff>
    </xdr:from>
    <xdr:to>
      <xdr:col>3</xdr:col>
      <xdr:colOff>523875</xdr:colOff>
      <xdr:row>11</xdr:row>
      <xdr:rowOff>57150</xdr:rowOff>
    </xdr:to>
    <xdr:sp macro="[0]!Module1.Recherche" textlink="">
      <xdr:nvSpPr>
        <xdr:cNvPr id="2" name="Rectangle à coins arrondis 1"/>
        <xdr:cNvSpPr/>
      </xdr:nvSpPr>
      <xdr:spPr>
        <a:xfrm>
          <a:off x="1666875" y="1733550"/>
          <a:ext cx="1143000" cy="4476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4</xdr:col>
      <xdr:colOff>180975</xdr:colOff>
      <xdr:row>9</xdr:row>
      <xdr:rowOff>0</xdr:rowOff>
    </xdr:from>
    <xdr:to>
      <xdr:col>5</xdr:col>
      <xdr:colOff>561975</xdr:colOff>
      <xdr:row>11</xdr:row>
      <xdr:rowOff>66675</xdr:rowOff>
    </xdr:to>
    <xdr:sp macro="[0]!Reinitialiser" textlink="">
      <xdr:nvSpPr>
        <xdr:cNvPr id="4" name="Rectangle à coins arrondis 3"/>
        <xdr:cNvSpPr/>
      </xdr:nvSpPr>
      <xdr:spPr>
        <a:xfrm>
          <a:off x="3228975" y="1743075"/>
          <a:ext cx="1143000" cy="4476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a:rPr>
            <a:t>Reinitialiser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Valentin\Bureau\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Planning Prévisionnel"/>
      <sheetName val="Suivi"/>
      <sheetName val="Rapport Mensuel"/>
    </sheetNames>
    <sheetDataSet>
      <sheetData sheetId="0">
        <row r="2">
          <cell r="K2" t="str">
            <v>janvier</v>
          </cell>
          <cell r="O2">
            <v>2013</v>
          </cell>
        </row>
        <row r="3">
          <cell r="K3" t="str">
            <v>février</v>
          </cell>
          <cell r="O3">
            <v>2014</v>
          </cell>
        </row>
        <row r="4">
          <cell r="K4" t="str">
            <v>mars</v>
          </cell>
          <cell r="O4">
            <v>2015</v>
          </cell>
        </row>
        <row r="5">
          <cell r="K5" t="str">
            <v>avril</v>
          </cell>
          <cell r="O5">
            <v>2016</v>
          </cell>
        </row>
        <row r="6">
          <cell r="K6" t="str">
            <v>mai</v>
          </cell>
        </row>
        <row r="7">
          <cell r="K7" t="str">
            <v>juin</v>
          </cell>
        </row>
        <row r="8">
          <cell r="K8" t="str">
            <v>juillet</v>
          </cell>
        </row>
        <row r="9">
          <cell r="K9" t="str">
            <v>aout</v>
          </cell>
        </row>
        <row r="10">
          <cell r="K10" t="str">
            <v>septembre</v>
          </cell>
        </row>
        <row r="11">
          <cell r="K11" t="str">
            <v>octobre</v>
          </cell>
        </row>
        <row r="12">
          <cell r="K12" t="str">
            <v>novembre</v>
          </cell>
        </row>
        <row r="13">
          <cell r="K13" t="str">
            <v>décembre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B2:O22"/>
  <sheetViews>
    <sheetView workbookViewId="0">
      <selection activeCell="E20" sqref="E20"/>
    </sheetView>
  </sheetViews>
  <sheetFormatPr baseColWidth="10" defaultRowHeight="15" x14ac:dyDescent="0.25"/>
  <cols>
    <col min="2" max="2" width="13.7109375" bestFit="1" customWidth="1"/>
    <col min="4" max="4" width="16.42578125" bestFit="1" customWidth="1"/>
  </cols>
  <sheetData>
    <row r="2" spans="2:15" x14ac:dyDescent="0.25">
      <c r="B2" s="1" t="s">
        <v>3</v>
      </c>
      <c r="D2" s="1" t="s">
        <v>10</v>
      </c>
      <c r="E2" s="1" t="s">
        <v>18</v>
      </c>
      <c r="F2" s="1" t="s">
        <v>19</v>
      </c>
    </row>
    <row r="3" spans="2:15" x14ac:dyDescent="0.25">
      <c r="B3" t="s">
        <v>5</v>
      </c>
      <c r="D3">
        <f>Janvier!F9+Février!F9+Mars!F9+Avril!F9+Mai!F9+Juin!F9+Juillet!F9+Août!F9+Septembre!F9+Octobre!F9+Novembre!F9+Décembre!F9</f>
        <v>30</v>
      </c>
      <c r="E3">
        <f>Janvier!H9+Février!H9+Mars!H9+Avril!H9+Mai!H9+Juin!H9+Juillet!H9+Août!H9+Septembre!H9+Octobre!H9+Novembre!H9+Décembre!H9</f>
        <v>20</v>
      </c>
      <c r="F3">
        <f>E3-D3</f>
        <v>-10</v>
      </c>
    </row>
    <row r="4" spans="2:15" x14ac:dyDescent="0.25">
      <c r="B4" t="s">
        <v>6</v>
      </c>
    </row>
    <row r="5" spans="2:15" x14ac:dyDescent="0.25">
      <c r="B5" t="s">
        <v>7</v>
      </c>
    </row>
    <row r="6" spans="2:15" x14ac:dyDescent="0.25">
      <c r="B6" t="s">
        <v>16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31</v>
      </c>
      <c r="O6" t="s">
        <v>32</v>
      </c>
    </row>
    <row r="7" spans="2:15" x14ac:dyDescent="0.25">
      <c r="D7" s="23">
        <f>100-D8</f>
        <v>200</v>
      </c>
      <c r="E7" s="23">
        <f>100-E8</f>
        <v>100</v>
      </c>
      <c r="F7" s="23" t="e">
        <f>100-F8</f>
        <v>#DIV/0!</v>
      </c>
      <c r="G7" s="23" t="e">
        <f t="shared" ref="G7:O7" si="0">100-G8</f>
        <v>#DIV/0!</v>
      </c>
      <c r="H7" s="23" t="e">
        <f t="shared" si="0"/>
        <v>#DIV/0!</v>
      </c>
      <c r="I7" s="23" t="e">
        <f t="shared" si="0"/>
        <v>#DIV/0!</v>
      </c>
      <c r="J7" s="23" t="e">
        <f t="shared" si="0"/>
        <v>#DIV/0!</v>
      </c>
      <c r="K7" s="23" t="e">
        <f t="shared" si="0"/>
        <v>#DIV/0!</v>
      </c>
      <c r="L7" s="23" t="e">
        <f t="shared" si="0"/>
        <v>#DIV/0!</v>
      </c>
      <c r="M7" s="23" t="e">
        <f t="shared" si="0"/>
        <v>#DIV/0!</v>
      </c>
      <c r="N7" s="23" t="e">
        <f t="shared" si="0"/>
        <v>#DIV/0!</v>
      </c>
      <c r="O7" s="23" t="e">
        <f t="shared" si="0"/>
        <v>#DIV/0!</v>
      </c>
    </row>
    <row r="8" spans="2:15" x14ac:dyDescent="0.25">
      <c r="D8">
        <f>100*(1-Janvier!F9/Janvier!H9)</f>
        <v>-100</v>
      </c>
      <c r="E8">
        <f>100*(1-Février!F9/Février!H9)</f>
        <v>0</v>
      </c>
      <c r="F8" t="e">
        <f>100*(1-Mars!F9/Mars!H9)</f>
        <v>#DIV/0!</v>
      </c>
      <c r="G8" t="e">
        <f>100*(1-Avril!F9/Avril!H9)</f>
        <v>#DIV/0!</v>
      </c>
      <c r="H8" t="e">
        <f>100*(1-Mai!F9/Mai!H9)</f>
        <v>#DIV/0!</v>
      </c>
      <c r="I8" t="e">
        <f>100*(1-Juin!F9/Juin!H9)</f>
        <v>#DIV/0!</v>
      </c>
      <c r="J8" t="e">
        <f>100*(1-Juillet!F9/Juillet!H9)</f>
        <v>#DIV/0!</v>
      </c>
      <c r="K8" t="e">
        <f>100*(1-Août!F9/Août!H9)</f>
        <v>#DIV/0!</v>
      </c>
      <c r="L8" t="e">
        <f>100*(1-Septembre!F9/Septembre!H9)</f>
        <v>#DIV/0!</v>
      </c>
      <c r="M8" t="e">
        <f>100*(1-Octobre!F9/Octobre!H9)</f>
        <v>#DIV/0!</v>
      </c>
      <c r="N8" t="e">
        <f>100*(1-Novembre!F9/Novembre!H9)</f>
        <v>#DIV/0!</v>
      </c>
      <c r="O8" t="e">
        <f>100*(1-Décembre!F9/Décembre!H9)</f>
        <v>#DIV/0!</v>
      </c>
    </row>
    <row r="10" spans="2:15" x14ac:dyDescent="0.25">
      <c r="B10" s="1" t="s">
        <v>35</v>
      </c>
      <c r="C10" s="1" t="s">
        <v>1</v>
      </c>
    </row>
    <row r="11" spans="2:15" x14ac:dyDescent="0.25">
      <c r="B11" t="s">
        <v>36</v>
      </c>
      <c r="C11" t="s">
        <v>48</v>
      </c>
    </row>
    <row r="12" spans="2:15" x14ac:dyDescent="0.25">
      <c r="B12" t="s">
        <v>37</v>
      </c>
      <c r="C12" t="s">
        <v>49</v>
      </c>
    </row>
    <row r="13" spans="2:15" x14ac:dyDescent="0.25">
      <c r="B13" t="s">
        <v>38</v>
      </c>
    </row>
    <row r="14" spans="2:15" x14ac:dyDescent="0.25">
      <c r="B14" t="s">
        <v>39</v>
      </c>
    </row>
    <row r="15" spans="2:15" x14ac:dyDescent="0.25">
      <c r="B15" t="s">
        <v>40</v>
      </c>
    </row>
    <row r="16" spans="2:15" x14ac:dyDescent="0.25">
      <c r="B16" t="s">
        <v>41</v>
      </c>
    </row>
    <row r="17" spans="2:6" x14ac:dyDescent="0.25">
      <c r="B17" t="s">
        <v>42</v>
      </c>
    </row>
    <row r="18" spans="2:6" x14ac:dyDescent="0.25">
      <c r="B18" t="s">
        <v>43</v>
      </c>
      <c r="F18" s="18"/>
    </row>
    <row r="19" spans="2:6" x14ac:dyDescent="0.25">
      <c r="B19" t="s">
        <v>44</v>
      </c>
    </row>
    <row r="20" spans="2:6" x14ac:dyDescent="0.25">
      <c r="B20" t="s">
        <v>45</v>
      </c>
    </row>
    <row r="21" spans="2:6" x14ac:dyDescent="0.25">
      <c r="B21" t="s">
        <v>46</v>
      </c>
    </row>
    <row r="22" spans="2:6" x14ac:dyDescent="0.25">
      <c r="B2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B1:J59"/>
  <sheetViews>
    <sheetView showGridLines="0" zoomScaleNormal="100" workbookViewId="0">
      <selection activeCell="D22" sqref="D22"/>
    </sheetView>
  </sheetViews>
  <sheetFormatPr baseColWidth="10" defaultColWidth="9.140625" defaultRowHeight="15" x14ac:dyDescent="0.25"/>
  <cols>
    <col min="2" max="2" width="12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24">
        <v>42379</v>
      </c>
      <c r="D2" s="25" t="s">
        <v>48</v>
      </c>
      <c r="E2" s="25" t="s">
        <v>5</v>
      </c>
      <c r="F2" s="26">
        <v>10</v>
      </c>
    </row>
    <row r="3" spans="2:10" ht="15" customHeight="1" x14ac:dyDescent="0.25">
      <c r="B3" s="5"/>
      <c r="C3" s="5"/>
      <c r="D3" s="56">
        <v>42736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19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x14ac:dyDescent="0.25">
      <c r="D9" s="9" t="s">
        <v>11</v>
      </c>
      <c r="E9" s="29"/>
      <c r="F9" s="14">
        <f>IF(ISBLANK(G17),"",SUM(G17:G81))</f>
        <v>20</v>
      </c>
      <c r="G9" s="15" t="str">
        <f>IF(ISBLANK(G17),"",IF(ISBLANK(E9),"",E9-F9))</f>
        <v/>
      </c>
      <c r="H9" s="58">
        <v>10</v>
      </c>
    </row>
    <row r="10" spans="2:10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>
        <v>42379</v>
      </c>
      <c r="E17" s="25" t="s">
        <v>48</v>
      </c>
      <c r="F17" s="25" t="s">
        <v>5</v>
      </c>
      <c r="G17" s="26">
        <v>10</v>
      </c>
      <c r="H17" s="16">
        <f>IF(ISBLANK(G17),"",H9-G17)</f>
        <v>0</v>
      </c>
      <c r="I17" s="49" t="str">
        <f>IF(ISBLANK(D17),"",TEXT(D17,"mmmm"))</f>
        <v>janvier</v>
      </c>
    </row>
    <row r="18" spans="2:9" x14ac:dyDescent="0.25">
      <c r="D18" s="24">
        <v>42381</v>
      </c>
      <c r="E18" s="25" t="s">
        <v>49</v>
      </c>
      <c r="F18" s="25" t="s">
        <v>7</v>
      </c>
      <c r="G18" s="26">
        <v>10</v>
      </c>
      <c r="H18" s="16">
        <f>IF(ISBLANK(G18),"",H17-G18)</f>
        <v>-10</v>
      </c>
      <c r="I18" s="49" t="str">
        <f t="shared" ref="I18:I37" si="0">IF(ISBLANK(D18),"",TEXT(D18,"mmmm"))</f>
        <v>janvier</v>
      </c>
    </row>
    <row r="19" spans="2:9" x14ac:dyDescent="0.25">
      <c r="D19" s="24"/>
      <c r="E19" s="25"/>
      <c r="F19" s="25"/>
      <c r="G19" s="26"/>
      <c r="H19" s="16" t="str">
        <f t="shared" ref="H19:H32" si="1">IF(ISBLANK(G19),"",H18-G19)</f>
        <v/>
      </c>
      <c r="I19" s="4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s="49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s="49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s="49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s="49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s="49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s="49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s="49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s="49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s="49" t="str">
        <f t="shared" si="0"/>
        <v/>
      </c>
    </row>
    <row r="29" spans="2:9" ht="15" customHeight="1" x14ac:dyDescent="0.25">
      <c r="B29" s="20"/>
      <c r="D29" s="24"/>
      <c r="E29" s="25"/>
      <c r="F29" s="25"/>
      <c r="G29" s="26"/>
      <c r="H29" s="16" t="str">
        <f t="shared" si="1"/>
        <v/>
      </c>
      <c r="I29" s="4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s="49" t="str">
        <f t="shared" si="0"/>
        <v/>
      </c>
    </row>
    <row r="31" spans="2:9" ht="15" customHeight="1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s="49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s="49" t="str">
        <f t="shared" si="0"/>
        <v/>
      </c>
    </row>
    <row r="33" spans="2:9" x14ac:dyDescent="0.25">
      <c r="B33" s="22"/>
      <c r="D33" s="27"/>
      <c r="E33" s="28"/>
      <c r="F33" s="28"/>
      <c r="G33" s="26"/>
      <c r="H33" s="17" t="str">
        <f>IF(ISBLANK(G33),"",H31-G33)</f>
        <v/>
      </c>
      <c r="I33" s="49" t="str">
        <f t="shared" si="0"/>
        <v/>
      </c>
    </row>
    <row r="34" spans="2:9" x14ac:dyDescent="0.25">
      <c r="B34" s="22"/>
      <c r="D34" s="27"/>
      <c r="E34" s="28"/>
      <c r="F34" s="28"/>
      <c r="G34" s="26"/>
      <c r="H34" s="17" t="str">
        <f>IF(ISBLANK(G34),"",H31-G34)</f>
        <v/>
      </c>
      <c r="I34" s="49" t="str">
        <f t="shared" si="0"/>
        <v/>
      </c>
    </row>
    <row r="35" spans="2:9" x14ac:dyDescent="0.25">
      <c r="B35" s="22"/>
      <c r="D35" s="27"/>
      <c r="E35" s="28"/>
      <c r="F35" s="28"/>
      <c r="G35" s="26"/>
      <c r="H35" s="17" t="str">
        <f>IF(ISBLANK(G35),"",H31-G35)</f>
        <v/>
      </c>
      <c r="I35" s="49" t="str">
        <f t="shared" si="0"/>
        <v/>
      </c>
    </row>
    <row r="36" spans="2:9" x14ac:dyDescent="0.25">
      <c r="B36" s="22"/>
      <c r="D36" s="27"/>
      <c r="E36" s="28"/>
      <c r="F36" s="28"/>
      <c r="G36" s="26"/>
      <c r="H36" s="17" t="str">
        <f>IF(ISBLANK(G36),"",H31-G36)</f>
        <v/>
      </c>
      <c r="I36" s="49" t="str">
        <f t="shared" si="0"/>
        <v/>
      </c>
    </row>
    <row r="37" spans="2:9" x14ac:dyDescent="0.25">
      <c r="B37" s="62">
        <f>IF(ISBLANK(G17),"",(100-Options!D7)/100)</f>
        <v>-1</v>
      </c>
      <c r="D37" s="27"/>
      <c r="E37" s="28"/>
      <c r="F37" s="28"/>
      <c r="G37" s="26"/>
      <c r="H37" s="17" t="str">
        <f>IF(ISBLANK(G37),"",H32-G37)</f>
        <v/>
      </c>
      <c r="I37" s="49" t="str">
        <f t="shared" si="0"/>
        <v/>
      </c>
    </row>
    <row r="38" spans="2:9" x14ac:dyDescent="0.25">
      <c r="B38" s="62"/>
      <c r="D38" s="2"/>
      <c r="E38" s="2"/>
      <c r="F38" s="2"/>
      <c r="G38" s="2"/>
      <c r="H38" s="2"/>
    </row>
    <row r="39" spans="2:9" x14ac:dyDescent="0.25">
      <c r="B39" s="62"/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  <row r="56" spans="4:8" x14ac:dyDescent="0.25">
      <c r="D56" s="2"/>
      <c r="E56" s="2"/>
      <c r="F56" s="2"/>
      <c r="G56" s="2"/>
      <c r="H56" s="2"/>
    </row>
    <row r="57" spans="4:8" x14ac:dyDescent="0.25">
      <c r="D57" s="2"/>
      <c r="E57" s="2"/>
      <c r="F57" s="2"/>
      <c r="G57" s="2"/>
      <c r="H57" s="2"/>
    </row>
    <row r="58" spans="4:8" x14ac:dyDescent="0.25">
      <c r="D58" s="2"/>
      <c r="E58" s="2"/>
      <c r="F58" s="2"/>
      <c r="G58" s="2"/>
      <c r="H58" s="2"/>
    </row>
    <row r="59" spans="4:8" x14ac:dyDescent="0.25">
      <c r="D59" s="2"/>
      <c r="E59" s="2"/>
      <c r="F59" s="2"/>
      <c r="G59" s="2"/>
      <c r="H59" s="2"/>
    </row>
  </sheetData>
  <sheetProtection insertRows="0" selectLockedCells="1"/>
  <mergeCells count="6">
    <mergeCell ref="D3:H5"/>
    <mergeCell ref="D15:H15"/>
    <mergeCell ref="H9:H12"/>
    <mergeCell ref="D7:G7"/>
    <mergeCell ref="B37:B39"/>
    <mergeCell ref="B31:B32"/>
  </mergeCells>
  <conditionalFormatting sqref="B29:B30">
    <cfRule type="expression" dxfId="92" priority="14" stopIfTrue="1">
      <formula>$B$21&gt;=0.5</formula>
    </cfRule>
    <cfRule type="expression" dxfId="91" priority="15" stopIfTrue="1">
      <formula>AND($B$21&gt;=0.25,$B$21&lt;0.5)</formula>
    </cfRule>
    <cfRule type="expression" dxfId="90" priority="16" stopIfTrue="1">
      <formula>$B$21&lt;0.25</formula>
    </cfRule>
  </conditionalFormatting>
  <conditionalFormatting sqref="B37:B39">
    <cfRule type="expression" dxfId="89" priority="11">
      <formula>$B$37&lt;0.25</formula>
    </cfRule>
    <cfRule type="expression" dxfId="88" priority="12">
      <formula>AND($B$37&gt;=0.25,$B$37&lt;0.5)</formula>
    </cfRule>
    <cfRule type="expression" dxfId="87" priority="13">
      <formula>$B$37&gt;=0.5</formula>
    </cfRule>
  </conditionalFormatting>
  <conditionalFormatting sqref="B34">
    <cfRule type="expression" dxfId="86" priority="8">
      <formula>$B$37&lt;0.25</formula>
    </cfRule>
    <cfRule type="expression" dxfId="85" priority="9">
      <formula>AND($B$37&gt;=0.25,$B$37&lt;0.5)</formula>
    </cfRule>
    <cfRule type="expression" dxfId="84" priority="10">
      <formula>$B$37&gt;=0.5</formula>
    </cfRule>
  </conditionalFormatting>
  <conditionalFormatting sqref="B35">
    <cfRule type="expression" dxfId="83" priority="5">
      <formula>$B$37&lt;0.25</formula>
    </cfRule>
    <cfRule type="expression" dxfId="82" priority="6">
      <formula>AND($B$37&gt;=0.25,$B$37&lt;0.5)</formula>
    </cfRule>
    <cfRule type="expression" dxfId="81" priority="7">
      <formula>$B$37&gt;=0.5</formula>
    </cfRule>
  </conditionalFormatting>
  <conditionalFormatting sqref="B36">
    <cfRule type="expression" dxfId="80" priority="2">
      <formula>$B$37&lt;0.25</formula>
    </cfRule>
    <cfRule type="expression" dxfId="79" priority="3">
      <formula>AND($B$37&gt;=0.25,$B$37&lt;0.5)</formula>
    </cfRule>
    <cfRule type="expression" dxfId="78" priority="4">
      <formula>$B$37&gt;=0.5</formula>
    </cfRule>
  </conditionalFormatting>
  <conditionalFormatting sqref="F9">
    <cfRule type="expression" dxfId="77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F17:F37 E2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B1:J179"/>
  <sheetViews>
    <sheetView showGridLines="0" workbookViewId="0">
      <selection activeCell="G17" sqref="G17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9" customWidth="1"/>
    <col min="9" max="9" width="5.28515625" bestFit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42767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x14ac:dyDescent="0.25">
      <c r="D9" s="9" t="s">
        <v>11</v>
      </c>
      <c r="E9" s="29"/>
      <c r="F9" s="14">
        <f>IF(ISBLANK(G17),"",SUM(G17:G81))</f>
        <v>10</v>
      </c>
      <c r="G9" s="15" t="str">
        <f>IF(ISBLANK(G17),"",IF(ISBLANK(E9),"",E9-F9))</f>
        <v/>
      </c>
      <c r="H9" s="58">
        <v>10</v>
      </c>
    </row>
    <row r="10" spans="2:10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>
        <v>42401</v>
      </c>
      <c r="E17" s="25" t="s">
        <v>33</v>
      </c>
      <c r="F17" s="25" t="s">
        <v>5</v>
      </c>
      <c r="G17" s="26">
        <v>10</v>
      </c>
      <c r="H17" s="16">
        <f>IF(ISBLANK(G17),"",H9-G17)</f>
        <v>0</v>
      </c>
      <c r="I17" t="str">
        <f>IF(ISBLANK(D17),"",TEXT(D17,"mmmm"))</f>
        <v>février</v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>
        <f>IF(ISBLANK(G17),"",(100-Options!E7)/100)</f>
        <v>0</v>
      </c>
      <c r="D34" s="32"/>
      <c r="E34" s="32"/>
      <c r="F34" s="32"/>
      <c r="G34" s="32"/>
      <c r="H34" s="2"/>
    </row>
    <row r="35" spans="2:9" x14ac:dyDescent="0.25">
      <c r="B35" s="62"/>
      <c r="D35" s="32"/>
      <c r="E35" s="32"/>
      <c r="F35" s="32"/>
      <c r="G35" s="32"/>
      <c r="H35" s="2"/>
    </row>
    <row r="36" spans="2:9" x14ac:dyDescent="0.25">
      <c r="B36" s="62"/>
      <c r="D36" s="32"/>
      <c r="E36" s="32"/>
      <c r="F36" s="32"/>
      <c r="G36" s="32"/>
      <c r="H36" s="2"/>
    </row>
    <row r="37" spans="2:9" x14ac:dyDescent="0.25">
      <c r="D37" s="32"/>
      <c r="E37" s="32"/>
      <c r="F37" s="32"/>
      <c r="G37" s="32"/>
      <c r="H37" s="2"/>
    </row>
    <row r="38" spans="2:9" x14ac:dyDescent="0.25">
      <c r="D38" s="32"/>
      <c r="E38" s="32"/>
      <c r="F38" s="32"/>
      <c r="G38" s="32"/>
      <c r="H38" s="2"/>
    </row>
    <row r="39" spans="2:9" x14ac:dyDescent="0.25">
      <c r="D39" s="32"/>
      <c r="E39" s="32"/>
      <c r="F39" s="32"/>
      <c r="G39" s="32"/>
      <c r="H39" s="2"/>
    </row>
    <row r="40" spans="2:9" x14ac:dyDescent="0.25">
      <c r="D40" s="32"/>
      <c r="E40" s="32"/>
      <c r="F40" s="32"/>
      <c r="G40" s="32"/>
      <c r="H40" s="2"/>
    </row>
    <row r="41" spans="2:9" x14ac:dyDescent="0.25">
      <c r="D41" s="32"/>
      <c r="E41" s="32"/>
      <c r="F41" s="32"/>
      <c r="G41" s="32"/>
      <c r="H41" s="2"/>
    </row>
    <row r="42" spans="2:9" x14ac:dyDescent="0.25">
      <c r="D42" s="32"/>
      <c r="E42" s="32"/>
      <c r="F42" s="32"/>
      <c r="G42" s="32"/>
      <c r="H42" s="2"/>
    </row>
    <row r="43" spans="2:9" x14ac:dyDescent="0.25">
      <c r="D43" s="32"/>
      <c r="E43" s="32"/>
      <c r="F43" s="32"/>
      <c r="G43" s="32"/>
      <c r="H43" s="2"/>
    </row>
    <row r="44" spans="2:9" x14ac:dyDescent="0.25">
      <c r="D44" s="32"/>
      <c r="E44" s="32"/>
      <c r="F44" s="32"/>
      <c r="G44" s="32"/>
      <c r="H44" s="2"/>
    </row>
    <row r="45" spans="2:9" x14ac:dyDescent="0.25">
      <c r="D45" s="32"/>
      <c r="E45" s="32"/>
      <c r="F45" s="32"/>
      <c r="G45" s="32"/>
      <c r="H45" s="2"/>
    </row>
    <row r="46" spans="2:9" x14ac:dyDescent="0.25">
      <c r="D46" s="32"/>
      <c r="E46" s="32"/>
      <c r="F46" s="32"/>
      <c r="G46" s="32"/>
      <c r="H46" s="2"/>
    </row>
    <row r="47" spans="2:9" x14ac:dyDescent="0.25">
      <c r="D47" s="32"/>
      <c r="E47" s="32"/>
      <c r="F47" s="32"/>
      <c r="G47" s="32"/>
      <c r="H47" s="2"/>
    </row>
    <row r="48" spans="2:9" x14ac:dyDescent="0.25">
      <c r="D48" s="32"/>
      <c r="E48" s="32"/>
      <c r="F48" s="32"/>
      <c r="G48" s="32"/>
      <c r="H48" s="2"/>
    </row>
    <row r="49" spans="4:8" x14ac:dyDescent="0.25">
      <c r="D49" s="32"/>
      <c r="E49" s="32"/>
      <c r="F49" s="32"/>
      <c r="G49" s="32"/>
      <c r="H49" s="2"/>
    </row>
    <row r="50" spans="4:8" x14ac:dyDescent="0.25">
      <c r="D50" s="32"/>
      <c r="E50" s="32"/>
      <c r="F50" s="32"/>
      <c r="G50" s="32"/>
      <c r="H50" s="2"/>
    </row>
    <row r="51" spans="4:8" x14ac:dyDescent="0.25">
      <c r="D51" s="32"/>
      <c r="E51" s="32"/>
      <c r="F51" s="32"/>
      <c r="G51" s="32"/>
      <c r="H51" s="2"/>
    </row>
    <row r="52" spans="4:8" x14ac:dyDescent="0.25">
      <c r="D52" s="32"/>
      <c r="E52" s="32"/>
      <c r="F52" s="32"/>
      <c r="G52" s="32"/>
      <c r="H52" s="2"/>
    </row>
    <row r="53" spans="4:8" x14ac:dyDescent="0.25">
      <c r="D53" s="32"/>
      <c r="E53" s="32"/>
      <c r="F53" s="32"/>
      <c r="G53" s="32"/>
      <c r="H53" s="2"/>
    </row>
    <row r="54" spans="4:8" x14ac:dyDescent="0.25">
      <c r="D54" s="32"/>
      <c r="E54" s="32"/>
      <c r="F54" s="32"/>
      <c r="G54" s="32"/>
      <c r="H54" s="2"/>
    </row>
    <row r="55" spans="4:8" x14ac:dyDescent="0.25">
      <c r="D55" s="32"/>
      <c r="E55" s="32"/>
      <c r="F55" s="32"/>
      <c r="G55" s="32"/>
      <c r="H55" s="2"/>
    </row>
    <row r="56" spans="4:8" x14ac:dyDescent="0.25">
      <c r="D56" s="33"/>
      <c r="E56" s="33"/>
      <c r="F56" s="33"/>
      <c r="G56" s="33"/>
    </row>
    <row r="57" spans="4:8" x14ac:dyDescent="0.25">
      <c r="D57" s="33"/>
      <c r="E57" s="33"/>
      <c r="F57" s="33"/>
      <c r="G57" s="33"/>
    </row>
    <row r="58" spans="4:8" x14ac:dyDescent="0.25">
      <c r="D58" s="33"/>
      <c r="E58" s="33"/>
      <c r="F58" s="33"/>
      <c r="G58" s="33"/>
    </row>
    <row r="59" spans="4:8" x14ac:dyDescent="0.25">
      <c r="D59" s="33"/>
      <c r="E59" s="33"/>
      <c r="F59" s="33"/>
      <c r="G59" s="33"/>
    </row>
    <row r="60" spans="4:8" x14ac:dyDescent="0.25">
      <c r="D60" s="33"/>
      <c r="E60" s="33"/>
      <c r="F60" s="33"/>
      <c r="G60" s="33"/>
    </row>
    <row r="61" spans="4:8" x14ac:dyDescent="0.25">
      <c r="D61" s="33"/>
      <c r="E61" s="33"/>
      <c r="F61" s="33"/>
      <c r="G61" s="33"/>
    </row>
    <row r="62" spans="4:8" x14ac:dyDescent="0.25">
      <c r="D62" s="33"/>
      <c r="E62" s="33"/>
      <c r="F62" s="33"/>
      <c r="G62" s="33"/>
    </row>
    <row r="63" spans="4:8" x14ac:dyDescent="0.25">
      <c r="D63" s="33"/>
      <c r="E63" s="33"/>
      <c r="F63" s="33"/>
      <c r="G63" s="33"/>
    </row>
    <row r="64" spans="4:8" x14ac:dyDescent="0.25">
      <c r="D64" s="33"/>
      <c r="E64" s="33"/>
      <c r="F64" s="33"/>
      <c r="G64" s="33"/>
    </row>
    <row r="65" spans="4:7" x14ac:dyDescent="0.25">
      <c r="D65" s="33"/>
      <c r="E65" s="33"/>
      <c r="F65" s="33"/>
      <c r="G65" s="33"/>
    </row>
    <row r="66" spans="4:7" x14ac:dyDescent="0.25">
      <c r="D66" s="33"/>
      <c r="E66" s="33"/>
      <c r="F66" s="33"/>
      <c r="G66" s="33"/>
    </row>
    <row r="67" spans="4:7" x14ac:dyDescent="0.25">
      <c r="D67" s="33"/>
      <c r="E67" s="33"/>
      <c r="F67" s="33"/>
      <c r="G67" s="33"/>
    </row>
    <row r="68" spans="4:7" x14ac:dyDescent="0.25">
      <c r="D68" s="33"/>
      <c r="E68" s="33"/>
      <c r="F68" s="33"/>
      <c r="G68" s="33"/>
    </row>
    <row r="69" spans="4:7" x14ac:dyDescent="0.25">
      <c r="D69" s="33"/>
      <c r="E69" s="33"/>
      <c r="F69" s="33"/>
      <c r="G69" s="33"/>
    </row>
    <row r="70" spans="4:7" x14ac:dyDescent="0.25">
      <c r="D70" s="33"/>
      <c r="E70" s="33"/>
      <c r="F70" s="33"/>
      <c r="G70" s="33"/>
    </row>
    <row r="71" spans="4:7" x14ac:dyDescent="0.25">
      <c r="D71" s="33"/>
      <c r="E71" s="33"/>
      <c r="F71" s="33"/>
      <c r="G71" s="33"/>
    </row>
    <row r="72" spans="4:7" x14ac:dyDescent="0.25">
      <c r="D72" s="33"/>
      <c r="E72" s="33"/>
      <c r="F72" s="33"/>
      <c r="G72" s="33"/>
    </row>
    <row r="73" spans="4:7" x14ac:dyDescent="0.25">
      <c r="D73" s="33"/>
      <c r="E73" s="33"/>
      <c r="F73" s="33"/>
      <c r="G73" s="33"/>
    </row>
    <row r="74" spans="4:7" x14ac:dyDescent="0.25">
      <c r="D74" s="33"/>
      <c r="E74" s="33"/>
      <c r="F74" s="33"/>
      <c r="G74" s="33"/>
    </row>
    <row r="75" spans="4:7" x14ac:dyDescent="0.25">
      <c r="D75" s="33"/>
      <c r="E75" s="33"/>
      <c r="F75" s="33"/>
      <c r="G75" s="33"/>
    </row>
    <row r="76" spans="4:7" x14ac:dyDescent="0.25">
      <c r="D76" s="33"/>
      <c r="E76" s="33"/>
      <c r="F76" s="33"/>
      <c r="G76" s="33"/>
    </row>
    <row r="77" spans="4:7" x14ac:dyDescent="0.25">
      <c r="D77" s="33"/>
      <c r="E77" s="33"/>
      <c r="F77" s="33"/>
      <c r="G77" s="33"/>
    </row>
    <row r="78" spans="4:7" x14ac:dyDescent="0.25">
      <c r="D78" s="33"/>
      <c r="E78" s="33"/>
      <c r="F78" s="33"/>
      <c r="G78" s="33"/>
    </row>
    <row r="79" spans="4:7" x14ac:dyDescent="0.25">
      <c r="D79" s="33"/>
      <c r="E79" s="33"/>
      <c r="F79" s="33"/>
      <c r="G79" s="33"/>
    </row>
    <row r="80" spans="4:7" x14ac:dyDescent="0.25">
      <c r="D80" s="33"/>
      <c r="E80" s="33"/>
      <c r="F80" s="33"/>
      <c r="G80" s="33"/>
    </row>
    <row r="81" spans="4:7" x14ac:dyDescent="0.25">
      <c r="D81" s="33"/>
      <c r="E81" s="33"/>
      <c r="F81" s="33"/>
      <c r="G81" s="33"/>
    </row>
    <row r="82" spans="4:7" x14ac:dyDescent="0.25">
      <c r="D82" s="33"/>
      <c r="E82" s="33"/>
      <c r="F82" s="33"/>
      <c r="G82" s="33"/>
    </row>
    <row r="83" spans="4:7" x14ac:dyDescent="0.25">
      <c r="D83" s="33"/>
      <c r="E83" s="33"/>
      <c r="F83" s="33"/>
      <c r="G83" s="33"/>
    </row>
    <row r="84" spans="4:7" x14ac:dyDescent="0.25">
      <c r="D84" s="33"/>
      <c r="E84" s="33"/>
      <c r="F84" s="33"/>
      <c r="G84" s="33"/>
    </row>
    <row r="85" spans="4:7" x14ac:dyDescent="0.25">
      <c r="D85" s="33"/>
      <c r="E85" s="33"/>
      <c r="F85" s="33"/>
      <c r="G85" s="33"/>
    </row>
    <row r="86" spans="4:7" x14ac:dyDescent="0.25">
      <c r="D86" s="33"/>
      <c r="E86" s="33"/>
      <c r="F86" s="33"/>
      <c r="G86" s="33"/>
    </row>
    <row r="87" spans="4:7" x14ac:dyDescent="0.25">
      <c r="D87" s="33"/>
      <c r="E87" s="33"/>
      <c r="F87" s="33"/>
      <c r="G87" s="33"/>
    </row>
    <row r="88" spans="4:7" x14ac:dyDescent="0.25">
      <c r="D88" s="33"/>
      <c r="E88" s="33"/>
      <c r="F88" s="33"/>
      <c r="G88" s="33"/>
    </row>
    <row r="89" spans="4:7" x14ac:dyDescent="0.25">
      <c r="D89" s="33"/>
      <c r="E89" s="33"/>
      <c r="F89" s="33"/>
      <c r="G89" s="33"/>
    </row>
    <row r="90" spans="4:7" x14ac:dyDescent="0.25">
      <c r="D90" s="33"/>
      <c r="E90" s="33"/>
      <c r="F90" s="33"/>
      <c r="G90" s="33"/>
    </row>
    <row r="91" spans="4:7" x14ac:dyDescent="0.25">
      <c r="D91" s="33"/>
      <c r="E91" s="33"/>
      <c r="F91" s="33"/>
      <c r="G91" s="33"/>
    </row>
    <row r="92" spans="4:7" x14ac:dyDescent="0.25">
      <c r="D92" s="33"/>
      <c r="E92" s="33"/>
      <c r="F92" s="33"/>
      <c r="G92" s="33"/>
    </row>
    <row r="93" spans="4:7" x14ac:dyDescent="0.25">
      <c r="D93" s="33"/>
      <c r="E93" s="33"/>
      <c r="F93" s="33"/>
      <c r="G93" s="33"/>
    </row>
    <row r="94" spans="4:7" x14ac:dyDescent="0.25">
      <c r="D94" s="33"/>
      <c r="E94" s="33"/>
      <c r="F94" s="33"/>
      <c r="G94" s="33"/>
    </row>
    <row r="95" spans="4:7" x14ac:dyDescent="0.25">
      <c r="D95" s="33"/>
      <c r="E95" s="33"/>
      <c r="F95" s="33"/>
      <c r="G95" s="33"/>
    </row>
    <row r="96" spans="4:7" x14ac:dyDescent="0.25">
      <c r="D96" s="33"/>
      <c r="E96" s="33"/>
      <c r="F96" s="33"/>
      <c r="G96" s="33"/>
    </row>
    <row r="97" spans="4:7" x14ac:dyDescent="0.25">
      <c r="D97" s="33"/>
      <c r="E97" s="33"/>
      <c r="F97" s="33"/>
      <c r="G97" s="33"/>
    </row>
    <row r="98" spans="4:7" x14ac:dyDescent="0.25">
      <c r="D98" s="33"/>
      <c r="E98" s="33"/>
      <c r="F98" s="33"/>
      <c r="G98" s="33"/>
    </row>
    <row r="99" spans="4:7" x14ac:dyDescent="0.25">
      <c r="D99" s="33"/>
      <c r="E99" s="33"/>
      <c r="F99" s="33"/>
      <c r="G99" s="33"/>
    </row>
    <row r="100" spans="4:7" x14ac:dyDescent="0.25">
      <c r="D100" s="33"/>
      <c r="E100" s="33"/>
      <c r="F100" s="33"/>
      <c r="G100" s="33"/>
    </row>
    <row r="101" spans="4:7" x14ac:dyDescent="0.25">
      <c r="D101" s="33"/>
      <c r="E101" s="33"/>
      <c r="F101" s="33"/>
      <c r="G101" s="33"/>
    </row>
    <row r="102" spans="4:7" x14ac:dyDescent="0.25">
      <c r="D102" s="33"/>
      <c r="E102" s="33"/>
      <c r="F102" s="33"/>
      <c r="G102" s="33"/>
    </row>
    <row r="103" spans="4:7" x14ac:dyDescent="0.25">
      <c r="D103" s="33"/>
      <c r="E103" s="33"/>
      <c r="F103" s="33"/>
      <c r="G103" s="33"/>
    </row>
    <row r="104" spans="4:7" x14ac:dyDescent="0.25">
      <c r="D104" s="33"/>
      <c r="E104" s="33"/>
      <c r="F104" s="33"/>
      <c r="G104" s="33"/>
    </row>
    <row r="105" spans="4:7" x14ac:dyDescent="0.25">
      <c r="D105" s="33"/>
      <c r="E105" s="33"/>
      <c r="F105" s="33"/>
      <c r="G105" s="33"/>
    </row>
    <row r="106" spans="4:7" x14ac:dyDescent="0.25">
      <c r="D106" s="33"/>
      <c r="E106" s="33"/>
      <c r="F106" s="33"/>
      <c r="G106" s="33"/>
    </row>
    <row r="107" spans="4:7" x14ac:dyDescent="0.25">
      <c r="D107" s="33"/>
      <c r="E107" s="33"/>
      <c r="F107" s="33"/>
      <c r="G107" s="33"/>
    </row>
    <row r="108" spans="4:7" x14ac:dyDescent="0.25">
      <c r="D108" s="33"/>
      <c r="E108" s="33"/>
      <c r="F108" s="33"/>
      <c r="G108" s="33"/>
    </row>
    <row r="109" spans="4:7" x14ac:dyDescent="0.25">
      <c r="D109" s="33"/>
      <c r="E109" s="33"/>
      <c r="F109" s="33"/>
      <c r="G109" s="33"/>
    </row>
    <row r="110" spans="4:7" x14ac:dyDescent="0.25">
      <c r="D110" s="33"/>
      <c r="E110" s="33"/>
      <c r="F110" s="33"/>
      <c r="G110" s="33"/>
    </row>
    <row r="111" spans="4:7" x14ac:dyDescent="0.25">
      <c r="D111" s="33"/>
      <c r="E111" s="33"/>
      <c r="F111" s="33"/>
      <c r="G111" s="33"/>
    </row>
    <row r="112" spans="4:7" x14ac:dyDescent="0.25">
      <c r="D112" s="33"/>
      <c r="E112" s="33"/>
      <c r="F112" s="33"/>
      <c r="G112" s="33"/>
    </row>
    <row r="113" spans="4:7" x14ac:dyDescent="0.25">
      <c r="D113" s="33"/>
      <c r="E113" s="33"/>
      <c r="F113" s="33"/>
      <c r="G113" s="33"/>
    </row>
    <row r="114" spans="4:7" x14ac:dyDescent="0.25">
      <c r="D114" s="33"/>
      <c r="E114" s="33"/>
      <c r="F114" s="33"/>
      <c r="G114" s="33"/>
    </row>
    <row r="115" spans="4:7" x14ac:dyDescent="0.25">
      <c r="D115" s="33"/>
      <c r="E115" s="33"/>
      <c r="F115" s="33"/>
      <c r="G115" s="33"/>
    </row>
    <row r="116" spans="4:7" x14ac:dyDescent="0.25">
      <c r="D116" s="33"/>
      <c r="E116" s="33"/>
      <c r="F116" s="33"/>
      <c r="G116" s="33"/>
    </row>
    <row r="117" spans="4:7" x14ac:dyDescent="0.25">
      <c r="D117" s="33"/>
      <c r="E117" s="33"/>
      <c r="F117" s="33"/>
      <c r="G117" s="33"/>
    </row>
    <row r="118" spans="4:7" x14ac:dyDescent="0.25">
      <c r="D118" s="33"/>
      <c r="E118" s="33"/>
      <c r="F118" s="33"/>
      <c r="G118" s="33"/>
    </row>
    <row r="119" spans="4:7" x14ac:dyDescent="0.25">
      <c r="D119" s="33"/>
      <c r="E119" s="33"/>
      <c r="F119" s="33"/>
      <c r="G119" s="33"/>
    </row>
    <row r="120" spans="4:7" x14ac:dyDescent="0.25">
      <c r="D120" s="33"/>
      <c r="E120" s="33"/>
      <c r="F120" s="33"/>
      <c r="G120" s="33"/>
    </row>
    <row r="121" spans="4:7" x14ac:dyDescent="0.25">
      <c r="D121" s="33"/>
      <c r="E121" s="33"/>
      <c r="F121" s="33"/>
      <c r="G121" s="33"/>
    </row>
    <row r="122" spans="4:7" x14ac:dyDescent="0.25">
      <c r="D122" s="33"/>
      <c r="E122" s="33"/>
      <c r="F122" s="33"/>
      <c r="G122" s="33"/>
    </row>
    <row r="123" spans="4:7" x14ac:dyDescent="0.25">
      <c r="D123" s="33"/>
      <c r="E123" s="33"/>
      <c r="F123" s="33"/>
      <c r="G123" s="33"/>
    </row>
    <row r="124" spans="4:7" x14ac:dyDescent="0.25">
      <c r="D124" s="33"/>
      <c r="E124" s="33"/>
      <c r="F124" s="33"/>
      <c r="G124" s="33"/>
    </row>
    <row r="125" spans="4:7" x14ac:dyDescent="0.25">
      <c r="D125" s="33"/>
      <c r="E125" s="33"/>
      <c r="F125" s="33"/>
      <c r="G125" s="33"/>
    </row>
    <row r="126" spans="4:7" x14ac:dyDescent="0.25">
      <c r="D126" s="33"/>
      <c r="E126" s="33"/>
      <c r="F126" s="33"/>
      <c r="G126" s="33"/>
    </row>
    <row r="127" spans="4:7" x14ac:dyDescent="0.25">
      <c r="D127" s="33"/>
      <c r="E127" s="33"/>
      <c r="F127" s="33"/>
      <c r="G127" s="33"/>
    </row>
    <row r="128" spans="4:7" x14ac:dyDescent="0.25">
      <c r="D128" s="33"/>
      <c r="E128" s="33"/>
      <c r="F128" s="33"/>
      <c r="G128" s="33"/>
    </row>
    <row r="129" spans="4:7" x14ac:dyDescent="0.25">
      <c r="D129" s="33"/>
      <c r="E129" s="33"/>
      <c r="F129" s="33"/>
      <c r="G129" s="33"/>
    </row>
    <row r="130" spans="4:7" x14ac:dyDescent="0.25">
      <c r="D130" s="33"/>
      <c r="E130" s="33"/>
      <c r="F130" s="33"/>
      <c r="G130" s="33"/>
    </row>
    <row r="131" spans="4:7" x14ac:dyDescent="0.25">
      <c r="D131" s="33"/>
      <c r="E131" s="33"/>
      <c r="F131" s="33"/>
      <c r="G131" s="33"/>
    </row>
    <row r="132" spans="4:7" x14ac:dyDescent="0.25">
      <c r="D132" s="33"/>
      <c r="E132" s="33"/>
      <c r="F132" s="33"/>
      <c r="G132" s="33"/>
    </row>
    <row r="133" spans="4:7" x14ac:dyDescent="0.25">
      <c r="D133" s="33"/>
      <c r="E133" s="33"/>
      <c r="F133" s="33"/>
      <c r="G133" s="33"/>
    </row>
    <row r="134" spans="4:7" x14ac:dyDescent="0.25">
      <c r="D134" s="33"/>
      <c r="E134" s="33"/>
      <c r="F134" s="33"/>
      <c r="G134" s="33"/>
    </row>
    <row r="135" spans="4:7" x14ac:dyDescent="0.25">
      <c r="D135" s="33"/>
      <c r="E135" s="33"/>
      <c r="F135" s="33"/>
      <c r="G135" s="33"/>
    </row>
    <row r="136" spans="4:7" x14ac:dyDescent="0.25">
      <c r="D136" s="33"/>
      <c r="E136" s="33"/>
      <c r="F136" s="33"/>
      <c r="G136" s="33"/>
    </row>
    <row r="137" spans="4:7" x14ac:dyDescent="0.25">
      <c r="D137" s="33"/>
      <c r="E137" s="33"/>
      <c r="F137" s="33"/>
      <c r="G137" s="33"/>
    </row>
    <row r="138" spans="4:7" x14ac:dyDescent="0.25">
      <c r="D138" s="33"/>
      <c r="E138" s="33"/>
      <c r="F138" s="33"/>
      <c r="G138" s="33"/>
    </row>
    <row r="139" spans="4:7" x14ac:dyDescent="0.25">
      <c r="D139" s="33"/>
      <c r="E139" s="33"/>
      <c r="F139" s="33"/>
      <c r="G139" s="33"/>
    </row>
    <row r="140" spans="4:7" x14ac:dyDescent="0.25">
      <c r="D140" s="33"/>
      <c r="E140" s="33"/>
      <c r="F140" s="33"/>
      <c r="G140" s="33"/>
    </row>
    <row r="141" spans="4:7" x14ac:dyDescent="0.25">
      <c r="D141" s="33"/>
      <c r="E141" s="33"/>
      <c r="F141" s="33"/>
      <c r="G141" s="33"/>
    </row>
    <row r="142" spans="4:7" x14ac:dyDescent="0.25">
      <c r="D142" s="33"/>
      <c r="E142" s="33"/>
      <c r="F142" s="33"/>
      <c r="G142" s="33"/>
    </row>
    <row r="143" spans="4:7" x14ac:dyDescent="0.25">
      <c r="D143" s="33"/>
      <c r="E143" s="33"/>
      <c r="F143" s="33"/>
      <c r="G143" s="33"/>
    </row>
    <row r="144" spans="4:7" x14ac:dyDescent="0.25">
      <c r="D144" s="33"/>
      <c r="E144" s="33"/>
      <c r="F144" s="33"/>
      <c r="G144" s="33"/>
    </row>
    <row r="145" spans="4:7" x14ac:dyDescent="0.25">
      <c r="D145" s="33"/>
      <c r="E145" s="33"/>
      <c r="F145" s="33"/>
      <c r="G145" s="33"/>
    </row>
    <row r="146" spans="4:7" x14ac:dyDescent="0.25">
      <c r="D146" s="33"/>
      <c r="E146" s="33"/>
      <c r="F146" s="33"/>
      <c r="G146" s="33"/>
    </row>
    <row r="147" spans="4:7" x14ac:dyDescent="0.25">
      <c r="D147" s="33"/>
      <c r="E147" s="33"/>
      <c r="F147" s="33"/>
      <c r="G147" s="33"/>
    </row>
    <row r="148" spans="4:7" x14ac:dyDescent="0.25">
      <c r="D148" s="33"/>
      <c r="E148" s="33"/>
      <c r="F148" s="33"/>
      <c r="G148" s="33"/>
    </row>
    <row r="149" spans="4:7" x14ac:dyDescent="0.25">
      <c r="D149" s="33"/>
      <c r="E149" s="33"/>
      <c r="F149" s="33"/>
      <c r="G149" s="33"/>
    </row>
    <row r="150" spans="4:7" x14ac:dyDescent="0.25">
      <c r="D150" s="33"/>
      <c r="E150" s="33"/>
      <c r="F150" s="33"/>
      <c r="G150" s="33"/>
    </row>
    <row r="151" spans="4:7" x14ac:dyDescent="0.25">
      <c r="D151" s="33"/>
      <c r="E151" s="33"/>
      <c r="F151" s="33"/>
      <c r="G151" s="33"/>
    </row>
    <row r="152" spans="4:7" x14ac:dyDescent="0.25">
      <c r="D152" s="33"/>
      <c r="E152" s="33"/>
      <c r="F152" s="33"/>
      <c r="G152" s="33"/>
    </row>
    <row r="153" spans="4:7" x14ac:dyDescent="0.25">
      <c r="D153" s="33"/>
      <c r="E153" s="33"/>
      <c r="F153" s="33"/>
      <c r="G153" s="33"/>
    </row>
    <row r="154" spans="4:7" x14ac:dyDescent="0.25">
      <c r="D154" s="33"/>
      <c r="E154" s="33"/>
      <c r="F154" s="33"/>
      <c r="G154" s="33"/>
    </row>
    <row r="155" spans="4:7" x14ac:dyDescent="0.25">
      <c r="D155" s="33"/>
      <c r="E155" s="33"/>
      <c r="F155" s="33"/>
      <c r="G155" s="33"/>
    </row>
    <row r="156" spans="4:7" x14ac:dyDescent="0.25">
      <c r="D156" s="33"/>
      <c r="E156" s="33"/>
      <c r="F156" s="33"/>
      <c r="G156" s="33"/>
    </row>
    <row r="157" spans="4:7" x14ac:dyDescent="0.25">
      <c r="D157" s="33"/>
      <c r="E157" s="33"/>
      <c r="F157" s="33"/>
      <c r="G157" s="33"/>
    </row>
    <row r="158" spans="4:7" x14ac:dyDescent="0.25">
      <c r="D158" s="33"/>
      <c r="E158" s="33"/>
      <c r="F158" s="33"/>
      <c r="G158" s="33"/>
    </row>
    <row r="159" spans="4:7" x14ac:dyDescent="0.25">
      <c r="D159" s="33"/>
      <c r="E159" s="33"/>
      <c r="F159" s="33"/>
      <c r="G159" s="33"/>
    </row>
    <row r="160" spans="4:7" x14ac:dyDescent="0.25">
      <c r="D160" s="33"/>
      <c r="E160" s="33"/>
      <c r="F160" s="33"/>
      <c r="G160" s="33"/>
    </row>
    <row r="161" spans="4:7" x14ac:dyDescent="0.25">
      <c r="D161" s="33"/>
      <c r="E161" s="33"/>
      <c r="F161" s="33"/>
      <c r="G161" s="33"/>
    </row>
    <row r="162" spans="4:7" x14ac:dyDescent="0.25">
      <c r="D162" s="33"/>
      <c r="E162" s="33"/>
      <c r="F162" s="33"/>
      <c r="G162" s="33"/>
    </row>
    <row r="163" spans="4:7" x14ac:dyDescent="0.25">
      <c r="D163" s="33"/>
      <c r="E163" s="33"/>
      <c r="F163" s="33"/>
      <c r="G163" s="33"/>
    </row>
    <row r="164" spans="4:7" x14ac:dyDescent="0.25">
      <c r="D164" s="33"/>
      <c r="E164" s="33"/>
      <c r="F164" s="33"/>
      <c r="G164" s="33"/>
    </row>
    <row r="165" spans="4:7" x14ac:dyDescent="0.25">
      <c r="D165" s="33"/>
      <c r="E165" s="33"/>
      <c r="F165" s="33"/>
      <c r="G165" s="33"/>
    </row>
    <row r="166" spans="4:7" x14ac:dyDescent="0.25">
      <c r="D166" s="33"/>
      <c r="E166" s="33"/>
      <c r="F166" s="33"/>
      <c r="G166" s="33"/>
    </row>
    <row r="167" spans="4:7" x14ac:dyDescent="0.25">
      <c r="D167" s="33"/>
      <c r="E167" s="33"/>
      <c r="F167" s="33"/>
      <c r="G167" s="33"/>
    </row>
    <row r="168" spans="4:7" x14ac:dyDescent="0.25">
      <c r="D168" s="33"/>
      <c r="E168" s="33"/>
      <c r="F168" s="33"/>
      <c r="G168" s="33"/>
    </row>
    <row r="169" spans="4:7" x14ac:dyDescent="0.25">
      <c r="D169" s="33"/>
      <c r="E169" s="33"/>
      <c r="F169" s="33"/>
      <c r="G169" s="33"/>
    </row>
    <row r="170" spans="4:7" x14ac:dyDescent="0.25">
      <c r="D170" s="33"/>
      <c r="E170" s="33"/>
      <c r="F170" s="33"/>
      <c r="G170" s="33"/>
    </row>
    <row r="171" spans="4:7" x14ac:dyDescent="0.25">
      <c r="D171" s="33"/>
      <c r="E171" s="33"/>
      <c r="F171" s="33"/>
      <c r="G171" s="33"/>
    </row>
    <row r="172" spans="4:7" x14ac:dyDescent="0.25">
      <c r="D172" s="33"/>
      <c r="E172" s="33"/>
      <c r="F172" s="33"/>
      <c r="G172" s="33"/>
    </row>
    <row r="173" spans="4:7" x14ac:dyDescent="0.25">
      <c r="D173" s="33"/>
      <c r="E173" s="33"/>
      <c r="F173" s="33"/>
      <c r="G173" s="33"/>
    </row>
    <row r="174" spans="4:7" x14ac:dyDescent="0.25">
      <c r="D174" s="33"/>
      <c r="E174" s="33"/>
      <c r="F174" s="33"/>
      <c r="G174" s="33"/>
    </row>
    <row r="175" spans="4:7" x14ac:dyDescent="0.25">
      <c r="D175" s="33"/>
      <c r="E175" s="33"/>
      <c r="F175" s="33"/>
      <c r="G175" s="33"/>
    </row>
    <row r="176" spans="4:7" x14ac:dyDescent="0.25">
      <c r="D176" s="33"/>
      <c r="E176" s="33"/>
      <c r="F176" s="33"/>
      <c r="G176" s="33"/>
    </row>
    <row r="177" spans="4:7" x14ac:dyDescent="0.25">
      <c r="D177" s="33"/>
      <c r="E177" s="33"/>
      <c r="F177" s="33"/>
      <c r="G177" s="33"/>
    </row>
    <row r="178" spans="4:7" x14ac:dyDescent="0.25">
      <c r="D178" s="33"/>
      <c r="E178" s="33"/>
      <c r="F178" s="33"/>
      <c r="G178" s="33"/>
    </row>
    <row r="179" spans="4:7" x14ac:dyDescent="0.25">
      <c r="D179" s="33"/>
      <c r="E179" s="33"/>
      <c r="F179" s="33"/>
      <c r="G179" s="33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76" priority="5" stopIfTrue="1">
      <formula>$B$21&gt;=0.5</formula>
    </cfRule>
    <cfRule type="expression" dxfId="75" priority="6" stopIfTrue="1">
      <formula>AND($B$21&gt;=0.25,$B$21&lt;0.5)</formula>
    </cfRule>
    <cfRule type="expression" dxfId="74" priority="7" stopIfTrue="1">
      <formula>$B$21&lt;0.25</formula>
    </cfRule>
  </conditionalFormatting>
  <conditionalFormatting sqref="B34:B36">
    <cfRule type="expression" dxfId="73" priority="2">
      <formula>$B$34&lt;0.25</formula>
    </cfRule>
    <cfRule type="expression" dxfId="72" priority="3">
      <formula>AND($B$34&gt;=0.25,$B$34&lt;0.5)</formula>
    </cfRule>
    <cfRule type="expression" dxfId="71" priority="4">
      <formula>$B$34&gt;=0.5</formula>
    </cfRule>
  </conditionalFormatting>
  <conditionalFormatting sqref="F9">
    <cfRule type="expression" dxfId="70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B1:J55"/>
  <sheetViews>
    <sheetView showGridLines="0" topLeftCell="A2" workbookViewId="0">
      <selection activeCell="D29" sqref="D29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42795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IF(ISBLANK(G17),"",(100-Options!F7)/100)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9" priority="5" stopIfTrue="1">
      <formula>$B$21&gt;=0.5</formula>
    </cfRule>
    <cfRule type="expression" dxfId="68" priority="6" stopIfTrue="1">
      <formula>AND($B$21&gt;=0.25,$B$21&lt;0.5)</formula>
    </cfRule>
    <cfRule type="expression" dxfId="67" priority="7" stopIfTrue="1">
      <formula>$B$21&lt;0.25</formula>
    </cfRule>
  </conditionalFormatting>
  <conditionalFormatting sqref="B34:B36">
    <cfRule type="expression" dxfId="66" priority="2">
      <formula>$B$34&lt;0.25</formula>
    </cfRule>
    <cfRule type="expression" dxfId="65" priority="3">
      <formula>AND($B$34&gt;=0.25,$B$34&lt;0.5)</formula>
    </cfRule>
    <cfRule type="expression" dxfId="64" priority="4">
      <formula>$B$34&gt;=0.5</formula>
    </cfRule>
  </conditionalFormatting>
  <conditionalFormatting sqref="F9">
    <cfRule type="expression" dxfId="63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42856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IF(ISBLANK(G17),"",(100-Options!H7)/100)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2" priority="5" stopIfTrue="1">
      <formula>$B$21&gt;=0.5</formula>
    </cfRule>
    <cfRule type="expression" dxfId="61" priority="6" stopIfTrue="1">
      <formula>AND($B$21&gt;=0.25,$B$21&lt;0.5)</formula>
    </cfRule>
    <cfRule type="expression" dxfId="60" priority="7" stopIfTrue="1">
      <formula>$B$21&lt;0.25</formula>
    </cfRule>
  </conditionalFormatting>
  <conditionalFormatting sqref="B34:B36">
    <cfRule type="expression" dxfId="59" priority="2">
      <formula>$B$34&lt;0.25</formula>
    </cfRule>
    <cfRule type="expression" dxfId="58" priority="3">
      <formula>AND($B$34&gt;=0.25,$B$34&lt;0.5)</formula>
    </cfRule>
    <cfRule type="expression" dxfId="57" priority="4">
      <formula>$B$34&gt;=0.5</formula>
    </cfRule>
  </conditionalFormatting>
  <conditionalFormatting sqref="F9">
    <cfRule type="expression" dxfId="56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42826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customHeight="1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IF(ISBLANK(G17),"",(100-Options!G7)/100)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55" priority="5" stopIfTrue="1">
      <formula>$B$21&gt;=0.5</formula>
    </cfRule>
    <cfRule type="expression" dxfId="54" priority="6" stopIfTrue="1">
      <formula>AND($B$21&gt;=0.25,$B$21&lt;0.5)</formula>
    </cfRule>
    <cfRule type="expression" dxfId="53" priority="7" stopIfTrue="1">
      <formula>$B$21&lt;0.25</formula>
    </cfRule>
  </conditionalFormatting>
  <conditionalFormatting sqref="B34:B36">
    <cfRule type="expression" dxfId="52" priority="2">
      <formula>$B$34&lt;0.25</formula>
    </cfRule>
    <cfRule type="expression" dxfId="51" priority="3">
      <formula>AND($B$34&gt;=0.25,$B$34&lt;0.5)</formula>
    </cfRule>
    <cfRule type="expression" dxfId="50" priority="4">
      <formula>$B$34&gt;=0.5</formula>
    </cfRule>
  </conditionalFormatting>
  <conditionalFormatting sqref="F9">
    <cfRule type="expression" dxfId="49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42887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IF(ISBLANK(G17),"",(100-Options!I7)/100)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48" priority="5" stopIfTrue="1">
      <formula>$B$21&gt;=0.5</formula>
    </cfRule>
    <cfRule type="expression" dxfId="47" priority="6" stopIfTrue="1">
      <formula>AND($B$21&gt;=0.25,$B$21&lt;0.5)</formula>
    </cfRule>
    <cfRule type="expression" dxfId="46" priority="7" stopIfTrue="1">
      <formula>$B$21&lt;0.25</formula>
    </cfRule>
  </conditionalFormatting>
  <conditionalFormatting sqref="B34:B36">
    <cfRule type="expression" dxfId="45" priority="2">
      <formula>$B$34&lt;0.25</formula>
    </cfRule>
    <cfRule type="expression" dxfId="44" priority="3">
      <formula>AND($B$34&gt;=0.25,$B$34&lt;0.5)</formula>
    </cfRule>
    <cfRule type="expression" dxfId="43" priority="4">
      <formula>$B$34&gt;=0.5</formula>
    </cfRule>
  </conditionalFormatting>
  <conditionalFormatting sqref="F9">
    <cfRule type="expression" dxfId="42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42917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IF(ISBLANK(G17),"",(100-Options!J7)/100)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41" priority="5" stopIfTrue="1">
      <formula>$B$21&gt;=0.5</formula>
    </cfRule>
    <cfRule type="expression" dxfId="40" priority="6" stopIfTrue="1">
      <formula>AND($B$21&gt;=0.25,$B$21&lt;0.5)</formula>
    </cfRule>
    <cfRule type="expression" dxfId="39" priority="7" stopIfTrue="1">
      <formula>$B$21&lt;0.25</formula>
    </cfRule>
  </conditionalFormatting>
  <conditionalFormatting sqref="B34:B36">
    <cfRule type="expression" dxfId="38" priority="2">
      <formula>$B$34&lt;0.25</formula>
    </cfRule>
    <cfRule type="expression" dxfId="37" priority="3">
      <formula>AND($B$34&gt;=0.25,$B$34&lt;0.5)</formula>
    </cfRule>
    <cfRule type="expression" dxfId="36" priority="4">
      <formula>$B$34&gt;=0.5</formula>
    </cfRule>
  </conditionalFormatting>
  <conditionalFormatting sqref="F9">
    <cfRule type="expression" dxfId="35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42948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IF(ISBLANK(G17),"",(100-Options!K7)/100)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34" priority="5" stopIfTrue="1">
      <formula>$B$21&gt;=0.5</formula>
    </cfRule>
    <cfRule type="expression" dxfId="33" priority="6" stopIfTrue="1">
      <formula>AND($B$21&gt;=0.25,$B$21&lt;0.5)</formula>
    </cfRule>
    <cfRule type="expression" dxfId="32" priority="7" stopIfTrue="1">
      <formula>$B$21&lt;0.25</formula>
    </cfRule>
  </conditionalFormatting>
  <conditionalFormatting sqref="B34:B36">
    <cfRule type="expression" dxfId="31" priority="2">
      <formula>$B$34&lt;0.25</formula>
    </cfRule>
    <cfRule type="expression" dxfId="30" priority="3">
      <formula>AND($B$34&gt;=0.25,$B$34&lt;0.5)</formula>
    </cfRule>
    <cfRule type="expression" dxfId="29" priority="4">
      <formula>$B$34&gt;=0.5</formula>
    </cfRule>
  </conditionalFormatting>
  <conditionalFormatting sqref="F9">
    <cfRule type="expression" dxfId="28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B1:J55"/>
  <sheetViews>
    <sheetView showGridLines="0" topLeftCell="A2" workbookViewId="0">
      <selection activeCell="I2" sqref="I1:I1048576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42979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IF(ISBLANK(G17),"",(100-Options!L7)/100)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27" priority="5" stopIfTrue="1">
      <formula>$B$21&gt;=0.5</formula>
    </cfRule>
    <cfRule type="expression" dxfId="26" priority="6" stopIfTrue="1">
      <formula>AND($B$21&gt;=0.25,$B$21&lt;0.5)</formula>
    </cfRule>
    <cfRule type="expression" dxfId="25" priority="7" stopIfTrue="1">
      <formula>$B$21&lt;0.25</formula>
    </cfRule>
  </conditionalFormatting>
  <conditionalFormatting sqref="B34:B36">
    <cfRule type="expression" dxfId="24" priority="2">
      <formula>$B$34&lt;0.25</formula>
    </cfRule>
    <cfRule type="expression" dxfId="23" priority="3">
      <formula>AND($B$34&gt;=0.25,$B$34&lt;0.5)</formula>
    </cfRule>
    <cfRule type="expression" dxfId="22" priority="4">
      <formula>$B$34&gt;=0.5</formula>
    </cfRule>
  </conditionalFormatting>
  <conditionalFormatting sqref="F9">
    <cfRule type="expression" dxfId="21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B1:J55"/>
  <sheetViews>
    <sheetView showGridLines="0" topLeftCell="A2" workbookViewId="0">
      <selection activeCell="I2" sqref="I2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43009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IF(ISBLANK(G17),"",(100-Options!M7)/100)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20" priority="5" stopIfTrue="1">
      <formula>$B$21&gt;=0.5</formula>
    </cfRule>
    <cfRule type="expression" dxfId="19" priority="6" stopIfTrue="1">
      <formula>AND($B$21&gt;=0.25,$B$21&lt;0.5)</formula>
    </cfRule>
    <cfRule type="expression" dxfId="18" priority="7" stopIfTrue="1">
      <formula>$B$21&lt;0.25</formula>
    </cfRule>
  </conditionalFormatting>
  <conditionalFormatting sqref="B34:B36">
    <cfRule type="expression" dxfId="17" priority="2">
      <formula>$B$34&lt;0.25</formula>
    </cfRule>
    <cfRule type="expression" dxfId="16" priority="3">
      <formula>AND($B$34&gt;=0.25,$B$34&lt;0.5)</formula>
    </cfRule>
    <cfRule type="expression" dxfId="15" priority="4">
      <formula>$B$34&gt;=0.5</formula>
    </cfRule>
  </conditionalFormatting>
  <conditionalFormatting sqref="F9">
    <cfRule type="expression" dxfId="14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B1:J55"/>
  <sheetViews>
    <sheetView showGridLines="0" topLeftCell="A2" workbookViewId="0">
      <selection activeCell="D22" sqref="D22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43040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IF(ISBLANK(G17),"",(100-Options!N7)/100)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13" priority="5" stopIfTrue="1">
      <formula>$B$21&gt;=0.5</formula>
    </cfRule>
    <cfRule type="expression" dxfId="12" priority="6" stopIfTrue="1">
      <formula>AND($B$21&gt;=0.25,$B$21&lt;0.5)</formula>
    </cfRule>
    <cfRule type="expression" dxfId="11" priority="7" stopIfTrue="1">
      <formula>$B$21&lt;0.25</formula>
    </cfRule>
  </conditionalFormatting>
  <conditionalFormatting sqref="B34:B36">
    <cfRule type="expression" dxfId="10" priority="2">
      <formula>$B$34&lt;0.25</formula>
    </cfRule>
    <cfRule type="expression" dxfId="9" priority="3">
      <formula>AND($B$34&gt;=0.25,$B$34&lt;0.5)</formula>
    </cfRule>
    <cfRule type="expression" dxfId="8" priority="4">
      <formula>$B$34&gt;=0.5</formula>
    </cfRule>
  </conditionalFormatting>
  <conditionalFormatting sqref="F9">
    <cfRule type="expression" dxfId="7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92D050"/>
  </sheetPr>
  <dimension ref="B1:J55"/>
  <sheetViews>
    <sheetView showGridLines="0" topLeftCell="A2" workbookViewId="0">
      <selection activeCell="K30" sqref="K30"/>
    </sheetView>
  </sheetViews>
  <sheetFormatPr baseColWidth="10" defaultColWidth="9.140625" defaultRowHeight="15" x14ac:dyDescent="0.25"/>
  <cols>
    <col min="2" max="2" width="11.5703125" customWidth="1"/>
    <col min="3" max="3" width="18" customWidth="1"/>
    <col min="4" max="4" width="21" customWidth="1"/>
    <col min="5" max="5" width="18.42578125" bestFit="1" customWidth="1"/>
    <col min="6" max="6" width="19" customWidth="1"/>
    <col min="7" max="7" width="10.140625" bestFit="1" customWidth="1"/>
    <col min="8" max="8" width="12.7109375" customWidth="1"/>
    <col min="9" max="9" width="0" hidden="1" customWidth="1"/>
    <col min="10" max="10" width="9.42578125" bestFit="1" customWidth="1"/>
  </cols>
  <sheetData>
    <row r="1" spans="2:10" ht="15" customHeight="1" x14ac:dyDescent="0.25">
      <c r="B1" s="4"/>
      <c r="C1" s="5"/>
      <c r="D1" s="5"/>
      <c r="E1" s="5"/>
      <c r="F1" s="5"/>
    </row>
    <row r="2" spans="2:10" ht="15" customHeight="1" x14ac:dyDescent="0.25">
      <c r="B2" s="5"/>
      <c r="C2" s="5"/>
      <c r="D2" s="5"/>
      <c r="E2" s="5"/>
      <c r="F2" s="5"/>
    </row>
    <row r="3" spans="2:10" ht="15" customHeight="1" x14ac:dyDescent="0.25">
      <c r="B3" s="5"/>
      <c r="C3" s="5"/>
      <c r="D3" s="56">
        <v>43070</v>
      </c>
      <c r="E3" s="56"/>
      <c r="F3" s="56"/>
      <c r="G3" s="56"/>
      <c r="H3" s="56"/>
    </row>
    <row r="4" spans="2:10" ht="15" customHeight="1" x14ac:dyDescent="0.25">
      <c r="B4" s="5"/>
      <c r="C4" s="5"/>
      <c r="D4" s="56"/>
      <c r="E4" s="56"/>
      <c r="F4" s="56"/>
      <c r="G4" s="56"/>
      <c r="H4" s="56"/>
    </row>
    <row r="5" spans="2:10" ht="15" customHeight="1" x14ac:dyDescent="0.25">
      <c r="B5" s="5"/>
      <c r="C5" s="5"/>
      <c r="D5" s="56"/>
      <c r="E5" s="56"/>
      <c r="F5" s="56"/>
      <c r="G5" s="56"/>
      <c r="H5" s="56"/>
    </row>
    <row r="7" spans="2:10" ht="22.5" x14ac:dyDescent="0.3">
      <c r="D7" s="61" t="s">
        <v>8</v>
      </c>
      <c r="E7" s="61"/>
      <c r="F7" s="61"/>
      <c r="G7" s="61"/>
      <c r="H7" s="61"/>
    </row>
    <row r="8" spans="2:10" ht="15.75" x14ac:dyDescent="0.25">
      <c r="D8" s="8" t="s">
        <v>4</v>
      </c>
      <c r="E8" s="11" t="s">
        <v>9</v>
      </c>
      <c r="F8" s="11" t="s">
        <v>10</v>
      </c>
      <c r="G8" s="11" t="s">
        <v>2</v>
      </c>
      <c r="H8" s="11" t="s">
        <v>15</v>
      </c>
    </row>
    <row r="9" spans="2:10" ht="15" customHeight="1" x14ac:dyDescent="0.25">
      <c r="D9" s="9" t="s">
        <v>11</v>
      </c>
      <c r="E9" s="29"/>
      <c r="F9" s="14">
        <f>SUM(G17:G80)</f>
        <v>0</v>
      </c>
      <c r="G9" s="15" t="str">
        <f>IF(ISBLANK(G17),"",IF(ISBLANK(E9),"",E9-F9))</f>
        <v/>
      </c>
      <c r="H9" s="58"/>
    </row>
    <row r="10" spans="2:10" ht="15" customHeight="1" x14ac:dyDescent="0.25">
      <c r="D10" s="9" t="s">
        <v>12</v>
      </c>
      <c r="E10" s="29"/>
      <c r="F10" s="30"/>
      <c r="G10" s="15" t="str">
        <f>IF(ISBLANK(E10),"",E10-F10)</f>
        <v/>
      </c>
      <c r="H10" s="59"/>
    </row>
    <row r="11" spans="2:10" ht="15" customHeight="1" x14ac:dyDescent="0.25">
      <c r="D11" s="9" t="s">
        <v>13</v>
      </c>
      <c r="E11" s="29"/>
      <c r="F11" s="30"/>
      <c r="G11" s="15" t="str">
        <f>IF(ISBLANK(E11),"",E11-F11)</f>
        <v/>
      </c>
      <c r="H11" s="59"/>
      <c r="J11" s="3"/>
    </row>
    <row r="12" spans="2:10" ht="15.75" customHeight="1" thickBot="1" x14ac:dyDescent="0.3">
      <c r="D12" s="10" t="s">
        <v>14</v>
      </c>
      <c r="E12" s="12" t="str">
        <f>IF(ISBLANK(E9),"",SUM(E9:E11))</f>
        <v/>
      </c>
      <c r="F12" s="12" t="str">
        <f>IF(ISBLANK(E9),"",SUM(F9:F11))</f>
        <v/>
      </c>
      <c r="G12" s="13" t="str">
        <f>IF(ISBLANK(E9),"",E12-F12)</f>
        <v/>
      </c>
      <c r="H12" s="60"/>
    </row>
    <row r="13" spans="2:10" ht="15.75" thickTop="1" x14ac:dyDescent="0.25"/>
    <row r="15" spans="2:10" ht="22.5" x14ac:dyDescent="0.3">
      <c r="D15" s="57" t="s">
        <v>4</v>
      </c>
      <c r="E15" s="57"/>
      <c r="F15" s="57"/>
      <c r="G15" s="57"/>
      <c r="H15" s="57"/>
    </row>
    <row r="16" spans="2:10" x14ac:dyDescent="0.25">
      <c r="D16" s="6" t="s">
        <v>0</v>
      </c>
      <c r="E16" s="6" t="s">
        <v>1</v>
      </c>
      <c r="F16" s="6" t="s">
        <v>3</v>
      </c>
      <c r="G16" s="6" t="s">
        <v>17</v>
      </c>
      <c r="H16" s="7" t="s">
        <v>2</v>
      </c>
      <c r="I16" s="6" t="s">
        <v>35</v>
      </c>
    </row>
    <row r="17" spans="2:9" x14ac:dyDescent="0.25">
      <c r="D17" s="24"/>
      <c r="E17" s="25"/>
      <c r="F17" s="25"/>
      <c r="G17" s="26"/>
      <c r="H17" s="16" t="str">
        <f>IF(ISBLANK(G17),"",H9-G17)</f>
        <v/>
      </c>
      <c r="I17" t="str">
        <f>IF(ISBLANK(D17),"",TEXT(D17,"mmmm"))</f>
        <v/>
      </c>
    </row>
    <row r="18" spans="2:9" x14ac:dyDescent="0.25">
      <c r="D18" s="24"/>
      <c r="E18" s="25"/>
      <c r="F18" s="25"/>
      <c r="G18" s="26"/>
      <c r="H18" s="16" t="str">
        <f>IF(ISBLANK(G18),"",H17-G18)</f>
        <v/>
      </c>
      <c r="I18" t="str">
        <f t="shared" ref="I18:I33" si="0">IF(ISBLANK(D18),"",TEXT(D18,"mmmm"))</f>
        <v/>
      </c>
    </row>
    <row r="19" spans="2:9" x14ac:dyDescent="0.25">
      <c r="D19" s="24"/>
      <c r="E19" s="25"/>
      <c r="F19" s="25"/>
      <c r="G19" s="26"/>
      <c r="H19" s="16" t="str">
        <f t="shared" ref="H19:H33" si="1">IF(ISBLANK(G19),"",H18-G19)</f>
        <v/>
      </c>
      <c r="I19" t="str">
        <f t="shared" si="0"/>
        <v/>
      </c>
    </row>
    <row r="20" spans="2:9" x14ac:dyDescent="0.25">
      <c r="D20" s="24"/>
      <c r="E20" s="25"/>
      <c r="F20" s="25"/>
      <c r="G20" s="26"/>
      <c r="H20" s="16" t="str">
        <f t="shared" si="1"/>
        <v/>
      </c>
      <c r="I20" t="str">
        <f t="shared" si="0"/>
        <v/>
      </c>
    </row>
    <row r="21" spans="2:9" x14ac:dyDescent="0.25">
      <c r="D21" s="24"/>
      <c r="E21" s="25"/>
      <c r="F21" s="25"/>
      <c r="G21" s="26"/>
      <c r="H21" s="16" t="str">
        <f t="shared" si="1"/>
        <v/>
      </c>
      <c r="I21" t="str">
        <f t="shared" si="0"/>
        <v/>
      </c>
    </row>
    <row r="22" spans="2:9" x14ac:dyDescent="0.25">
      <c r="D22" s="24"/>
      <c r="E22" s="25"/>
      <c r="F22" s="25"/>
      <c r="G22" s="26"/>
      <c r="H22" s="16" t="str">
        <f t="shared" si="1"/>
        <v/>
      </c>
      <c r="I22" t="str">
        <f t="shared" si="0"/>
        <v/>
      </c>
    </row>
    <row r="23" spans="2:9" x14ac:dyDescent="0.25">
      <c r="D23" s="24"/>
      <c r="E23" s="25"/>
      <c r="F23" s="25"/>
      <c r="G23" s="26"/>
      <c r="H23" s="16" t="str">
        <f t="shared" si="1"/>
        <v/>
      </c>
      <c r="I23" t="str">
        <f t="shared" si="0"/>
        <v/>
      </c>
    </row>
    <row r="24" spans="2:9" x14ac:dyDescent="0.25">
      <c r="D24" s="24"/>
      <c r="E24" s="25"/>
      <c r="F24" s="25"/>
      <c r="G24" s="26"/>
      <c r="H24" s="16" t="str">
        <f t="shared" si="1"/>
        <v/>
      </c>
      <c r="I24" t="str">
        <f t="shared" si="0"/>
        <v/>
      </c>
    </row>
    <row r="25" spans="2:9" x14ac:dyDescent="0.25">
      <c r="D25" s="24"/>
      <c r="E25" s="25"/>
      <c r="F25" s="25"/>
      <c r="G25" s="26"/>
      <c r="H25" s="16" t="str">
        <f t="shared" si="1"/>
        <v/>
      </c>
      <c r="I25" t="str">
        <f t="shared" si="0"/>
        <v/>
      </c>
    </row>
    <row r="26" spans="2:9" x14ac:dyDescent="0.25">
      <c r="D26" s="24"/>
      <c r="E26" s="25"/>
      <c r="F26" s="25"/>
      <c r="G26" s="26"/>
      <c r="H26" s="16" t="str">
        <f t="shared" si="1"/>
        <v/>
      </c>
      <c r="I26" t="str">
        <f t="shared" si="0"/>
        <v/>
      </c>
    </row>
    <row r="27" spans="2:9" x14ac:dyDescent="0.25">
      <c r="D27" s="24"/>
      <c r="E27" s="25"/>
      <c r="F27" s="25"/>
      <c r="G27" s="26"/>
      <c r="H27" s="16" t="str">
        <f t="shared" si="1"/>
        <v/>
      </c>
      <c r="I27" t="str">
        <f t="shared" si="0"/>
        <v/>
      </c>
    </row>
    <row r="28" spans="2:9" x14ac:dyDescent="0.25">
      <c r="D28" s="24"/>
      <c r="E28" s="25"/>
      <c r="F28" s="25"/>
      <c r="G28" s="26"/>
      <c r="H28" s="16" t="str">
        <f t="shared" si="1"/>
        <v/>
      </c>
      <c r="I28" t="str">
        <f t="shared" si="0"/>
        <v/>
      </c>
    </row>
    <row r="29" spans="2:9" ht="28.5" x14ac:dyDescent="0.25">
      <c r="B29" s="20"/>
      <c r="D29" s="24"/>
      <c r="E29" s="25"/>
      <c r="F29" s="25"/>
      <c r="G29" s="26"/>
      <c r="H29" s="16" t="str">
        <f t="shared" si="1"/>
        <v/>
      </c>
      <c r="I29" t="str">
        <f t="shared" si="0"/>
        <v/>
      </c>
    </row>
    <row r="30" spans="2:9" ht="16.5" x14ac:dyDescent="0.25">
      <c r="B30" s="21"/>
      <c r="D30" s="24"/>
      <c r="E30" s="25"/>
      <c r="F30" s="25"/>
      <c r="G30" s="26"/>
      <c r="H30" s="16" t="str">
        <f t="shared" si="1"/>
        <v/>
      </c>
      <c r="I30" t="str">
        <f t="shared" si="0"/>
        <v/>
      </c>
    </row>
    <row r="31" spans="2:9" x14ac:dyDescent="0.25">
      <c r="B31" s="63" t="s">
        <v>20</v>
      </c>
      <c r="D31" s="24"/>
      <c r="E31" s="25"/>
      <c r="F31" s="25"/>
      <c r="G31" s="26"/>
      <c r="H31" s="16" t="str">
        <f t="shared" si="1"/>
        <v/>
      </c>
      <c r="I31" t="str">
        <f t="shared" si="0"/>
        <v/>
      </c>
    </row>
    <row r="32" spans="2:9" x14ac:dyDescent="0.25">
      <c r="B32" s="64"/>
      <c r="D32" s="24"/>
      <c r="E32" s="25"/>
      <c r="F32" s="25"/>
      <c r="G32" s="26"/>
      <c r="H32" s="16" t="str">
        <f t="shared" si="1"/>
        <v/>
      </c>
      <c r="I32" t="str">
        <f t="shared" si="0"/>
        <v/>
      </c>
    </row>
    <row r="33" spans="2:9" x14ac:dyDescent="0.25">
      <c r="B33" s="22"/>
      <c r="D33" s="27"/>
      <c r="E33" s="28"/>
      <c r="F33" s="28"/>
      <c r="G33" s="31"/>
      <c r="H33" s="17" t="str">
        <f t="shared" si="1"/>
        <v/>
      </c>
      <c r="I33" t="str">
        <f t="shared" si="0"/>
        <v/>
      </c>
    </row>
    <row r="34" spans="2:9" x14ac:dyDescent="0.25">
      <c r="B34" s="62" t="str">
        <f>IF(ISBLANK(G17),"",(100-Options!O7)/100)</f>
        <v/>
      </c>
      <c r="D34" s="2"/>
      <c r="E34" s="2"/>
      <c r="F34" s="2"/>
      <c r="G34" s="2"/>
      <c r="H34" s="2"/>
    </row>
    <row r="35" spans="2:9" x14ac:dyDescent="0.25">
      <c r="B35" s="62"/>
      <c r="D35" s="2"/>
      <c r="E35" s="2"/>
      <c r="F35" s="2"/>
      <c r="G35" s="2"/>
      <c r="H35" s="2"/>
    </row>
    <row r="36" spans="2:9" x14ac:dyDescent="0.25">
      <c r="B36" s="62"/>
      <c r="D36" s="2"/>
      <c r="E36" s="2"/>
      <c r="F36" s="2"/>
      <c r="G36" s="2"/>
      <c r="H36" s="2"/>
    </row>
    <row r="37" spans="2:9" x14ac:dyDescent="0.25">
      <c r="D37" s="2"/>
      <c r="E37" s="2"/>
      <c r="F37" s="2"/>
      <c r="G37" s="2"/>
      <c r="H37" s="2"/>
    </row>
    <row r="38" spans="2:9" x14ac:dyDescent="0.25">
      <c r="D38" s="2"/>
      <c r="E38" s="2"/>
      <c r="F38" s="2"/>
      <c r="G38" s="2"/>
      <c r="H38" s="2"/>
    </row>
    <row r="39" spans="2:9" x14ac:dyDescent="0.25">
      <c r="D39" s="2"/>
      <c r="E39" s="2"/>
      <c r="F39" s="2"/>
      <c r="G39" s="2"/>
      <c r="H39" s="2"/>
    </row>
    <row r="40" spans="2:9" x14ac:dyDescent="0.25">
      <c r="D40" s="2"/>
      <c r="E40" s="2"/>
      <c r="F40" s="2"/>
      <c r="G40" s="2"/>
      <c r="H40" s="2"/>
    </row>
    <row r="41" spans="2:9" x14ac:dyDescent="0.25">
      <c r="D41" s="2"/>
      <c r="E41" s="2"/>
      <c r="F41" s="2"/>
      <c r="G41" s="2"/>
      <c r="H41" s="2"/>
    </row>
    <row r="42" spans="2:9" x14ac:dyDescent="0.25">
      <c r="D42" s="2"/>
      <c r="E42" s="2"/>
      <c r="F42" s="2"/>
      <c r="G42" s="2"/>
      <c r="H42" s="2"/>
    </row>
    <row r="43" spans="2:9" x14ac:dyDescent="0.25">
      <c r="D43" s="2"/>
      <c r="E43" s="2"/>
      <c r="F43" s="2"/>
      <c r="G43" s="2"/>
      <c r="H43" s="2"/>
    </row>
    <row r="44" spans="2:9" x14ac:dyDescent="0.25">
      <c r="D44" s="2"/>
      <c r="E44" s="2"/>
      <c r="F44" s="2"/>
      <c r="G44" s="2"/>
      <c r="H44" s="2"/>
    </row>
    <row r="45" spans="2:9" x14ac:dyDescent="0.25">
      <c r="D45" s="2"/>
      <c r="E45" s="2"/>
      <c r="F45" s="2"/>
      <c r="G45" s="2"/>
      <c r="H45" s="2"/>
    </row>
    <row r="46" spans="2:9" x14ac:dyDescent="0.25">
      <c r="D46" s="2"/>
      <c r="E46" s="2"/>
      <c r="F46" s="2"/>
      <c r="G46" s="2"/>
      <c r="H46" s="2"/>
    </row>
    <row r="47" spans="2:9" x14ac:dyDescent="0.25">
      <c r="D47" s="2"/>
      <c r="E47" s="2"/>
      <c r="F47" s="2"/>
      <c r="G47" s="2"/>
      <c r="H47" s="2"/>
    </row>
    <row r="48" spans="2:9" x14ac:dyDescent="0.25">
      <c r="D48" s="2"/>
      <c r="E48" s="2"/>
      <c r="F48" s="2"/>
      <c r="G48" s="2"/>
      <c r="H48" s="2"/>
    </row>
    <row r="49" spans="4:8" x14ac:dyDescent="0.25">
      <c r="D49" s="2"/>
      <c r="E49" s="2"/>
      <c r="F49" s="2"/>
      <c r="G49" s="2"/>
      <c r="H49" s="2"/>
    </row>
    <row r="50" spans="4:8" x14ac:dyDescent="0.25">
      <c r="D50" s="2"/>
      <c r="E50" s="2"/>
      <c r="F50" s="2"/>
      <c r="G50" s="2"/>
      <c r="H50" s="2"/>
    </row>
    <row r="51" spans="4:8" x14ac:dyDescent="0.25">
      <c r="D51" s="2"/>
      <c r="E51" s="2"/>
      <c r="F51" s="2"/>
      <c r="G51" s="2"/>
      <c r="H51" s="2"/>
    </row>
    <row r="52" spans="4:8" x14ac:dyDescent="0.25">
      <c r="D52" s="2"/>
      <c r="E52" s="2"/>
      <c r="F52" s="2"/>
      <c r="G52" s="2"/>
      <c r="H52" s="2"/>
    </row>
    <row r="53" spans="4:8" x14ac:dyDescent="0.25">
      <c r="D53" s="2"/>
      <c r="E53" s="2"/>
      <c r="F53" s="2"/>
      <c r="G53" s="2"/>
      <c r="H53" s="2"/>
    </row>
    <row r="54" spans="4:8" x14ac:dyDescent="0.25">
      <c r="D54" s="2"/>
      <c r="E54" s="2"/>
      <c r="F54" s="2"/>
      <c r="G54" s="2"/>
      <c r="H54" s="2"/>
    </row>
    <row r="55" spans="4:8" x14ac:dyDescent="0.25">
      <c r="D55" s="2"/>
      <c r="E55" s="2"/>
      <c r="F55" s="2"/>
      <c r="G55" s="2"/>
      <c r="H55" s="2"/>
    </row>
  </sheetData>
  <sheetProtection insertRows="0" selectLockedCells="1"/>
  <mergeCells count="6">
    <mergeCell ref="B34:B36"/>
    <mergeCell ref="D3:H5"/>
    <mergeCell ref="D7:H7"/>
    <mergeCell ref="H9:H12"/>
    <mergeCell ref="D15:H15"/>
    <mergeCell ref="B31:B32"/>
  </mergeCells>
  <conditionalFormatting sqref="B29:B30">
    <cfRule type="expression" dxfId="6" priority="6" stopIfTrue="1">
      <formula>$B$21&gt;=0.5</formula>
    </cfRule>
    <cfRule type="expression" dxfId="5" priority="7" stopIfTrue="1">
      <formula>AND($B$21&gt;=0.25,$B$21&lt;0.5)</formula>
    </cfRule>
    <cfRule type="expression" dxfId="4" priority="8" stopIfTrue="1">
      <formula>$B$21&lt;0.25</formula>
    </cfRule>
  </conditionalFormatting>
  <conditionalFormatting sqref="B34:B36">
    <cfRule type="expression" dxfId="3" priority="3">
      <formula>$B$34&lt;0.25</formula>
    </cfRule>
    <cfRule type="expression" dxfId="2" priority="4">
      <formula>AND($B$34&gt;=0.25,$B$34&lt;0.5)</formula>
    </cfRule>
    <cfRule type="expression" dxfId="1" priority="5">
      <formula>$B$34&gt;=0.5</formula>
    </cfRule>
  </conditionalFormatting>
  <conditionalFormatting sqref="F9">
    <cfRule type="expression" dxfId="0" priority="1">
      <formula>$F$9=0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Options!$B$3:$B$6</xm:f>
          </x14:formula1>
          <xm:sqref>F17:F33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O13" sqref="O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G42"/>
  <sheetViews>
    <sheetView tabSelected="1" workbookViewId="0">
      <selection activeCell="E17" sqref="E17"/>
    </sheetView>
  </sheetViews>
  <sheetFormatPr baseColWidth="10" defaultRowHeight="15" x14ac:dyDescent="0.25"/>
  <sheetData>
    <row r="1" spans="2:7" ht="15.75" thickBot="1" x14ac:dyDescent="0.3"/>
    <row r="2" spans="2:7" x14ac:dyDescent="0.25">
      <c r="B2" s="37"/>
      <c r="C2" s="38"/>
      <c r="D2" s="38"/>
      <c r="E2" s="38"/>
      <c r="F2" s="38"/>
      <c r="G2" s="39"/>
    </row>
    <row r="3" spans="2:7" x14ac:dyDescent="0.25">
      <c r="B3" s="40"/>
      <c r="C3" s="65" t="s">
        <v>34</v>
      </c>
      <c r="D3" s="65"/>
      <c r="E3" s="65"/>
      <c r="F3" s="65"/>
      <c r="G3" s="41"/>
    </row>
    <row r="4" spans="2:7" x14ac:dyDescent="0.25">
      <c r="B4" s="40"/>
      <c r="C4" s="65"/>
      <c r="D4" s="65"/>
      <c r="E4" s="65"/>
      <c r="F4" s="65"/>
      <c r="G4" s="41"/>
    </row>
    <row r="5" spans="2:7" x14ac:dyDescent="0.25">
      <c r="B5" s="40"/>
      <c r="C5" s="42"/>
      <c r="D5" s="42"/>
      <c r="E5" s="42"/>
      <c r="F5" s="42"/>
      <c r="G5" s="41"/>
    </row>
    <row r="6" spans="2:7" ht="15.75" thickBot="1" x14ac:dyDescent="0.3">
      <c r="B6" s="40"/>
      <c r="C6" s="42"/>
      <c r="D6" s="42"/>
      <c r="E6" s="42"/>
      <c r="F6" s="42"/>
      <c r="G6" s="41"/>
    </row>
    <row r="7" spans="2:7" x14ac:dyDescent="0.25">
      <c r="B7" s="40"/>
      <c r="C7" s="34" t="s">
        <v>35</v>
      </c>
      <c r="D7" s="35" t="s">
        <v>1</v>
      </c>
      <c r="E7" s="35" t="s">
        <v>3</v>
      </c>
      <c r="F7" s="36" t="s">
        <v>17</v>
      </c>
      <c r="G7" s="41"/>
    </row>
    <row r="8" spans="2:7" ht="15.75" thickBot="1" x14ac:dyDescent="0.3">
      <c r="B8" s="40"/>
      <c r="C8" s="46" t="s">
        <v>36</v>
      </c>
      <c r="D8" s="47"/>
      <c r="E8" s="47" t="s">
        <v>5</v>
      </c>
      <c r="F8" s="48"/>
      <c r="G8" s="41"/>
    </row>
    <row r="9" spans="2:7" x14ac:dyDescent="0.25">
      <c r="B9" s="40"/>
      <c r="C9" s="42"/>
      <c r="D9" s="42"/>
      <c r="E9" s="42"/>
      <c r="F9" s="42"/>
      <c r="G9" s="41"/>
    </row>
    <row r="10" spans="2:7" x14ac:dyDescent="0.25">
      <c r="B10" s="40"/>
      <c r="C10" s="42"/>
      <c r="D10" s="42"/>
      <c r="E10" s="42"/>
      <c r="F10" s="42"/>
      <c r="G10" s="41"/>
    </row>
    <row r="11" spans="2:7" x14ac:dyDescent="0.25">
      <c r="B11" s="40"/>
      <c r="C11" s="42"/>
      <c r="D11" s="42"/>
      <c r="E11" s="42"/>
      <c r="F11" s="42"/>
      <c r="G11" s="41"/>
    </row>
    <row r="12" spans="2:7" ht="15.75" thickBot="1" x14ac:dyDescent="0.3">
      <c r="B12" s="40"/>
      <c r="C12" s="42"/>
      <c r="D12" s="42"/>
      <c r="E12" s="42"/>
      <c r="F12" s="42"/>
      <c r="G12" s="41"/>
    </row>
    <row r="13" spans="2:7" x14ac:dyDescent="0.25">
      <c r="B13" s="40"/>
      <c r="C13" s="50" t="s">
        <v>35</v>
      </c>
      <c r="D13" s="51" t="s">
        <v>1</v>
      </c>
      <c r="E13" s="51" t="s">
        <v>3</v>
      </c>
      <c r="F13" s="52" t="s">
        <v>17</v>
      </c>
      <c r="G13" s="41"/>
    </row>
    <row r="14" spans="2:7" x14ac:dyDescent="0.25">
      <c r="B14" s="40"/>
      <c r="C14" s="24" t="s">
        <v>36</v>
      </c>
      <c r="D14" s="25" t="s">
        <v>48</v>
      </c>
      <c r="E14" s="25" t="s">
        <v>5</v>
      </c>
      <c r="F14" s="26">
        <v>10</v>
      </c>
      <c r="G14" s="41"/>
    </row>
    <row r="15" spans="2:7" x14ac:dyDescent="0.25">
      <c r="B15" s="40"/>
      <c r="C15" s="24"/>
      <c r="D15" s="25"/>
      <c r="E15" s="25"/>
      <c r="F15" s="26"/>
      <c r="G15" s="41"/>
    </row>
    <row r="16" spans="2:7" x14ac:dyDescent="0.25">
      <c r="B16" s="40"/>
      <c r="C16" s="24"/>
      <c r="D16" s="25"/>
      <c r="E16" s="25"/>
      <c r="F16" s="26"/>
      <c r="G16" s="41"/>
    </row>
    <row r="17" spans="2:7" x14ac:dyDescent="0.25">
      <c r="B17" s="40"/>
      <c r="C17" s="24"/>
      <c r="D17" s="25"/>
      <c r="E17" s="25"/>
      <c r="F17" s="26"/>
      <c r="G17" s="41"/>
    </row>
    <row r="18" spans="2:7" x14ac:dyDescent="0.25">
      <c r="B18" s="40"/>
      <c r="C18" s="24"/>
      <c r="D18" s="25"/>
      <c r="E18" s="25"/>
      <c r="F18" s="26"/>
      <c r="G18" s="41"/>
    </row>
    <row r="19" spans="2:7" x14ac:dyDescent="0.25">
      <c r="B19" s="40"/>
      <c r="C19" s="24"/>
      <c r="D19" s="25"/>
      <c r="E19" s="25"/>
      <c r="F19" s="26"/>
      <c r="G19" s="41"/>
    </row>
    <row r="20" spans="2:7" x14ac:dyDescent="0.25">
      <c r="B20" s="40"/>
      <c r="C20" s="24"/>
      <c r="D20" s="25"/>
      <c r="E20" s="25"/>
      <c r="F20" s="26"/>
      <c r="G20" s="41"/>
    </row>
    <row r="21" spans="2:7" x14ac:dyDescent="0.25">
      <c r="B21" s="40"/>
      <c r="C21" s="24"/>
      <c r="D21" s="25"/>
      <c r="E21" s="25"/>
      <c r="F21" s="26"/>
      <c r="G21" s="41"/>
    </row>
    <row r="22" spans="2:7" x14ac:dyDescent="0.25">
      <c r="B22" s="40"/>
      <c r="C22" s="24"/>
      <c r="D22" s="25"/>
      <c r="E22" s="25"/>
      <c r="F22" s="26"/>
      <c r="G22" s="41"/>
    </row>
    <row r="23" spans="2:7" x14ac:dyDescent="0.25">
      <c r="B23" s="40"/>
      <c r="C23" s="24"/>
      <c r="D23" s="25"/>
      <c r="E23" s="25"/>
      <c r="F23" s="26"/>
      <c r="G23" s="41"/>
    </row>
    <row r="24" spans="2:7" x14ac:dyDescent="0.25">
      <c r="B24" s="40"/>
      <c r="C24" s="54"/>
      <c r="D24" s="53"/>
      <c r="E24" s="53"/>
      <c r="F24" s="55"/>
      <c r="G24" s="41"/>
    </row>
    <row r="25" spans="2:7" x14ac:dyDescent="0.25">
      <c r="B25" s="40"/>
      <c r="C25" s="54"/>
      <c r="D25" s="53"/>
      <c r="E25" s="53"/>
      <c r="F25" s="55"/>
      <c r="G25" s="41"/>
    </row>
    <row r="26" spans="2:7" x14ac:dyDescent="0.25">
      <c r="B26" s="40"/>
      <c r="C26" s="54"/>
      <c r="D26" s="53"/>
      <c r="E26" s="53"/>
      <c r="F26" s="55"/>
      <c r="G26" s="41"/>
    </row>
    <row r="27" spans="2:7" x14ac:dyDescent="0.25">
      <c r="B27" s="40"/>
      <c r="C27" s="54"/>
      <c r="D27" s="53"/>
      <c r="E27" s="53"/>
      <c r="F27" s="55"/>
      <c r="G27" s="41"/>
    </row>
    <row r="28" spans="2:7" x14ac:dyDescent="0.25">
      <c r="B28" s="40"/>
      <c r="C28" s="54"/>
      <c r="D28" s="53"/>
      <c r="E28" s="53"/>
      <c r="F28" s="55"/>
      <c r="G28" s="41"/>
    </row>
    <row r="29" spans="2:7" x14ac:dyDescent="0.25">
      <c r="B29" s="40"/>
      <c r="C29" s="54"/>
      <c r="D29" s="53"/>
      <c r="E29" s="53"/>
      <c r="F29" s="55"/>
      <c r="G29" s="41"/>
    </row>
    <row r="30" spans="2:7" x14ac:dyDescent="0.25">
      <c r="B30" s="40"/>
      <c r="C30" s="54"/>
      <c r="D30" s="53"/>
      <c r="E30" s="53"/>
      <c r="F30" s="55"/>
      <c r="G30" s="41"/>
    </row>
    <row r="31" spans="2:7" x14ac:dyDescent="0.25">
      <c r="B31" s="40"/>
      <c r="C31" s="54"/>
      <c r="D31" s="53"/>
      <c r="E31" s="53"/>
      <c r="F31" s="55"/>
      <c r="G31" s="41"/>
    </row>
    <row r="32" spans="2:7" x14ac:dyDescent="0.25">
      <c r="B32" s="40"/>
      <c r="C32" s="54"/>
      <c r="D32" s="53"/>
      <c r="E32" s="53"/>
      <c r="F32" s="55"/>
      <c r="G32" s="41"/>
    </row>
    <row r="33" spans="2:7" x14ac:dyDescent="0.25">
      <c r="B33" s="40"/>
      <c r="C33" s="54"/>
      <c r="D33" s="53"/>
      <c r="E33" s="53"/>
      <c r="F33" s="55"/>
      <c r="G33" s="41"/>
    </row>
    <row r="34" spans="2:7" x14ac:dyDescent="0.25">
      <c r="B34" s="40"/>
      <c r="C34" s="54"/>
      <c r="D34" s="53"/>
      <c r="E34" s="53"/>
      <c r="F34" s="55"/>
      <c r="G34" s="41"/>
    </row>
    <row r="35" spans="2:7" x14ac:dyDescent="0.25">
      <c r="B35" s="40"/>
      <c r="C35" s="54"/>
      <c r="D35" s="53"/>
      <c r="E35" s="53"/>
      <c r="F35" s="55"/>
      <c r="G35" s="41"/>
    </row>
    <row r="36" spans="2:7" x14ac:dyDescent="0.25">
      <c r="B36" s="40"/>
      <c r="C36" s="54"/>
      <c r="D36" s="53"/>
      <c r="E36" s="53"/>
      <c r="F36" s="55"/>
      <c r="G36" s="41"/>
    </row>
    <row r="37" spans="2:7" x14ac:dyDescent="0.25">
      <c r="B37" s="40"/>
      <c r="C37" s="54"/>
      <c r="D37" s="53"/>
      <c r="E37" s="53"/>
      <c r="F37" s="55"/>
      <c r="G37" s="41"/>
    </row>
    <row r="38" spans="2:7" x14ac:dyDescent="0.25">
      <c r="B38" s="40"/>
      <c r="C38" s="54"/>
      <c r="D38" s="53"/>
      <c r="E38" s="53"/>
      <c r="F38" s="55"/>
      <c r="G38" s="41"/>
    </row>
    <row r="39" spans="2:7" x14ac:dyDescent="0.25">
      <c r="B39" s="40"/>
      <c r="C39" s="54"/>
      <c r="D39" s="53"/>
      <c r="E39" s="53"/>
      <c r="F39" s="55"/>
      <c r="G39" s="41"/>
    </row>
    <row r="40" spans="2:7" x14ac:dyDescent="0.25">
      <c r="B40" s="40"/>
      <c r="C40" s="54"/>
      <c r="D40" s="53"/>
      <c r="E40" s="53"/>
      <c r="F40" s="55"/>
      <c r="G40" s="41"/>
    </row>
    <row r="41" spans="2:7" x14ac:dyDescent="0.25">
      <c r="B41" s="40"/>
      <c r="C41" s="42"/>
      <c r="D41" s="42"/>
      <c r="E41" s="42"/>
      <c r="F41" s="42"/>
      <c r="G41" s="41"/>
    </row>
    <row r="42" spans="2:7" ht="15.75" thickBot="1" x14ac:dyDescent="0.3">
      <c r="B42" s="43"/>
      <c r="C42" s="44"/>
      <c r="D42" s="44"/>
      <c r="E42" s="44"/>
      <c r="F42" s="44"/>
      <c r="G42" s="45"/>
    </row>
  </sheetData>
  <sheetProtection sheet="1" objects="1" scenarios="1" selectLockedCells="1"/>
  <mergeCells count="1">
    <mergeCell ref="C3:F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Options!$B$3:$B$6</xm:f>
          </x14:formula1>
          <xm:sqref>E8 E14:E23</xm:sqref>
        </x14:dataValidation>
        <x14:dataValidation type="list" allowBlank="1" showInputMessage="1" showErrorMessage="1">
          <x14:formula1>
            <xm:f>Options!$B$11:$B$22</xm:f>
          </x14:formula1>
          <xm:sqref>C8</xm:sqref>
        </x14:dataValidation>
        <x14:dataValidation type="list" allowBlank="1" showInputMessage="1" showErrorMessage="1">
          <x14:formula1>
            <xm:f>Options!$C$11:$C$12</xm:f>
          </x14:formula1>
          <xm:sqref>D8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15</vt:i4>
      </vt:variant>
    </vt:vector>
  </HeadingPairs>
  <TitlesOfParts>
    <vt:vector size="30" baseType="lpstr">
      <vt:lpstr>Options</vt:lpstr>
      <vt:lpstr>Janvier</vt:lpstr>
      <vt:lpstr>Février</vt:lpstr>
      <vt:lpstr>Mars</vt:lpstr>
      <vt:lpstr>Mai</vt:lpstr>
      <vt:lpstr>Avril</vt:lpstr>
      <vt:lpstr>Juin</vt:lpstr>
      <vt:lpstr>Juillet</vt:lpstr>
      <vt:lpstr>Août</vt:lpstr>
      <vt:lpstr>Septembre</vt:lpstr>
      <vt:lpstr>Octobre</vt:lpstr>
      <vt:lpstr>Novembre</vt:lpstr>
      <vt:lpstr>Décembre</vt:lpstr>
      <vt:lpstr>Dépenses 2017</vt:lpstr>
      <vt:lpstr>Rapport de compte</vt:lpstr>
      <vt:lpstr>'Rapport de compte'!Criteres</vt:lpstr>
      <vt:lpstr>Critères</vt:lpstr>
      <vt:lpstr>'Rapport de compte'!Extraire</vt:lpstr>
      <vt:lpstr>Août!top</vt:lpstr>
      <vt:lpstr>Avril!top</vt:lpstr>
      <vt:lpstr>Décembre!top</vt:lpstr>
      <vt:lpstr>Février!top</vt:lpstr>
      <vt:lpstr>Juillet!top</vt:lpstr>
      <vt:lpstr>Juin!top</vt:lpstr>
      <vt:lpstr>Mai!top</vt:lpstr>
      <vt:lpstr>Mars!top</vt:lpstr>
      <vt:lpstr>Novembre!top</vt:lpstr>
      <vt:lpstr>Octobre!top</vt:lpstr>
      <vt:lpstr>Septembre!top</vt:lpstr>
      <vt:lpstr>top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Guillaud Debroue</dc:creator>
  <cp:lastModifiedBy>gmb</cp:lastModifiedBy>
  <dcterms:created xsi:type="dcterms:W3CDTF">2015-06-05T18:19:34Z</dcterms:created>
  <dcterms:modified xsi:type="dcterms:W3CDTF">2016-12-22T12:50:26Z</dcterms:modified>
</cp:coreProperties>
</file>