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80" windowHeight="9195" activeTab="2"/>
  </bookViews>
  <sheets>
    <sheet name="Feuil1" sheetId="1" r:id="rId1"/>
    <sheet name="Feuil2" sheetId="3" r:id="rId2"/>
    <sheet name="Feuil3" sheetId="4" r:id="rId3"/>
  </sheets>
  <definedNames>
    <definedName name="liste">Feuil1!$K$2:$K$13</definedName>
    <definedName name="NOMS">Tableau8[[#All],[Nom]]</definedName>
    <definedName name="type">Tableau10[Type]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H216" i="4" l="1"/>
  <c r="F5" i="1"/>
  <c r="H197" i="4"/>
  <c r="H217" i="4"/>
  <c r="H198" i="4"/>
  <c r="H178" i="4"/>
  <c r="I178" i="4" s="1"/>
  <c r="H159" i="4"/>
  <c r="H160" i="4" s="1"/>
  <c r="H140" i="4"/>
  <c r="H141" i="4" s="1"/>
  <c r="H121" i="4"/>
  <c r="I121" i="4" s="1"/>
  <c r="H102" i="4"/>
  <c r="H103" i="4" s="1"/>
  <c r="H83" i="4"/>
  <c r="I83" i="4" s="1"/>
  <c r="H64" i="4"/>
  <c r="I64" i="4" s="1"/>
  <c r="H45" i="4"/>
  <c r="I45" i="4" s="1"/>
  <c r="H26" i="4"/>
  <c r="H27" i="4" s="1"/>
  <c r="H8" i="4"/>
  <c r="H7" i="4"/>
  <c r="I26" i="4"/>
  <c r="I27" i="4" s="1"/>
  <c r="G228" i="4"/>
  <c r="F228" i="4"/>
  <c r="E228" i="4"/>
  <c r="D228" i="4"/>
  <c r="C228" i="4"/>
  <c r="B228" i="4"/>
  <c r="G227" i="4"/>
  <c r="F227" i="4"/>
  <c r="E227" i="4"/>
  <c r="D227" i="4"/>
  <c r="C227" i="4"/>
  <c r="B227" i="4"/>
  <c r="G226" i="4"/>
  <c r="F226" i="4"/>
  <c r="E226" i="4"/>
  <c r="D226" i="4"/>
  <c r="C226" i="4"/>
  <c r="B226" i="4"/>
  <c r="G225" i="4"/>
  <c r="F225" i="4"/>
  <c r="E225" i="4"/>
  <c r="D225" i="4"/>
  <c r="C225" i="4"/>
  <c r="B225" i="4"/>
  <c r="G224" i="4"/>
  <c r="F224" i="4"/>
  <c r="E224" i="4"/>
  <c r="D224" i="4"/>
  <c r="C224" i="4"/>
  <c r="B224" i="4"/>
  <c r="G223" i="4"/>
  <c r="F223" i="4"/>
  <c r="E223" i="4"/>
  <c r="D223" i="4"/>
  <c r="C223" i="4"/>
  <c r="B223" i="4"/>
  <c r="G222" i="4"/>
  <c r="F222" i="4"/>
  <c r="E222" i="4"/>
  <c r="D222" i="4"/>
  <c r="C222" i="4"/>
  <c r="B222" i="4"/>
  <c r="G221" i="4"/>
  <c r="F221" i="4"/>
  <c r="E221" i="4"/>
  <c r="D221" i="4"/>
  <c r="C221" i="4"/>
  <c r="B221" i="4"/>
  <c r="G220" i="4"/>
  <c r="F220" i="4"/>
  <c r="E220" i="4"/>
  <c r="D220" i="4"/>
  <c r="C220" i="4"/>
  <c r="B220" i="4"/>
  <c r="G219" i="4"/>
  <c r="F219" i="4"/>
  <c r="E219" i="4"/>
  <c r="D219" i="4"/>
  <c r="C219" i="4"/>
  <c r="B219" i="4"/>
  <c r="G218" i="4"/>
  <c r="F218" i="4"/>
  <c r="E218" i="4"/>
  <c r="D218" i="4"/>
  <c r="C218" i="4"/>
  <c r="B218" i="4"/>
  <c r="G209" i="4"/>
  <c r="F209" i="4"/>
  <c r="E209" i="4"/>
  <c r="D209" i="4"/>
  <c r="C209" i="4"/>
  <c r="B209" i="4"/>
  <c r="G208" i="4"/>
  <c r="F208" i="4"/>
  <c r="E208" i="4"/>
  <c r="D208" i="4"/>
  <c r="C208" i="4"/>
  <c r="B208" i="4"/>
  <c r="G207" i="4"/>
  <c r="F207" i="4"/>
  <c r="E207" i="4"/>
  <c r="D207" i="4"/>
  <c r="C207" i="4"/>
  <c r="B207" i="4"/>
  <c r="G206" i="4"/>
  <c r="F206" i="4"/>
  <c r="E206" i="4"/>
  <c r="D206" i="4"/>
  <c r="C206" i="4"/>
  <c r="B206" i="4"/>
  <c r="G205" i="4"/>
  <c r="F205" i="4"/>
  <c r="E205" i="4"/>
  <c r="D205" i="4"/>
  <c r="C205" i="4"/>
  <c r="B205" i="4"/>
  <c r="G204" i="4"/>
  <c r="F204" i="4"/>
  <c r="E204" i="4"/>
  <c r="D204" i="4"/>
  <c r="C204" i="4"/>
  <c r="B204" i="4"/>
  <c r="G203" i="4"/>
  <c r="F203" i="4"/>
  <c r="E203" i="4"/>
  <c r="D203" i="4"/>
  <c r="C203" i="4"/>
  <c r="B203" i="4"/>
  <c r="G202" i="4"/>
  <c r="F202" i="4"/>
  <c r="E202" i="4"/>
  <c r="D202" i="4"/>
  <c r="C202" i="4"/>
  <c r="B202" i="4"/>
  <c r="G201" i="4"/>
  <c r="F201" i="4"/>
  <c r="E201" i="4"/>
  <c r="D201" i="4"/>
  <c r="C201" i="4"/>
  <c r="B201" i="4"/>
  <c r="G200" i="4"/>
  <c r="F200" i="4"/>
  <c r="E200" i="4"/>
  <c r="D200" i="4"/>
  <c r="C200" i="4"/>
  <c r="B200" i="4"/>
  <c r="G199" i="4"/>
  <c r="F199" i="4"/>
  <c r="E199" i="4"/>
  <c r="D199" i="4"/>
  <c r="C199" i="4"/>
  <c r="B199" i="4"/>
  <c r="G190" i="4"/>
  <c r="F190" i="4"/>
  <c r="E190" i="4"/>
  <c r="D190" i="4"/>
  <c r="C190" i="4"/>
  <c r="B190" i="4"/>
  <c r="G189" i="4"/>
  <c r="F189" i="4"/>
  <c r="E189" i="4"/>
  <c r="D189" i="4"/>
  <c r="C189" i="4"/>
  <c r="B189" i="4"/>
  <c r="G188" i="4"/>
  <c r="F188" i="4"/>
  <c r="E188" i="4"/>
  <c r="D188" i="4"/>
  <c r="C188" i="4"/>
  <c r="B188" i="4"/>
  <c r="G187" i="4"/>
  <c r="F187" i="4"/>
  <c r="E187" i="4"/>
  <c r="D187" i="4"/>
  <c r="C187" i="4"/>
  <c r="B187" i="4"/>
  <c r="G186" i="4"/>
  <c r="F186" i="4"/>
  <c r="E186" i="4"/>
  <c r="D186" i="4"/>
  <c r="C186" i="4"/>
  <c r="B186" i="4"/>
  <c r="G185" i="4"/>
  <c r="F185" i="4"/>
  <c r="E185" i="4"/>
  <c r="D185" i="4"/>
  <c r="C185" i="4"/>
  <c r="B185" i="4"/>
  <c r="G184" i="4"/>
  <c r="F184" i="4"/>
  <c r="E184" i="4"/>
  <c r="D184" i="4"/>
  <c r="C184" i="4"/>
  <c r="B184" i="4"/>
  <c r="G183" i="4"/>
  <c r="F183" i="4"/>
  <c r="E183" i="4"/>
  <c r="D183" i="4"/>
  <c r="C183" i="4"/>
  <c r="B183" i="4"/>
  <c r="G182" i="4"/>
  <c r="F182" i="4"/>
  <c r="E182" i="4"/>
  <c r="D182" i="4"/>
  <c r="C182" i="4"/>
  <c r="B182" i="4"/>
  <c r="G181" i="4"/>
  <c r="F181" i="4"/>
  <c r="E181" i="4"/>
  <c r="D181" i="4"/>
  <c r="C181" i="4"/>
  <c r="B181" i="4"/>
  <c r="G180" i="4"/>
  <c r="F180" i="4"/>
  <c r="E180" i="4"/>
  <c r="D180" i="4"/>
  <c r="C180" i="4"/>
  <c r="B180" i="4"/>
  <c r="G171" i="4"/>
  <c r="F171" i="4"/>
  <c r="E171" i="4"/>
  <c r="D171" i="4"/>
  <c r="C171" i="4"/>
  <c r="B171" i="4"/>
  <c r="G170" i="4"/>
  <c r="F170" i="4"/>
  <c r="E170" i="4"/>
  <c r="D170" i="4"/>
  <c r="C170" i="4"/>
  <c r="B170" i="4"/>
  <c r="G169" i="4"/>
  <c r="F169" i="4"/>
  <c r="E169" i="4"/>
  <c r="D169" i="4"/>
  <c r="C169" i="4"/>
  <c r="B169" i="4"/>
  <c r="G168" i="4"/>
  <c r="F168" i="4"/>
  <c r="E168" i="4"/>
  <c r="D168" i="4"/>
  <c r="C168" i="4"/>
  <c r="B168" i="4"/>
  <c r="G167" i="4"/>
  <c r="F167" i="4"/>
  <c r="E167" i="4"/>
  <c r="D167" i="4"/>
  <c r="C167" i="4"/>
  <c r="B167" i="4"/>
  <c r="G166" i="4"/>
  <c r="F166" i="4"/>
  <c r="E166" i="4"/>
  <c r="D166" i="4"/>
  <c r="C166" i="4"/>
  <c r="B166" i="4"/>
  <c r="G165" i="4"/>
  <c r="F165" i="4"/>
  <c r="E165" i="4"/>
  <c r="D165" i="4"/>
  <c r="C165" i="4"/>
  <c r="B165" i="4"/>
  <c r="G164" i="4"/>
  <c r="F164" i="4"/>
  <c r="E164" i="4"/>
  <c r="D164" i="4"/>
  <c r="C164" i="4"/>
  <c r="B164" i="4"/>
  <c r="G163" i="4"/>
  <c r="F163" i="4"/>
  <c r="E163" i="4"/>
  <c r="D163" i="4"/>
  <c r="C163" i="4"/>
  <c r="B163" i="4"/>
  <c r="G162" i="4"/>
  <c r="F162" i="4"/>
  <c r="E162" i="4"/>
  <c r="D162" i="4"/>
  <c r="C162" i="4"/>
  <c r="B162" i="4"/>
  <c r="G161" i="4"/>
  <c r="F161" i="4"/>
  <c r="E161" i="4"/>
  <c r="D161" i="4"/>
  <c r="C161" i="4"/>
  <c r="B161" i="4"/>
  <c r="G152" i="4"/>
  <c r="F152" i="4"/>
  <c r="E152" i="4"/>
  <c r="D152" i="4"/>
  <c r="C152" i="4"/>
  <c r="B152" i="4"/>
  <c r="G151" i="4"/>
  <c r="F151" i="4"/>
  <c r="E151" i="4"/>
  <c r="D151" i="4"/>
  <c r="C151" i="4"/>
  <c r="B151" i="4"/>
  <c r="G150" i="4"/>
  <c r="F150" i="4"/>
  <c r="E150" i="4"/>
  <c r="D150" i="4"/>
  <c r="C150" i="4"/>
  <c r="B150" i="4"/>
  <c r="G149" i="4"/>
  <c r="F149" i="4"/>
  <c r="E149" i="4"/>
  <c r="D149" i="4"/>
  <c r="C149" i="4"/>
  <c r="B149" i="4"/>
  <c r="G148" i="4"/>
  <c r="F148" i="4"/>
  <c r="E148" i="4"/>
  <c r="D148" i="4"/>
  <c r="C148" i="4"/>
  <c r="B148" i="4"/>
  <c r="G147" i="4"/>
  <c r="F147" i="4"/>
  <c r="E147" i="4"/>
  <c r="D147" i="4"/>
  <c r="C147" i="4"/>
  <c r="B147" i="4"/>
  <c r="G146" i="4"/>
  <c r="F146" i="4"/>
  <c r="E146" i="4"/>
  <c r="D146" i="4"/>
  <c r="C146" i="4"/>
  <c r="B146" i="4"/>
  <c r="G145" i="4"/>
  <c r="F145" i="4"/>
  <c r="E145" i="4"/>
  <c r="D145" i="4"/>
  <c r="C145" i="4"/>
  <c r="B145" i="4"/>
  <c r="G144" i="4"/>
  <c r="F144" i="4"/>
  <c r="E144" i="4"/>
  <c r="D144" i="4"/>
  <c r="C144" i="4"/>
  <c r="B144" i="4"/>
  <c r="G143" i="4"/>
  <c r="F143" i="4"/>
  <c r="E143" i="4"/>
  <c r="D143" i="4"/>
  <c r="C143" i="4"/>
  <c r="B143" i="4"/>
  <c r="G142" i="4"/>
  <c r="F142" i="4"/>
  <c r="E142" i="4"/>
  <c r="D142" i="4"/>
  <c r="C142" i="4"/>
  <c r="B142" i="4"/>
  <c r="G133" i="4"/>
  <c r="F133" i="4"/>
  <c r="E133" i="4"/>
  <c r="D133" i="4"/>
  <c r="C133" i="4"/>
  <c r="B133" i="4"/>
  <c r="G132" i="4"/>
  <c r="F132" i="4"/>
  <c r="E132" i="4"/>
  <c r="D132" i="4"/>
  <c r="C132" i="4"/>
  <c r="B132" i="4"/>
  <c r="G131" i="4"/>
  <c r="F131" i="4"/>
  <c r="E131" i="4"/>
  <c r="D131" i="4"/>
  <c r="C131" i="4"/>
  <c r="B131" i="4"/>
  <c r="G130" i="4"/>
  <c r="F130" i="4"/>
  <c r="E130" i="4"/>
  <c r="D130" i="4"/>
  <c r="C130" i="4"/>
  <c r="B130" i="4"/>
  <c r="G129" i="4"/>
  <c r="F129" i="4"/>
  <c r="E129" i="4"/>
  <c r="D129" i="4"/>
  <c r="C129" i="4"/>
  <c r="B129" i="4"/>
  <c r="G128" i="4"/>
  <c r="F128" i="4"/>
  <c r="E128" i="4"/>
  <c r="D128" i="4"/>
  <c r="C128" i="4"/>
  <c r="B128" i="4"/>
  <c r="G127" i="4"/>
  <c r="F127" i="4"/>
  <c r="E127" i="4"/>
  <c r="D127" i="4"/>
  <c r="C127" i="4"/>
  <c r="B127" i="4"/>
  <c r="G126" i="4"/>
  <c r="F126" i="4"/>
  <c r="E126" i="4"/>
  <c r="D126" i="4"/>
  <c r="C126" i="4"/>
  <c r="B126" i="4"/>
  <c r="G125" i="4"/>
  <c r="F125" i="4"/>
  <c r="E125" i="4"/>
  <c r="D125" i="4"/>
  <c r="C125" i="4"/>
  <c r="B125" i="4"/>
  <c r="G124" i="4"/>
  <c r="F124" i="4"/>
  <c r="E124" i="4"/>
  <c r="D124" i="4"/>
  <c r="C124" i="4"/>
  <c r="B124" i="4"/>
  <c r="G123" i="4"/>
  <c r="F123" i="4"/>
  <c r="E123" i="4"/>
  <c r="D123" i="4"/>
  <c r="C123" i="4"/>
  <c r="B123" i="4"/>
  <c r="G114" i="4"/>
  <c r="F114" i="4"/>
  <c r="E114" i="4"/>
  <c r="D114" i="4"/>
  <c r="C114" i="4"/>
  <c r="B114" i="4"/>
  <c r="G113" i="4"/>
  <c r="F113" i="4"/>
  <c r="E113" i="4"/>
  <c r="D113" i="4"/>
  <c r="C113" i="4"/>
  <c r="B113" i="4"/>
  <c r="G112" i="4"/>
  <c r="F112" i="4"/>
  <c r="E112" i="4"/>
  <c r="D112" i="4"/>
  <c r="C112" i="4"/>
  <c r="B112" i="4"/>
  <c r="G111" i="4"/>
  <c r="F111" i="4"/>
  <c r="E111" i="4"/>
  <c r="D111" i="4"/>
  <c r="C111" i="4"/>
  <c r="B111" i="4"/>
  <c r="G110" i="4"/>
  <c r="F110" i="4"/>
  <c r="E110" i="4"/>
  <c r="D110" i="4"/>
  <c r="C110" i="4"/>
  <c r="B110" i="4"/>
  <c r="G109" i="4"/>
  <c r="F109" i="4"/>
  <c r="E109" i="4"/>
  <c r="D109" i="4"/>
  <c r="C109" i="4"/>
  <c r="B109" i="4"/>
  <c r="G108" i="4"/>
  <c r="F108" i="4"/>
  <c r="E108" i="4"/>
  <c r="D108" i="4"/>
  <c r="C108" i="4"/>
  <c r="B108" i="4"/>
  <c r="G107" i="4"/>
  <c r="F107" i="4"/>
  <c r="E107" i="4"/>
  <c r="D107" i="4"/>
  <c r="C107" i="4"/>
  <c r="B107" i="4"/>
  <c r="G106" i="4"/>
  <c r="F106" i="4"/>
  <c r="E106" i="4"/>
  <c r="D106" i="4"/>
  <c r="C106" i="4"/>
  <c r="B106" i="4"/>
  <c r="G105" i="4"/>
  <c r="F105" i="4"/>
  <c r="E105" i="4"/>
  <c r="D105" i="4"/>
  <c r="C105" i="4"/>
  <c r="B105" i="4"/>
  <c r="G104" i="4"/>
  <c r="F104" i="4"/>
  <c r="E104" i="4"/>
  <c r="D104" i="4"/>
  <c r="C104" i="4"/>
  <c r="B104" i="4"/>
  <c r="G95" i="4"/>
  <c r="F95" i="4"/>
  <c r="E95" i="4"/>
  <c r="D95" i="4"/>
  <c r="C95" i="4"/>
  <c r="B95" i="4"/>
  <c r="G94" i="4"/>
  <c r="F94" i="4"/>
  <c r="E94" i="4"/>
  <c r="D94" i="4"/>
  <c r="C94" i="4"/>
  <c r="B94" i="4"/>
  <c r="G93" i="4"/>
  <c r="F93" i="4"/>
  <c r="E93" i="4"/>
  <c r="D93" i="4"/>
  <c r="C93" i="4"/>
  <c r="B93" i="4"/>
  <c r="G92" i="4"/>
  <c r="F92" i="4"/>
  <c r="E92" i="4"/>
  <c r="D92" i="4"/>
  <c r="C92" i="4"/>
  <c r="B92" i="4"/>
  <c r="G91" i="4"/>
  <c r="F91" i="4"/>
  <c r="E91" i="4"/>
  <c r="D91" i="4"/>
  <c r="C91" i="4"/>
  <c r="B91" i="4"/>
  <c r="G90" i="4"/>
  <c r="F90" i="4"/>
  <c r="E90" i="4"/>
  <c r="D90" i="4"/>
  <c r="C90" i="4"/>
  <c r="B90" i="4"/>
  <c r="G89" i="4"/>
  <c r="F89" i="4"/>
  <c r="E89" i="4"/>
  <c r="D89" i="4"/>
  <c r="C89" i="4"/>
  <c r="B89" i="4"/>
  <c r="G88" i="4"/>
  <c r="F88" i="4"/>
  <c r="E88" i="4"/>
  <c r="D88" i="4"/>
  <c r="C88" i="4"/>
  <c r="B88" i="4"/>
  <c r="G87" i="4"/>
  <c r="F87" i="4"/>
  <c r="E87" i="4"/>
  <c r="D87" i="4"/>
  <c r="C87" i="4"/>
  <c r="B87" i="4"/>
  <c r="G86" i="4"/>
  <c r="F86" i="4"/>
  <c r="E86" i="4"/>
  <c r="D86" i="4"/>
  <c r="C86" i="4"/>
  <c r="B86" i="4"/>
  <c r="G85" i="4"/>
  <c r="F85" i="4"/>
  <c r="E85" i="4"/>
  <c r="D85" i="4"/>
  <c r="C85" i="4"/>
  <c r="B85" i="4"/>
  <c r="G76" i="4"/>
  <c r="F76" i="4"/>
  <c r="E76" i="4"/>
  <c r="D76" i="4"/>
  <c r="C76" i="4"/>
  <c r="B76" i="4"/>
  <c r="G75" i="4"/>
  <c r="F75" i="4"/>
  <c r="E75" i="4"/>
  <c r="D75" i="4"/>
  <c r="C75" i="4"/>
  <c r="B75" i="4"/>
  <c r="G74" i="4"/>
  <c r="F74" i="4"/>
  <c r="E74" i="4"/>
  <c r="D74" i="4"/>
  <c r="C74" i="4"/>
  <c r="B74" i="4"/>
  <c r="G73" i="4"/>
  <c r="F73" i="4"/>
  <c r="E73" i="4"/>
  <c r="D73" i="4"/>
  <c r="C73" i="4"/>
  <c r="B73" i="4"/>
  <c r="G72" i="4"/>
  <c r="F72" i="4"/>
  <c r="E72" i="4"/>
  <c r="D72" i="4"/>
  <c r="C72" i="4"/>
  <c r="B72" i="4"/>
  <c r="G71" i="4"/>
  <c r="F71" i="4"/>
  <c r="E71" i="4"/>
  <c r="D71" i="4"/>
  <c r="C71" i="4"/>
  <c r="B71" i="4"/>
  <c r="G70" i="4"/>
  <c r="F70" i="4"/>
  <c r="E70" i="4"/>
  <c r="D70" i="4"/>
  <c r="C70" i="4"/>
  <c r="B70" i="4"/>
  <c r="G69" i="4"/>
  <c r="F69" i="4"/>
  <c r="E69" i="4"/>
  <c r="D69" i="4"/>
  <c r="C69" i="4"/>
  <c r="B69" i="4"/>
  <c r="G68" i="4"/>
  <c r="F68" i="4"/>
  <c r="E68" i="4"/>
  <c r="D68" i="4"/>
  <c r="C68" i="4"/>
  <c r="B68" i="4"/>
  <c r="G67" i="4"/>
  <c r="F67" i="4"/>
  <c r="E67" i="4"/>
  <c r="D67" i="4"/>
  <c r="C67" i="4"/>
  <c r="B67" i="4"/>
  <c r="G66" i="4"/>
  <c r="F66" i="4"/>
  <c r="E66" i="4"/>
  <c r="D66" i="4"/>
  <c r="C66" i="4"/>
  <c r="B66" i="4"/>
  <c r="G57" i="4"/>
  <c r="F57" i="4"/>
  <c r="E57" i="4"/>
  <c r="D57" i="4"/>
  <c r="C57" i="4"/>
  <c r="B57" i="4"/>
  <c r="G56" i="4"/>
  <c r="F56" i="4"/>
  <c r="E56" i="4"/>
  <c r="D56" i="4"/>
  <c r="C56" i="4"/>
  <c r="B56" i="4"/>
  <c r="G55" i="4"/>
  <c r="F55" i="4"/>
  <c r="E55" i="4"/>
  <c r="D55" i="4"/>
  <c r="C55" i="4"/>
  <c r="B55" i="4"/>
  <c r="G54" i="4"/>
  <c r="F54" i="4"/>
  <c r="E54" i="4"/>
  <c r="D54" i="4"/>
  <c r="C54" i="4"/>
  <c r="B54" i="4"/>
  <c r="G53" i="4"/>
  <c r="F53" i="4"/>
  <c r="E53" i="4"/>
  <c r="D53" i="4"/>
  <c r="C53" i="4"/>
  <c r="B53" i="4"/>
  <c r="G52" i="4"/>
  <c r="F52" i="4"/>
  <c r="E52" i="4"/>
  <c r="D52" i="4"/>
  <c r="C52" i="4"/>
  <c r="B52" i="4"/>
  <c r="G51" i="4"/>
  <c r="F51" i="4"/>
  <c r="E51" i="4"/>
  <c r="D51" i="4"/>
  <c r="C51" i="4"/>
  <c r="B51" i="4"/>
  <c r="G50" i="4"/>
  <c r="F50" i="4"/>
  <c r="E50" i="4"/>
  <c r="D50" i="4"/>
  <c r="C50" i="4"/>
  <c r="B50" i="4"/>
  <c r="G49" i="4"/>
  <c r="F49" i="4"/>
  <c r="E49" i="4"/>
  <c r="D49" i="4"/>
  <c r="C49" i="4"/>
  <c r="B49" i="4"/>
  <c r="G48" i="4"/>
  <c r="F48" i="4"/>
  <c r="E48" i="4"/>
  <c r="D48" i="4"/>
  <c r="C48" i="4"/>
  <c r="B48" i="4"/>
  <c r="G47" i="4"/>
  <c r="F47" i="4"/>
  <c r="E47" i="4"/>
  <c r="D47" i="4"/>
  <c r="C47" i="4"/>
  <c r="B47" i="4"/>
  <c r="G38" i="4"/>
  <c r="F38" i="4"/>
  <c r="E38" i="4"/>
  <c r="D38" i="4"/>
  <c r="C38" i="4"/>
  <c r="B38" i="4"/>
  <c r="G37" i="4"/>
  <c r="F37" i="4"/>
  <c r="E37" i="4"/>
  <c r="D37" i="4"/>
  <c r="C37" i="4"/>
  <c r="B37" i="4"/>
  <c r="G36" i="4"/>
  <c r="F36" i="4"/>
  <c r="E36" i="4"/>
  <c r="D36" i="4"/>
  <c r="C36" i="4"/>
  <c r="B36" i="4"/>
  <c r="G35" i="4"/>
  <c r="F35" i="4"/>
  <c r="E35" i="4"/>
  <c r="D35" i="4"/>
  <c r="C35" i="4"/>
  <c r="B35" i="4"/>
  <c r="G34" i="4"/>
  <c r="F34" i="4"/>
  <c r="E34" i="4"/>
  <c r="D34" i="4"/>
  <c r="C34" i="4"/>
  <c r="B34" i="4"/>
  <c r="G33" i="4"/>
  <c r="F33" i="4"/>
  <c r="E33" i="4"/>
  <c r="D33" i="4"/>
  <c r="C33" i="4"/>
  <c r="B33" i="4"/>
  <c r="G32" i="4"/>
  <c r="F32" i="4"/>
  <c r="E32" i="4"/>
  <c r="D32" i="4"/>
  <c r="C32" i="4"/>
  <c r="B32" i="4"/>
  <c r="G31" i="4"/>
  <c r="F31" i="4"/>
  <c r="E31" i="4"/>
  <c r="D31" i="4"/>
  <c r="C31" i="4"/>
  <c r="B31" i="4"/>
  <c r="G30" i="4"/>
  <c r="F30" i="4"/>
  <c r="E30" i="4"/>
  <c r="D30" i="4"/>
  <c r="C30" i="4"/>
  <c r="B30" i="4"/>
  <c r="G29" i="4"/>
  <c r="F29" i="4"/>
  <c r="E29" i="4"/>
  <c r="D29" i="4"/>
  <c r="C29" i="4"/>
  <c r="B29" i="4"/>
  <c r="G28" i="4"/>
  <c r="F28" i="4"/>
  <c r="E28" i="4"/>
  <c r="D28" i="4"/>
  <c r="C28" i="4"/>
  <c r="B28" i="4"/>
  <c r="J64" i="4" l="1"/>
  <c r="I65" i="4"/>
  <c r="I46" i="4"/>
  <c r="J45" i="4"/>
  <c r="H65" i="4"/>
  <c r="I216" i="4"/>
  <c r="I197" i="4"/>
  <c r="I179" i="4"/>
  <c r="J178" i="4"/>
  <c r="H179" i="4"/>
  <c r="I159" i="4"/>
  <c r="I140" i="4"/>
  <c r="I122" i="4"/>
  <c r="J121" i="4"/>
  <c r="H122" i="4"/>
  <c r="I102" i="4"/>
  <c r="I84" i="4"/>
  <c r="J83" i="4"/>
  <c r="H84" i="4"/>
  <c r="H46" i="4"/>
  <c r="J26" i="4"/>
  <c r="I7" i="4"/>
  <c r="G19" i="4"/>
  <c r="F19" i="4"/>
  <c r="E19" i="4"/>
  <c r="D19" i="4"/>
  <c r="C19" i="4"/>
  <c r="B19" i="4"/>
  <c r="G18" i="4"/>
  <c r="F18" i="4"/>
  <c r="E18" i="4"/>
  <c r="D18" i="4"/>
  <c r="C18" i="4"/>
  <c r="B18" i="4"/>
  <c r="G17" i="4"/>
  <c r="F17" i="4"/>
  <c r="E17" i="4"/>
  <c r="D17" i="4"/>
  <c r="C17" i="4"/>
  <c r="B17" i="4"/>
  <c r="G16" i="4"/>
  <c r="F16" i="4"/>
  <c r="E16" i="4"/>
  <c r="D16" i="4"/>
  <c r="C16" i="4"/>
  <c r="B16" i="4"/>
  <c r="G15" i="4"/>
  <c r="F15" i="4"/>
  <c r="E15" i="4"/>
  <c r="D15" i="4"/>
  <c r="C15" i="4"/>
  <c r="B15" i="4"/>
  <c r="G14" i="4"/>
  <c r="F14" i="4"/>
  <c r="E14" i="4"/>
  <c r="D14" i="4"/>
  <c r="C14" i="4"/>
  <c r="B14" i="4"/>
  <c r="G13" i="4"/>
  <c r="F13" i="4"/>
  <c r="E13" i="4"/>
  <c r="D13" i="4"/>
  <c r="C13" i="4"/>
  <c r="B13" i="4"/>
  <c r="G12" i="4"/>
  <c r="F12" i="4"/>
  <c r="E12" i="4"/>
  <c r="D12" i="4"/>
  <c r="C12" i="4"/>
  <c r="B12" i="4"/>
  <c r="G11" i="4"/>
  <c r="F11" i="4"/>
  <c r="E11" i="4"/>
  <c r="D11" i="4"/>
  <c r="C11" i="4"/>
  <c r="B11" i="4"/>
  <c r="G10" i="4"/>
  <c r="F10" i="4"/>
  <c r="E10" i="4"/>
  <c r="D10" i="4"/>
  <c r="C10" i="4"/>
  <c r="B10" i="4"/>
  <c r="G9" i="4"/>
  <c r="F9" i="4"/>
  <c r="E9" i="4"/>
  <c r="D9" i="4"/>
  <c r="C9" i="4"/>
  <c r="B9" i="4"/>
  <c r="J46" i="4" l="1"/>
  <c r="K45" i="4"/>
  <c r="J65" i="4"/>
  <c r="K64" i="4"/>
  <c r="J7" i="4"/>
  <c r="I8" i="4"/>
  <c r="I217" i="4"/>
  <c r="J216" i="4"/>
  <c r="I198" i="4"/>
  <c r="J197" i="4"/>
  <c r="K178" i="4"/>
  <c r="J179" i="4"/>
  <c r="I160" i="4"/>
  <c r="J159" i="4"/>
  <c r="I141" i="4"/>
  <c r="J140" i="4"/>
  <c r="K121" i="4"/>
  <c r="J122" i="4"/>
  <c r="I103" i="4"/>
  <c r="J102" i="4"/>
  <c r="K83" i="4"/>
  <c r="J84" i="4"/>
  <c r="J27" i="4"/>
  <c r="K26" i="4"/>
  <c r="F4" i="1"/>
  <c r="F3" i="1"/>
  <c r="L64" i="4" l="1"/>
  <c r="K65" i="4"/>
  <c r="L45" i="4"/>
  <c r="K46" i="4"/>
  <c r="K7" i="4"/>
  <c r="J8" i="4"/>
  <c r="J217" i="4"/>
  <c r="K216" i="4"/>
  <c r="J198" i="4"/>
  <c r="K197" i="4"/>
  <c r="K179" i="4"/>
  <c r="L178" i="4"/>
  <c r="J160" i="4"/>
  <c r="K159" i="4"/>
  <c r="J141" i="4"/>
  <c r="K140" i="4"/>
  <c r="K122" i="4"/>
  <c r="L121" i="4"/>
  <c r="J103" i="4"/>
  <c r="K102" i="4"/>
  <c r="K84" i="4"/>
  <c r="L83" i="4"/>
  <c r="L26" i="4"/>
  <c r="K27" i="4"/>
  <c r="C65" i="3"/>
  <c r="C66" i="3" s="1"/>
  <c r="C60" i="3"/>
  <c r="D60" i="3" s="1"/>
  <c r="C55" i="3"/>
  <c r="C56" i="3" s="1"/>
  <c r="C50" i="3"/>
  <c r="D50" i="3" s="1"/>
  <c r="C40" i="3"/>
  <c r="D45" i="3"/>
  <c r="M45" i="4" l="1"/>
  <c r="L46" i="4"/>
  <c r="L65" i="4"/>
  <c r="M64" i="4"/>
  <c r="L7" i="4"/>
  <c r="K8" i="4"/>
  <c r="K217" i="4"/>
  <c r="L216" i="4"/>
  <c r="K198" i="4"/>
  <c r="L197" i="4"/>
  <c r="M178" i="4"/>
  <c r="L179" i="4"/>
  <c r="K160" i="4"/>
  <c r="L159" i="4"/>
  <c r="K141" i="4"/>
  <c r="L140" i="4"/>
  <c r="M121" i="4"/>
  <c r="L122" i="4"/>
  <c r="K103" i="4"/>
  <c r="L102" i="4"/>
  <c r="M83" i="4"/>
  <c r="L84" i="4"/>
  <c r="M26" i="4"/>
  <c r="L27" i="4"/>
  <c r="D65" i="3"/>
  <c r="E65" i="3" s="1"/>
  <c r="F65" i="3" s="1"/>
  <c r="G65" i="3" s="1"/>
  <c r="H65" i="3" s="1"/>
  <c r="I65" i="3" s="1"/>
  <c r="J65" i="3" s="1"/>
  <c r="K65" i="3" s="1"/>
  <c r="L65" i="3" s="1"/>
  <c r="M65" i="3" s="1"/>
  <c r="N65" i="3" s="1"/>
  <c r="O65" i="3" s="1"/>
  <c r="P65" i="3" s="1"/>
  <c r="Q65" i="3" s="1"/>
  <c r="R65" i="3" s="1"/>
  <c r="S65" i="3" s="1"/>
  <c r="T65" i="3" s="1"/>
  <c r="U65" i="3" s="1"/>
  <c r="V65" i="3" s="1"/>
  <c r="W65" i="3" s="1"/>
  <c r="X65" i="3" s="1"/>
  <c r="Y65" i="3" s="1"/>
  <c r="Z65" i="3" s="1"/>
  <c r="AA65" i="3" s="1"/>
  <c r="AB65" i="3" s="1"/>
  <c r="AC65" i="3" s="1"/>
  <c r="AD65" i="3" s="1"/>
  <c r="AE65" i="3" s="1"/>
  <c r="AF65" i="3" s="1"/>
  <c r="AG65" i="3" s="1"/>
  <c r="AH65" i="3" s="1"/>
  <c r="D62" i="3"/>
  <c r="D63" i="3"/>
  <c r="D64" i="3" s="1" a="1"/>
  <c r="D64" i="3" s="1"/>
  <c r="C61" i="3"/>
  <c r="E60" i="3" s="1"/>
  <c r="F60" i="3" s="1"/>
  <c r="G60" i="3" s="1"/>
  <c r="H60" i="3" s="1"/>
  <c r="I60" i="3" s="1"/>
  <c r="J60" i="3" s="1"/>
  <c r="K60" i="3" s="1"/>
  <c r="L60" i="3" s="1"/>
  <c r="M60" i="3" s="1"/>
  <c r="N60" i="3" s="1"/>
  <c r="O60" i="3" s="1"/>
  <c r="P60" i="3" s="1"/>
  <c r="Q60" i="3" s="1"/>
  <c r="R60" i="3" s="1"/>
  <c r="S60" i="3" s="1"/>
  <c r="T60" i="3" s="1"/>
  <c r="U60" i="3" s="1"/>
  <c r="V60" i="3" s="1"/>
  <c r="W60" i="3" s="1"/>
  <c r="X60" i="3" s="1"/>
  <c r="Y60" i="3" s="1"/>
  <c r="Z60" i="3" s="1"/>
  <c r="AA60" i="3" s="1"/>
  <c r="AB60" i="3" s="1"/>
  <c r="AC60" i="3" s="1"/>
  <c r="AD60" i="3" s="1"/>
  <c r="AE60" i="3" s="1"/>
  <c r="AF60" i="3" s="1"/>
  <c r="AG60" i="3" s="1"/>
  <c r="AH60" i="3" s="1"/>
  <c r="D55" i="3"/>
  <c r="E55" i="3" s="1"/>
  <c r="F55" i="3" s="1"/>
  <c r="G55" i="3" s="1"/>
  <c r="H55" i="3" s="1"/>
  <c r="I55" i="3" s="1"/>
  <c r="J55" i="3" s="1"/>
  <c r="K55" i="3" s="1"/>
  <c r="L55" i="3" s="1"/>
  <c r="M55" i="3" s="1"/>
  <c r="N55" i="3" s="1"/>
  <c r="O55" i="3" s="1"/>
  <c r="P55" i="3" s="1"/>
  <c r="Q55" i="3" s="1"/>
  <c r="R55" i="3" s="1"/>
  <c r="S55" i="3" s="1"/>
  <c r="T55" i="3" s="1"/>
  <c r="U55" i="3" s="1"/>
  <c r="V55" i="3" s="1"/>
  <c r="W55" i="3" s="1"/>
  <c r="X55" i="3" s="1"/>
  <c r="Y55" i="3" s="1"/>
  <c r="Z55" i="3" s="1"/>
  <c r="AA55" i="3" s="1"/>
  <c r="AB55" i="3" s="1"/>
  <c r="AC55" i="3" s="1"/>
  <c r="AD55" i="3" s="1"/>
  <c r="AE55" i="3" s="1"/>
  <c r="AF55" i="3" s="1"/>
  <c r="AG55" i="3" s="1"/>
  <c r="AH55" i="3" s="1"/>
  <c r="D52" i="3"/>
  <c r="D53" i="3"/>
  <c r="D54" i="3" s="1" a="1"/>
  <c r="D54" i="3" s="1"/>
  <c r="C51" i="3"/>
  <c r="E50" i="3" s="1"/>
  <c r="D47" i="3"/>
  <c r="D48" i="3"/>
  <c r="D49" i="3" s="1" a="1"/>
  <c r="D49" i="3" s="1"/>
  <c r="C46" i="3"/>
  <c r="E45" i="3" s="1"/>
  <c r="F45" i="3" s="1"/>
  <c r="G45" i="3" s="1"/>
  <c r="H45" i="3" s="1"/>
  <c r="I45" i="3" s="1"/>
  <c r="J45" i="3" s="1"/>
  <c r="K45" i="3" s="1"/>
  <c r="L45" i="3" s="1"/>
  <c r="M45" i="3" s="1"/>
  <c r="N45" i="3" s="1"/>
  <c r="O45" i="3" s="1"/>
  <c r="P45" i="3" s="1"/>
  <c r="Q45" i="3" s="1"/>
  <c r="R45" i="3" s="1"/>
  <c r="S45" i="3" s="1"/>
  <c r="T45" i="3" s="1"/>
  <c r="U45" i="3" s="1"/>
  <c r="V45" i="3" s="1"/>
  <c r="W45" i="3" s="1"/>
  <c r="X45" i="3" s="1"/>
  <c r="Y45" i="3" s="1"/>
  <c r="Z45" i="3" s="1"/>
  <c r="AA45" i="3" s="1"/>
  <c r="AB45" i="3" s="1"/>
  <c r="AC45" i="3" s="1"/>
  <c r="AD45" i="3" s="1"/>
  <c r="AE45" i="3" s="1"/>
  <c r="AF45" i="3" s="1"/>
  <c r="AG45" i="3" s="1"/>
  <c r="AH45" i="3" s="1"/>
  <c r="D40" i="3"/>
  <c r="C35" i="3"/>
  <c r="D35" i="3" s="1"/>
  <c r="C30" i="3"/>
  <c r="D30" i="3" s="1"/>
  <c r="C25" i="3"/>
  <c r="D25" i="3" s="1"/>
  <c r="C20" i="3"/>
  <c r="D20" i="3" s="1"/>
  <c r="C15" i="3"/>
  <c r="M65" i="4" l="1"/>
  <c r="N64" i="4"/>
  <c r="M46" i="4"/>
  <c r="N45" i="4"/>
  <c r="M7" i="4"/>
  <c r="L8" i="4"/>
  <c r="L217" i="4"/>
  <c r="M216" i="4"/>
  <c r="L198" i="4"/>
  <c r="M197" i="4"/>
  <c r="M179" i="4"/>
  <c r="N178" i="4"/>
  <c r="L160" i="4"/>
  <c r="M159" i="4"/>
  <c r="L141" i="4"/>
  <c r="M140" i="4"/>
  <c r="M122" i="4"/>
  <c r="N121" i="4"/>
  <c r="L103" i="4"/>
  <c r="M102" i="4"/>
  <c r="M84" i="4"/>
  <c r="N83" i="4"/>
  <c r="N26" i="4"/>
  <c r="M27" i="4"/>
  <c r="E52" i="3"/>
  <c r="F50" i="3"/>
  <c r="G50" i="3" s="1"/>
  <c r="H50" i="3" s="1"/>
  <c r="I50" i="3" s="1"/>
  <c r="J50" i="3" s="1"/>
  <c r="K50" i="3" s="1"/>
  <c r="L50" i="3" s="1"/>
  <c r="M50" i="3" s="1"/>
  <c r="N50" i="3" s="1"/>
  <c r="O50" i="3" s="1"/>
  <c r="P50" i="3" s="1"/>
  <c r="Q50" i="3" s="1"/>
  <c r="R50" i="3" s="1"/>
  <c r="S50" i="3" s="1"/>
  <c r="T50" i="3" s="1"/>
  <c r="U50" i="3" s="1"/>
  <c r="V50" i="3" s="1"/>
  <c r="W50" i="3" s="1"/>
  <c r="X50" i="3" s="1"/>
  <c r="Y50" i="3" s="1"/>
  <c r="Z50" i="3" s="1"/>
  <c r="AA50" i="3" s="1"/>
  <c r="AB50" i="3" s="1"/>
  <c r="AC50" i="3" s="1"/>
  <c r="AD50" i="3" s="1"/>
  <c r="AE50" i="3" s="1"/>
  <c r="AF50" i="3" s="1"/>
  <c r="AG50" i="3" s="1"/>
  <c r="AH50" i="3" s="1"/>
  <c r="D67" i="3"/>
  <c r="D68" i="3"/>
  <c r="D69" i="3" s="1" a="1"/>
  <c r="D69" i="3" s="1"/>
  <c r="E62" i="3"/>
  <c r="E63" i="3"/>
  <c r="E64" i="3" s="1" a="1"/>
  <c r="E64" i="3" s="1"/>
  <c r="D58" i="3"/>
  <c r="D59" i="3" s="1" a="1"/>
  <c r="D59" i="3" s="1"/>
  <c r="D57" i="3"/>
  <c r="E53" i="3"/>
  <c r="E54" i="3" s="1" a="1"/>
  <c r="E54" i="3" s="1"/>
  <c r="F52" i="3"/>
  <c r="D42" i="3"/>
  <c r="D43" i="3"/>
  <c r="D44" i="3" s="1" a="1"/>
  <c r="D44" i="3" s="1"/>
  <c r="C41" i="3"/>
  <c r="D37" i="3"/>
  <c r="D38" i="3"/>
  <c r="D39" i="3" s="1" a="1"/>
  <c r="D39" i="3" s="1"/>
  <c r="C36" i="3"/>
  <c r="E35" i="3" s="1"/>
  <c r="F35" i="3" s="1"/>
  <c r="G35" i="3" s="1"/>
  <c r="H35" i="3" s="1"/>
  <c r="I35" i="3" s="1"/>
  <c r="J35" i="3" s="1"/>
  <c r="K35" i="3" s="1"/>
  <c r="L35" i="3" s="1"/>
  <c r="M35" i="3" s="1"/>
  <c r="N35" i="3" s="1"/>
  <c r="O35" i="3" s="1"/>
  <c r="P35" i="3" s="1"/>
  <c r="Q35" i="3" s="1"/>
  <c r="R35" i="3" s="1"/>
  <c r="S35" i="3" s="1"/>
  <c r="T35" i="3" s="1"/>
  <c r="U35" i="3" s="1"/>
  <c r="V35" i="3" s="1"/>
  <c r="W35" i="3" s="1"/>
  <c r="X35" i="3" s="1"/>
  <c r="Y35" i="3" s="1"/>
  <c r="Z35" i="3" s="1"/>
  <c r="AA35" i="3" s="1"/>
  <c r="AB35" i="3" s="1"/>
  <c r="AC35" i="3" s="1"/>
  <c r="AD35" i="3" s="1"/>
  <c r="AE35" i="3" s="1"/>
  <c r="AF35" i="3" s="1"/>
  <c r="AG35" i="3" s="1"/>
  <c r="AH35" i="3" s="1"/>
  <c r="D32" i="3"/>
  <c r="D33" i="3"/>
  <c r="D34" i="3" s="1" a="1"/>
  <c r="D34" i="3" s="1"/>
  <c r="C31" i="3"/>
  <c r="E30" i="3" s="1"/>
  <c r="F30" i="3" s="1"/>
  <c r="G30" i="3" s="1"/>
  <c r="H30" i="3" s="1"/>
  <c r="I30" i="3" s="1"/>
  <c r="J30" i="3" s="1"/>
  <c r="K30" i="3" s="1"/>
  <c r="L30" i="3" s="1"/>
  <c r="M30" i="3" s="1"/>
  <c r="N30" i="3" s="1"/>
  <c r="O30" i="3" s="1"/>
  <c r="P30" i="3" s="1"/>
  <c r="Q30" i="3" s="1"/>
  <c r="R30" i="3" s="1"/>
  <c r="S30" i="3" s="1"/>
  <c r="T30" i="3" s="1"/>
  <c r="U30" i="3" s="1"/>
  <c r="V30" i="3" s="1"/>
  <c r="W30" i="3" s="1"/>
  <c r="X30" i="3" s="1"/>
  <c r="Y30" i="3" s="1"/>
  <c r="Z30" i="3" s="1"/>
  <c r="AA30" i="3" s="1"/>
  <c r="AB30" i="3" s="1"/>
  <c r="AC30" i="3" s="1"/>
  <c r="AD30" i="3" s="1"/>
  <c r="AE30" i="3" s="1"/>
  <c r="AF30" i="3" s="1"/>
  <c r="AG30" i="3" s="1"/>
  <c r="AH30" i="3" s="1"/>
  <c r="D27" i="3"/>
  <c r="D28" i="3"/>
  <c r="D29" i="3" s="1" a="1"/>
  <c r="D29" i="3" s="1"/>
  <c r="C26" i="3"/>
  <c r="E25" i="3" s="1"/>
  <c r="F25" i="3" s="1"/>
  <c r="G25" i="3" s="1"/>
  <c r="H25" i="3" s="1"/>
  <c r="I25" i="3" s="1"/>
  <c r="J25" i="3" s="1"/>
  <c r="K25" i="3" s="1"/>
  <c r="L25" i="3" s="1"/>
  <c r="M25" i="3" s="1"/>
  <c r="N25" i="3" s="1"/>
  <c r="O25" i="3" s="1"/>
  <c r="P25" i="3" s="1"/>
  <c r="Q25" i="3" s="1"/>
  <c r="R25" i="3" s="1"/>
  <c r="S25" i="3" s="1"/>
  <c r="T25" i="3" s="1"/>
  <c r="U25" i="3" s="1"/>
  <c r="V25" i="3" s="1"/>
  <c r="W25" i="3" s="1"/>
  <c r="X25" i="3" s="1"/>
  <c r="Y25" i="3" s="1"/>
  <c r="Z25" i="3" s="1"/>
  <c r="AA25" i="3" s="1"/>
  <c r="AB25" i="3" s="1"/>
  <c r="AC25" i="3" s="1"/>
  <c r="AD25" i="3" s="1"/>
  <c r="AE25" i="3" s="1"/>
  <c r="AF25" i="3" s="1"/>
  <c r="AG25" i="3" s="1"/>
  <c r="AH25" i="3" s="1"/>
  <c r="D22" i="3"/>
  <c r="D23" i="3"/>
  <c r="D24" i="3" s="1" a="1"/>
  <c r="D24" i="3" s="1"/>
  <c r="C21" i="3"/>
  <c r="E20" i="3" s="1"/>
  <c r="F20" i="3" s="1"/>
  <c r="G20" i="3" s="1"/>
  <c r="H20" i="3" s="1"/>
  <c r="I20" i="3" s="1"/>
  <c r="J20" i="3" s="1"/>
  <c r="K20" i="3" s="1"/>
  <c r="L20" i="3" s="1"/>
  <c r="M20" i="3" s="1"/>
  <c r="N20" i="3" s="1"/>
  <c r="O20" i="3" s="1"/>
  <c r="P20" i="3" s="1"/>
  <c r="Q20" i="3" s="1"/>
  <c r="R20" i="3" s="1"/>
  <c r="S20" i="3" s="1"/>
  <c r="T20" i="3" s="1"/>
  <c r="U20" i="3" s="1"/>
  <c r="V20" i="3" s="1"/>
  <c r="W20" i="3" s="1"/>
  <c r="X20" i="3" s="1"/>
  <c r="Y20" i="3" s="1"/>
  <c r="Z20" i="3" s="1"/>
  <c r="AA20" i="3" s="1"/>
  <c r="AB20" i="3" s="1"/>
  <c r="AC20" i="3" s="1"/>
  <c r="AD20" i="3" s="1"/>
  <c r="AE20" i="3" s="1"/>
  <c r="AF20" i="3" s="1"/>
  <c r="AG20" i="3" s="1"/>
  <c r="AH20" i="3" s="1"/>
  <c r="D15" i="3"/>
  <c r="O45" i="4" l="1"/>
  <c r="N46" i="4"/>
  <c r="N65" i="4"/>
  <c r="O64" i="4"/>
  <c r="N7" i="4"/>
  <c r="M8" i="4"/>
  <c r="M217" i="4"/>
  <c r="N216" i="4"/>
  <c r="M198" i="4"/>
  <c r="N197" i="4"/>
  <c r="O178" i="4"/>
  <c r="N179" i="4"/>
  <c r="M160" i="4"/>
  <c r="N159" i="4"/>
  <c r="M141" i="4"/>
  <c r="N140" i="4"/>
  <c r="O121" i="4"/>
  <c r="N122" i="4"/>
  <c r="M103" i="4"/>
  <c r="N102" i="4"/>
  <c r="O83" i="4"/>
  <c r="N84" i="4"/>
  <c r="O26" i="4"/>
  <c r="N27" i="4"/>
  <c r="E67" i="3"/>
  <c r="E68" i="3"/>
  <c r="E69" i="3" s="1" a="1"/>
  <c r="E69" i="3" s="1"/>
  <c r="F63" i="3"/>
  <c r="F64" i="3" s="1" a="1"/>
  <c r="F64" i="3" s="1"/>
  <c r="F62" i="3"/>
  <c r="E57" i="3"/>
  <c r="E58" i="3"/>
  <c r="E59" i="3" s="1" a="1"/>
  <c r="E59" i="3" s="1"/>
  <c r="F53" i="3"/>
  <c r="F54" i="3" s="1" a="1"/>
  <c r="F54" i="3" s="1"/>
  <c r="G52" i="3"/>
  <c r="E40" i="3"/>
  <c r="F40" i="3" s="1"/>
  <c r="G40" i="3" s="1"/>
  <c r="H40" i="3" s="1"/>
  <c r="I40" i="3" s="1"/>
  <c r="J40" i="3" s="1"/>
  <c r="K40" i="3" s="1"/>
  <c r="L40" i="3" s="1"/>
  <c r="M40" i="3" s="1"/>
  <c r="N40" i="3" s="1"/>
  <c r="O40" i="3" s="1"/>
  <c r="P40" i="3" s="1"/>
  <c r="Q40" i="3" s="1"/>
  <c r="R40" i="3" s="1"/>
  <c r="S40" i="3" s="1"/>
  <c r="T40" i="3" s="1"/>
  <c r="U40" i="3" s="1"/>
  <c r="V40" i="3" s="1"/>
  <c r="W40" i="3" s="1"/>
  <c r="X40" i="3" s="1"/>
  <c r="Y40" i="3" s="1"/>
  <c r="Z40" i="3" s="1"/>
  <c r="AA40" i="3" s="1"/>
  <c r="AB40" i="3" s="1"/>
  <c r="AC40" i="3" s="1"/>
  <c r="AD40" i="3" s="1"/>
  <c r="AE40" i="3" s="1"/>
  <c r="AF40" i="3" s="1"/>
  <c r="AG40" i="3" s="1"/>
  <c r="AH40" i="3" s="1"/>
  <c r="E37" i="3"/>
  <c r="E38" i="3"/>
  <c r="E39" i="3" s="1" a="1"/>
  <c r="E39" i="3" s="1"/>
  <c r="E32" i="3"/>
  <c r="E33" i="3"/>
  <c r="E34" i="3" s="1" a="1"/>
  <c r="E34" i="3" s="1"/>
  <c r="D18" i="3"/>
  <c r="D19" i="3" s="1" a="1"/>
  <c r="D19" i="3" s="1"/>
  <c r="E27" i="3"/>
  <c r="E28" i="3"/>
  <c r="E29" i="3" s="1" a="1"/>
  <c r="E29" i="3" s="1"/>
  <c r="E22" i="3"/>
  <c r="E23" i="3"/>
  <c r="E24" i="3" s="1" a="1"/>
  <c r="E24" i="3" s="1"/>
  <c r="D17" i="3"/>
  <c r="C16" i="3"/>
  <c r="E15" i="3" s="1"/>
  <c r="C10" i="3"/>
  <c r="C11" i="3" s="1"/>
  <c r="O65" i="4" l="1"/>
  <c r="P64" i="4"/>
  <c r="O46" i="4"/>
  <c r="P45" i="4"/>
  <c r="O7" i="4"/>
  <c r="N8" i="4"/>
  <c r="N217" i="4"/>
  <c r="O216" i="4"/>
  <c r="N198" i="4"/>
  <c r="O197" i="4"/>
  <c r="O179" i="4"/>
  <c r="P178" i="4"/>
  <c r="N160" i="4"/>
  <c r="O159" i="4"/>
  <c r="N141" i="4"/>
  <c r="O140" i="4"/>
  <c r="O122" i="4"/>
  <c r="P121" i="4"/>
  <c r="N103" i="4"/>
  <c r="O102" i="4"/>
  <c r="O84" i="4"/>
  <c r="P83" i="4"/>
  <c r="P26" i="4"/>
  <c r="O27" i="4"/>
  <c r="F68" i="3"/>
  <c r="F69" i="3" s="1" a="1"/>
  <c r="F69" i="3" s="1"/>
  <c r="F67" i="3"/>
  <c r="G63" i="3"/>
  <c r="G64" i="3" s="1" a="1"/>
  <c r="G64" i="3" s="1"/>
  <c r="G62" i="3"/>
  <c r="F58" i="3"/>
  <c r="F59" i="3" s="1" a="1"/>
  <c r="F59" i="3" s="1"/>
  <c r="F57" i="3"/>
  <c r="H52" i="3"/>
  <c r="G53" i="3"/>
  <c r="G54" i="3" s="1" a="1"/>
  <c r="G54" i="3" s="1"/>
  <c r="E43" i="3"/>
  <c r="E44" i="3" s="1" a="1"/>
  <c r="E44" i="3" s="1"/>
  <c r="E42" i="3"/>
  <c r="E47" i="3"/>
  <c r="E48" i="3"/>
  <c r="E49" i="3" s="1" a="1"/>
  <c r="E49" i="3" s="1"/>
  <c r="F43" i="3"/>
  <c r="F44" i="3" s="1" a="1"/>
  <c r="F44" i="3" s="1"/>
  <c r="F42" i="3"/>
  <c r="F38" i="3"/>
  <c r="F39" i="3" s="1" a="1"/>
  <c r="F39" i="3" s="1"/>
  <c r="F37" i="3"/>
  <c r="F33" i="3"/>
  <c r="F34" i="3" s="1" a="1"/>
  <c r="F34" i="3" s="1"/>
  <c r="F32" i="3"/>
  <c r="F15" i="3"/>
  <c r="E18" i="3"/>
  <c r="E19" i="3" s="1" a="1"/>
  <c r="E19" i="3" s="1"/>
  <c r="F28" i="3"/>
  <c r="F29" i="3" s="1" a="1"/>
  <c r="F29" i="3" s="1"/>
  <c r="F27" i="3"/>
  <c r="F23" i="3"/>
  <c r="F24" i="3" s="1" a="1"/>
  <c r="F24" i="3" s="1"/>
  <c r="F22" i="3"/>
  <c r="E17" i="3"/>
  <c r="D10" i="3"/>
  <c r="P46" i="4" l="1"/>
  <c r="Q45" i="4"/>
  <c r="P65" i="4"/>
  <c r="Q64" i="4"/>
  <c r="P7" i="4"/>
  <c r="O8" i="4"/>
  <c r="O217" i="4"/>
  <c r="P216" i="4"/>
  <c r="O198" i="4"/>
  <c r="P197" i="4"/>
  <c r="Q178" i="4"/>
  <c r="P179" i="4"/>
  <c r="O160" i="4"/>
  <c r="P159" i="4"/>
  <c r="O141" i="4"/>
  <c r="P140" i="4"/>
  <c r="Q121" i="4"/>
  <c r="P122" i="4"/>
  <c r="O103" i="4"/>
  <c r="P102" i="4"/>
  <c r="Q83" i="4"/>
  <c r="P84" i="4"/>
  <c r="Q26" i="4"/>
  <c r="P27" i="4"/>
  <c r="G67" i="3"/>
  <c r="G68" i="3"/>
  <c r="G69" i="3" s="1" a="1"/>
  <c r="G69" i="3" s="1"/>
  <c r="H62" i="3"/>
  <c r="H63" i="3"/>
  <c r="H64" i="3" s="1" a="1"/>
  <c r="H64" i="3" s="1"/>
  <c r="G57" i="3"/>
  <c r="G58" i="3"/>
  <c r="G59" i="3" s="1" a="1"/>
  <c r="G59" i="3" s="1"/>
  <c r="I52" i="3"/>
  <c r="H53" i="3"/>
  <c r="H54" i="3" s="1" a="1"/>
  <c r="H54" i="3" s="1"/>
  <c r="F47" i="3"/>
  <c r="F48" i="3"/>
  <c r="F49" i="3" s="1" a="1"/>
  <c r="F49" i="3" s="1"/>
  <c r="G43" i="3"/>
  <c r="G44" i="3" s="1" a="1"/>
  <c r="G44" i="3" s="1"/>
  <c r="G42" i="3"/>
  <c r="G38" i="3"/>
  <c r="G39" i="3" s="1" a="1"/>
  <c r="G39" i="3" s="1"/>
  <c r="G37" i="3"/>
  <c r="G33" i="3"/>
  <c r="G34" i="3" s="1" a="1"/>
  <c r="G34" i="3" s="1"/>
  <c r="G32" i="3"/>
  <c r="G15" i="3"/>
  <c r="F18" i="3"/>
  <c r="F19" i="3" s="1" a="1"/>
  <c r="F19" i="3" s="1"/>
  <c r="G28" i="3"/>
  <c r="G29" i="3" s="1" a="1"/>
  <c r="G29" i="3" s="1"/>
  <c r="G27" i="3"/>
  <c r="G23" i="3"/>
  <c r="G24" i="3" s="1" a="1"/>
  <c r="G24" i="3" s="1"/>
  <c r="G22" i="3"/>
  <c r="F17" i="3"/>
  <c r="E10" i="3"/>
  <c r="D13" i="3"/>
  <c r="D14" i="3" s="1" a="1"/>
  <c r="D14" i="3" s="1"/>
  <c r="D12" i="3"/>
  <c r="Q65" i="4" l="1"/>
  <c r="R64" i="4"/>
  <c r="Q46" i="4"/>
  <c r="R45" i="4"/>
  <c r="Q7" i="4"/>
  <c r="Q21" i="4" s="1"/>
  <c r="P8" i="4"/>
  <c r="P217" i="4"/>
  <c r="Q216" i="4"/>
  <c r="P198" i="4"/>
  <c r="Q197" i="4"/>
  <c r="Q179" i="4"/>
  <c r="R178" i="4"/>
  <c r="P160" i="4"/>
  <c r="Q159" i="4"/>
  <c r="P141" i="4"/>
  <c r="Q140" i="4"/>
  <c r="Q122" i="4"/>
  <c r="R121" i="4"/>
  <c r="P103" i="4"/>
  <c r="Q102" i="4"/>
  <c r="Q84" i="4"/>
  <c r="R83" i="4"/>
  <c r="R26" i="4"/>
  <c r="Q27" i="4"/>
  <c r="H67" i="3"/>
  <c r="H68" i="3"/>
  <c r="H69" i="3" s="1" a="1"/>
  <c r="H69" i="3" s="1"/>
  <c r="I62" i="3"/>
  <c r="I63" i="3"/>
  <c r="I64" i="3" s="1" a="1"/>
  <c r="I64" i="3" s="1"/>
  <c r="H58" i="3"/>
  <c r="H59" i="3" s="1" a="1"/>
  <c r="H59" i="3" s="1"/>
  <c r="H57" i="3"/>
  <c r="I53" i="3"/>
  <c r="I54" i="3" s="1" a="1"/>
  <c r="I54" i="3" s="1"/>
  <c r="J52" i="3"/>
  <c r="G48" i="3"/>
  <c r="G49" i="3" s="1" a="1"/>
  <c r="G49" i="3" s="1"/>
  <c r="G47" i="3"/>
  <c r="H42" i="3"/>
  <c r="H43" i="3"/>
  <c r="H44" i="3" s="1" a="1"/>
  <c r="H44" i="3" s="1"/>
  <c r="H37" i="3"/>
  <c r="H38" i="3"/>
  <c r="H39" i="3" s="1" a="1"/>
  <c r="H39" i="3" s="1"/>
  <c r="H32" i="3"/>
  <c r="H33" i="3"/>
  <c r="H34" i="3" s="1" a="1"/>
  <c r="H34" i="3" s="1"/>
  <c r="H15" i="3"/>
  <c r="G18" i="3"/>
  <c r="G19" i="3" s="1" a="1"/>
  <c r="G19" i="3" s="1"/>
  <c r="H27" i="3"/>
  <c r="H28" i="3"/>
  <c r="H29" i="3" s="1" a="1"/>
  <c r="H29" i="3" s="1"/>
  <c r="H22" i="3"/>
  <c r="H23" i="3"/>
  <c r="H24" i="3" s="1" a="1"/>
  <c r="H24" i="3" s="1"/>
  <c r="G17" i="3"/>
  <c r="F10" i="3"/>
  <c r="E13" i="3"/>
  <c r="E14" i="3" s="1" a="1"/>
  <c r="E14" i="3" s="1"/>
  <c r="E12" i="3"/>
  <c r="R46" i="4" l="1"/>
  <c r="S45" i="4"/>
  <c r="R65" i="4"/>
  <c r="S64" i="4"/>
  <c r="R7" i="4"/>
  <c r="R21" i="4" s="1"/>
  <c r="Q8" i="4"/>
  <c r="Q217" i="4"/>
  <c r="R216" i="4"/>
  <c r="Q198" i="4"/>
  <c r="R197" i="4"/>
  <c r="S178" i="4"/>
  <c r="R179" i="4"/>
  <c r="Q160" i="4"/>
  <c r="R159" i="4"/>
  <c r="Q141" i="4"/>
  <c r="R140" i="4"/>
  <c r="S121" i="4"/>
  <c r="R122" i="4"/>
  <c r="Q103" i="4"/>
  <c r="R102" i="4"/>
  <c r="S83" i="4"/>
  <c r="R84" i="4"/>
  <c r="S26" i="4"/>
  <c r="R27" i="4"/>
  <c r="I67" i="3"/>
  <c r="I68" i="3"/>
  <c r="I69" i="3" s="1" a="1"/>
  <c r="I69" i="3" s="1"/>
  <c r="J63" i="3"/>
  <c r="J64" i="3" s="1" a="1"/>
  <c r="J64" i="3" s="1"/>
  <c r="J62" i="3"/>
  <c r="I57" i="3"/>
  <c r="I58" i="3"/>
  <c r="I59" i="3" s="1" a="1"/>
  <c r="I59" i="3" s="1"/>
  <c r="J53" i="3"/>
  <c r="J54" i="3" s="1" a="1"/>
  <c r="J54" i="3" s="1"/>
  <c r="K52" i="3"/>
  <c r="H47" i="3"/>
  <c r="H48" i="3"/>
  <c r="H49" i="3" s="1" a="1"/>
  <c r="H49" i="3" s="1"/>
  <c r="I42" i="3"/>
  <c r="I43" i="3"/>
  <c r="I44" i="3" s="1" a="1"/>
  <c r="I44" i="3" s="1"/>
  <c r="I37" i="3"/>
  <c r="I38" i="3"/>
  <c r="I39" i="3" s="1" a="1"/>
  <c r="I39" i="3" s="1"/>
  <c r="I32" i="3"/>
  <c r="I33" i="3"/>
  <c r="I34" i="3" s="1" a="1"/>
  <c r="I34" i="3" s="1"/>
  <c r="I15" i="3"/>
  <c r="H18" i="3"/>
  <c r="H19" i="3" s="1"/>
  <c r="I27" i="3"/>
  <c r="I28" i="3"/>
  <c r="I29" i="3" s="1" a="1"/>
  <c r="I29" i="3" s="1"/>
  <c r="I22" i="3"/>
  <c r="I23" i="3"/>
  <c r="I24" i="3" s="1" a="1"/>
  <c r="I24" i="3" s="1"/>
  <c r="H17" i="3"/>
  <c r="G10" i="3"/>
  <c r="F13" i="3"/>
  <c r="F14" i="3" s="1" a="1"/>
  <c r="F14" i="3" s="1"/>
  <c r="F12" i="3"/>
  <c r="S65" i="4" l="1"/>
  <c r="T64" i="4"/>
  <c r="S46" i="4"/>
  <c r="T45" i="4"/>
  <c r="S7" i="4"/>
  <c r="S21" i="4" s="1"/>
  <c r="R8" i="4"/>
  <c r="R217" i="4"/>
  <c r="S216" i="4"/>
  <c r="R198" i="4"/>
  <c r="S197" i="4"/>
  <c r="S179" i="4"/>
  <c r="T178" i="4"/>
  <c r="R160" i="4"/>
  <c r="S159" i="4"/>
  <c r="R141" i="4"/>
  <c r="S140" i="4"/>
  <c r="S122" i="4"/>
  <c r="T121" i="4"/>
  <c r="R103" i="4"/>
  <c r="S102" i="4"/>
  <c r="S84" i="4"/>
  <c r="T83" i="4"/>
  <c r="T26" i="4"/>
  <c r="S27" i="4"/>
  <c r="J68" i="3"/>
  <c r="J69" i="3" s="1" a="1"/>
  <c r="J69" i="3" s="1"/>
  <c r="J67" i="3"/>
  <c r="K63" i="3"/>
  <c r="K64" i="3" s="1" a="1"/>
  <c r="K64" i="3" s="1"/>
  <c r="K62" i="3"/>
  <c r="J58" i="3"/>
  <c r="J59" i="3" s="1" a="1"/>
  <c r="J59" i="3" s="1"/>
  <c r="J57" i="3"/>
  <c r="L52" i="3"/>
  <c r="K53" i="3"/>
  <c r="K54" i="3" s="1" a="1"/>
  <c r="K54" i="3" s="1"/>
  <c r="I48" i="3"/>
  <c r="I49" i="3" s="1" a="1"/>
  <c r="I49" i="3" s="1"/>
  <c r="I47" i="3"/>
  <c r="J43" i="3"/>
  <c r="J44" i="3" s="1" a="1"/>
  <c r="J44" i="3" s="1"/>
  <c r="J42" i="3"/>
  <c r="J38" i="3"/>
  <c r="J39" i="3" s="1" a="1"/>
  <c r="J39" i="3" s="1"/>
  <c r="J37" i="3"/>
  <c r="J33" i="3"/>
  <c r="J34" i="3" s="1" a="1"/>
  <c r="J34" i="3" s="1"/>
  <c r="J32" i="3"/>
  <c r="J15" i="3"/>
  <c r="I18" i="3"/>
  <c r="I19" i="3" s="1" a="1"/>
  <c r="I19" i="3" s="1"/>
  <c r="J28" i="3"/>
  <c r="J29" i="3" s="1" a="1"/>
  <c r="J29" i="3" s="1"/>
  <c r="J27" i="3"/>
  <c r="J23" i="3"/>
  <c r="J24" i="3" s="1" a="1"/>
  <c r="J24" i="3" s="1"/>
  <c r="J22" i="3"/>
  <c r="I17" i="3"/>
  <c r="H10" i="3"/>
  <c r="G13" i="3"/>
  <c r="G14" i="3" s="1" a="1"/>
  <c r="G14" i="3" s="1"/>
  <c r="G12" i="3"/>
  <c r="T46" i="4" l="1"/>
  <c r="U45" i="4"/>
  <c r="T65" i="4"/>
  <c r="U64" i="4"/>
  <c r="T7" i="4"/>
  <c r="S8" i="4"/>
  <c r="S217" i="4"/>
  <c r="T216" i="4"/>
  <c r="S198" i="4"/>
  <c r="T197" i="4"/>
  <c r="U178" i="4"/>
  <c r="T179" i="4"/>
  <c r="S160" i="4"/>
  <c r="T159" i="4"/>
  <c r="S141" i="4"/>
  <c r="T140" i="4"/>
  <c r="U121" i="4"/>
  <c r="T122" i="4"/>
  <c r="S103" i="4"/>
  <c r="T102" i="4"/>
  <c r="U83" i="4"/>
  <c r="T84" i="4"/>
  <c r="U26" i="4"/>
  <c r="T27" i="4"/>
  <c r="K67" i="3"/>
  <c r="K68" i="3"/>
  <c r="K69" i="3" s="1" a="1"/>
  <c r="K69" i="3" s="1"/>
  <c r="L62" i="3"/>
  <c r="L63" i="3"/>
  <c r="L64" i="3" s="1" a="1"/>
  <c r="L64" i="3" s="1"/>
  <c r="K57" i="3"/>
  <c r="K58" i="3"/>
  <c r="K59" i="3" s="1" a="1"/>
  <c r="K59" i="3" s="1"/>
  <c r="M52" i="3"/>
  <c r="L53" i="3"/>
  <c r="L54" i="3" s="1" a="1"/>
  <c r="L54" i="3" s="1"/>
  <c r="J47" i="3"/>
  <c r="J48" i="3"/>
  <c r="J49" i="3" s="1" a="1"/>
  <c r="J49" i="3" s="1"/>
  <c r="K43" i="3"/>
  <c r="K44" i="3" s="1" a="1"/>
  <c r="K44" i="3" s="1"/>
  <c r="K42" i="3"/>
  <c r="K38" i="3"/>
  <c r="K39" i="3" s="1" a="1"/>
  <c r="K39" i="3" s="1"/>
  <c r="K37" i="3"/>
  <c r="K33" i="3"/>
  <c r="K34" i="3" s="1" a="1"/>
  <c r="K34" i="3" s="1"/>
  <c r="K32" i="3"/>
  <c r="K15" i="3"/>
  <c r="J18" i="3"/>
  <c r="J19" i="3" s="1" a="1"/>
  <c r="J19" i="3" s="1"/>
  <c r="K27" i="3"/>
  <c r="K28" i="3"/>
  <c r="K29" i="3" s="1" a="1"/>
  <c r="K29" i="3" s="1"/>
  <c r="K23" i="3"/>
  <c r="K24" i="3" s="1" a="1"/>
  <c r="K24" i="3" s="1"/>
  <c r="K22" i="3"/>
  <c r="J17" i="3"/>
  <c r="I10" i="3"/>
  <c r="H13" i="3"/>
  <c r="H14" i="3" s="1" a="1"/>
  <c r="H14" i="3" s="1"/>
  <c r="H12" i="3"/>
  <c r="U65" i="4" l="1"/>
  <c r="V64" i="4"/>
  <c r="U46" i="4"/>
  <c r="V45" i="4"/>
  <c r="U7" i="4"/>
  <c r="T8" i="4"/>
  <c r="T217" i="4"/>
  <c r="U216" i="4"/>
  <c r="T198" i="4"/>
  <c r="U197" i="4"/>
  <c r="U179" i="4"/>
  <c r="V178" i="4"/>
  <c r="T160" i="4"/>
  <c r="U159" i="4"/>
  <c r="T141" i="4"/>
  <c r="U140" i="4"/>
  <c r="U122" i="4"/>
  <c r="V121" i="4"/>
  <c r="T103" i="4"/>
  <c r="U102" i="4"/>
  <c r="U84" i="4"/>
  <c r="V83" i="4"/>
  <c r="V26" i="4"/>
  <c r="U27" i="4"/>
  <c r="L67" i="3"/>
  <c r="L68" i="3"/>
  <c r="L69" i="3" s="1" a="1"/>
  <c r="L69" i="3" s="1"/>
  <c r="M62" i="3"/>
  <c r="M63" i="3"/>
  <c r="M64" i="3" s="1" a="1"/>
  <c r="M64" i="3" s="1"/>
  <c r="L58" i="3"/>
  <c r="L59" i="3" s="1" a="1"/>
  <c r="L59" i="3" s="1"/>
  <c r="L57" i="3"/>
  <c r="M53" i="3"/>
  <c r="M54" i="3" s="1" a="1"/>
  <c r="M54" i="3" s="1"/>
  <c r="N52" i="3"/>
  <c r="K47" i="3"/>
  <c r="K48" i="3"/>
  <c r="K49" i="3" s="1" a="1"/>
  <c r="K49" i="3" s="1"/>
  <c r="L42" i="3"/>
  <c r="L43" i="3"/>
  <c r="L44" i="3" s="1" a="1"/>
  <c r="L44" i="3" s="1"/>
  <c r="L37" i="3"/>
  <c r="L38" i="3"/>
  <c r="L39" i="3" s="1" a="1"/>
  <c r="L39" i="3" s="1"/>
  <c r="L32" i="3"/>
  <c r="L33" i="3"/>
  <c r="L34" i="3" s="1" a="1"/>
  <c r="L34" i="3" s="1"/>
  <c r="L15" i="3"/>
  <c r="K18" i="3"/>
  <c r="L27" i="3"/>
  <c r="L28" i="3"/>
  <c r="L29" i="3" s="1" a="1"/>
  <c r="L29" i="3" s="1"/>
  <c r="L22" i="3"/>
  <c r="L23" i="3"/>
  <c r="L24" i="3" s="1" a="1"/>
  <c r="L24" i="3" s="1"/>
  <c r="K17" i="3"/>
  <c r="K19" i="3" a="1"/>
  <c r="K19" i="3" s="1"/>
  <c r="J10" i="3"/>
  <c r="I13" i="3"/>
  <c r="I14" i="3" s="1" a="1"/>
  <c r="I14" i="3" s="1"/>
  <c r="I12" i="3"/>
  <c r="V46" i="4" l="1"/>
  <c r="W45" i="4"/>
  <c r="V65" i="4"/>
  <c r="W64" i="4"/>
  <c r="V7" i="4"/>
  <c r="U8" i="4"/>
  <c r="U217" i="4"/>
  <c r="V216" i="4"/>
  <c r="U198" i="4"/>
  <c r="V197" i="4"/>
  <c r="W178" i="4"/>
  <c r="V179" i="4"/>
  <c r="U160" i="4"/>
  <c r="V159" i="4"/>
  <c r="U141" i="4"/>
  <c r="V140" i="4"/>
  <c r="W121" i="4"/>
  <c r="V122" i="4"/>
  <c r="U103" i="4"/>
  <c r="V102" i="4"/>
  <c r="W83" i="4"/>
  <c r="V84" i="4"/>
  <c r="W26" i="4"/>
  <c r="V27" i="4"/>
  <c r="M67" i="3"/>
  <c r="M68" i="3"/>
  <c r="M69" i="3" s="1" a="1"/>
  <c r="M69" i="3" s="1"/>
  <c r="N63" i="3"/>
  <c r="N64" i="3" s="1" a="1"/>
  <c r="N64" i="3" s="1"/>
  <c r="N62" i="3"/>
  <c r="M57" i="3"/>
  <c r="M58" i="3"/>
  <c r="M59" i="3" s="1" a="1"/>
  <c r="M59" i="3" s="1"/>
  <c r="N53" i="3"/>
  <c r="N54" i="3" s="1" a="1"/>
  <c r="N54" i="3" s="1"/>
  <c r="O52" i="3"/>
  <c r="L47" i="3"/>
  <c r="L48" i="3"/>
  <c r="L49" i="3" s="1" a="1"/>
  <c r="L49" i="3" s="1"/>
  <c r="M42" i="3"/>
  <c r="M43" i="3"/>
  <c r="M44" i="3" s="1" a="1"/>
  <c r="M44" i="3" s="1"/>
  <c r="M37" i="3"/>
  <c r="M38" i="3"/>
  <c r="M39" i="3" s="1" a="1"/>
  <c r="M39" i="3" s="1"/>
  <c r="M32" i="3"/>
  <c r="M33" i="3"/>
  <c r="M34" i="3" s="1" a="1"/>
  <c r="M34" i="3" s="1"/>
  <c r="M15" i="3"/>
  <c r="L18" i="3"/>
  <c r="L19" i="3" s="1" a="1"/>
  <c r="L19" i="3" s="1"/>
  <c r="M27" i="3"/>
  <c r="M28" i="3"/>
  <c r="M29" i="3" s="1" a="1"/>
  <c r="M29" i="3" s="1"/>
  <c r="M22" i="3"/>
  <c r="M23" i="3"/>
  <c r="M24" i="3" s="1" a="1"/>
  <c r="M24" i="3" s="1"/>
  <c r="L17" i="3"/>
  <c r="K10" i="3"/>
  <c r="J13" i="3"/>
  <c r="J14" i="3" s="1" a="1"/>
  <c r="J14" i="3" s="1"/>
  <c r="J12" i="3"/>
  <c r="W65" i="4" l="1"/>
  <c r="X64" i="4"/>
  <c r="W46" i="4"/>
  <c r="X45" i="4"/>
  <c r="W7" i="4"/>
  <c r="V8" i="4"/>
  <c r="V217" i="4"/>
  <c r="W216" i="4"/>
  <c r="V198" i="4"/>
  <c r="W197" i="4"/>
  <c r="W179" i="4"/>
  <c r="X178" i="4"/>
  <c r="V160" i="4"/>
  <c r="W159" i="4"/>
  <c r="V141" i="4"/>
  <c r="W140" i="4"/>
  <c r="W122" i="4"/>
  <c r="X121" i="4"/>
  <c r="V103" i="4"/>
  <c r="W102" i="4"/>
  <c r="W84" i="4"/>
  <c r="X83" i="4"/>
  <c r="X26" i="4"/>
  <c r="W27" i="4"/>
  <c r="N68" i="3"/>
  <c r="N69" i="3" s="1" a="1"/>
  <c r="N69" i="3" s="1"/>
  <c r="N67" i="3"/>
  <c r="O63" i="3"/>
  <c r="O64" i="3" s="1" a="1"/>
  <c r="O64" i="3" s="1"/>
  <c r="O62" i="3"/>
  <c r="N58" i="3"/>
  <c r="N59" i="3" s="1" a="1"/>
  <c r="N59" i="3" s="1"/>
  <c r="N57" i="3"/>
  <c r="P52" i="3"/>
  <c r="O53" i="3"/>
  <c r="O54" i="3" s="1" a="1"/>
  <c r="O54" i="3" s="1"/>
  <c r="M48" i="3"/>
  <c r="M49" i="3" s="1" a="1"/>
  <c r="M49" i="3" s="1"/>
  <c r="M47" i="3"/>
  <c r="N43" i="3"/>
  <c r="N44" i="3" s="1" a="1"/>
  <c r="N44" i="3" s="1"/>
  <c r="N42" i="3"/>
  <c r="N38" i="3"/>
  <c r="N39" i="3" s="1" a="1"/>
  <c r="N39" i="3" s="1"/>
  <c r="N37" i="3"/>
  <c r="N33" i="3"/>
  <c r="N34" i="3" s="1" a="1"/>
  <c r="N34" i="3" s="1"/>
  <c r="N32" i="3"/>
  <c r="N15" i="3"/>
  <c r="M18" i="3"/>
  <c r="M19" i="3" s="1" a="1"/>
  <c r="M19" i="3" s="1"/>
  <c r="N28" i="3"/>
  <c r="N29" i="3" s="1" a="1"/>
  <c r="N29" i="3" s="1"/>
  <c r="N27" i="3"/>
  <c r="N23" i="3"/>
  <c r="N24" i="3" s="1" a="1"/>
  <c r="N24" i="3" s="1"/>
  <c r="N22" i="3"/>
  <c r="M17" i="3"/>
  <c r="L10" i="3"/>
  <c r="K13" i="3"/>
  <c r="K14" i="3" s="1" a="1"/>
  <c r="K14" i="3" s="1"/>
  <c r="K12" i="3"/>
  <c r="X46" i="4" l="1"/>
  <c r="Y45" i="4"/>
  <c r="X65" i="4"/>
  <c r="Y64" i="4"/>
  <c r="X7" i="4"/>
  <c r="W8" i="4"/>
  <c r="W217" i="4"/>
  <c r="X216" i="4"/>
  <c r="W198" i="4"/>
  <c r="X197" i="4"/>
  <c r="Y178" i="4"/>
  <c r="X179" i="4"/>
  <c r="W160" i="4"/>
  <c r="X159" i="4"/>
  <c r="W141" i="4"/>
  <c r="X140" i="4"/>
  <c r="Y121" i="4"/>
  <c r="X122" i="4"/>
  <c r="W103" i="4"/>
  <c r="X102" i="4"/>
  <c r="Y83" i="4"/>
  <c r="X84" i="4"/>
  <c r="Y26" i="4"/>
  <c r="X27" i="4"/>
  <c r="O67" i="3"/>
  <c r="O68" i="3"/>
  <c r="O69" i="3" s="1" a="1"/>
  <c r="O69" i="3" s="1"/>
  <c r="P62" i="3"/>
  <c r="P63" i="3"/>
  <c r="P64" i="3" s="1" a="1"/>
  <c r="P64" i="3" s="1"/>
  <c r="O57" i="3"/>
  <c r="O58" i="3"/>
  <c r="O59" i="3" s="1" a="1"/>
  <c r="O59" i="3" s="1"/>
  <c r="Q52" i="3"/>
  <c r="P53" i="3"/>
  <c r="P54" i="3" s="1" a="1"/>
  <c r="P54" i="3" s="1"/>
  <c r="N47" i="3"/>
  <c r="N48" i="3"/>
  <c r="N49" i="3" s="1" a="1"/>
  <c r="N49" i="3" s="1"/>
  <c r="O43" i="3"/>
  <c r="O44" i="3" s="1" a="1"/>
  <c r="O44" i="3" s="1"/>
  <c r="O42" i="3"/>
  <c r="O38" i="3"/>
  <c r="O39" i="3" s="1" a="1"/>
  <c r="O39" i="3" s="1"/>
  <c r="O37" i="3"/>
  <c r="O33" i="3"/>
  <c r="O34" i="3" s="1" a="1"/>
  <c r="O34" i="3" s="1"/>
  <c r="O32" i="3"/>
  <c r="O15" i="3"/>
  <c r="N18" i="3"/>
  <c r="N19" i="3" s="1" a="1"/>
  <c r="N19" i="3" s="1"/>
  <c r="O28" i="3"/>
  <c r="O29" i="3" s="1" a="1"/>
  <c r="O29" i="3" s="1"/>
  <c r="O27" i="3"/>
  <c r="O23" i="3"/>
  <c r="O24" i="3" s="1" a="1"/>
  <c r="O24" i="3" s="1"/>
  <c r="O22" i="3"/>
  <c r="N17" i="3"/>
  <c r="M10" i="3"/>
  <c r="L13" i="3"/>
  <c r="L14" i="3" s="1" a="1"/>
  <c r="L14" i="3" s="1"/>
  <c r="L12" i="3"/>
  <c r="Y65" i="4" l="1"/>
  <c r="Z64" i="4"/>
  <c r="Y46" i="4"/>
  <c r="Z45" i="4"/>
  <c r="Y7" i="4"/>
  <c r="X8" i="4"/>
  <c r="X217" i="4"/>
  <c r="Y216" i="4"/>
  <c r="X198" i="4"/>
  <c r="Y197" i="4"/>
  <c r="Y179" i="4"/>
  <c r="Z178" i="4"/>
  <c r="X160" i="4"/>
  <c r="Y159" i="4"/>
  <c r="X141" i="4"/>
  <c r="Y140" i="4"/>
  <c r="Y122" i="4"/>
  <c r="Z121" i="4"/>
  <c r="X103" i="4"/>
  <c r="Y102" i="4"/>
  <c r="Y84" i="4"/>
  <c r="Z83" i="4"/>
  <c r="Z26" i="4"/>
  <c r="Y27" i="4"/>
  <c r="P67" i="3"/>
  <c r="P68" i="3"/>
  <c r="P69" i="3" s="1" a="1"/>
  <c r="P69" i="3" s="1"/>
  <c r="Q62" i="3"/>
  <c r="Q63" i="3"/>
  <c r="Q64" i="3" s="1" a="1"/>
  <c r="Q64" i="3" s="1"/>
  <c r="P58" i="3"/>
  <c r="P59" i="3" s="1" a="1"/>
  <c r="P59" i="3" s="1"/>
  <c r="P57" i="3"/>
  <c r="Q53" i="3"/>
  <c r="Q54" i="3" s="1" a="1"/>
  <c r="Q54" i="3" s="1"/>
  <c r="R52" i="3"/>
  <c r="O47" i="3"/>
  <c r="O48" i="3"/>
  <c r="O49" i="3" s="1" a="1"/>
  <c r="O49" i="3" s="1"/>
  <c r="P42" i="3"/>
  <c r="P43" i="3"/>
  <c r="P44" i="3" s="1" a="1"/>
  <c r="P44" i="3" s="1"/>
  <c r="P37" i="3"/>
  <c r="P38" i="3"/>
  <c r="P39" i="3" s="1" a="1"/>
  <c r="P39" i="3" s="1"/>
  <c r="P32" i="3"/>
  <c r="P33" i="3"/>
  <c r="P34" i="3" s="1" a="1"/>
  <c r="P34" i="3" s="1"/>
  <c r="P15" i="3"/>
  <c r="O18" i="3"/>
  <c r="O19" i="3" s="1" a="1"/>
  <c r="O19" i="3" s="1"/>
  <c r="P27" i="3"/>
  <c r="P28" i="3"/>
  <c r="P29" i="3" s="1" a="1"/>
  <c r="P29" i="3" s="1"/>
  <c r="P22" i="3"/>
  <c r="P23" i="3"/>
  <c r="P24" i="3" s="1" a="1"/>
  <c r="P24" i="3" s="1"/>
  <c r="O17" i="3"/>
  <c r="N10" i="3"/>
  <c r="M13" i="3"/>
  <c r="M14" i="3" s="1" a="1"/>
  <c r="M14" i="3" s="1"/>
  <c r="M12" i="3"/>
  <c r="Z46" i="4" l="1"/>
  <c r="AA45" i="4"/>
  <c r="Z65" i="4"/>
  <c r="AA64" i="4"/>
  <c r="Z7" i="4"/>
  <c r="Y8" i="4"/>
  <c r="Y217" i="4"/>
  <c r="Z216" i="4"/>
  <c r="Y198" i="4"/>
  <c r="Z197" i="4"/>
  <c r="AA178" i="4"/>
  <c r="Z179" i="4"/>
  <c r="Y160" i="4"/>
  <c r="Z159" i="4"/>
  <c r="Y141" i="4"/>
  <c r="Z140" i="4"/>
  <c r="AA121" i="4"/>
  <c r="Z122" i="4"/>
  <c r="Y103" i="4"/>
  <c r="Z102" i="4"/>
  <c r="AA83" i="4"/>
  <c r="Z84" i="4"/>
  <c r="AA26" i="4"/>
  <c r="Z27" i="4"/>
  <c r="Q67" i="3"/>
  <c r="Q68" i="3"/>
  <c r="Q69" i="3" s="1" a="1"/>
  <c r="Q69" i="3" s="1"/>
  <c r="R63" i="3"/>
  <c r="R64" i="3" s="1" a="1"/>
  <c r="R64" i="3" s="1"/>
  <c r="R62" i="3"/>
  <c r="Q57" i="3"/>
  <c r="Q58" i="3"/>
  <c r="Q59" i="3" s="1" a="1"/>
  <c r="Q59" i="3" s="1"/>
  <c r="R53" i="3"/>
  <c r="R54" i="3" s="1" a="1"/>
  <c r="R54" i="3" s="1"/>
  <c r="S52" i="3"/>
  <c r="P47" i="3"/>
  <c r="P48" i="3"/>
  <c r="P49" i="3" s="1" a="1"/>
  <c r="P49" i="3" s="1"/>
  <c r="Q42" i="3"/>
  <c r="Q43" i="3"/>
  <c r="Q44" i="3" s="1" a="1"/>
  <c r="Q44" i="3" s="1"/>
  <c r="Q37" i="3"/>
  <c r="Q38" i="3"/>
  <c r="Q39" i="3" s="1" a="1"/>
  <c r="Q39" i="3" s="1"/>
  <c r="Q32" i="3"/>
  <c r="Q33" i="3"/>
  <c r="Q34" i="3" s="1" a="1"/>
  <c r="Q34" i="3" s="1"/>
  <c r="Q15" i="3"/>
  <c r="P18" i="3"/>
  <c r="P19" i="3" s="1" a="1"/>
  <c r="P19" i="3" s="1"/>
  <c r="Q27" i="3"/>
  <c r="Q28" i="3"/>
  <c r="Q29" i="3" s="1" a="1"/>
  <c r="Q29" i="3" s="1"/>
  <c r="Q22" i="3"/>
  <c r="Q23" i="3"/>
  <c r="Q24" i="3" s="1" a="1"/>
  <c r="Q24" i="3" s="1"/>
  <c r="P17" i="3"/>
  <c r="O10" i="3"/>
  <c r="N13" i="3"/>
  <c r="N14" i="3" s="1" a="1"/>
  <c r="N14" i="3" s="1"/>
  <c r="N12" i="3"/>
  <c r="AA65" i="4" l="1"/>
  <c r="AB64" i="4"/>
  <c r="AA46" i="4"/>
  <c r="AB45" i="4"/>
  <c r="AA7" i="4"/>
  <c r="Z8" i="4"/>
  <c r="Z217" i="4"/>
  <c r="AA216" i="4"/>
  <c r="Z198" i="4"/>
  <c r="AA197" i="4"/>
  <c r="AA179" i="4"/>
  <c r="AB178" i="4"/>
  <c r="Z160" i="4"/>
  <c r="AA159" i="4"/>
  <c r="Z141" i="4"/>
  <c r="AA140" i="4"/>
  <c r="AA122" i="4"/>
  <c r="AB121" i="4"/>
  <c r="Z103" i="4"/>
  <c r="AA102" i="4"/>
  <c r="AA84" i="4"/>
  <c r="AB83" i="4"/>
  <c r="AB26" i="4"/>
  <c r="AA27" i="4"/>
  <c r="R68" i="3"/>
  <c r="R69" i="3" s="1" a="1"/>
  <c r="R69" i="3" s="1"/>
  <c r="R67" i="3"/>
  <c r="S63" i="3"/>
  <c r="S64" i="3" s="1" a="1"/>
  <c r="S64" i="3" s="1"/>
  <c r="S62" i="3"/>
  <c r="R58" i="3"/>
  <c r="R59" i="3" s="1" a="1"/>
  <c r="R59" i="3" s="1"/>
  <c r="R57" i="3"/>
  <c r="T52" i="3"/>
  <c r="S53" i="3"/>
  <c r="S54" i="3" s="1" a="1"/>
  <c r="S54" i="3" s="1"/>
  <c r="Q48" i="3"/>
  <c r="Q49" i="3" s="1" a="1"/>
  <c r="Q49" i="3" s="1"/>
  <c r="Q47" i="3"/>
  <c r="R43" i="3"/>
  <c r="R44" i="3" s="1" a="1"/>
  <c r="R44" i="3" s="1"/>
  <c r="R42" i="3"/>
  <c r="R38" i="3"/>
  <c r="R39" i="3" s="1" a="1"/>
  <c r="R39" i="3" s="1"/>
  <c r="R37" i="3"/>
  <c r="R33" i="3"/>
  <c r="R34" i="3" s="1" a="1"/>
  <c r="R34" i="3" s="1"/>
  <c r="R32" i="3"/>
  <c r="R15" i="3"/>
  <c r="Q18" i="3"/>
  <c r="R28" i="3"/>
  <c r="R29" i="3" s="1" a="1"/>
  <c r="R29" i="3" s="1"/>
  <c r="R27" i="3"/>
  <c r="R23" i="3"/>
  <c r="R24" i="3" s="1" a="1"/>
  <c r="R24" i="3" s="1"/>
  <c r="R22" i="3"/>
  <c r="Q17" i="3"/>
  <c r="Q19" i="3" a="1"/>
  <c r="Q19" i="3" s="1"/>
  <c r="P10" i="3"/>
  <c r="O13" i="3"/>
  <c r="O14" i="3" s="1" a="1"/>
  <c r="O14" i="3" s="1"/>
  <c r="O12" i="3"/>
  <c r="AB46" i="4" l="1"/>
  <c r="AC45" i="4"/>
  <c r="AB65" i="4"/>
  <c r="AC64" i="4"/>
  <c r="AB7" i="4"/>
  <c r="AA8" i="4"/>
  <c r="AA217" i="4"/>
  <c r="AB216" i="4"/>
  <c r="AA198" i="4"/>
  <c r="AB197" i="4"/>
  <c r="AC178" i="4"/>
  <c r="AB179" i="4"/>
  <c r="AA160" i="4"/>
  <c r="AB159" i="4"/>
  <c r="AA141" i="4"/>
  <c r="AB140" i="4"/>
  <c r="AC121" i="4"/>
  <c r="AB122" i="4"/>
  <c r="AA103" i="4"/>
  <c r="AB102" i="4"/>
  <c r="AC83" i="4"/>
  <c r="AB84" i="4"/>
  <c r="AC26" i="4"/>
  <c r="AB27" i="4"/>
  <c r="S67" i="3"/>
  <c r="S68" i="3"/>
  <c r="S69" i="3" s="1" a="1"/>
  <c r="S69" i="3" s="1"/>
  <c r="T62" i="3"/>
  <c r="T63" i="3"/>
  <c r="T64" i="3" s="1" a="1"/>
  <c r="T64" i="3" s="1"/>
  <c r="S57" i="3"/>
  <c r="S58" i="3"/>
  <c r="S59" i="3" s="1" a="1"/>
  <c r="S59" i="3" s="1"/>
  <c r="U52" i="3"/>
  <c r="T53" i="3"/>
  <c r="T54" i="3" s="1" a="1"/>
  <c r="T54" i="3" s="1"/>
  <c r="R47" i="3"/>
  <c r="R48" i="3"/>
  <c r="R49" i="3" s="1" a="1"/>
  <c r="R49" i="3" s="1"/>
  <c r="S43" i="3"/>
  <c r="S44" i="3" s="1" a="1"/>
  <c r="S44" i="3" s="1"/>
  <c r="S42" i="3"/>
  <c r="S38" i="3"/>
  <c r="S39" i="3" s="1" a="1"/>
  <c r="S39" i="3" s="1"/>
  <c r="S37" i="3"/>
  <c r="S33" i="3"/>
  <c r="S34" i="3" s="1" a="1"/>
  <c r="S34" i="3" s="1"/>
  <c r="S32" i="3"/>
  <c r="S15" i="3"/>
  <c r="R18" i="3"/>
  <c r="R19" i="3" s="1" a="1"/>
  <c r="R19" i="3" s="1"/>
  <c r="S27" i="3"/>
  <c r="S28" i="3"/>
  <c r="S29" i="3" s="1" a="1"/>
  <c r="S29" i="3" s="1"/>
  <c r="S23" i="3"/>
  <c r="S24" i="3" s="1" a="1"/>
  <c r="S24" i="3" s="1"/>
  <c r="S22" i="3"/>
  <c r="R17" i="3"/>
  <c r="Q10" i="3"/>
  <c r="P13" i="3"/>
  <c r="P14" i="3" s="1" a="1"/>
  <c r="P14" i="3" s="1"/>
  <c r="P12" i="3"/>
  <c r="AC65" i="4" l="1"/>
  <c r="AD64" i="4"/>
  <c r="AC46" i="4"/>
  <c r="AD45" i="4"/>
  <c r="AC7" i="4"/>
  <c r="AB8" i="4"/>
  <c r="AB217" i="4"/>
  <c r="AC216" i="4"/>
  <c r="AB198" i="4"/>
  <c r="AC197" i="4"/>
  <c r="AC179" i="4"/>
  <c r="AD178" i="4"/>
  <c r="AB160" i="4"/>
  <c r="AC159" i="4"/>
  <c r="AB141" i="4"/>
  <c r="AC140" i="4"/>
  <c r="AC122" i="4"/>
  <c r="AD121" i="4"/>
  <c r="AB103" i="4"/>
  <c r="AC102" i="4"/>
  <c r="AC84" i="4"/>
  <c r="AD83" i="4"/>
  <c r="AD26" i="4"/>
  <c r="AC27" i="4"/>
  <c r="T67" i="3"/>
  <c r="T68" i="3"/>
  <c r="T69" i="3" s="1" a="1"/>
  <c r="T69" i="3" s="1"/>
  <c r="U62" i="3"/>
  <c r="U63" i="3"/>
  <c r="U64" i="3" s="1" a="1"/>
  <c r="U64" i="3" s="1"/>
  <c r="T58" i="3"/>
  <c r="T59" i="3" s="1" a="1"/>
  <c r="T59" i="3" s="1"/>
  <c r="T57" i="3"/>
  <c r="U53" i="3"/>
  <c r="U54" i="3" s="1" a="1"/>
  <c r="U54" i="3" s="1"/>
  <c r="V52" i="3"/>
  <c r="S47" i="3"/>
  <c r="S48" i="3"/>
  <c r="S49" i="3" s="1" a="1"/>
  <c r="S49" i="3" s="1"/>
  <c r="T42" i="3"/>
  <c r="T43" i="3"/>
  <c r="T44" i="3" s="1" a="1"/>
  <c r="T44" i="3" s="1"/>
  <c r="T37" i="3"/>
  <c r="T38" i="3"/>
  <c r="T39" i="3" s="1" a="1"/>
  <c r="T39" i="3" s="1"/>
  <c r="T32" i="3"/>
  <c r="T33" i="3"/>
  <c r="T34" i="3" s="1" a="1"/>
  <c r="T34" i="3" s="1"/>
  <c r="T15" i="3"/>
  <c r="S18" i="3"/>
  <c r="T27" i="3"/>
  <c r="T28" i="3"/>
  <c r="T29" i="3" s="1" a="1"/>
  <c r="T29" i="3" s="1"/>
  <c r="T22" i="3"/>
  <c r="T23" i="3"/>
  <c r="T24" i="3" s="1" a="1"/>
  <c r="T24" i="3" s="1"/>
  <c r="S17" i="3"/>
  <c r="S19" i="3" a="1"/>
  <c r="S19" i="3" s="1"/>
  <c r="R10" i="3"/>
  <c r="Q13" i="3"/>
  <c r="Q14" i="3" s="1" a="1"/>
  <c r="Q14" i="3" s="1"/>
  <c r="Q12" i="3"/>
  <c r="AD46" i="4" l="1"/>
  <c r="AE45" i="4"/>
  <c r="AD65" i="4"/>
  <c r="AE64" i="4"/>
  <c r="AD7" i="4"/>
  <c r="AC8" i="4"/>
  <c r="AC217" i="4"/>
  <c r="AD216" i="4"/>
  <c r="AC198" i="4"/>
  <c r="AD197" i="4"/>
  <c r="AE178" i="4"/>
  <c r="AD179" i="4"/>
  <c r="AC160" i="4"/>
  <c r="AD159" i="4"/>
  <c r="AC141" i="4"/>
  <c r="AD140" i="4"/>
  <c r="AE121" i="4"/>
  <c r="AD122" i="4"/>
  <c r="AC103" i="4"/>
  <c r="AD102" i="4"/>
  <c r="AE83" i="4"/>
  <c r="AD84" i="4"/>
  <c r="AE26" i="4"/>
  <c r="AD27" i="4"/>
  <c r="U67" i="3"/>
  <c r="U68" i="3"/>
  <c r="U69" i="3" s="1" a="1"/>
  <c r="U69" i="3" s="1"/>
  <c r="V63" i="3"/>
  <c r="V64" i="3" s="1" a="1"/>
  <c r="V64" i="3" s="1"/>
  <c r="V62" i="3"/>
  <c r="U57" i="3"/>
  <c r="U58" i="3"/>
  <c r="U59" i="3" s="1" a="1"/>
  <c r="U59" i="3" s="1"/>
  <c r="V53" i="3"/>
  <c r="V54" i="3" s="1" a="1"/>
  <c r="V54" i="3" s="1"/>
  <c r="W52" i="3"/>
  <c r="T47" i="3"/>
  <c r="T48" i="3"/>
  <c r="T49" i="3" s="1" a="1"/>
  <c r="T49" i="3" s="1"/>
  <c r="U42" i="3"/>
  <c r="U43" i="3"/>
  <c r="U44" i="3" s="1" a="1"/>
  <c r="U44" i="3" s="1"/>
  <c r="U37" i="3"/>
  <c r="U38" i="3"/>
  <c r="U39" i="3" s="1" a="1"/>
  <c r="U39" i="3" s="1"/>
  <c r="U32" i="3"/>
  <c r="U33" i="3"/>
  <c r="U34" i="3" s="1" a="1"/>
  <c r="U34" i="3" s="1"/>
  <c r="U15" i="3"/>
  <c r="T18" i="3"/>
  <c r="T19" i="3" s="1" a="1"/>
  <c r="T19" i="3" s="1"/>
  <c r="U27" i="3"/>
  <c r="U28" i="3"/>
  <c r="U29" i="3" s="1" a="1"/>
  <c r="U29" i="3" s="1"/>
  <c r="U22" i="3"/>
  <c r="U23" i="3"/>
  <c r="U24" i="3" s="1" a="1"/>
  <c r="U24" i="3" s="1"/>
  <c r="T17" i="3"/>
  <c r="S10" i="3"/>
  <c r="R13" i="3"/>
  <c r="R14" i="3" s="1" a="1"/>
  <c r="R14" i="3" s="1"/>
  <c r="R12" i="3"/>
  <c r="AE65" i="4" l="1"/>
  <c r="AF64" i="4"/>
  <c r="AE46" i="4"/>
  <c r="AF45" i="4"/>
  <c r="AE7" i="4"/>
  <c r="AD8" i="4"/>
  <c r="AD217" i="4"/>
  <c r="AE216" i="4"/>
  <c r="AD198" i="4"/>
  <c r="AE197" i="4"/>
  <c r="AE179" i="4"/>
  <c r="AF178" i="4"/>
  <c r="AD160" i="4"/>
  <c r="AE159" i="4"/>
  <c r="AD141" i="4"/>
  <c r="AE140" i="4"/>
  <c r="AE122" i="4"/>
  <c r="AF121" i="4"/>
  <c r="AD103" i="4"/>
  <c r="AE102" i="4"/>
  <c r="AE84" i="4"/>
  <c r="AF83" i="4"/>
  <c r="AF26" i="4"/>
  <c r="AE27" i="4"/>
  <c r="V68" i="3"/>
  <c r="V69" i="3" s="1" a="1"/>
  <c r="V69" i="3" s="1"/>
  <c r="V67" i="3"/>
  <c r="W63" i="3"/>
  <c r="W64" i="3" s="1" a="1"/>
  <c r="W64" i="3" s="1"/>
  <c r="W62" i="3"/>
  <c r="V58" i="3"/>
  <c r="V59" i="3" s="1" a="1"/>
  <c r="V59" i="3" s="1"/>
  <c r="V57" i="3"/>
  <c r="X52" i="3"/>
  <c r="W53" i="3"/>
  <c r="W54" i="3" s="1" a="1"/>
  <c r="W54" i="3" s="1"/>
  <c r="U48" i="3"/>
  <c r="U49" i="3" s="1" a="1"/>
  <c r="U49" i="3" s="1"/>
  <c r="U47" i="3"/>
  <c r="V43" i="3"/>
  <c r="V44" i="3" s="1" a="1"/>
  <c r="V44" i="3" s="1"/>
  <c r="V42" i="3"/>
  <c r="V38" i="3"/>
  <c r="V39" i="3" s="1" a="1"/>
  <c r="V39" i="3" s="1"/>
  <c r="V37" i="3"/>
  <c r="V33" i="3"/>
  <c r="V34" i="3" s="1" a="1"/>
  <c r="V34" i="3" s="1"/>
  <c r="V32" i="3"/>
  <c r="V15" i="3"/>
  <c r="U18" i="3"/>
  <c r="V28" i="3"/>
  <c r="V29" i="3" s="1" a="1"/>
  <c r="V29" i="3" s="1"/>
  <c r="V27" i="3"/>
  <c r="V23" i="3"/>
  <c r="V24" i="3" s="1" a="1"/>
  <c r="V24" i="3" s="1"/>
  <c r="V22" i="3"/>
  <c r="U17" i="3"/>
  <c r="U19" i="3" a="1"/>
  <c r="U19" i="3" s="1"/>
  <c r="T10" i="3"/>
  <c r="S13" i="3"/>
  <c r="S14" i="3" s="1" a="1"/>
  <c r="S14" i="3" s="1"/>
  <c r="S12" i="3"/>
  <c r="AF46" i="4" l="1"/>
  <c r="AG45" i="4"/>
  <c r="AF65" i="4"/>
  <c r="AG64" i="4"/>
  <c r="AF7" i="4"/>
  <c r="AE8" i="4"/>
  <c r="AE217" i="4"/>
  <c r="AF216" i="4"/>
  <c r="AE198" i="4"/>
  <c r="AF197" i="4"/>
  <c r="AG178" i="4"/>
  <c r="AF179" i="4"/>
  <c r="AE160" i="4"/>
  <c r="AF159" i="4"/>
  <c r="AE141" i="4"/>
  <c r="AF140" i="4"/>
  <c r="AG121" i="4"/>
  <c r="AF122" i="4"/>
  <c r="AE103" i="4"/>
  <c r="AF102" i="4"/>
  <c r="AG83" i="4"/>
  <c r="AF84" i="4"/>
  <c r="AG26" i="4"/>
  <c r="AF27" i="4"/>
  <c r="W67" i="3"/>
  <c r="W68" i="3"/>
  <c r="W69" i="3" s="1" a="1"/>
  <c r="W69" i="3" s="1"/>
  <c r="X62" i="3"/>
  <c r="X63" i="3"/>
  <c r="X64" i="3" s="1" a="1"/>
  <c r="X64" i="3" s="1"/>
  <c r="W57" i="3"/>
  <c r="W58" i="3"/>
  <c r="W59" i="3" s="1" a="1"/>
  <c r="W59" i="3" s="1"/>
  <c r="Y52" i="3"/>
  <c r="X53" i="3"/>
  <c r="X54" i="3" s="1" a="1"/>
  <c r="X54" i="3" s="1"/>
  <c r="V47" i="3"/>
  <c r="V48" i="3"/>
  <c r="V49" i="3" s="1" a="1"/>
  <c r="V49" i="3" s="1"/>
  <c r="W43" i="3"/>
  <c r="W44" i="3" s="1" a="1"/>
  <c r="W44" i="3" s="1"/>
  <c r="W42" i="3"/>
  <c r="W38" i="3"/>
  <c r="W39" i="3" s="1" a="1"/>
  <c r="W39" i="3" s="1"/>
  <c r="W37" i="3"/>
  <c r="W33" i="3"/>
  <c r="W34" i="3" s="1" a="1"/>
  <c r="W34" i="3" s="1"/>
  <c r="W32" i="3"/>
  <c r="W15" i="3"/>
  <c r="V18" i="3"/>
  <c r="V19" i="3" s="1" a="1"/>
  <c r="V19" i="3" s="1"/>
  <c r="W28" i="3"/>
  <c r="W29" i="3" s="1" a="1"/>
  <c r="W29" i="3" s="1"/>
  <c r="W27" i="3"/>
  <c r="W23" i="3"/>
  <c r="W24" i="3" s="1" a="1"/>
  <c r="W24" i="3" s="1"/>
  <c r="W22" i="3"/>
  <c r="V17" i="3"/>
  <c r="U10" i="3"/>
  <c r="T13" i="3"/>
  <c r="T14" i="3" s="1" a="1"/>
  <c r="T14" i="3" s="1"/>
  <c r="T12" i="3"/>
  <c r="AG65" i="4" l="1"/>
  <c r="AH64" i="4"/>
  <c r="AG46" i="4"/>
  <c r="AH45" i="4"/>
  <c r="AG7" i="4"/>
  <c r="AF8" i="4"/>
  <c r="AF217" i="4"/>
  <c r="AG216" i="4"/>
  <c r="AF198" i="4"/>
  <c r="AG197" i="4"/>
  <c r="AG179" i="4"/>
  <c r="AH178" i="4"/>
  <c r="AF160" i="4"/>
  <c r="AG159" i="4"/>
  <c r="AF141" i="4"/>
  <c r="AG140" i="4"/>
  <c r="AG122" i="4"/>
  <c r="AH121" i="4"/>
  <c r="AF103" i="4"/>
  <c r="AG102" i="4"/>
  <c r="AG84" i="4"/>
  <c r="AH83" i="4"/>
  <c r="AH26" i="4"/>
  <c r="AG27" i="4"/>
  <c r="X67" i="3"/>
  <c r="X68" i="3"/>
  <c r="X69" i="3" s="1" a="1"/>
  <c r="X69" i="3" s="1"/>
  <c r="Y62" i="3"/>
  <c r="Y63" i="3"/>
  <c r="Y64" i="3" s="1" a="1"/>
  <c r="Y64" i="3" s="1"/>
  <c r="X58" i="3"/>
  <c r="X59" i="3" s="1" a="1"/>
  <c r="X59" i="3" s="1"/>
  <c r="X57" i="3"/>
  <c r="Y53" i="3"/>
  <c r="Y54" i="3" s="1" a="1"/>
  <c r="Y54" i="3" s="1"/>
  <c r="Z52" i="3"/>
  <c r="W48" i="3"/>
  <c r="W49" i="3" s="1" a="1"/>
  <c r="W49" i="3" s="1"/>
  <c r="W47" i="3"/>
  <c r="X42" i="3"/>
  <c r="X43" i="3"/>
  <c r="X44" i="3" s="1" a="1"/>
  <c r="X44" i="3" s="1"/>
  <c r="X37" i="3"/>
  <c r="X38" i="3"/>
  <c r="X39" i="3" s="1" a="1"/>
  <c r="X39" i="3" s="1"/>
  <c r="X32" i="3"/>
  <c r="X33" i="3"/>
  <c r="X34" i="3" s="1" a="1"/>
  <c r="X34" i="3" s="1"/>
  <c r="X15" i="3"/>
  <c r="W18" i="3"/>
  <c r="X27" i="3"/>
  <c r="X28" i="3"/>
  <c r="X29" i="3" s="1" a="1"/>
  <c r="X29" i="3" s="1"/>
  <c r="X22" i="3"/>
  <c r="X23" i="3"/>
  <c r="X24" i="3" s="1" a="1"/>
  <c r="X24" i="3" s="1"/>
  <c r="W17" i="3"/>
  <c r="W19" i="3" a="1"/>
  <c r="W19" i="3" s="1"/>
  <c r="V10" i="3"/>
  <c r="U13" i="3"/>
  <c r="U14" i="3" s="1" a="1"/>
  <c r="U14" i="3" s="1"/>
  <c r="U12" i="3"/>
  <c r="AH46" i="4" l="1"/>
  <c r="AI45" i="4"/>
  <c r="AH65" i="4"/>
  <c r="AI64" i="4"/>
  <c r="AH7" i="4"/>
  <c r="AG8" i="4"/>
  <c r="AG217" i="4"/>
  <c r="AH216" i="4"/>
  <c r="AG198" i="4"/>
  <c r="AH197" i="4"/>
  <c r="AI178" i="4"/>
  <c r="AH179" i="4"/>
  <c r="AG160" i="4"/>
  <c r="AH159" i="4"/>
  <c r="AG141" i="4"/>
  <c r="AH140" i="4"/>
  <c r="AI121" i="4"/>
  <c r="AH122" i="4"/>
  <c r="AG103" i="4"/>
  <c r="AH102" i="4"/>
  <c r="AI83" i="4"/>
  <c r="AH84" i="4"/>
  <c r="AI26" i="4"/>
  <c r="AH27" i="4"/>
  <c r="Y67" i="3"/>
  <c r="Y68" i="3"/>
  <c r="Y69" i="3" s="1" a="1"/>
  <c r="Y69" i="3" s="1"/>
  <c r="Z63" i="3"/>
  <c r="Z64" i="3" s="1" a="1"/>
  <c r="Z64" i="3" s="1"/>
  <c r="Z62" i="3"/>
  <c r="Y57" i="3"/>
  <c r="Y58" i="3"/>
  <c r="Y59" i="3" s="1" a="1"/>
  <c r="Y59" i="3" s="1"/>
  <c r="Z53" i="3"/>
  <c r="Z54" i="3" s="1" a="1"/>
  <c r="Z54" i="3" s="1"/>
  <c r="AA52" i="3"/>
  <c r="X47" i="3"/>
  <c r="X48" i="3"/>
  <c r="X49" i="3" s="1" a="1"/>
  <c r="X49" i="3" s="1"/>
  <c r="Y42" i="3"/>
  <c r="Y43" i="3"/>
  <c r="Y44" i="3" s="1" a="1"/>
  <c r="Y44" i="3" s="1"/>
  <c r="Y37" i="3"/>
  <c r="Y38" i="3"/>
  <c r="Y39" i="3" s="1" a="1"/>
  <c r="Y39" i="3" s="1"/>
  <c r="Y32" i="3"/>
  <c r="Y33" i="3"/>
  <c r="Y34" i="3" s="1" a="1"/>
  <c r="Y34" i="3" s="1"/>
  <c r="Y15" i="3"/>
  <c r="X18" i="3"/>
  <c r="X19" i="3" s="1" a="1"/>
  <c r="X19" i="3" s="1"/>
  <c r="Y27" i="3"/>
  <c r="Y28" i="3"/>
  <c r="Y29" i="3" s="1" a="1"/>
  <c r="Y29" i="3" s="1"/>
  <c r="Y22" i="3"/>
  <c r="Y23" i="3"/>
  <c r="Y24" i="3" s="1" a="1"/>
  <c r="Y24" i="3" s="1"/>
  <c r="X17" i="3"/>
  <c r="W10" i="3"/>
  <c r="V13" i="3"/>
  <c r="V14" i="3" s="1" a="1"/>
  <c r="V14" i="3" s="1"/>
  <c r="V12" i="3"/>
  <c r="AI65" i="4" l="1"/>
  <c r="AJ64" i="4"/>
  <c r="AI46" i="4"/>
  <c r="AJ45" i="4"/>
  <c r="AI7" i="4"/>
  <c r="AH8" i="4"/>
  <c r="AH217" i="4"/>
  <c r="AI216" i="4"/>
  <c r="AH198" i="4"/>
  <c r="AI197" i="4"/>
  <c r="AI179" i="4"/>
  <c r="AJ178" i="4"/>
  <c r="AH160" i="4"/>
  <c r="AI159" i="4"/>
  <c r="AH141" i="4"/>
  <c r="AI140" i="4"/>
  <c r="AI122" i="4"/>
  <c r="AJ121" i="4"/>
  <c r="AH103" i="4"/>
  <c r="AI102" i="4"/>
  <c r="AI84" i="4"/>
  <c r="AJ83" i="4"/>
  <c r="AI27" i="4"/>
  <c r="AJ26" i="4"/>
  <c r="AJ27" i="4" s="1"/>
  <c r="Z68" i="3"/>
  <c r="Z69" i="3" s="1" a="1"/>
  <c r="Z69" i="3" s="1"/>
  <c r="Z67" i="3"/>
  <c r="AA63" i="3"/>
  <c r="AA64" i="3" s="1" a="1"/>
  <c r="AA64" i="3" s="1"/>
  <c r="AA62" i="3"/>
  <c r="Z58" i="3"/>
  <c r="Z59" i="3" s="1" a="1"/>
  <c r="Z59" i="3" s="1"/>
  <c r="Z57" i="3"/>
  <c r="AB52" i="3"/>
  <c r="AA53" i="3"/>
  <c r="AA54" i="3" s="1" a="1"/>
  <c r="AA54" i="3" s="1"/>
  <c r="Y47" i="3"/>
  <c r="Y48" i="3"/>
  <c r="Y49" i="3" s="1" a="1"/>
  <c r="Y49" i="3" s="1"/>
  <c r="Z43" i="3"/>
  <c r="Z44" i="3" s="1" a="1"/>
  <c r="Z44" i="3" s="1"/>
  <c r="Z42" i="3"/>
  <c r="Z38" i="3"/>
  <c r="Z39" i="3" s="1" a="1"/>
  <c r="Z39" i="3" s="1"/>
  <c r="Z37" i="3"/>
  <c r="Z33" i="3"/>
  <c r="Z34" i="3" s="1" a="1"/>
  <c r="Z34" i="3" s="1"/>
  <c r="Z32" i="3"/>
  <c r="Z15" i="3"/>
  <c r="Y18" i="3"/>
  <c r="Z28" i="3"/>
  <c r="Z29" i="3" s="1" a="1"/>
  <c r="Z29" i="3" s="1"/>
  <c r="Z27" i="3"/>
  <c r="Z23" i="3"/>
  <c r="Z24" i="3" s="1" a="1"/>
  <c r="Z24" i="3" s="1"/>
  <c r="Z22" i="3"/>
  <c r="Y17" i="3"/>
  <c r="Y19" i="3" a="1"/>
  <c r="Y19" i="3" s="1"/>
  <c r="X10" i="3"/>
  <c r="W13" i="3"/>
  <c r="W14" i="3" s="1" a="1"/>
  <c r="W14" i="3" s="1"/>
  <c r="W12" i="3"/>
  <c r="AJ46" i="4" l="1"/>
  <c r="AK45" i="4"/>
  <c r="AJ65" i="4"/>
  <c r="AK64" i="4"/>
  <c r="AK65" i="4" s="1"/>
  <c r="AJ7" i="4"/>
  <c r="AI8" i="4"/>
  <c r="AI217" i="4"/>
  <c r="AJ216" i="4"/>
  <c r="AI198" i="4"/>
  <c r="AJ197" i="4"/>
  <c r="AK178" i="4"/>
  <c r="AJ179" i="4"/>
  <c r="AI160" i="4"/>
  <c r="AJ159" i="4"/>
  <c r="AI141" i="4"/>
  <c r="AJ140" i="4"/>
  <c r="AK121" i="4"/>
  <c r="AJ122" i="4"/>
  <c r="AI103" i="4"/>
  <c r="AJ102" i="4"/>
  <c r="AK83" i="4"/>
  <c r="AJ84" i="4"/>
  <c r="AA67" i="3"/>
  <c r="AA68" i="3"/>
  <c r="AA69" i="3" s="1" a="1"/>
  <c r="AA69" i="3" s="1"/>
  <c r="AB62" i="3"/>
  <c r="AB63" i="3"/>
  <c r="AB64" i="3" s="1" a="1"/>
  <c r="AB64" i="3" s="1"/>
  <c r="AA57" i="3"/>
  <c r="AA58" i="3"/>
  <c r="AA59" i="3" s="1" a="1"/>
  <c r="AA59" i="3" s="1"/>
  <c r="AC52" i="3"/>
  <c r="AB53" i="3"/>
  <c r="AB54" i="3" s="1" a="1"/>
  <c r="AB54" i="3" s="1"/>
  <c r="Z47" i="3"/>
  <c r="Z48" i="3"/>
  <c r="Z49" i="3" s="1" a="1"/>
  <c r="Z49" i="3" s="1"/>
  <c r="AA43" i="3"/>
  <c r="AA44" i="3" s="1" a="1"/>
  <c r="AA44" i="3" s="1"/>
  <c r="AA42" i="3"/>
  <c r="AA38" i="3"/>
  <c r="AA39" i="3" s="1" a="1"/>
  <c r="AA39" i="3" s="1"/>
  <c r="AA37" i="3"/>
  <c r="AA33" i="3"/>
  <c r="AA34" i="3" s="1" a="1"/>
  <c r="AA34" i="3" s="1"/>
  <c r="AA32" i="3"/>
  <c r="AA15" i="3"/>
  <c r="Z18" i="3"/>
  <c r="Z19" i="3" s="1" a="1"/>
  <c r="Z19" i="3" s="1"/>
  <c r="AA27" i="3"/>
  <c r="AA28" i="3"/>
  <c r="AA29" i="3" s="1" a="1"/>
  <c r="AA29" i="3" s="1"/>
  <c r="AA23" i="3"/>
  <c r="AA24" i="3" s="1" a="1"/>
  <c r="AA24" i="3" s="1"/>
  <c r="AA22" i="3"/>
  <c r="Z17" i="3"/>
  <c r="Y10" i="3"/>
  <c r="X13" i="3"/>
  <c r="X14" i="3" s="1" a="1"/>
  <c r="X14" i="3" s="1"/>
  <c r="X12" i="3"/>
  <c r="AK46" i="4" l="1"/>
  <c r="AL45" i="4"/>
  <c r="AL46" i="4" s="1"/>
  <c r="AK7" i="4"/>
  <c r="AJ8" i="4"/>
  <c r="AJ217" i="4"/>
  <c r="AK216" i="4"/>
  <c r="AJ198" i="4"/>
  <c r="AK197" i="4"/>
  <c r="AL197" i="4" s="1"/>
  <c r="AL198" i="4" s="1"/>
  <c r="AK179" i="4"/>
  <c r="AL178" i="4"/>
  <c r="AL179" i="4" s="1"/>
  <c r="AJ160" i="4"/>
  <c r="AK159" i="4"/>
  <c r="AJ141" i="4"/>
  <c r="AK140" i="4"/>
  <c r="AK122" i="4"/>
  <c r="AL121" i="4"/>
  <c r="AL122" i="4" s="1"/>
  <c r="AJ103" i="4"/>
  <c r="AK102" i="4"/>
  <c r="AK84" i="4"/>
  <c r="AL83" i="4"/>
  <c r="AL84" i="4" s="1"/>
  <c r="AB67" i="3"/>
  <c r="AB68" i="3"/>
  <c r="AB69" i="3" s="1" a="1"/>
  <c r="AB69" i="3" s="1"/>
  <c r="AC62" i="3"/>
  <c r="AC63" i="3"/>
  <c r="AC64" i="3" s="1" a="1"/>
  <c r="AC64" i="3" s="1"/>
  <c r="AB58" i="3"/>
  <c r="AB59" i="3" s="1" a="1"/>
  <c r="AB59" i="3" s="1"/>
  <c r="AB57" i="3"/>
  <c r="AC53" i="3"/>
  <c r="AC54" i="3" s="1" a="1"/>
  <c r="AC54" i="3" s="1"/>
  <c r="AD52" i="3"/>
  <c r="AA47" i="3"/>
  <c r="AA48" i="3"/>
  <c r="AA49" i="3" s="1" a="1"/>
  <c r="AA49" i="3" s="1"/>
  <c r="AB42" i="3"/>
  <c r="AB43" i="3"/>
  <c r="AB44" i="3" s="1" a="1"/>
  <c r="AB44" i="3" s="1"/>
  <c r="AB37" i="3"/>
  <c r="AB38" i="3"/>
  <c r="AB39" i="3" s="1" a="1"/>
  <c r="AB39" i="3" s="1"/>
  <c r="AB32" i="3"/>
  <c r="AB33" i="3"/>
  <c r="AB34" i="3" s="1" a="1"/>
  <c r="AB34" i="3" s="1"/>
  <c r="AB15" i="3"/>
  <c r="AA18" i="3"/>
  <c r="AB27" i="3"/>
  <c r="AB28" i="3"/>
  <c r="AB29" i="3" s="1" a="1"/>
  <c r="AB29" i="3" s="1"/>
  <c r="AB22" i="3"/>
  <c r="AB23" i="3"/>
  <c r="AB24" i="3" s="1" a="1"/>
  <c r="AB24" i="3" s="1"/>
  <c r="AA17" i="3"/>
  <c r="AA19" i="3" a="1"/>
  <c r="AA19" i="3" s="1"/>
  <c r="Z10" i="3"/>
  <c r="Y13" i="3"/>
  <c r="Y14" i="3" s="1" a="1"/>
  <c r="Y14" i="3" s="1"/>
  <c r="Y12" i="3"/>
  <c r="AL7" i="4" l="1"/>
  <c r="AL8" i="4" s="1"/>
  <c r="AK8" i="4"/>
  <c r="AK217" i="4"/>
  <c r="AL216" i="4"/>
  <c r="AL217" i="4" s="1"/>
  <c r="AK198" i="4"/>
  <c r="AK160" i="4"/>
  <c r="AK141" i="4"/>
  <c r="AL140" i="4"/>
  <c r="AL141" i="4" s="1"/>
  <c r="AK103" i="4"/>
  <c r="AC67" i="3"/>
  <c r="AC68" i="3"/>
  <c r="AC69" i="3" s="1" a="1"/>
  <c r="AC69" i="3" s="1"/>
  <c r="AD63" i="3"/>
  <c r="AD64" i="3" s="1" a="1"/>
  <c r="AD64" i="3" s="1"/>
  <c r="AD62" i="3"/>
  <c r="AC57" i="3"/>
  <c r="AC58" i="3"/>
  <c r="AC59" i="3" s="1" a="1"/>
  <c r="AC59" i="3" s="1"/>
  <c r="AD53" i="3"/>
  <c r="AD54" i="3" s="1" a="1"/>
  <c r="AD54" i="3" s="1"/>
  <c r="AE52" i="3"/>
  <c r="AB47" i="3"/>
  <c r="AB48" i="3"/>
  <c r="AB49" i="3" s="1" a="1"/>
  <c r="AB49" i="3" s="1"/>
  <c r="AC42" i="3"/>
  <c r="AC43" i="3"/>
  <c r="AC44" i="3" s="1" a="1"/>
  <c r="AC44" i="3" s="1"/>
  <c r="AC37" i="3"/>
  <c r="AC38" i="3"/>
  <c r="AC39" i="3" s="1" a="1"/>
  <c r="AC39" i="3" s="1"/>
  <c r="AC32" i="3"/>
  <c r="AC33" i="3"/>
  <c r="AC34" i="3" s="1" a="1"/>
  <c r="AC34" i="3" s="1"/>
  <c r="AC15" i="3"/>
  <c r="AB18" i="3"/>
  <c r="AB19" i="3" s="1" a="1"/>
  <c r="AB19" i="3" s="1"/>
  <c r="AC27" i="3"/>
  <c r="AC28" i="3"/>
  <c r="AC29" i="3" s="1" a="1"/>
  <c r="AC29" i="3" s="1"/>
  <c r="AC22" i="3"/>
  <c r="AC23" i="3"/>
  <c r="AC24" i="3" s="1" a="1"/>
  <c r="AC24" i="3" s="1"/>
  <c r="AB17" i="3"/>
  <c r="AA10" i="3"/>
  <c r="Z13" i="3"/>
  <c r="Z14" i="3" s="1" a="1"/>
  <c r="Z14" i="3" s="1"/>
  <c r="Z12" i="3"/>
  <c r="AD68" i="3" l="1"/>
  <c r="AD69" i="3" s="1" a="1"/>
  <c r="AD69" i="3" s="1"/>
  <c r="AD67" i="3"/>
  <c r="AE63" i="3"/>
  <c r="AE64" i="3" s="1" a="1"/>
  <c r="AE64" i="3" s="1"/>
  <c r="AE62" i="3"/>
  <c r="AD58" i="3"/>
  <c r="AD59" i="3" s="1" a="1"/>
  <c r="AD59" i="3" s="1"/>
  <c r="AD57" i="3"/>
  <c r="AF52" i="3"/>
  <c r="AE53" i="3"/>
  <c r="AE54" i="3" s="1" a="1"/>
  <c r="AE54" i="3" s="1"/>
  <c r="AC48" i="3"/>
  <c r="AC49" i="3" s="1" a="1"/>
  <c r="AC49" i="3" s="1"/>
  <c r="AC47" i="3"/>
  <c r="AD43" i="3"/>
  <c r="AD44" i="3" s="1" a="1"/>
  <c r="AD44" i="3" s="1"/>
  <c r="AD42" i="3"/>
  <c r="AD38" i="3"/>
  <c r="AD39" i="3" s="1" a="1"/>
  <c r="AD39" i="3" s="1"/>
  <c r="AD37" i="3"/>
  <c r="AD33" i="3"/>
  <c r="AD34" i="3" s="1" a="1"/>
  <c r="AD34" i="3" s="1"/>
  <c r="AD32" i="3"/>
  <c r="AD15" i="3"/>
  <c r="AC18" i="3"/>
  <c r="AD28" i="3"/>
  <c r="AD29" i="3" s="1" a="1"/>
  <c r="AD29" i="3" s="1"/>
  <c r="AD27" i="3"/>
  <c r="AD23" i="3"/>
  <c r="AD24" i="3" s="1" a="1"/>
  <c r="AD24" i="3" s="1"/>
  <c r="AD22" i="3"/>
  <c r="AC17" i="3"/>
  <c r="AC19" i="3" a="1"/>
  <c r="AC19" i="3" s="1"/>
  <c r="AB10" i="3"/>
  <c r="AA13" i="3"/>
  <c r="AA14" i="3" s="1" a="1"/>
  <c r="AA14" i="3" s="1"/>
  <c r="AA12" i="3"/>
  <c r="AE67" i="3" l="1"/>
  <c r="AE68" i="3"/>
  <c r="AE69" i="3" s="1" a="1"/>
  <c r="AE69" i="3" s="1"/>
  <c r="AF62" i="3"/>
  <c r="AF63" i="3"/>
  <c r="AF64" i="3" s="1" a="1"/>
  <c r="AF64" i="3" s="1"/>
  <c r="AE57" i="3"/>
  <c r="AE58" i="3"/>
  <c r="AE59" i="3" s="1" a="1"/>
  <c r="AE59" i="3" s="1"/>
  <c r="AG52" i="3"/>
  <c r="AF53" i="3"/>
  <c r="AF54" i="3" s="1" a="1"/>
  <c r="AF54" i="3" s="1"/>
  <c r="AD47" i="3"/>
  <c r="AD48" i="3"/>
  <c r="AD49" i="3" s="1" a="1"/>
  <c r="AD49" i="3" s="1"/>
  <c r="AE43" i="3"/>
  <c r="AE44" i="3" s="1" a="1"/>
  <c r="AE44" i="3" s="1"/>
  <c r="AE42" i="3"/>
  <c r="AE38" i="3"/>
  <c r="AE39" i="3" s="1" a="1"/>
  <c r="AE39" i="3" s="1"/>
  <c r="AE37" i="3"/>
  <c r="AE33" i="3"/>
  <c r="AE34" i="3" s="1" a="1"/>
  <c r="AE34" i="3" s="1"/>
  <c r="AE32" i="3"/>
  <c r="AE15" i="3"/>
  <c r="AD18" i="3"/>
  <c r="AD19" i="3" s="1" a="1"/>
  <c r="AD19" i="3" s="1"/>
  <c r="AE28" i="3"/>
  <c r="AE29" i="3" s="1" a="1"/>
  <c r="AE29" i="3" s="1"/>
  <c r="AE27" i="3"/>
  <c r="AE23" i="3"/>
  <c r="AE24" i="3" s="1" a="1"/>
  <c r="AE24" i="3" s="1"/>
  <c r="AE22" i="3"/>
  <c r="AD17" i="3"/>
  <c r="AC10" i="3"/>
  <c r="AB13" i="3"/>
  <c r="AB14" i="3" s="1" a="1"/>
  <c r="AB14" i="3" s="1"/>
  <c r="AB12" i="3"/>
  <c r="AF67" i="3" l="1"/>
  <c r="AF68" i="3"/>
  <c r="AF69" i="3" s="1" a="1"/>
  <c r="AF69" i="3" s="1"/>
  <c r="AG62" i="3"/>
  <c r="AG63" i="3"/>
  <c r="AG64" i="3" s="1" a="1"/>
  <c r="AG64" i="3" s="1"/>
  <c r="AF58" i="3"/>
  <c r="AF59" i="3" s="1" a="1"/>
  <c r="AF59" i="3" s="1"/>
  <c r="AF57" i="3"/>
  <c r="AG53" i="3"/>
  <c r="AG54" i="3" s="1" a="1"/>
  <c r="AG54" i="3" s="1"/>
  <c r="AH52" i="3"/>
  <c r="AE48" i="3"/>
  <c r="AE49" i="3" s="1" a="1"/>
  <c r="AE49" i="3" s="1"/>
  <c r="AE47" i="3"/>
  <c r="AF42" i="3"/>
  <c r="AF43" i="3"/>
  <c r="AF44" i="3" s="1" a="1"/>
  <c r="AF44" i="3" s="1"/>
  <c r="AF37" i="3"/>
  <c r="AF38" i="3"/>
  <c r="AF39" i="3" s="1" a="1"/>
  <c r="AF39" i="3" s="1"/>
  <c r="AF32" i="3"/>
  <c r="AF33" i="3"/>
  <c r="AF34" i="3" s="1" a="1"/>
  <c r="AF34" i="3" s="1"/>
  <c r="AF15" i="3"/>
  <c r="AE18" i="3"/>
  <c r="AE19" i="3" s="1" a="1"/>
  <c r="AE19" i="3" s="1"/>
  <c r="AF27" i="3"/>
  <c r="AF28" i="3"/>
  <c r="AF29" i="3" s="1" a="1"/>
  <c r="AF29" i="3" s="1"/>
  <c r="AF22" i="3"/>
  <c r="AF23" i="3"/>
  <c r="AF24" i="3" s="1" a="1"/>
  <c r="AF24" i="3" s="1"/>
  <c r="AE17" i="3"/>
  <c r="AD10" i="3"/>
  <c r="AC13" i="3"/>
  <c r="AC14" i="3" s="1" a="1"/>
  <c r="AC14" i="3" s="1"/>
  <c r="AC12" i="3"/>
  <c r="AG67" i="3" l="1"/>
  <c r="AG68" i="3"/>
  <c r="AG69" i="3" s="1" a="1"/>
  <c r="AG69" i="3" s="1"/>
  <c r="AH63" i="3"/>
  <c r="AH64" i="3" s="1" a="1"/>
  <c r="AH64" i="3" s="1"/>
  <c r="AH62" i="3"/>
  <c r="AG57" i="3"/>
  <c r="AG58" i="3"/>
  <c r="AG59" i="3" s="1" a="1"/>
  <c r="AG59" i="3" s="1"/>
  <c r="AH53" i="3"/>
  <c r="AH54" i="3" s="1" a="1"/>
  <c r="AH54" i="3" s="1"/>
  <c r="AF47" i="3"/>
  <c r="AF48" i="3"/>
  <c r="AF49" i="3" s="1" a="1"/>
  <c r="AF49" i="3" s="1"/>
  <c r="AG42" i="3"/>
  <c r="AG43" i="3"/>
  <c r="AG44" i="3" s="1" a="1"/>
  <c r="AG44" i="3" s="1"/>
  <c r="AG37" i="3"/>
  <c r="AG38" i="3"/>
  <c r="AG39" i="3" s="1" a="1"/>
  <c r="AG39" i="3" s="1"/>
  <c r="AG32" i="3"/>
  <c r="AG33" i="3"/>
  <c r="AG34" i="3" s="1" a="1"/>
  <c r="AG34" i="3" s="1"/>
  <c r="AG15" i="3"/>
  <c r="AF18" i="3"/>
  <c r="AF19" i="3" s="1" a="1"/>
  <c r="AF19" i="3" s="1"/>
  <c r="AG27" i="3"/>
  <c r="AG28" i="3"/>
  <c r="AG29" i="3" s="1" a="1"/>
  <c r="AG29" i="3" s="1"/>
  <c r="AG22" i="3"/>
  <c r="AG23" i="3"/>
  <c r="AG24" i="3" s="1" a="1"/>
  <c r="AG24" i="3" s="1"/>
  <c r="AF17" i="3"/>
  <c r="AE10" i="3"/>
  <c r="AD13" i="3"/>
  <c r="AD14" i="3" s="1" a="1"/>
  <c r="AD14" i="3" s="1"/>
  <c r="AD12" i="3"/>
  <c r="AK69" i="3" l="1"/>
  <c r="AK64" i="3"/>
  <c r="AM69" i="3"/>
  <c r="AL69" i="3"/>
  <c r="AM64" i="3"/>
  <c r="AI69" i="3"/>
  <c r="AN64" i="3"/>
  <c r="AJ64" i="3"/>
  <c r="AI64" i="3"/>
  <c r="AJ69" i="3"/>
  <c r="AN69" i="3"/>
  <c r="AL64" i="3"/>
  <c r="AM54" i="3"/>
  <c r="AK54" i="3"/>
  <c r="AI54" i="3"/>
  <c r="AL54" i="3"/>
  <c r="AJ54" i="3"/>
  <c r="AN54" i="3"/>
  <c r="AH68" i="3"/>
  <c r="AH69" i="3" s="1" a="1"/>
  <c r="AH69" i="3" s="1"/>
  <c r="AH67" i="3"/>
  <c r="AH58" i="3"/>
  <c r="AH59" i="3" s="1" a="1"/>
  <c r="AH59" i="3" s="1"/>
  <c r="AH57" i="3"/>
  <c r="AG47" i="3"/>
  <c r="AG48" i="3"/>
  <c r="AG49" i="3" s="1" a="1"/>
  <c r="AG49" i="3" s="1"/>
  <c r="AH43" i="3"/>
  <c r="AH44" i="3" s="1" a="1"/>
  <c r="AH44" i="3" s="1"/>
  <c r="AH42" i="3"/>
  <c r="AH38" i="3"/>
  <c r="AH39" i="3" s="1" a="1"/>
  <c r="AH39" i="3" s="1"/>
  <c r="AH37" i="3"/>
  <c r="AH33" i="3"/>
  <c r="AH34" i="3" s="1" a="1"/>
  <c r="AH34" i="3" s="1"/>
  <c r="AH32" i="3"/>
  <c r="AH15" i="3"/>
  <c r="AH18" i="3" s="1"/>
  <c r="AG18" i="3"/>
  <c r="AG19" i="3" s="1" a="1"/>
  <c r="AG19" i="3" s="1"/>
  <c r="AH28" i="3"/>
  <c r="AH29" i="3" s="1" a="1"/>
  <c r="AH29" i="3" s="1"/>
  <c r="AH27" i="3"/>
  <c r="AH23" i="3"/>
  <c r="AH24" i="3" s="1" a="1"/>
  <c r="AH24" i="3" s="1"/>
  <c r="AH22" i="3"/>
  <c r="AG17" i="3"/>
  <c r="AF10" i="3"/>
  <c r="AE13" i="3"/>
  <c r="AE14" i="3" s="1" a="1"/>
  <c r="AE14" i="3" s="1"/>
  <c r="AE12" i="3"/>
  <c r="AM59" i="3" l="1"/>
  <c r="AK59" i="3"/>
  <c r="AL59" i="3"/>
  <c r="AJ59" i="3"/>
  <c r="AN59" i="3"/>
  <c r="AI59" i="3"/>
  <c r="AJ39" i="3"/>
  <c r="AN39" i="3"/>
  <c r="AM39" i="3"/>
  <c r="AK39" i="3"/>
  <c r="AI39" i="3"/>
  <c r="AL39" i="3"/>
  <c r="AI34" i="3"/>
  <c r="AN34" i="3"/>
  <c r="AM34" i="3"/>
  <c r="AL34" i="3"/>
  <c r="AJ34" i="3"/>
  <c r="AK34" i="3"/>
  <c r="AI44" i="3"/>
  <c r="AL44" i="3"/>
  <c r="AJ44" i="3"/>
  <c r="AM44" i="3"/>
  <c r="AN44" i="3"/>
  <c r="AK44" i="3"/>
  <c r="AH47" i="3"/>
  <c r="AH48" i="3"/>
  <c r="AH49" i="3" s="1" a="1"/>
  <c r="AH49" i="3" s="1"/>
  <c r="AJ29" i="3"/>
  <c r="AK29" i="3"/>
  <c r="AN29" i="3"/>
  <c r="AL29" i="3"/>
  <c r="AM29" i="3"/>
  <c r="AI29" i="3"/>
  <c r="AN24" i="3"/>
  <c r="AL24" i="3"/>
  <c r="AJ24" i="3"/>
  <c r="AI24" i="3"/>
  <c r="AK24" i="3"/>
  <c r="AM24" i="3"/>
  <c r="AH19" i="3" a="1"/>
  <c r="AH19" i="3" s="1"/>
  <c r="AH17" i="3"/>
  <c r="AG10" i="3"/>
  <c r="AF13" i="3"/>
  <c r="AF14" i="3" s="1" a="1"/>
  <c r="AF14" i="3" s="1"/>
  <c r="AF12" i="3"/>
  <c r="AJ49" i="3" l="1"/>
  <c r="AI49" i="3"/>
  <c r="AM49" i="3"/>
  <c r="AK49" i="3"/>
  <c r="AN49" i="3"/>
  <c r="AL49" i="3"/>
  <c r="AJ19" i="3"/>
  <c r="AL19" i="3"/>
  <c r="AN19" i="3"/>
  <c r="AI19" i="3"/>
  <c r="AK19" i="3"/>
  <c r="AM19" i="3"/>
  <c r="AH10" i="3"/>
  <c r="AG13" i="3"/>
  <c r="AG14" i="3" s="1" a="1"/>
  <c r="AG14" i="3" s="1"/>
  <c r="AG12" i="3"/>
  <c r="AH13" i="3" l="1"/>
  <c r="AH14" i="3" s="1" a="1"/>
  <c r="AH14" i="3" s="1"/>
  <c r="AH12" i="3"/>
  <c r="AI14" i="3" l="1"/>
  <c r="J3" i="3" s="1"/>
  <c r="AJ14" i="3"/>
  <c r="J4" i="3" s="1"/>
  <c r="AM14" i="3"/>
  <c r="J7" i="3" s="1"/>
  <c r="AN14" i="3"/>
  <c r="J8" i="3" s="1"/>
  <c r="AL14" i="3"/>
  <c r="J6" i="3" s="1"/>
  <c r="AK14" i="3"/>
  <c r="J5" i="3" s="1"/>
</calcChain>
</file>

<file path=xl/sharedStrings.xml><?xml version="1.0" encoding="utf-8"?>
<sst xmlns="http://schemas.openxmlformats.org/spreadsheetml/2006/main" count="409" uniqueCount="62">
  <si>
    <t>Type</t>
  </si>
  <si>
    <t>Date de début</t>
  </si>
  <si>
    <t>Date de fin</t>
  </si>
  <si>
    <t>Symbole</t>
  </si>
  <si>
    <t>Nom</t>
  </si>
  <si>
    <t xml:space="preserve"> Type </t>
  </si>
  <si>
    <t>RTT</t>
  </si>
  <si>
    <t>CP</t>
  </si>
  <si>
    <t xml:space="preserve">Récup </t>
  </si>
  <si>
    <t>REC</t>
  </si>
  <si>
    <t>D CP</t>
  </si>
  <si>
    <t>D RTT</t>
  </si>
  <si>
    <t>D REC</t>
  </si>
  <si>
    <t>Début</t>
  </si>
  <si>
    <t>Fin</t>
  </si>
  <si>
    <t>Janvier</t>
  </si>
  <si>
    <t>Février</t>
  </si>
  <si>
    <t>Mars</t>
  </si>
  <si>
    <t>Avril</t>
  </si>
  <si>
    <t xml:space="preserve">Total CP: </t>
  </si>
  <si>
    <t>Total RTT:</t>
  </si>
  <si>
    <t>Total Recup</t>
  </si>
  <si>
    <t>Total D CP:</t>
  </si>
  <si>
    <t xml:space="preserve">Total D RTT:  </t>
  </si>
  <si>
    <t xml:space="preserve">Total D REC :  </t>
  </si>
  <si>
    <t>Mai</t>
  </si>
  <si>
    <t>Juin</t>
  </si>
  <si>
    <t>aout</t>
  </si>
  <si>
    <t>septembre</t>
  </si>
  <si>
    <t>juillet</t>
  </si>
  <si>
    <t>octobre</t>
  </si>
  <si>
    <t>novembre</t>
  </si>
  <si>
    <t>Décembre</t>
  </si>
  <si>
    <t>Liste noms</t>
  </si>
  <si>
    <t>Trucmuche</t>
  </si>
  <si>
    <t>machin</t>
  </si>
  <si>
    <t>bidule</t>
  </si>
  <si>
    <t>mec</t>
  </si>
  <si>
    <t>meuf</t>
  </si>
  <si>
    <t>gars</t>
  </si>
  <si>
    <t>fille</t>
  </si>
  <si>
    <t>monsieur</t>
  </si>
  <si>
    <t>madame</t>
  </si>
  <si>
    <t>jeune homme</t>
  </si>
  <si>
    <t>jeunne fille</t>
  </si>
  <si>
    <t>Demi CP</t>
  </si>
  <si>
    <t>Demi RTT</t>
  </si>
  <si>
    <t>RECUP</t>
  </si>
  <si>
    <t>Demi RECUP</t>
  </si>
  <si>
    <t>JANVIER</t>
  </si>
  <si>
    <t>ANNEE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</si>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</sst>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"/>
  </numFmts>
  <fonts count="6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textRotation="90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4" xfId="0" applyFont="1" applyFill="1" applyBorder="1"/>
    <xf numFmtId="0" fontId="0" fillId="0" borderId="4" xfId="0" applyFont="1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5" xfId="0" applyFont="1" applyBorder="1"/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0" fontId="3" fillId="0" borderId="8" xfId="0" applyFont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11" xfId="0" applyFont="1" applyBorder="1"/>
    <xf numFmtId="0" fontId="3" fillId="0" borderId="13" xfId="0" applyFont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Continuous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Continuous" vertical="center"/>
    </xf>
    <xf numFmtId="165" fontId="3" fillId="0" borderId="5" xfId="0" applyNumberFormat="1" applyFon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296"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CC00CC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CC00"/>
        </patternFill>
      </fill>
    </dxf>
    <dxf>
      <fill>
        <patternFill>
          <bgColor rgb="FFFFFF00"/>
        </patternFill>
      </fill>
    </dxf>
    <dxf>
      <fill>
        <patternFill>
          <bgColor rgb="FFCC00CC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ont>
        <color theme="0"/>
      </font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ont>
        <color theme="0"/>
      </font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66FF99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CC00CC"/>
        </patternFill>
      </fill>
    </dxf>
    <dxf>
      <fill>
        <patternFill>
          <bgColor rgb="FF00B0F0"/>
        </patternFill>
      </fill>
    </dxf>
    <dxf>
      <fill>
        <patternFill>
          <bgColor rgb="FF00CC00"/>
        </patternFill>
      </fill>
    </dxf>
    <dxf>
      <fill>
        <patternFill>
          <bgColor rgb="FF66FF99"/>
        </patternFill>
      </fill>
    </dxf>
    <dxf>
      <fill>
        <patternFill>
          <bgColor theme="2" tint="-0.24994659260841701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00CC00"/>
      <color rgb="FFFFFF00"/>
      <color rgb="FFCDD966"/>
      <color rgb="FFCC00CC"/>
      <color rgb="FFFFD966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2" fmlaLink="$D$1" max="2021" min="2018" page="10" val="202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228600</xdr:colOff>
          <xdr:row>2</xdr:row>
          <xdr:rowOff>171450</xdr:rowOff>
        </xdr:from>
        <xdr:to>
          <xdr:col>33</xdr:col>
          <xdr:colOff>114300</xdr:colOff>
          <xdr:row>8</xdr:row>
          <xdr:rowOff>95250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=""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0</xdr:row>
          <xdr:rowOff>133350</xdr:rowOff>
        </xdr:from>
        <xdr:to>
          <xdr:col>16</xdr:col>
          <xdr:colOff>95250</xdr:colOff>
          <xdr:row>4</xdr:row>
          <xdr:rowOff>0</xdr:rowOff>
        </xdr:to>
        <xdr:sp macro="" textlink="">
          <xdr:nvSpPr>
            <xdr:cNvPr id="2055" name="Compteur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=""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250031</xdr:colOff>
      <xdr:row>1</xdr:row>
      <xdr:rowOff>71437</xdr:rowOff>
    </xdr:from>
    <xdr:to>
      <xdr:col>3</xdr:col>
      <xdr:colOff>559593</xdr:colOff>
      <xdr:row>3</xdr:row>
      <xdr:rowOff>154781</xdr:rowOff>
    </xdr:to>
    <xdr:sp macro="[0]!saisie" textlink="">
      <xdr:nvSpPr>
        <xdr:cNvPr id="3" name="ZoneTexte 2"/>
        <xdr:cNvSpPr txBox="1"/>
      </xdr:nvSpPr>
      <xdr:spPr>
        <a:xfrm>
          <a:off x="1012031" y="476250"/>
          <a:ext cx="1833562" cy="46434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Ajouter une absence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8" name="Tableau8" displayName="Tableau8" ref="B2:F6" totalsRowShown="0">
  <autoFilter ref="B2:F6"/>
  <tableColumns count="5">
    <tableColumn id="1" name="Nom"/>
    <tableColumn id="2" name=" Type "/>
    <tableColumn id="3" name="Date de début" dataDxfId="295"/>
    <tableColumn id="4" name="Date de fin" dataDxfId="294"/>
    <tableColumn id="5" name="Symbole">
      <calculatedColumnFormula>VLOOKUP(Tableau8[[#This Row],[ Type ]],Tableau10[],2,TRUE)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H3:I6" totalsRowShown="0">
  <autoFilter ref="H3:I6"/>
  <tableColumns count="2">
    <tableColumn id="1" name="Type"/>
    <tableColumn id="2" name="Symbo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13"/>
  <sheetViews>
    <sheetView workbookViewId="0">
      <selection activeCell="F12" sqref="F12"/>
    </sheetView>
  </sheetViews>
  <sheetFormatPr baseColWidth="10" defaultRowHeight="15" x14ac:dyDescent="0.25"/>
  <cols>
    <col min="1" max="1" width="15.85546875" bestFit="1" customWidth="1"/>
    <col min="2" max="2" width="14.28515625" customWidth="1"/>
    <col min="3" max="3" width="15.7109375" customWidth="1"/>
    <col min="4" max="4" width="15.85546875" style="1" bestFit="1" customWidth="1"/>
    <col min="5" max="5" width="13" style="1" bestFit="1" customWidth="1"/>
    <col min="10" max="10" width="13" bestFit="1" customWidth="1"/>
    <col min="11" max="11" width="16.5703125" customWidth="1"/>
  </cols>
  <sheetData>
    <row r="2" spans="2:11" x14ac:dyDescent="0.25">
      <c r="B2" t="s">
        <v>4</v>
      </c>
      <c r="C2" t="s">
        <v>5</v>
      </c>
      <c r="D2" s="1" t="s">
        <v>1</v>
      </c>
      <c r="E2" s="1" t="s">
        <v>2</v>
      </c>
      <c r="F2" t="s">
        <v>3</v>
      </c>
      <c r="K2" t="s">
        <v>33</v>
      </c>
    </row>
    <row r="3" spans="2:11" x14ac:dyDescent="0.25">
      <c r="B3" t="s">
        <v>35</v>
      </c>
      <c r="C3" t="s">
        <v>6</v>
      </c>
      <c r="D3" s="1">
        <v>43101</v>
      </c>
      <c r="E3" s="1">
        <v>43115</v>
      </c>
      <c r="F3" t="str">
        <f>VLOOKUP(Tableau8[[#This Row],[ Type ]],Tableau10[],2,TRUE)</f>
        <v>RTT</v>
      </c>
      <c r="H3" t="s">
        <v>0</v>
      </c>
      <c r="I3" t="s">
        <v>3</v>
      </c>
      <c r="K3" s="6" t="s">
        <v>34</v>
      </c>
    </row>
    <row r="4" spans="2:11" x14ac:dyDescent="0.25">
      <c r="B4" t="s">
        <v>34</v>
      </c>
      <c r="C4" t="s">
        <v>7</v>
      </c>
      <c r="D4" s="1">
        <v>43132</v>
      </c>
      <c r="E4" s="1">
        <v>43146</v>
      </c>
      <c r="F4" t="str">
        <f>VLOOKUP(Tableau8[[#This Row],[ Type ]],Tableau10[],2,TRUE)</f>
        <v>CP</v>
      </c>
      <c r="H4" t="s">
        <v>7</v>
      </c>
      <c r="I4" t="s">
        <v>7</v>
      </c>
      <c r="K4" s="7" t="s">
        <v>35</v>
      </c>
    </row>
    <row r="5" spans="2:11" x14ac:dyDescent="0.25">
      <c r="B5" t="s">
        <v>35</v>
      </c>
      <c r="C5" t="s">
        <v>6</v>
      </c>
      <c r="D5" s="1">
        <v>42738</v>
      </c>
      <c r="E5" s="1">
        <v>42740</v>
      </c>
      <c r="F5" t="str">
        <f>VLOOKUP(Tableau8[[#This Row],[ Type ]],Tableau10[],2,TRUE)</f>
        <v>RTT</v>
      </c>
      <c r="H5" t="s">
        <v>6</v>
      </c>
      <c r="I5" t="s">
        <v>6</v>
      </c>
      <c r="K5" s="6" t="s">
        <v>36</v>
      </c>
    </row>
    <row r="6" spans="2:11" x14ac:dyDescent="0.25">
      <c r="B6" t="s">
        <v>36</v>
      </c>
      <c r="C6" t="s">
        <v>9</v>
      </c>
      <c r="D6" s="1">
        <v>42765</v>
      </c>
      <c r="E6" s="1">
        <v>42769</v>
      </c>
      <c r="F6" t="str">
        <f>VLOOKUP(Tableau8[[#This Row],[ Type ]],Tableau10[],2,TRUE)</f>
        <v>CP</v>
      </c>
      <c r="H6" t="s">
        <v>8</v>
      </c>
      <c r="I6" t="s">
        <v>9</v>
      </c>
      <c r="K6" s="7" t="s">
        <v>37</v>
      </c>
    </row>
    <row r="7" spans="2:11" x14ac:dyDescent="0.25">
      <c r="D7"/>
      <c r="E7"/>
      <c r="K7" s="6" t="s">
        <v>38</v>
      </c>
    </row>
    <row r="8" spans="2:11" x14ac:dyDescent="0.25">
      <c r="K8" s="7" t="s">
        <v>39</v>
      </c>
    </row>
    <row r="9" spans="2:11" x14ac:dyDescent="0.25">
      <c r="K9" s="6" t="s">
        <v>40</v>
      </c>
    </row>
    <row r="10" spans="2:11" x14ac:dyDescent="0.25">
      <c r="K10" s="7" t="s">
        <v>41</v>
      </c>
    </row>
    <row r="11" spans="2:11" x14ac:dyDescent="0.25">
      <c r="K11" s="6" t="s">
        <v>42</v>
      </c>
    </row>
    <row r="12" spans="2:11" x14ac:dyDescent="0.25">
      <c r="K12" s="7" t="s">
        <v>43</v>
      </c>
    </row>
    <row r="13" spans="2:11" x14ac:dyDescent="0.25">
      <c r="K13" s="6" t="s">
        <v>44</v>
      </c>
    </row>
  </sheetData>
  <dataValidations count="1">
    <dataValidation type="list" allowBlank="1" showInputMessage="1" showErrorMessage="1" sqref="C3:C6">
      <formula1>type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BK69"/>
  <sheetViews>
    <sheetView zoomScale="50" zoomScaleNormal="50" workbookViewId="0">
      <selection activeCell="AX33" sqref="AX33"/>
    </sheetView>
  </sheetViews>
  <sheetFormatPr baseColWidth="10" defaultRowHeight="15" x14ac:dyDescent="0.25"/>
  <cols>
    <col min="2" max="2" width="7" bestFit="1" customWidth="1"/>
    <col min="3" max="3" width="12.140625" bestFit="1" customWidth="1"/>
    <col min="4" max="4" width="6.7109375" bestFit="1" customWidth="1"/>
    <col min="5" max="11" width="5.7109375" customWidth="1"/>
    <col min="12" max="12" width="5.28515625" bestFit="1" customWidth="1"/>
    <col min="13" max="34" width="5.7109375" customWidth="1"/>
    <col min="35" max="40" width="0" hidden="1" customWidth="1"/>
  </cols>
  <sheetData>
    <row r="1" spans="2:63" x14ac:dyDescent="0.25">
      <c r="D1" s="36">
        <v>2020</v>
      </c>
      <c r="E1" s="36"/>
      <c r="F1" s="36"/>
      <c r="G1" s="36"/>
      <c r="H1" s="36"/>
      <c r="I1" s="36"/>
      <c r="J1" s="36"/>
      <c r="K1" s="36"/>
      <c r="L1" s="36"/>
      <c r="M1" s="36"/>
      <c r="N1" s="36"/>
      <c r="V1" s="36" t="s">
        <v>36</v>
      </c>
      <c r="W1" s="36"/>
      <c r="X1" s="36"/>
      <c r="Y1" s="36"/>
      <c r="Z1" s="36"/>
      <c r="AA1" s="36"/>
      <c r="AB1" s="36"/>
      <c r="AC1" s="36"/>
    </row>
    <row r="2" spans="2:63" ht="56.25" customHeight="1" x14ac:dyDescent="0.25"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V2" s="37"/>
      <c r="W2" s="37"/>
      <c r="X2" s="37"/>
      <c r="Y2" s="37"/>
      <c r="Z2" s="37"/>
      <c r="AA2" s="37"/>
      <c r="AB2" s="37"/>
      <c r="AC2" s="37"/>
    </row>
    <row r="3" spans="2:63" x14ac:dyDescent="0.25">
      <c r="F3" t="s">
        <v>19</v>
      </c>
      <c r="J3">
        <f>SUM(AI:AI)</f>
        <v>0</v>
      </c>
    </row>
    <row r="4" spans="2:63" x14ac:dyDescent="0.25">
      <c r="F4" t="s">
        <v>22</v>
      </c>
      <c r="J4">
        <f>SUM(AJ:AJ)</f>
        <v>0</v>
      </c>
    </row>
    <row r="5" spans="2:63" x14ac:dyDescent="0.25">
      <c r="F5" t="s">
        <v>20</v>
      </c>
      <c r="J5">
        <f>SUM(AK:AK)</f>
        <v>0</v>
      </c>
    </row>
    <row r="6" spans="2:63" x14ac:dyDescent="0.25">
      <c r="F6" t="s">
        <v>23</v>
      </c>
      <c r="J6">
        <f>SUM(AL:AL)</f>
        <v>0</v>
      </c>
    </row>
    <row r="7" spans="2:63" x14ac:dyDescent="0.25">
      <c r="F7" t="s">
        <v>21</v>
      </c>
      <c r="J7">
        <f>SUM(AM:AM)</f>
        <v>0</v>
      </c>
    </row>
    <row r="8" spans="2:63" x14ac:dyDescent="0.25">
      <c r="F8" t="s">
        <v>24</v>
      </c>
      <c r="J8">
        <f>SUM(AN:AN)</f>
        <v>0</v>
      </c>
    </row>
    <row r="10" spans="2:63" ht="55.5" x14ac:dyDescent="0.25">
      <c r="B10" t="s">
        <v>13</v>
      </c>
      <c r="C10" s="1">
        <f>DATE(D1,MONTH(1&amp;"/"&amp;D11),1)</f>
        <v>43831</v>
      </c>
      <c r="D10" s="2">
        <f>C10</f>
        <v>43831</v>
      </c>
      <c r="E10" s="2">
        <f>IFERROR(IF(D10+1&gt;$C$11,"",D10+1),"")</f>
        <v>43832</v>
      </c>
      <c r="F10" s="2">
        <f t="shared" ref="F10:AH10" si="0">IFERROR(IF(E10+1&gt;$C$11,"",E10+1),"")</f>
        <v>43833</v>
      </c>
      <c r="G10" s="2">
        <f t="shared" si="0"/>
        <v>43834</v>
      </c>
      <c r="H10" s="2">
        <f t="shared" si="0"/>
        <v>43835</v>
      </c>
      <c r="I10" s="2">
        <f t="shared" si="0"/>
        <v>43836</v>
      </c>
      <c r="J10" s="2">
        <f t="shared" si="0"/>
        <v>43837</v>
      </c>
      <c r="K10" s="2">
        <f t="shared" si="0"/>
        <v>43838</v>
      </c>
      <c r="L10" s="2">
        <f t="shared" si="0"/>
        <v>43839</v>
      </c>
      <c r="M10" s="2">
        <f t="shared" si="0"/>
        <v>43840</v>
      </c>
      <c r="N10" s="2">
        <f t="shared" si="0"/>
        <v>43841</v>
      </c>
      <c r="O10" s="2">
        <f t="shared" si="0"/>
        <v>43842</v>
      </c>
      <c r="P10" s="2">
        <f t="shared" si="0"/>
        <v>43843</v>
      </c>
      <c r="Q10" s="2">
        <f t="shared" si="0"/>
        <v>43844</v>
      </c>
      <c r="R10" s="2">
        <f t="shared" si="0"/>
        <v>43845</v>
      </c>
      <c r="S10" s="2">
        <f t="shared" si="0"/>
        <v>43846</v>
      </c>
      <c r="T10" s="2">
        <f t="shared" si="0"/>
        <v>43847</v>
      </c>
      <c r="U10" s="2">
        <f t="shared" si="0"/>
        <v>43848</v>
      </c>
      <c r="V10" s="2">
        <f t="shared" si="0"/>
        <v>43849</v>
      </c>
      <c r="W10" s="2">
        <f t="shared" si="0"/>
        <v>43850</v>
      </c>
      <c r="X10" s="2">
        <f t="shared" si="0"/>
        <v>43851</v>
      </c>
      <c r="Y10" s="2">
        <f t="shared" si="0"/>
        <v>43852</v>
      </c>
      <c r="Z10" s="2">
        <f t="shared" si="0"/>
        <v>43853</v>
      </c>
      <c r="AA10" s="2">
        <f t="shared" si="0"/>
        <v>43854</v>
      </c>
      <c r="AB10" s="2">
        <f t="shared" si="0"/>
        <v>43855</v>
      </c>
      <c r="AC10" s="2">
        <f t="shared" si="0"/>
        <v>43856</v>
      </c>
      <c r="AD10" s="2">
        <f t="shared" si="0"/>
        <v>43857</v>
      </c>
      <c r="AE10" s="2">
        <f t="shared" si="0"/>
        <v>43858</v>
      </c>
      <c r="AF10" s="2">
        <f t="shared" si="0"/>
        <v>43859</v>
      </c>
      <c r="AG10" s="2">
        <f t="shared" si="0"/>
        <v>43860</v>
      </c>
      <c r="AH10" s="2">
        <f t="shared" si="0"/>
        <v>43861</v>
      </c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</row>
    <row r="11" spans="2:63" ht="28.5" customHeight="1" x14ac:dyDescent="0.25">
      <c r="B11" t="s">
        <v>14</v>
      </c>
      <c r="C11" s="1">
        <f>EOMONTH(C10,0)</f>
        <v>43861</v>
      </c>
      <c r="D11" s="38" t="s">
        <v>15</v>
      </c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</row>
    <row r="12" spans="2:63" x14ac:dyDescent="0.25">
      <c r="D12" s="3">
        <f>IFERROR(DAY(D10),"")</f>
        <v>1</v>
      </c>
      <c r="E12" s="3">
        <f t="shared" ref="E12:AH12" si="1">IFERROR(DAY(E10),"")</f>
        <v>2</v>
      </c>
      <c r="F12" s="3">
        <f t="shared" si="1"/>
        <v>3</v>
      </c>
      <c r="G12" s="3">
        <f t="shared" si="1"/>
        <v>4</v>
      </c>
      <c r="H12" s="3">
        <f t="shared" si="1"/>
        <v>5</v>
      </c>
      <c r="I12" s="3">
        <f t="shared" si="1"/>
        <v>6</v>
      </c>
      <c r="J12" s="3">
        <f t="shared" si="1"/>
        <v>7</v>
      </c>
      <c r="K12" s="3">
        <f t="shared" si="1"/>
        <v>8</v>
      </c>
      <c r="L12" s="3">
        <f t="shared" si="1"/>
        <v>9</v>
      </c>
      <c r="M12" s="3">
        <f t="shared" si="1"/>
        <v>10</v>
      </c>
      <c r="N12" s="3">
        <f t="shared" si="1"/>
        <v>11</v>
      </c>
      <c r="O12" s="3">
        <f t="shared" si="1"/>
        <v>12</v>
      </c>
      <c r="P12" s="3">
        <f t="shared" si="1"/>
        <v>13</v>
      </c>
      <c r="Q12" s="3">
        <f t="shared" si="1"/>
        <v>14</v>
      </c>
      <c r="R12" s="3">
        <f t="shared" si="1"/>
        <v>15</v>
      </c>
      <c r="S12" s="3">
        <f t="shared" si="1"/>
        <v>16</v>
      </c>
      <c r="T12" s="3">
        <f t="shared" si="1"/>
        <v>17</v>
      </c>
      <c r="U12" s="3">
        <f t="shared" si="1"/>
        <v>18</v>
      </c>
      <c r="V12" s="3">
        <f t="shared" si="1"/>
        <v>19</v>
      </c>
      <c r="W12" s="3">
        <f t="shared" si="1"/>
        <v>20</v>
      </c>
      <c r="X12" s="3">
        <f t="shared" si="1"/>
        <v>21</v>
      </c>
      <c r="Y12" s="3">
        <f t="shared" si="1"/>
        <v>22</v>
      </c>
      <c r="Z12" s="3">
        <f t="shared" si="1"/>
        <v>23</v>
      </c>
      <c r="AA12" s="3">
        <f t="shared" si="1"/>
        <v>24</v>
      </c>
      <c r="AB12" s="3">
        <f t="shared" si="1"/>
        <v>25</v>
      </c>
      <c r="AC12" s="3">
        <f t="shared" si="1"/>
        <v>26</v>
      </c>
      <c r="AD12" s="3">
        <f t="shared" si="1"/>
        <v>27</v>
      </c>
      <c r="AE12" s="3">
        <f t="shared" si="1"/>
        <v>28</v>
      </c>
      <c r="AF12" s="3">
        <f t="shared" si="1"/>
        <v>29</v>
      </c>
      <c r="AG12" s="3">
        <f t="shared" si="1"/>
        <v>30</v>
      </c>
      <c r="AH12" s="3">
        <f t="shared" si="1"/>
        <v>31</v>
      </c>
    </row>
    <row r="13" spans="2:63" x14ac:dyDescent="0.25">
      <c r="D13" s="4">
        <f>WEEKDAY(D10,1)</f>
        <v>4</v>
      </c>
      <c r="E13" s="4">
        <f t="shared" ref="E13:AH13" si="2">WEEKDAY(E10,1)</f>
        <v>5</v>
      </c>
      <c r="F13" s="4">
        <f t="shared" si="2"/>
        <v>6</v>
      </c>
      <c r="G13" s="4">
        <f t="shared" si="2"/>
        <v>7</v>
      </c>
      <c r="H13" s="4">
        <f t="shared" si="2"/>
        <v>1</v>
      </c>
      <c r="I13" s="4">
        <f t="shared" si="2"/>
        <v>2</v>
      </c>
      <c r="J13" s="4">
        <f t="shared" si="2"/>
        <v>3</v>
      </c>
      <c r="K13" s="4">
        <f t="shared" si="2"/>
        <v>4</v>
      </c>
      <c r="L13" s="4">
        <f t="shared" si="2"/>
        <v>5</v>
      </c>
      <c r="M13" s="4">
        <f t="shared" si="2"/>
        <v>6</v>
      </c>
      <c r="N13" s="4">
        <f t="shared" si="2"/>
        <v>7</v>
      </c>
      <c r="O13" s="4">
        <f t="shared" si="2"/>
        <v>1</v>
      </c>
      <c r="P13" s="4">
        <f t="shared" si="2"/>
        <v>2</v>
      </c>
      <c r="Q13" s="4">
        <f t="shared" si="2"/>
        <v>3</v>
      </c>
      <c r="R13" s="4">
        <f t="shared" si="2"/>
        <v>4</v>
      </c>
      <c r="S13" s="4">
        <f t="shared" si="2"/>
        <v>5</v>
      </c>
      <c r="T13" s="4">
        <f t="shared" si="2"/>
        <v>6</v>
      </c>
      <c r="U13" s="4">
        <f t="shared" si="2"/>
        <v>7</v>
      </c>
      <c r="V13" s="4">
        <f t="shared" si="2"/>
        <v>1</v>
      </c>
      <c r="W13" s="4">
        <f t="shared" si="2"/>
        <v>2</v>
      </c>
      <c r="X13" s="4">
        <f t="shared" si="2"/>
        <v>3</v>
      </c>
      <c r="Y13" s="4">
        <f t="shared" si="2"/>
        <v>4</v>
      </c>
      <c r="Z13" s="4">
        <f t="shared" si="2"/>
        <v>5</v>
      </c>
      <c r="AA13" s="4">
        <f t="shared" si="2"/>
        <v>6</v>
      </c>
      <c r="AB13" s="4">
        <f t="shared" si="2"/>
        <v>7</v>
      </c>
      <c r="AC13" s="4">
        <f t="shared" si="2"/>
        <v>1</v>
      </c>
      <c r="AD13" s="4">
        <f t="shared" si="2"/>
        <v>2</v>
      </c>
      <c r="AE13" s="4">
        <f t="shared" si="2"/>
        <v>3</v>
      </c>
      <c r="AF13" s="4">
        <f t="shared" si="2"/>
        <v>4</v>
      </c>
      <c r="AG13" s="4">
        <f t="shared" si="2"/>
        <v>5</v>
      </c>
      <c r="AH13" s="4">
        <f t="shared" si="2"/>
        <v>6</v>
      </c>
      <c r="AI13" t="s">
        <v>7</v>
      </c>
      <c r="AJ13" t="s">
        <v>10</v>
      </c>
      <c r="AK13" t="s">
        <v>6</v>
      </c>
      <c r="AL13" t="s">
        <v>11</v>
      </c>
      <c r="AM13" t="s">
        <v>9</v>
      </c>
      <c r="AN13" t="s">
        <v>12</v>
      </c>
    </row>
    <row r="14" spans="2:63" x14ac:dyDescent="0.25">
      <c r="D14" s="3" t="str">
        <f t="array" ref="D14">IF(OR(D13=1,D13=7),"",IFERROR(INDEX(Tableau8[],MATCH(1,(Feuil2!D10&gt;=Tableau8[Date de début])*(Tableau8[Date de fin]&gt;=Feuil2!D10)*(Tableau8[Nom]=Feuil2!$V$1),0),5),""))</f>
        <v/>
      </c>
      <c r="E14" s="3" t="str">
        <f t="array" ref="E14">IF(OR(E13=1,E13=7),"",IFERROR(INDEX(Tableau8[],MATCH(1,(Feuil2!E10&gt;=Tableau8[Date de début])*(Tableau8[Date de fin]&gt;=Feuil2!E10)*(Tableau8[Nom]=Feuil2!$V$1),0),5),""))</f>
        <v/>
      </c>
      <c r="F14" s="3" t="str">
        <f t="array" ref="F14">IF(OR(F13=1,F13=7),"",IFERROR(INDEX(Tableau8[],MATCH(1,(Feuil2!F10&gt;=Tableau8[Date de début])*(Tableau8[Date de fin]&gt;=Feuil2!F10)*(Tableau8[Nom]=Feuil2!$V$1),0),5),""))</f>
        <v/>
      </c>
      <c r="G14" s="3" t="str">
        <f t="array" ref="G14">IF(OR(G13=1,G13=7),"",IFERROR(INDEX(Tableau8[],MATCH(1,(Feuil2!G10&gt;=Tableau8[Date de début])*(Tableau8[Date de fin]&gt;=Feuil2!G10)*(Tableau8[Nom]=Feuil2!$V$1),0),5),""))</f>
        <v/>
      </c>
      <c r="H14" s="3" t="str">
        <f t="array" ref="H14">IF(OR(H13=1,H13=7),"",IFERROR(INDEX(Tableau8[],MATCH(1,(Feuil2!H10&gt;=Tableau8[Date de début])*(Tableau8[Date de fin]&gt;=Feuil2!H10)*(Tableau8[Nom]=Feuil2!$V$1),0),5),""))</f>
        <v/>
      </c>
      <c r="I14" s="3" t="str">
        <f t="array" ref="I14">IF(OR(I13=1,I13=7),"",IFERROR(INDEX(Tableau8[],MATCH(1,(Feuil2!I10&gt;=Tableau8[Date de début])*(Tableau8[Date de fin]&gt;=Feuil2!I10)*(Tableau8[Nom]=Feuil2!$V$1),0),5),""))</f>
        <v/>
      </c>
      <c r="J14" s="3" t="str">
        <f t="array" ref="J14">IF(OR(J13=1,J13=7),"",IFERROR(INDEX(Tableau8[],MATCH(1,(Feuil2!J10&gt;=Tableau8[Date de début])*(Tableau8[Date de fin]&gt;=Feuil2!J10)*(Tableau8[Nom]=Feuil2!$V$1),0),5),""))</f>
        <v/>
      </c>
      <c r="K14" s="3" t="str">
        <f t="array" ref="K14">IF(OR(K13=1,K13=7),"",IFERROR(INDEX(Tableau8[],MATCH(1,(Feuil2!K10&gt;=Tableau8[Date de début])*(Tableau8[Date de fin]&gt;=Feuil2!K10)*(Tableau8[Nom]=Feuil2!$V$1),0),5),""))</f>
        <v/>
      </c>
      <c r="L14" s="3" t="str">
        <f t="array" ref="L14">IF(OR(L13=1,L13=7),"",IFERROR(INDEX(Tableau8[],MATCH(1,(Feuil2!L10&gt;=Tableau8[Date de début])*(Tableau8[Date de fin]&gt;=Feuil2!L10)*(Tableau8[Nom]=Feuil2!$V$1),0),5),""))</f>
        <v/>
      </c>
      <c r="M14" s="3" t="str">
        <f t="array" ref="M14">IF(OR(M13=1,M13=7),"",IFERROR(INDEX(Tableau8[],MATCH(1,(Feuil2!M10&gt;=Tableau8[Date de début])*(Tableau8[Date de fin]&gt;=Feuil2!M10)*(Tableau8[Nom]=Feuil2!$V$1),0),5),""))</f>
        <v/>
      </c>
      <c r="N14" s="3" t="str">
        <f t="array" ref="N14">IF(OR(N13=1,N13=7),"",IFERROR(INDEX(Tableau8[],MATCH(1,(Feuil2!N10&gt;=Tableau8[Date de début])*(Tableau8[Date de fin]&gt;=Feuil2!N10)*(Tableau8[Nom]=Feuil2!$V$1),0),5),""))</f>
        <v/>
      </c>
      <c r="O14" s="3" t="str">
        <f t="array" ref="O14">IF(OR(O13=1,O13=7),"",IFERROR(INDEX(Tableau8[],MATCH(1,(Feuil2!O10&gt;=Tableau8[Date de début])*(Tableau8[Date de fin]&gt;=Feuil2!O10)*(Tableau8[Nom]=Feuil2!$V$1),0),5),""))</f>
        <v/>
      </c>
      <c r="P14" s="3" t="str">
        <f t="array" ref="P14">IF(OR(P13=1,P13=7),"",IFERROR(INDEX(Tableau8[],MATCH(1,(Feuil2!P10&gt;=Tableau8[Date de début])*(Tableau8[Date de fin]&gt;=Feuil2!P10)*(Tableau8[Nom]=Feuil2!$V$1),0),5),""))</f>
        <v/>
      </c>
      <c r="Q14" s="3" t="str">
        <f t="array" ref="Q14">IF(OR(Q13=1,Q13=7),"",IFERROR(INDEX(Tableau8[],MATCH(1,(Feuil2!Q10&gt;=Tableau8[Date de début])*(Tableau8[Date de fin]&gt;=Feuil2!Q10)*(Tableau8[Nom]=Feuil2!$V$1),0),5),""))</f>
        <v/>
      </c>
      <c r="R14" s="3" t="str">
        <f t="array" ref="R14">IF(OR(R13=1,R13=7),"",IFERROR(INDEX(Tableau8[],MATCH(1,(Feuil2!R10&gt;=Tableau8[Date de début])*(Tableau8[Date de fin]&gt;=Feuil2!R10)*(Tableau8[Nom]=Feuil2!$V$1),0),5),""))</f>
        <v/>
      </c>
      <c r="S14" s="3" t="str">
        <f t="array" ref="S14">IF(OR(S13=1,S13=7),"",IFERROR(INDEX(Tableau8[],MATCH(1,(Feuil2!S10&gt;=Tableau8[Date de début])*(Tableau8[Date de fin]&gt;=Feuil2!S10)*(Tableau8[Nom]=Feuil2!$V$1),0),5),""))</f>
        <v/>
      </c>
      <c r="T14" s="3" t="str">
        <f t="array" ref="T14">IF(OR(T13=1,T13=7),"",IFERROR(INDEX(Tableau8[],MATCH(1,(Feuil2!T10&gt;=Tableau8[Date de début])*(Tableau8[Date de fin]&gt;=Feuil2!T10)*(Tableau8[Nom]=Feuil2!$V$1),0),5),""))</f>
        <v/>
      </c>
      <c r="U14" s="3" t="str">
        <f t="array" ref="U14">IF(OR(U13=1,U13=7),"",IFERROR(INDEX(Tableau8[],MATCH(1,(Feuil2!U10&gt;=Tableau8[Date de début])*(Tableau8[Date de fin]&gt;=Feuil2!U10)*(Tableau8[Nom]=Feuil2!$V$1),0),5),""))</f>
        <v/>
      </c>
      <c r="V14" s="3" t="str">
        <f t="array" ref="V14">IF(OR(V13=1,V13=7),"",IFERROR(INDEX(Tableau8[],MATCH(1,(Feuil2!V10&gt;=Tableau8[Date de début])*(Tableau8[Date de fin]&gt;=Feuil2!V10)*(Tableau8[Nom]=Feuil2!$V$1),0),5),""))</f>
        <v/>
      </c>
      <c r="W14" s="3" t="str">
        <f t="array" ref="W14">IF(OR(W13=1,W13=7),"",IFERROR(INDEX(Tableau8[],MATCH(1,(Feuil2!W10&gt;=Tableau8[Date de début])*(Tableau8[Date de fin]&gt;=Feuil2!W10)*(Tableau8[Nom]=Feuil2!$V$1),0),5),""))</f>
        <v/>
      </c>
      <c r="X14" s="3" t="str">
        <f t="array" ref="X14">IF(OR(X13=1,X13=7),"",IFERROR(INDEX(Tableau8[],MATCH(1,(Feuil2!X10&gt;=Tableau8[Date de début])*(Tableau8[Date de fin]&gt;=Feuil2!X10)*(Tableau8[Nom]=Feuil2!$V$1),0),5),""))</f>
        <v/>
      </c>
      <c r="Y14" s="3" t="str">
        <f t="array" ref="Y14">IF(OR(Y13=1,Y13=7),"",IFERROR(INDEX(Tableau8[],MATCH(1,(Feuil2!Y10&gt;=Tableau8[Date de début])*(Tableau8[Date de fin]&gt;=Feuil2!Y10)*(Tableau8[Nom]=Feuil2!$V$1),0),5),""))</f>
        <v/>
      </c>
      <c r="Z14" s="3" t="str">
        <f t="array" ref="Z14">IF(OR(Z13=1,Z13=7),"",IFERROR(INDEX(Tableau8[],MATCH(1,(Feuil2!Z10&gt;=Tableau8[Date de début])*(Tableau8[Date de fin]&gt;=Feuil2!Z10)*(Tableau8[Nom]=Feuil2!$V$1),0),5),""))</f>
        <v/>
      </c>
      <c r="AA14" s="3" t="str">
        <f t="array" ref="AA14">IF(OR(AA13=1,AA13=7),"",IFERROR(INDEX(Tableau8[],MATCH(1,(Feuil2!AA10&gt;=Tableau8[Date de début])*(Tableau8[Date de fin]&gt;=Feuil2!AA10)*(Tableau8[Nom]=Feuil2!$V$1),0),5),""))</f>
        <v/>
      </c>
      <c r="AB14" s="3" t="str">
        <f t="array" ref="AB14">IF(OR(AB13=1,AB13=7),"",IFERROR(INDEX(Tableau8[],MATCH(1,(Feuil2!AB10&gt;=Tableau8[Date de début])*(Tableau8[Date de fin]&gt;=Feuil2!AB10)*(Tableau8[Nom]=Feuil2!$V$1),0),5),""))</f>
        <v/>
      </c>
      <c r="AC14" s="3" t="str">
        <f t="array" ref="AC14">IF(OR(AC13=1,AC13=7),"",IFERROR(INDEX(Tableau8[],MATCH(1,(Feuil2!AC10&gt;=Tableau8[Date de début])*(Tableau8[Date de fin]&gt;=Feuil2!AC10)*(Tableau8[Nom]=Feuil2!$V$1),0),5),""))</f>
        <v/>
      </c>
      <c r="AD14" s="3" t="str">
        <f t="array" ref="AD14">IF(OR(AD13=1,AD13=7),"",IFERROR(INDEX(Tableau8[],MATCH(1,(Feuil2!AD10&gt;=Tableau8[Date de début])*(Tableau8[Date de fin]&gt;=Feuil2!AD10)*(Tableau8[Nom]=Feuil2!$V$1),0),5),""))</f>
        <v/>
      </c>
      <c r="AE14" s="3" t="str">
        <f t="array" ref="AE14">IF(OR(AE13=1,AE13=7),"",IFERROR(INDEX(Tableau8[],MATCH(1,(Feuil2!AE10&gt;=Tableau8[Date de début])*(Tableau8[Date de fin]&gt;=Feuil2!AE10)*(Tableau8[Nom]=Feuil2!$V$1),0),5),""))</f>
        <v/>
      </c>
      <c r="AF14" s="3" t="str">
        <f t="array" ref="AF14">IF(OR(AF13=1,AF13=7),"",IFERROR(INDEX(Tableau8[],MATCH(1,(Feuil2!AF10&gt;=Tableau8[Date de début])*(Tableau8[Date de fin]&gt;=Feuil2!AF10)*(Tableau8[Nom]=Feuil2!$V$1),0),5),""))</f>
        <v/>
      </c>
      <c r="AG14" s="3" t="str">
        <f t="array" ref="AG14">IF(OR(AG13=1,AG13=7),"",IFERROR(INDEX(Tableau8[],MATCH(1,(Feuil2!AG10&gt;=Tableau8[Date de début])*(Tableau8[Date de fin]&gt;=Feuil2!AG10)*(Tableau8[Nom]=Feuil2!$V$1),0),5),""))</f>
        <v/>
      </c>
      <c r="AH14" s="3" t="str">
        <f t="array" ref="AH14">IF(OR(AH13=1,AH13=7),"",IFERROR(INDEX(Tableau8[],MATCH(1,(Feuil2!AH10&gt;=Tableau8[Date de début])*(Tableau8[Date de fin]&gt;=Feuil2!AH10)*(Tableau8[Nom]=Feuil2!$V$1),0),5),""))</f>
        <v/>
      </c>
      <c r="AI14" s="5">
        <f>COUNTIF($D$14:$AH$14,AI13)</f>
        <v>0</v>
      </c>
      <c r="AJ14" s="5">
        <f t="shared" ref="AJ14:AN14" si="3">COUNTIF($D$14:$AH$14,AJ13)</f>
        <v>0</v>
      </c>
      <c r="AK14" s="5">
        <f t="shared" si="3"/>
        <v>0</v>
      </c>
      <c r="AL14" s="5">
        <f t="shared" si="3"/>
        <v>0</v>
      </c>
      <c r="AM14" s="5">
        <f t="shared" si="3"/>
        <v>0</v>
      </c>
      <c r="AN14" s="5">
        <f t="shared" si="3"/>
        <v>0</v>
      </c>
    </row>
    <row r="15" spans="2:63" ht="64.5" hidden="1" customHeight="1" x14ac:dyDescent="0.25">
      <c r="B15" t="s">
        <v>13</v>
      </c>
      <c r="C15" s="1">
        <f>DATE($D$1,MONTH(1&amp;"/"&amp;D16),1)</f>
        <v>43862</v>
      </c>
      <c r="D15" s="2">
        <f>C15</f>
        <v>43862</v>
      </c>
      <c r="E15" s="2">
        <f>IFERROR(IF(D15+1&gt;$C$16,"",D15+1),"")</f>
        <v>43863</v>
      </c>
      <c r="F15" s="2">
        <f t="shared" ref="F15:AH15" si="4">IFERROR(IF(E15+1&gt;$C$16,"",E15+1),"")</f>
        <v>43864</v>
      </c>
      <c r="G15" s="2">
        <f t="shared" si="4"/>
        <v>43865</v>
      </c>
      <c r="H15" s="2">
        <f t="shared" si="4"/>
        <v>43866</v>
      </c>
      <c r="I15" s="2">
        <f t="shared" si="4"/>
        <v>43867</v>
      </c>
      <c r="J15" s="2">
        <f t="shared" si="4"/>
        <v>43868</v>
      </c>
      <c r="K15" s="2">
        <f t="shared" si="4"/>
        <v>43869</v>
      </c>
      <c r="L15" s="2">
        <f t="shared" si="4"/>
        <v>43870</v>
      </c>
      <c r="M15" s="2">
        <f t="shared" si="4"/>
        <v>43871</v>
      </c>
      <c r="N15" s="2">
        <f t="shared" si="4"/>
        <v>43872</v>
      </c>
      <c r="O15" s="2">
        <f t="shared" si="4"/>
        <v>43873</v>
      </c>
      <c r="P15" s="2">
        <f t="shared" si="4"/>
        <v>43874</v>
      </c>
      <c r="Q15" s="2">
        <f t="shared" si="4"/>
        <v>43875</v>
      </c>
      <c r="R15" s="2">
        <f t="shared" si="4"/>
        <v>43876</v>
      </c>
      <c r="S15" s="2">
        <f t="shared" si="4"/>
        <v>43877</v>
      </c>
      <c r="T15" s="2">
        <f t="shared" si="4"/>
        <v>43878</v>
      </c>
      <c r="U15" s="2">
        <f t="shared" si="4"/>
        <v>43879</v>
      </c>
      <c r="V15" s="2">
        <f t="shared" si="4"/>
        <v>43880</v>
      </c>
      <c r="W15" s="2">
        <f t="shared" si="4"/>
        <v>43881</v>
      </c>
      <c r="X15" s="2">
        <f t="shared" si="4"/>
        <v>43882</v>
      </c>
      <c r="Y15" s="2">
        <f t="shared" si="4"/>
        <v>43883</v>
      </c>
      <c r="Z15" s="2">
        <f t="shared" si="4"/>
        <v>43884</v>
      </c>
      <c r="AA15" s="2">
        <f t="shared" si="4"/>
        <v>43885</v>
      </c>
      <c r="AB15" s="2">
        <f t="shared" si="4"/>
        <v>43886</v>
      </c>
      <c r="AC15" s="2">
        <f t="shared" si="4"/>
        <v>43887</v>
      </c>
      <c r="AD15" s="2">
        <f t="shared" si="4"/>
        <v>43888</v>
      </c>
      <c r="AE15" s="2">
        <f t="shared" si="4"/>
        <v>43889</v>
      </c>
      <c r="AF15" s="2">
        <f t="shared" si="4"/>
        <v>43890</v>
      </c>
      <c r="AG15" s="2" t="str">
        <f t="shared" si="4"/>
        <v/>
      </c>
      <c r="AH15" s="2" t="str">
        <f t="shared" si="4"/>
        <v/>
      </c>
      <c r="AI15" s="1"/>
      <c r="AJ15" s="1"/>
      <c r="AK15" s="1"/>
      <c r="AL15" s="1"/>
      <c r="AM15" s="1"/>
      <c r="AN15" s="1"/>
    </row>
    <row r="16" spans="2:63" ht="36" x14ac:dyDescent="0.25">
      <c r="B16" t="s">
        <v>14</v>
      </c>
      <c r="C16" s="1">
        <f>EOMONTH(C15,0)</f>
        <v>43890</v>
      </c>
      <c r="D16" s="38" t="s">
        <v>16</v>
      </c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</row>
    <row r="17" spans="2:40" x14ac:dyDescent="0.25">
      <c r="D17" s="3">
        <f>IFERROR(DAY(D15),"")</f>
        <v>1</v>
      </c>
      <c r="E17" s="3">
        <f t="shared" ref="E17:AH17" si="5">IFERROR(DAY(E15),"")</f>
        <v>2</v>
      </c>
      <c r="F17" s="3">
        <f t="shared" si="5"/>
        <v>3</v>
      </c>
      <c r="G17" s="3">
        <f t="shared" si="5"/>
        <v>4</v>
      </c>
      <c r="H17" s="3">
        <f t="shared" si="5"/>
        <v>5</v>
      </c>
      <c r="I17" s="3">
        <f t="shared" si="5"/>
        <v>6</v>
      </c>
      <c r="J17" s="3">
        <f t="shared" si="5"/>
        <v>7</v>
      </c>
      <c r="K17" s="3">
        <f t="shared" si="5"/>
        <v>8</v>
      </c>
      <c r="L17" s="3">
        <f t="shared" si="5"/>
        <v>9</v>
      </c>
      <c r="M17" s="3">
        <f t="shared" si="5"/>
        <v>10</v>
      </c>
      <c r="N17" s="3">
        <f t="shared" si="5"/>
        <v>11</v>
      </c>
      <c r="O17" s="3">
        <f t="shared" si="5"/>
        <v>12</v>
      </c>
      <c r="P17" s="3">
        <f t="shared" si="5"/>
        <v>13</v>
      </c>
      <c r="Q17" s="3">
        <f t="shared" si="5"/>
        <v>14</v>
      </c>
      <c r="R17" s="3">
        <f t="shared" si="5"/>
        <v>15</v>
      </c>
      <c r="S17" s="3">
        <f t="shared" si="5"/>
        <v>16</v>
      </c>
      <c r="T17" s="3">
        <f t="shared" si="5"/>
        <v>17</v>
      </c>
      <c r="U17" s="3">
        <f t="shared" si="5"/>
        <v>18</v>
      </c>
      <c r="V17" s="3">
        <f t="shared" si="5"/>
        <v>19</v>
      </c>
      <c r="W17" s="3">
        <f t="shared" si="5"/>
        <v>20</v>
      </c>
      <c r="X17" s="3">
        <f t="shared" si="5"/>
        <v>21</v>
      </c>
      <c r="Y17" s="3">
        <f t="shared" si="5"/>
        <v>22</v>
      </c>
      <c r="Z17" s="3">
        <f t="shared" si="5"/>
        <v>23</v>
      </c>
      <c r="AA17" s="3">
        <f t="shared" si="5"/>
        <v>24</v>
      </c>
      <c r="AB17" s="3">
        <f t="shared" si="5"/>
        <v>25</v>
      </c>
      <c r="AC17" s="3">
        <f t="shared" si="5"/>
        <v>26</v>
      </c>
      <c r="AD17" s="3">
        <f t="shared" si="5"/>
        <v>27</v>
      </c>
      <c r="AE17" s="3">
        <f t="shared" si="5"/>
        <v>28</v>
      </c>
      <c r="AF17" s="3">
        <f t="shared" si="5"/>
        <v>29</v>
      </c>
      <c r="AG17" s="3" t="str">
        <f t="shared" si="5"/>
        <v/>
      </c>
      <c r="AH17" s="3" t="str">
        <f t="shared" si="5"/>
        <v/>
      </c>
    </row>
    <row r="18" spans="2:40" x14ac:dyDescent="0.25">
      <c r="D18" s="4">
        <f>IFERROR(WEEKDAY(D15,1),"")</f>
        <v>7</v>
      </c>
      <c r="E18" s="4">
        <f t="shared" ref="E18:AH18" si="6">IFERROR(WEEKDAY(E15,1),"")</f>
        <v>1</v>
      </c>
      <c r="F18" s="4">
        <f t="shared" si="6"/>
        <v>2</v>
      </c>
      <c r="G18" s="4">
        <f t="shared" si="6"/>
        <v>3</v>
      </c>
      <c r="H18" s="4">
        <f t="shared" si="6"/>
        <v>4</v>
      </c>
      <c r="I18" s="4">
        <f t="shared" si="6"/>
        <v>5</v>
      </c>
      <c r="J18" s="4">
        <f t="shared" si="6"/>
        <v>6</v>
      </c>
      <c r="K18" s="4">
        <f t="shared" si="6"/>
        <v>7</v>
      </c>
      <c r="L18" s="4">
        <f t="shared" si="6"/>
        <v>1</v>
      </c>
      <c r="M18" s="4">
        <f t="shared" si="6"/>
        <v>2</v>
      </c>
      <c r="N18" s="4">
        <f t="shared" si="6"/>
        <v>3</v>
      </c>
      <c r="O18" s="4">
        <f t="shared" si="6"/>
        <v>4</v>
      </c>
      <c r="P18" s="4">
        <f t="shared" si="6"/>
        <v>5</v>
      </c>
      <c r="Q18" s="4">
        <f t="shared" si="6"/>
        <v>6</v>
      </c>
      <c r="R18" s="4">
        <f t="shared" si="6"/>
        <v>7</v>
      </c>
      <c r="S18" s="4">
        <f t="shared" si="6"/>
        <v>1</v>
      </c>
      <c r="T18" s="4">
        <f t="shared" si="6"/>
        <v>2</v>
      </c>
      <c r="U18" s="4">
        <f t="shared" si="6"/>
        <v>3</v>
      </c>
      <c r="V18" s="4">
        <f t="shared" si="6"/>
        <v>4</v>
      </c>
      <c r="W18" s="4">
        <f t="shared" si="6"/>
        <v>5</v>
      </c>
      <c r="X18" s="4">
        <f t="shared" si="6"/>
        <v>6</v>
      </c>
      <c r="Y18" s="4">
        <f t="shared" si="6"/>
        <v>7</v>
      </c>
      <c r="Z18" s="4">
        <f t="shared" si="6"/>
        <v>1</v>
      </c>
      <c r="AA18" s="4">
        <f t="shared" si="6"/>
        <v>2</v>
      </c>
      <c r="AB18" s="4">
        <f t="shared" si="6"/>
        <v>3</v>
      </c>
      <c r="AC18" s="4">
        <f t="shared" si="6"/>
        <v>4</v>
      </c>
      <c r="AD18" s="4">
        <f t="shared" si="6"/>
        <v>5</v>
      </c>
      <c r="AE18" s="4">
        <f t="shared" si="6"/>
        <v>6</v>
      </c>
      <c r="AF18" s="4">
        <f t="shared" si="6"/>
        <v>7</v>
      </c>
      <c r="AG18" s="4" t="str">
        <f t="shared" si="6"/>
        <v/>
      </c>
      <c r="AH18" s="4" t="str">
        <f t="shared" si="6"/>
        <v/>
      </c>
      <c r="AI18" t="s">
        <v>7</v>
      </c>
      <c r="AJ18" t="s">
        <v>10</v>
      </c>
      <c r="AK18" t="s">
        <v>6</v>
      </c>
      <c r="AL18" t="s">
        <v>11</v>
      </c>
      <c r="AM18" t="s">
        <v>9</v>
      </c>
      <c r="AN18" t="s">
        <v>12</v>
      </c>
    </row>
    <row r="19" spans="2:40" x14ac:dyDescent="0.25">
      <c r="D19" s="3" t="str">
        <f t="array" ref="D19">IF(OR(D18=1,D18=7),"",IFERROR(INDEX(Tableau8[],MATCH(1,(Feuil2!D15&gt;=Tableau8[Date de début])*(Tableau8[Date de fin]&gt;=Feuil2!D15)*(Tableau8[Nom]=Feuil2!$V$1),0),5),""))</f>
        <v/>
      </c>
      <c r="E19" s="3" t="str">
        <f t="array" ref="E19">IF(OR(E18=1,E18=7),"",IFERROR(INDEX(Tableau8[],MATCH(1,(Feuil2!E15&gt;=Tableau8[Date de début])*(Tableau8[Date de fin]&gt;=Feuil2!E15)*(Tableau8[Nom]=Feuil2!$V$1),0),5),""))</f>
        <v/>
      </c>
      <c r="F19" s="3" t="str">
        <f t="array" ref="F19">IF(OR(F18=1,F18=7),"",IFERROR(INDEX(Tableau8[],MATCH(1,(Feuil2!F15&gt;=Tableau8[Date de début])*(Tableau8[Date de fin]&gt;=Feuil2!F15)*(Tableau8[Nom]=Feuil2!$V$1),0),5),""))</f>
        <v/>
      </c>
      <c r="G19" s="3" t="str">
        <f t="array" ref="G19">IF(OR(G18=1,G18=7),"",IFERROR(INDEX(Tableau8[],MATCH(1,(Feuil2!G15&gt;=Tableau8[Date de début])*(Tableau8[Date de fin]&gt;=Feuil2!G15)*(Tableau8[Nom]=Feuil2!$V$1),0),5),""))</f>
        <v/>
      </c>
      <c r="H19" s="3" t="str">
        <f>IF(OR(H18=1,H18=7),"",IFERROR(INDEX(Tableau8[],MATCH(1,(Feuil2!H15&gt;=Tableau8[Date de début])*(Tableau8[Date de fin]&gt;=Feuil2!H15)*(Tableau8[Nom]=Feuil2!$V$1),0),5),""))</f>
        <v/>
      </c>
      <c r="I19" s="3" t="str">
        <f t="array" ref="I19">IF(OR(I18=1,I18=7),"",IFERROR(INDEX(Tableau8[],MATCH(1,(Feuil2!I15&gt;=Tableau8[Date de début])*(Tableau8[Date de fin]&gt;=Feuil2!I15)*(Tableau8[Nom]=Feuil2!$V$1),0),5),""))</f>
        <v/>
      </c>
      <c r="J19" s="3" t="str">
        <f t="array" ref="J19">IF(OR(J18=1,J18=7),"",IFERROR(INDEX(Tableau8[],MATCH(1,(Feuil2!J15&gt;=Tableau8[Date de début])*(Tableau8[Date de fin]&gt;=Feuil2!J15)*(Tableau8[Nom]=Feuil2!$V$1),0),5),""))</f>
        <v/>
      </c>
      <c r="K19" s="3" t="str">
        <f t="array" ref="K19">IF(OR(K18=1,K18=7),"",IFERROR(INDEX(Tableau8[],MATCH(1,(Feuil2!K15&gt;=Tableau8[Date de début])*(Tableau8[Date de fin]&gt;=Feuil2!K15)*(Tableau8[Nom]=Feuil2!$V$1),0),5),""))</f>
        <v/>
      </c>
      <c r="L19" s="3" t="str">
        <f t="array" ref="L19">IF(OR(L18=1,L18=7),"",IFERROR(INDEX(Tableau8[],MATCH(1,(Feuil2!L15&gt;=Tableau8[Date de début])*(Tableau8[Date de fin]&gt;=Feuil2!L15)*(Tableau8[Nom]=Feuil2!$V$1),0),5),""))</f>
        <v/>
      </c>
      <c r="M19" s="3" t="str">
        <f t="array" ref="M19">IF(OR(M18=1,M18=7),"",IFERROR(INDEX(Tableau8[],MATCH(1,(Feuil2!M15&gt;=Tableau8[Date de début])*(Tableau8[Date de fin]&gt;=Feuil2!M15)*(Tableau8[Nom]=Feuil2!$V$1),0),5),""))</f>
        <v/>
      </c>
      <c r="N19" s="3" t="str">
        <f t="array" ref="N19">IF(OR(N18=1,N18=7),"",IFERROR(INDEX(Tableau8[],MATCH(1,(Feuil2!N15&gt;=Tableau8[Date de début])*(Tableau8[Date de fin]&gt;=Feuil2!N15)*(Tableau8[Nom]=Feuil2!$V$1),0),5),""))</f>
        <v/>
      </c>
      <c r="O19" s="3" t="str">
        <f t="array" ref="O19">IF(OR(O18=1,O18=7),"",IFERROR(INDEX(Tableau8[],MATCH(1,(Feuil2!O15&gt;=Tableau8[Date de début])*(Tableau8[Date de fin]&gt;=Feuil2!O15)*(Tableau8[Nom]=Feuil2!$V$1),0),5),""))</f>
        <v/>
      </c>
      <c r="P19" s="3" t="str">
        <f t="array" ref="P19">IF(OR(P18=1,P18=7),"",IFERROR(INDEX(Tableau8[],MATCH(1,(Feuil2!P15&gt;=Tableau8[Date de début])*(Tableau8[Date de fin]&gt;=Feuil2!P15)*(Tableau8[Nom]=Feuil2!$V$1),0),5),""))</f>
        <v/>
      </c>
      <c r="Q19" s="3" t="str">
        <f t="array" ref="Q19">IF(OR(Q18=1,Q18=7),"",IFERROR(INDEX(Tableau8[],MATCH(1,(Feuil2!Q15&gt;=Tableau8[Date de début])*(Tableau8[Date de fin]&gt;=Feuil2!Q15)*(Tableau8[Nom]=Feuil2!$V$1),0),5),""))</f>
        <v/>
      </c>
      <c r="R19" s="3" t="str">
        <f t="array" ref="R19">IF(OR(R18=1,R18=7),"",IFERROR(INDEX(Tableau8[],MATCH(1,(Feuil2!R15&gt;=Tableau8[Date de début])*(Tableau8[Date de fin]&gt;=Feuil2!R15)*(Tableau8[Nom]=Feuil2!$V$1),0),5),""))</f>
        <v/>
      </c>
      <c r="S19" s="3" t="str">
        <f t="array" ref="S19">IF(OR(S18=1,S18=7),"",IFERROR(INDEX(Tableau8[],MATCH(1,(Feuil2!S15&gt;=Tableau8[Date de début])*(Tableau8[Date de fin]&gt;=Feuil2!S15)*(Tableau8[Nom]=Feuil2!$V$1),0),5),""))</f>
        <v/>
      </c>
      <c r="T19" s="3" t="str">
        <f t="array" ref="T19">IF(OR(T18=1,T18=7),"",IFERROR(INDEX(Tableau8[],MATCH(1,(Feuil2!T15&gt;=Tableau8[Date de début])*(Tableau8[Date de fin]&gt;=Feuil2!T15)*(Tableau8[Nom]=Feuil2!$V$1),0),5),""))</f>
        <v/>
      </c>
      <c r="U19" s="3" t="str">
        <f t="array" ref="U19">IF(OR(U18=1,U18=7),"",IFERROR(INDEX(Tableau8[],MATCH(1,(Feuil2!U15&gt;=Tableau8[Date de début])*(Tableau8[Date de fin]&gt;=Feuil2!U15)*(Tableau8[Nom]=Feuil2!$V$1),0),5),""))</f>
        <v/>
      </c>
      <c r="V19" s="3" t="str">
        <f t="array" ref="V19">IF(OR(V18=1,V18=7),"",IFERROR(INDEX(Tableau8[],MATCH(1,(Feuil2!V15&gt;=Tableau8[Date de début])*(Tableau8[Date de fin]&gt;=Feuil2!V15)*(Tableau8[Nom]=Feuil2!$V$1),0),5),""))</f>
        <v/>
      </c>
      <c r="W19" s="3" t="str">
        <f t="array" ref="W19">IF(OR(W18=1,W18=7),"",IFERROR(INDEX(Tableau8[],MATCH(1,(Feuil2!W15&gt;=Tableau8[Date de début])*(Tableau8[Date de fin]&gt;=Feuil2!W15)*(Tableau8[Nom]=Feuil2!$V$1),0),5),""))</f>
        <v/>
      </c>
      <c r="X19" s="3" t="str">
        <f t="array" ref="X19">IF(OR(X18=1,X18=7),"",IFERROR(INDEX(Tableau8[],MATCH(1,(Feuil2!X15&gt;=Tableau8[Date de début])*(Tableau8[Date de fin]&gt;=Feuil2!X15)*(Tableau8[Nom]=Feuil2!$V$1),0),5),""))</f>
        <v/>
      </c>
      <c r="Y19" s="3" t="str">
        <f t="array" ref="Y19">IF(OR(Y18=1,Y18=7),"",IFERROR(INDEX(Tableau8[],MATCH(1,(Feuil2!Y15&gt;=Tableau8[Date de début])*(Tableau8[Date de fin]&gt;=Feuil2!Y15)*(Tableau8[Nom]=Feuil2!$V$1),0),5),""))</f>
        <v/>
      </c>
      <c r="Z19" s="3" t="str">
        <f t="array" ref="Z19">IF(OR(Z18=1,Z18=7),"",IFERROR(INDEX(Tableau8[],MATCH(1,(Feuil2!Z15&gt;=Tableau8[Date de début])*(Tableau8[Date de fin]&gt;=Feuil2!Z15)*(Tableau8[Nom]=Feuil2!$V$1),0),5),""))</f>
        <v/>
      </c>
      <c r="AA19" s="3" t="str">
        <f t="array" ref="AA19">IF(OR(AA18=1,AA18=7),"",IFERROR(INDEX(Tableau8[],MATCH(1,(Feuil2!AA15&gt;=Tableau8[Date de début])*(Tableau8[Date de fin]&gt;=Feuil2!AA15)*(Tableau8[Nom]=Feuil2!$V$1),0),5),""))</f>
        <v/>
      </c>
      <c r="AB19" s="3" t="str">
        <f t="array" ref="AB19">IF(OR(AB18=1,AB18=7),"",IFERROR(INDEX(Tableau8[],MATCH(1,(Feuil2!AB15&gt;=Tableau8[Date de début])*(Tableau8[Date de fin]&gt;=Feuil2!AB15)*(Tableau8[Nom]=Feuil2!$V$1),0),5),""))</f>
        <v/>
      </c>
      <c r="AC19" s="3" t="str">
        <f t="array" ref="AC19">IF(OR(AC18=1,AC18=7),"",IFERROR(INDEX(Tableau8[],MATCH(1,(Feuil2!AC15&gt;=Tableau8[Date de début])*(Tableau8[Date de fin]&gt;=Feuil2!AC15)*(Tableau8[Nom]=Feuil2!$V$1),0),5),""))</f>
        <v/>
      </c>
      <c r="AD19" s="3" t="str">
        <f t="array" ref="AD19">IF(OR(AD18=1,AD18=7),"",IFERROR(INDEX(Tableau8[],MATCH(1,(Feuil2!AD15&gt;=Tableau8[Date de début])*(Tableau8[Date de fin]&gt;=Feuil2!AD15)*(Tableau8[Nom]=Feuil2!$V$1),0),5),""))</f>
        <v/>
      </c>
      <c r="AE19" s="3" t="str">
        <f t="array" ref="AE19">IF(OR(AE18=1,AE18=7),"",IFERROR(INDEX(Tableau8[],MATCH(1,(Feuil2!AE15&gt;=Tableau8[Date de début])*(Tableau8[Date de fin]&gt;=Feuil2!AE15)*(Tableau8[Nom]=Feuil2!$V$1),0),5),""))</f>
        <v/>
      </c>
      <c r="AF19" s="3" t="str">
        <f t="array" ref="AF19">IF(OR(AF18=1,AF18=7),"",IFERROR(INDEX(Tableau8[],MATCH(1,(Feuil2!AF15&gt;=Tableau8[Date de début])*(Tableau8[Date de fin]&gt;=Feuil2!AF15)*(Tableau8[Nom]=Feuil2!$V$1),0),5),""))</f>
        <v/>
      </c>
      <c r="AG19" s="3" t="str">
        <f t="array" ref="AG19">IF(OR(AG18=1,AG18=7),"",IFERROR(INDEX(Tableau8[],MATCH(1,(Feuil2!AG15&gt;=Tableau8[Date de début])*(Tableau8[Date de fin]&gt;=Feuil2!AG15)*(Tableau8[Nom]=Feuil2!$V$1),0),5),""))</f>
        <v/>
      </c>
      <c r="AH19" s="3" t="str">
        <f t="array" ref="AH19">IF(OR(AH18=1,AH18=7),"",IFERROR(INDEX(Tableau8[],MATCH(1,(Feuil2!AH15&gt;=Tableau8[Date de début])*(Tableau8[Date de fin]&gt;=Feuil2!AH15)*(Tableau8[Nom]=Feuil2!$V$1),0),5),""))</f>
        <v/>
      </c>
      <c r="AI19" s="5">
        <f>COUNTIF($D$19:$AH$19,AI18)</f>
        <v>0</v>
      </c>
      <c r="AJ19" s="5">
        <f t="shared" ref="AJ19:AN19" si="7">COUNTIF($D$19:$AH$19,AJ18)</f>
        <v>0</v>
      </c>
      <c r="AK19" s="5">
        <f t="shared" si="7"/>
        <v>0</v>
      </c>
      <c r="AL19" s="5">
        <f t="shared" si="7"/>
        <v>0</v>
      </c>
      <c r="AM19" s="5">
        <f t="shared" si="7"/>
        <v>0</v>
      </c>
      <c r="AN19" s="5">
        <f t="shared" si="7"/>
        <v>0</v>
      </c>
    </row>
    <row r="20" spans="2:40" ht="66" hidden="1" customHeight="1" x14ac:dyDescent="0.25">
      <c r="B20" t="s">
        <v>13</v>
      </c>
      <c r="C20" s="1">
        <f>DATE($D$1,MONTH(1&amp;"/"&amp;D21),1)</f>
        <v>43891</v>
      </c>
      <c r="D20" s="2">
        <f>C20</f>
        <v>43891</v>
      </c>
      <c r="E20" s="2">
        <f>IFERROR(IF(D20+1&gt;$C$21,"",D20+1),"")</f>
        <v>43892</v>
      </c>
      <c r="F20" s="2">
        <f t="shared" ref="F20:AH20" si="8">IFERROR(IF(E20+1&gt;$C$21,"",E20+1),"")</f>
        <v>43893</v>
      </c>
      <c r="G20" s="2">
        <f t="shared" si="8"/>
        <v>43894</v>
      </c>
      <c r="H20" s="2">
        <f t="shared" si="8"/>
        <v>43895</v>
      </c>
      <c r="I20" s="2">
        <f t="shared" si="8"/>
        <v>43896</v>
      </c>
      <c r="J20" s="2">
        <f t="shared" si="8"/>
        <v>43897</v>
      </c>
      <c r="K20" s="2">
        <f t="shared" si="8"/>
        <v>43898</v>
      </c>
      <c r="L20" s="2">
        <f t="shared" si="8"/>
        <v>43899</v>
      </c>
      <c r="M20" s="2">
        <f t="shared" si="8"/>
        <v>43900</v>
      </c>
      <c r="N20" s="2">
        <f t="shared" si="8"/>
        <v>43901</v>
      </c>
      <c r="O20" s="2">
        <f t="shared" si="8"/>
        <v>43902</v>
      </c>
      <c r="P20" s="2">
        <f t="shared" si="8"/>
        <v>43903</v>
      </c>
      <c r="Q20" s="2">
        <f t="shared" si="8"/>
        <v>43904</v>
      </c>
      <c r="R20" s="2">
        <f t="shared" si="8"/>
        <v>43905</v>
      </c>
      <c r="S20" s="2">
        <f t="shared" si="8"/>
        <v>43906</v>
      </c>
      <c r="T20" s="2">
        <f t="shared" si="8"/>
        <v>43907</v>
      </c>
      <c r="U20" s="2">
        <f t="shared" si="8"/>
        <v>43908</v>
      </c>
      <c r="V20" s="2">
        <f t="shared" si="8"/>
        <v>43909</v>
      </c>
      <c r="W20" s="2">
        <f t="shared" si="8"/>
        <v>43910</v>
      </c>
      <c r="X20" s="2">
        <f t="shared" si="8"/>
        <v>43911</v>
      </c>
      <c r="Y20" s="2">
        <f t="shared" si="8"/>
        <v>43912</v>
      </c>
      <c r="Z20" s="2">
        <f t="shared" si="8"/>
        <v>43913</v>
      </c>
      <c r="AA20" s="2">
        <f t="shared" si="8"/>
        <v>43914</v>
      </c>
      <c r="AB20" s="2">
        <f t="shared" si="8"/>
        <v>43915</v>
      </c>
      <c r="AC20" s="2">
        <f t="shared" si="8"/>
        <v>43916</v>
      </c>
      <c r="AD20" s="2">
        <f t="shared" si="8"/>
        <v>43917</v>
      </c>
      <c r="AE20" s="2">
        <f t="shared" si="8"/>
        <v>43918</v>
      </c>
      <c r="AF20" s="2">
        <f t="shared" si="8"/>
        <v>43919</v>
      </c>
      <c r="AG20" s="2">
        <f t="shared" si="8"/>
        <v>43920</v>
      </c>
      <c r="AH20" s="2">
        <f t="shared" si="8"/>
        <v>43921</v>
      </c>
      <c r="AI20" s="1"/>
      <c r="AJ20" s="1"/>
      <c r="AK20" s="1"/>
      <c r="AL20" s="1"/>
      <c r="AM20" s="1"/>
      <c r="AN20" s="1"/>
    </row>
    <row r="21" spans="2:40" ht="36" x14ac:dyDescent="0.25">
      <c r="B21" t="s">
        <v>14</v>
      </c>
      <c r="C21" s="1">
        <f>EOMONTH(C20,0)</f>
        <v>43921</v>
      </c>
      <c r="D21" s="38" t="s">
        <v>17</v>
      </c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</row>
    <row r="22" spans="2:40" x14ac:dyDescent="0.25">
      <c r="D22" s="3">
        <f>IFERROR(DAY(D20),"")</f>
        <v>1</v>
      </c>
      <c r="E22" s="3">
        <f t="shared" ref="E22:AH22" si="9">IFERROR(DAY(E20),"")</f>
        <v>2</v>
      </c>
      <c r="F22" s="3">
        <f t="shared" si="9"/>
        <v>3</v>
      </c>
      <c r="G22" s="3">
        <f t="shared" si="9"/>
        <v>4</v>
      </c>
      <c r="H22" s="3">
        <f t="shared" si="9"/>
        <v>5</v>
      </c>
      <c r="I22" s="3">
        <f t="shared" si="9"/>
        <v>6</v>
      </c>
      <c r="J22" s="3">
        <f t="shared" si="9"/>
        <v>7</v>
      </c>
      <c r="K22" s="3">
        <f t="shared" si="9"/>
        <v>8</v>
      </c>
      <c r="L22" s="3">
        <f t="shared" si="9"/>
        <v>9</v>
      </c>
      <c r="M22" s="3">
        <f t="shared" si="9"/>
        <v>10</v>
      </c>
      <c r="N22" s="3">
        <f t="shared" si="9"/>
        <v>11</v>
      </c>
      <c r="O22" s="3">
        <f t="shared" si="9"/>
        <v>12</v>
      </c>
      <c r="P22" s="3">
        <f t="shared" si="9"/>
        <v>13</v>
      </c>
      <c r="Q22" s="3">
        <f t="shared" si="9"/>
        <v>14</v>
      </c>
      <c r="R22" s="3">
        <f t="shared" si="9"/>
        <v>15</v>
      </c>
      <c r="S22" s="3">
        <f t="shared" si="9"/>
        <v>16</v>
      </c>
      <c r="T22" s="3">
        <f t="shared" si="9"/>
        <v>17</v>
      </c>
      <c r="U22" s="3">
        <f t="shared" si="9"/>
        <v>18</v>
      </c>
      <c r="V22" s="3">
        <f t="shared" si="9"/>
        <v>19</v>
      </c>
      <c r="W22" s="3">
        <f t="shared" si="9"/>
        <v>20</v>
      </c>
      <c r="X22" s="3">
        <f t="shared" si="9"/>
        <v>21</v>
      </c>
      <c r="Y22" s="3">
        <f t="shared" si="9"/>
        <v>22</v>
      </c>
      <c r="Z22" s="3">
        <f t="shared" si="9"/>
        <v>23</v>
      </c>
      <c r="AA22" s="3">
        <f t="shared" si="9"/>
        <v>24</v>
      </c>
      <c r="AB22" s="3">
        <f t="shared" si="9"/>
        <v>25</v>
      </c>
      <c r="AC22" s="3">
        <f t="shared" si="9"/>
        <v>26</v>
      </c>
      <c r="AD22" s="3">
        <f t="shared" si="9"/>
        <v>27</v>
      </c>
      <c r="AE22" s="3">
        <f t="shared" si="9"/>
        <v>28</v>
      </c>
      <c r="AF22" s="3">
        <f t="shared" si="9"/>
        <v>29</v>
      </c>
      <c r="AG22" s="3">
        <f t="shared" si="9"/>
        <v>30</v>
      </c>
      <c r="AH22" s="3">
        <f t="shared" si="9"/>
        <v>31</v>
      </c>
    </row>
    <row r="23" spans="2:40" x14ac:dyDescent="0.25">
      <c r="D23" s="4">
        <f>IFERROR(WEEKDAY(D20,1),"")</f>
        <v>1</v>
      </c>
      <c r="E23" s="4">
        <f t="shared" ref="E23:AH23" si="10">IFERROR(WEEKDAY(E20,1),"")</f>
        <v>2</v>
      </c>
      <c r="F23" s="4">
        <f t="shared" si="10"/>
        <v>3</v>
      </c>
      <c r="G23" s="4">
        <f t="shared" si="10"/>
        <v>4</v>
      </c>
      <c r="H23" s="4">
        <f t="shared" si="10"/>
        <v>5</v>
      </c>
      <c r="I23" s="4">
        <f t="shared" si="10"/>
        <v>6</v>
      </c>
      <c r="J23" s="4">
        <f t="shared" si="10"/>
        <v>7</v>
      </c>
      <c r="K23" s="4">
        <f t="shared" si="10"/>
        <v>1</v>
      </c>
      <c r="L23" s="4">
        <f t="shared" si="10"/>
        <v>2</v>
      </c>
      <c r="M23" s="4">
        <f t="shared" si="10"/>
        <v>3</v>
      </c>
      <c r="N23" s="4">
        <f t="shared" si="10"/>
        <v>4</v>
      </c>
      <c r="O23" s="4">
        <f t="shared" si="10"/>
        <v>5</v>
      </c>
      <c r="P23" s="4">
        <f t="shared" si="10"/>
        <v>6</v>
      </c>
      <c r="Q23" s="4">
        <f t="shared" si="10"/>
        <v>7</v>
      </c>
      <c r="R23" s="4">
        <f t="shared" si="10"/>
        <v>1</v>
      </c>
      <c r="S23" s="4">
        <f t="shared" si="10"/>
        <v>2</v>
      </c>
      <c r="T23" s="4">
        <f t="shared" si="10"/>
        <v>3</v>
      </c>
      <c r="U23" s="4">
        <f t="shared" si="10"/>
        <v>4</v>
      </c>
      <c r="V23" s="4">
        <f t="shared" si="10"/>
        <v>5</v>
      </c>
      <c r="W23" s="4">
        <f t="shared" si="10"/>
        <v>6</v>
      </c>
      <c r="X23" s="4">
        <f t="shared" si="10"/>
        <v>7</v>
      </c>
      <c r="Y23" s="4">
        <f t="shared" si="10"/>
        <v>1</v>
      </c>
      <c r="Z23" s="4">
        <f t="shared" si="10"/>
        <v>2</v>
      </c>
      <c r="AA23" s="4">
        <f t="shared" si="10"/>
        <v>3</v>
      </c>
      <c r="AB23" s="4">
        <f t="shared" si="10"/>
        <v>4</v>
      </c>
      <c r="AC23" s="4">
        <f t="shared" si="10"/>
        <v>5</v>
      </c>
      <c r="AD23" s="4">
        <f t="shared" si="10"/>
        <v>6</v>
      </c>
      <c r="AE23" s="4">
        <f t="shared" si="10"/>
        <v>7</v>
      </c>
      <c r="AF23" s="4">
        <f t="shared" si="10"/>
        <v>1</v>
      </c>
      <c r="AG23" s="4">
        <f t="shared" si="10"/>
        <v>2</v>
      </c>
      <c r="AH23" s="4">
        <f t="shared" si="10"/>
        <v>3</v>
      </c>
      <c r="AI23" t="s">
        <v>7</v>
      </c>
      <c r="AJ23" t="s">
        <v>10</v>
      </c>
      <c r="AK23" t="s">
        <v>6</v>
      </c>
      <c r="AL23" t="s">
        <v>11</v>
      </c>
      <c r="AM23" t="s">
        <v>9</v>
      </c>
      <c r="AN23" t="s">
        <v>12</v>
      </c>
    </row>
    <row r="24" spans="2:40" x14ac:dyDescent="0.25">
      <c r="D24" s="3" t="str">
        <f t="array" ref="D24">IF(OR(D23=1,D23=7),"",IFERROR(INDEX(Tableau8[],MATCH(1,(Feuil2!D20&gt;=Tableau8[Date de début])*(Tableau8[Date de fin]&gt;=Feuil2!D20)*(Tableau8[Nom]=Feuil2!$V$1),0),5),""))</f>
        <v/>
      </c>
      <c r="E24" s="3" t="str">
        <f t="array" ref="E24">IF(OR(E23=1,E23=7),"",IFERROR(INDEX(Tableau8[],MATCH(1,(Feuil2!E20&gt;=Tableau8[Date de début])*(Tableau8[Date de fin]&gt;=Feuil2!E20)*(Tableau8[Nom]=Feuil2!$V$1),0),5),""))</f>
        <v/>
      </c>
      <c r="F24" s="3" t="str">
        <f t="array" ref="F24">IF(OR(F23=1,F23=7),"",IFERROR(INDEX(Tableau8[],MATCH(1,(Feuil2!F20&gt;=Tableau8[Date de début])*(Tableau8[Date de fin]&gt;=Feuil2!F20)*(Tableau8[Nom]=Feuil2!$V$1),0),5),""))</f>
        <v/>
      </c>
      <c r="G24" s="3" t="str">
        <f t="array" ref="G24">IF(OR(G23=1,G23=7),"",IFERROR(INDEX(Tableau8[],MATCH(1,(Feuil2!G20&gt;=Tableau8[Date de début])*(Tableau8[Date de fin]&gt;=Feuil2!G20)*(Tableau8[Nom]=Feuil2!$V$1),0),5),""))</f>
        <v/>
      </c>
      <c r="H24" s="3" t="str">
        <f t="array" ref="H24">IF(OR(H23=1,H23=7),"",IFERROR(INDEX(Tableau8[],MATCH(1,(Feuil2!H20&gt;=Tableau8[Date de début])*(Tableau8[Date de fin]&gt;=Feuil2!H20)*(Tableau8[Nom]=Feuil2!$V$1),0),5),""))</f>
        <v/>
      </c>
      <c r="I24" s="3" t="str">
        <f t="array" ref="I24">IF(OR(I23=1,I23=7),"",IFERROR(INDEX(Tableau8[],MATCH(1,(Feuil2!I20&gt;=Tableau8[Date de début])*(Tableau8[Date de fin]&gt;=Feuil2!I20)*(Tableau8[Nom]=Feuil2!$V$1),0),5),""))</f>
        <v/>
      </c>
      <c r="J24" s="3" t="str">
        <f t="array" ref="J24">IF(OR(J23=1,J23=7),"",IFERROR(INDEX(Tableau8[],MATCH(1,(Feuil2!J20&gt;=Tableau8[Date de début])*(Tableau8[Date de fin]&gt;=Feuil2!J20)*(Tableau8[Nom]=Feuil2!$V$1),0),5),""))</f>
        <v/>
      </c>
      <c r="K24" s="3" t="str">
        <f t="array" ref="K24">IF(OR(K23=1,K23=7),"",IFERROR(INDEX(Tableau8[],MATCH(1,(Feuil2!K20&gt;=Tableau8[Date de début])*(Tableau8[Date de fin]&gt;=Feuil2!K20)*(Tableau8[Nom]=Feuil2!$V$1),0),5),""))</f>
        <v/>
      </c>
      <c r="L24" s="3" t="str">
        <f t="array" ref="L24">IF(OR(L23=1,L23=7),"",IFERROR(INDEX(Tableau8[],MATCH(1,(Feuil2!L20&gt;=Tableau8[Date de début])*(Tableau8[Date de fin]&gt;=Feuil2!L20)*(Tableau8[Nom]=Feuil2!$V$1),0),5),""))</f>
        <v/>
      </c>
      <c r="M24" s="3" t="str">
        <f t="array" ref="M24">IF(OR(M23=1,M23=7),"",IFERROR(INDEX(Tableau8[],MATCH(1,(Feuil2!M20&gt;=Tableau8[Date de début])*(Tableau8[Date de fin]&gt;=Feuil2!M20)*(Tableau8[Nom]=Feuil2!$V$1),0),5),""))</f>
        <v/>
      </c>
      <c r="N24" s="3" t="str">
        <f t="array" ref="N24">IF(OR(N23=1,N23=7),"",IFERROR(INDEX(Tableau8[],MATCH(1,(Feuil2!N20&gt;=Tableau8[Date de début])*(Tableau8[Date de fin]&gt;=Feuil2!N20)*(Tableau8[Nom]=Feuil2!$V$1),0),5),""))</f>
        <v/>
      </c>
      <c r="O24" s="3" t="str">
        <f t="array" ref="O24">IF(OR(O23=1,O23=7),"",IFERROR(INDEX(Tableau8[],MATCH(1,(Feuil2!O20&gt;=Tableau8[Date de début])*(Tableau8[Date de fin]&gt;=Feuil2!O20)*(Tableau8[Nom]=Feuil2!$V$1),0),5),""))</f>
        <v/>
      </c>
      <c r="P24" s="3" t="str">
        <f t="array" ref="P24">IF(OR(P23=1,P23=7),"",IFERROR(INDEX(Tableau8[],MATCH(1,(Feuil2!P20&gt;=Tableau8[Date de début])*(Tableau8[Date de fin]&gt;=Feuil2!P20)*(Tableau8[Nom]=Feuil2!$V$1),0),5),""))</f>
        <v/>
      </c>
      <c r="Q24" s="3" t="str">
        <f t="array" ref="Q24">IF(OR(Q23=1,Q23=7),"",IFERROR(INDEX(Tableau8[],MATCH(1,(Feuil2!Q20&gt;=Tableau8[Date de début])*(Tableau8[Date de fin]&gt;=Feuil2!Q20)*(Tableau8[Nom]=Feuil2!$V$1),0),5),""))</f>
        <v/>
      </c>
      <c r="R24" s="3" t="str">
        <f t="array" ref="R24">IF(OR(R23=1,R23=7),"",IFERROR(INDEX(Tableau8[],MATCH(1,(Feuil2!R20&gt;=Tableau8[Date de début])*(Tableau8[Date de fin]&gt;=Feuil2!R20)*(Tableau8[Nom]=Feuil2!$V$1),0),5),""))</f>
        <v/>
      </c>
      <c r="S24" s="3" t="str">
        <f t="array" ref="S24">IF(OR(S23=1,S23=7),"",IFERROR(INDEX(Tableau8[],MATCH(1,(Feuil2!S20&gt;=Tableau8[Date de début])*(Tableau8[Date de fin]&gt;=Feuil2!S20)*(Tableau8[Nom]=Feuil2!$V$1),0),5),""))</f>
        <v/>
      </c>
      <c r="T24" s="3" t="str">
        <f t="array" ref="T24">IF(OR(T23=1,T23=7),"",IFERROR(INDEX(Tableau8[],MATCH(1,(Feuil2!T20&gt;=Tableau8[Date de début])*(Tableau8[Date de fin]&gt;=Feuil2!T20)*(Tableau8[Nom]=Feuil2!$V$1),0),5),""))</f>
        <v/>
      </c>
      <c r="U24" s="3" t="str">
        <f t="array" ref="U24">IF(OR(U23=1,U23=7),"",IFERROR(INDEX(Tableau8[],MATCH(1,(Feuil2!U20&gt;=Tableau8[Date de début])*(Tableau8[Date de fin]&gt;=Feuil2!U20)*(Tableau8[Nom]=Feuil2!$V$1),0),5),""))</f>
        <v/>
      </c>
      <c r="V24" s="3" t="str">
        <f t="array" ref="V24">IF(OR(V23=1,V23=7),"",IFERROR(INDEX(Tableau8[],MATCH(1,(Feuil2!V20&gt;=Tableau8[Date de début])*(Tableau8[Date de fin]&gt;=Feuil2!V20)*(Tableau8[Nom]=Feuil2!$V$1),0),5),""))</f>
        <v/>
      </c>
      <c r="W24" s="3" t="str">
        <f t="array" ref="W24">IF(OR(W23=1,W23=7),"",IFERROR(INDEX(Tableau8[],MATCH(1,(Feuil2!W20&gt;=Tableau8[Date de début])*(Tableau8[Date de fin]&gt;=Feuil2!W20)*(Tableau8[Nom]=Feuil2!$V$1),0),5),""))</f>
        <v/>
      </c>
      <c r="X24" s="3" t="str">
        <f t="array" ref="X24">IF(OR(X23=1,X23=7),"",IFERROR(INDEX(Tableau8[],MATCH(1,(Feuil2!X20&gt;=Tableau8[Date de début])*(Tableau8[Date de fin]&gt;=Feuil2!X20)*(Tableau8[Nom]=Feuil2!$V$1),0),5),""))</f>
        <v/>
      </c>
      <c r="Y24" s="3" t="str">
        <f t="array" ref="Y24">IF(OR(Y23=1,Y23=7),"",IFERROR(INDEX(Tableau8[],MATCH(1,(Feuil2!Y20&gt;=Tableau8[Date de début])*(Tableau8[Date de fin]&gt;=Feuil2!Y20)*(Tableau8[Nom]=Feuil2!$V$1),0),5),""))</f>
        <v/>
      </c>
      <c r="Z24" s="3" t="str">
        <f t="array" ref="Z24">IF(OR(Z23=1,Z23=7),"",IFERROR(INDEX(Tableau8[],MATCH(1,(Feuil2!Z20&gt;=Tableau8[Date de début])*(Tableau8[Date de fin]&gt;=Feuil2!Z20)*(Tableau8[Nom]=Feuil2!$V$1),0),5),""))</f>
        <v/>
      </c>
      <c r="AA24" s="3" t="str">
        <f t="array" ref="AA24">IF(OR(AA23=1,AA23=7),"",IFERROR(INDEX(Tableau8[],MATCH(1,(Feuil2!AA20&gt;=Tableau8[Date de début])*(Tableau8[Date de fin]&gt;=Feuil2!AA20)*(Tableau8[Nom]=Feuil2!$V$1),0),5),""))</f>
        <v/>
      </c>
      <c r="AB24" s="3" t="str">
        <f t="array" ref="AB24">IF(OR(AB23=1,AB23=7),"",IFERROR(INDEX(Tableau8[],MATCH(1,(Feuil2!AB20&gt;=Tableau8[Date de début])*(Tableau8[Date de fin]&gt;=Feuil2!AB20)*(Tableau8[Nom]=Feuil2!$V$1),0),5),""))</f>
        <v/>
      </c>
      <c r="AC24" s="3" t="str">
        <f t="array" ref="AC24">IF(OR(AC23=1,AC23=7),"",IFERROR(INDEX(Tableau8[],MATCH(1,(Feuil2!AC20&gt;=Tableau8[Date de début])*(Tableau8[Date de fin]&gt;=Feuil2!AC20)*(Tableau8[Nom]=Feuil2!$V$1),0),5),""))</f>
        <v/>
      </c>
      <c r="AD24" s="3" t="str">
        <f t="array" ref="AD24">IF(OR(AD23=1,AD23=7),"",IFERROR(INDEX(Tableau8[],MATCH(1,(Feuil2!AD20&gt;=Tableau8[Date de début])*(Tableau8[Date de fin]&gt;=Feuil2!AD20)*(Tableau8[Nom]=Feuil2!$V$1),0),5),""))</f>
        <v/>
      </c>
      <c r="AE24" s="3" t="str">
        <f t="array" ref="AE24">IF(OR(AE23=1,AE23=7),"",IFERROR(INDEX(Tableau8[],MATCH(1,(Feuil2!AE20&gt;=Tableau8[Date de début])*(Tableau8[Date de fin]&gt;=Feuil2!AE20)*(Tableau8[Nom]=Feuil2!$V$1),0),5),""))</f>
        <v/>
      </c>
      <c r="AF24" s="3" t="str">
        <f t="array" ref="AF24">IF(OR(AF23=1,AF23=7),"",IFERROR(INDEX(Tableau8[],MATCH(1,(Feuil2!AF20&gt;=Tableau8[Date de début])*(Tableau8[Date de fin]&gt;=Feuil2!AF20)*(Tableau8[Nom]=Feuil2!$V$1),0),5),""))</f>
        <v/>
      </c>
      <c r="AG24" s="3" t="str">
        <f t="array" ref="AG24">IF(OR(AG23=1,AG23=7),"",IFERROR(INDEX(Tableau8[],MATCH(1,(Feuil2!AG20&gt;=Tableau8[Date de début])*(Tableau8[Date de fin]&gt;=Feuil2!AG20)*(Tableau8[Nom]=Feuil2!$V$1),0),5),""))</f>
        <v/>
      </c>
      <c r="AH24" s="3" t="str">
        <f t="array" ref="AH24">IF(OR(AH23=1,AH23=7),"",IFERROR(INDEX(Tableau8[],MATCH(1,(Feuil2!AH20&gt;=Tableau8[Date de début])*(Tableau8[Date de fin]&gt;=Feuil2!AH20)*(Tableau8[Nom]=Feuil2!$V$1),0),5),""))</f>
        <v/>
      </c>
      <c r="AI24" s="5">
        <f>COUNTIF($D$24:$AH$24,AI23)</f>
        <v>0</v>
      </c>
      <c r="AJ24" s="5">
        <f t="shared" ref="AJ24:AN24" si="11">COUNTIF($D$24:$AH$24,AJ23)</f>
        <v>0</v>
      </c>
      <c r="AK24" s="5">
        <f t="shared" si="11"/>
        <v>0</v>
      </c>
      <c r="AL24" s="5">
        <f t="shared" si="11"/>
        <v>0</v>
      </c>
      <c r="AM24" s="5">
        <f t="shared" si="11"/>
        <v>0</v>
      </c>
      <c r="AN24" s="5">
        <f t="shared" si="11"/>
        <v>0</v>
      </c>
    </row>
    <row r="25" spans="2:40" ht="63" hidden="1" customHeight="1" x14ac:dyDescent="0.25">
      <c r="B25" t="s">
        <v>13</v>
      </c>
      <c r="C25" s="1">
        <f>DATE($D$1,MONTH(1&amp;"/"&amp;D26),1)</f>
        <v>43922</v>
      </c>
      <c r="D25" s="2">
        <f>C25</f>
        <v>43922</v>
      </c>
      <c r="E25" s="2">
        <f>IFERROR(IF(D25+1&gt;$C$26,"",D25+1),"")</f>
        <v>43923</v>
      </c>
      <c r="F25" s="2">
        <f t="shared" ref="F25:AH25" si="12">IFERROR(IF(E25+1&gt;$C$26,"",E25+1),"")</f>
        <v>43924</v>
      </c>
      <c r="G25" s="2">
        <f t="shared" si="12"/>
        <v>43925</v>
      </c>
      <c r="H25" s="2">
        <f t="shared" si="12"/>
        <v>43926</v>
      </c>
      <c r="I25" s="2">
        <f t="shared" si="12"/>
        <v>43927</v>
      </c>
      <c r="J25" s="2">
        <f t="shared" si="12"/>
        <v>43928</v>
      </c>
      <c r="K25" s="2">
        <f t="shared" si="12"/>
        <v>43929</v>
      </c>
      <c r="L25" s="2">
        <f t="shared" si="12"/>
        <v>43930</v>
      </c>
      <c r="M25" s="2">
        <f t="shared" si="12"/>
        <v>43931</v>
      </c>
      <c r="N25" s="2">
        <f t="shared" si="12"/>
        <v>43932</v>
      </c>
      <c r="O25" s="2">
        <f t="shared" si="12"/>
        <v>43933</v>
      </c>
      <c r="P25" s="2">
        <f t="shared" si="12"/>
        <v>43934</v>
      </c>
      <c r="Q25" s="2">
        <f t="shared" si="12"/>
        <v>43935</v>
      </c>
      <c r="R25" s="2">
        <f t="shared" si="12"/>
        <v>43936</v>
      </c>
      <c r="S25" s="2">
        <f t="shared" si="12"/>
        <v>43937</v>
      </c>
      <c r="T25" s="2">
        <f t="shared" si="12"/>
        <v>43938</v>
      </c>
      <c r="U25" s="2">
        <f t="shared" si="12"/>
        <v>43939</v>
      </c>
      <c r="V25" s="2">
        <f t="shared" si="12"/>
        <v>43940</v>
      </c>
      <c r="W25" s="2">
        <f t="shared" si="12"/>
        <v>43941</v>
      </c>
      <c r="X25" s="2">
        <f t="shared" si="12"/>
        <v>43942</v>
      </c>
      <c r="Y25" s="2">
        <f t="shared" si="12"/>
        <v>43943</v>
      </c>
      <c r="Z25" s="2">
        <f t="shared" si="12"/>
        <v>43944</v>
      </c>
      <c r="AA25" s="2">
        <f t="shared" si="12"/>
        <v>43945</v>
      </c>
      <c r="AB25" s="2">
        <f t="shared" si="12"/>
        <v>43946</v>
      </c>
      <c r="AC25" s="2">
        <f t="shared" si="12"/>
        <v>43947</v>
      </c>
      <c r="AD25" s="2">
        <f t="shared" si="12"/>
        <v>43948</v>
      </c>
      <c r="AE25" s="2">
        <f t="shared" si="12"/>
        <v>43949</v>
      </c>
      <c r="AF25" s="2">
        <f t="shared" si="12"/>
        <v>43950</v>
      </c>
      <c r="AG25" s="2">
        <f t="shared" si="12"/>
        <v>43951</v>
      </c>
      <c r="AH25" s="2" t="str">
        <f t="shared" si="12"/>
        <v/>
      </c>
      <c r="AI25" s="1"/>
      <c r="AJ25" s="1"/>
      <c r="AK25" s="1"/>
      <c r="AL25" s="1"/>
      <c r="AM25" s="1"/>
      <c r="AN25" s="1"/>
    </row>
    <row r="26" spans="2:40" ht="36" x14ac:dyDescent="0.25">
      <c r="B26" t="s">
        <v>14</v>
      </c>
      <c r="C26" s="1">
        <f>EOMONTH(C25,0)</f>
        <v>43951</v>
      </c>
      <c r="D26" s="38" t="s">
        <v>18</v>
      </c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</row>
    <row r="27" spans="2:40" x14ac:dyDescent="0.25">
      <c r="D27" s="3">
        <f>IFERROR(DAY(D25),"")</f>
        <v>1</v>
      </c>
      <c r="E27" s="3">
        <f t="shared" ref="E27:AH27" si="13">IFERROR(DAY(E25),"")</f>
        <v>2</v>
      </c>
      <c r="F27" s="3">
        <f t="shared" si="13"/>
        <v>3</v>
      </c>
      <c r="G27" s="3">
        <f t="shared" si="13"/>
        <v>4</v>
      </c>
      <c r="H27" s="3">
        <f t="shared" si="13"/>
        <v>5</v>
      </c>
      <c r="I27" s="3">
        <f t="shared" si="13"/>
        <v>6</v>
      </c>
      <c r="J27" s="3">
        <f t="shared" si="13"/>
        <v>7</v>
      </c>
      <c r="K27" s="3">
        <f t="shared" si="13"/>
        <v>8</v>
      </c>
      <c r="L27" s="3">
        <f t="shared" si="13"/>
        <v>9</v>
      </c>
      <c r="M27" s="3">
        <f t="shared" si="13"/>
        <v>10</v>
      </c>
      <c r="N27" s="3">
        <f t="shared" si="13"/>
        <v>11</v>
      </c>
      <c r="O27" s="3">
        <f t="shared" si="13"/>
        <v>12</v>
      </c>
      <c r="P27" s="3">
        <f t="shared" si="13"/>
        <v>13</v>
      </c>
      <c r="Q27" s="3">
        <f t="shared" si="13"/>
        <v>14</v>
      </c>
      <c r="R27" s="3">
        <f t="shared" si="13"/>
        <v>15</v>
      </c>
      <c r="S27" s="3">
        <f t="shared" si="13"/>
        <v>16</v>
      </c>
      <c r="T27" s="3">
        <f t="shared" si="13"/>
        <v>17</v>
      </c>
      <c r="U27" s="3">
        <f t="shared" si="13"/>
        <v>18</v>
      </c>
      <c r="V27" s="3">
        <f t="shared" si="13"/>
        <v>19</v>
      </c>
      <c r="W27" s="3">
        <f t="shared" si="13"/>
        <v>20</v>
      </c>
      <c r="X27" s="3">
        <f t="shared" si="13"/>
        <v>21</v>
      </c>
      <c r="Y27" s="3">
        <f t="shared" si="13"/>
        <v>22</v>
      </c>
      <c r="Z27" s="3">
        <f t="shared" si="13"/>
        <v>23</v>
      </c>
      <c r="AA27" s="3">
        <f t="shared" si="13"/>
        <v>24</v>
      </c>
      <c r="AB27" s="3">
        <f t="shared" si="13"/>
        <v>25</v>
      </c>
      <c r="AC27" s="3">
        <f t="shared" si="13"/>
        <v>26</v>
      </c>
      <c r="AD27" s="3">
        <f t="shared" si="13"/>
        <v>27</v>
      </c>
      <c r="AE27" s="3">
        <f t="shared" si="13"/>
        <v>28</v>
      </c>
      <c r="AF27" s="3">
        <f t="shared" si="13"/>
        <v>29</v>
      </c>
      <c r="AG27" s="3">
        <f t="shared" si="13"/>
        <v>30</v>
      </c>
      <c r="AH27" s="3" t="str">
        <f t="shared" si="13"/>
        <v/>
      </c>
    </row>
    <row r="28" spans="2:40" x14ac:dyDescent="0.25">
      <c r="D28" s="4">
        <f>IFERROR(WEEKDAY(D25,1),"")</f>
        <v>4</v>
      </c>
      <c r="E28" s="4">
        <f t="shared" ref="E28:AH28" si="14">IFERROR(WEEKDAY(E25,1),"")</f>
        <v>5</v>
      </c>
      <c r="F28" s="4">
        <f t="shared" si="14"/>
        <v>6</v>
      </c>
      <c r="G28" s="4">
        <f t="shared" si="14"/>
        <v>7</v>
      </c>
      <c r="H28" s="4">
        <f t="shared" si="14"/>
        <v>1</v>
      </c>
      <c r="I28" s="4">
        <f t="shared" si="14"/>
        <v>2</v>
      </c>
      <c r="J28" s="4">
        <f t="shared" si="14"/>
        <v>3</v>
      </c>
      <c r="K28" s="4">
        <f t="shared" si="14"/>
        <v>4</v>
      </c>
      <c r="L28" s="4">
        <f t="shared" si="14"/>
        <v>5</v>
      </c>
      <c r="M28" s="4">
        <f t="shared" si="14"/>
        <v>6</v>
      </c>
      <c r="N28" s="4">
        <f t="shared" si="14"/>
        <v>7</v>
      </c>
      <c r="O28" s="4">
        <f t="shared" si="14"/>
        <v>1</v>
      </c>
      <c r="P28" s="4">
        <f t="shared" si="14"/>
        <v>2</v>
      </c>
      <c r="Q28" s="4">
        <f t="shared" si="14"/>
        <v>3</v>
      </c>
      <c r="R28" s="4">
        <f t="shared" si="14"/>
        <v>4</v>
      </c>
      <c r="S28" s="4">
        <f t="shared" si="14"/>
        <v>5</v>
      </c>
      <c r="T28" s="4">
        <f t="shared" si="14"/>
        <v>6</v>
      </c>
      <c r="U28" s="4">
        <f t="shared" si="14"/>
        <v>7</v>
      </c>
      <c r="V28" s="4">
        <f t="shared" si="14"/>
        <v>1</v>
      </c>
      <c r="W28" s="4">
        <f t="shared" si="14"/>
        <v>2</v>
      </c>
      <c r="X28" s="4">
        <f t="shared" si="14"/>
        <v>3</v>
      </c>
      <c r="Y28" s="4">
        <f t="shared" si="14"/>
        <v>4</v>
      </c>
      <c r="Z28" s="4">
        <f t="shared" si="14"/>
        <v>5</v>
      </c>
      <c r="AA28" s="4">
        <f t="shared" si="14"/>
        <v>6</v>
      </c>
      <c r="AB28" s="4">
        <f t="shared" si="14"/>
        <v>7</v>
      </c>
      <c r="AC28" s="4">
        <f t="shared" si="14"/>
        <v>1</v>
      </c>
      <c r="AD28" s="4">
        <f t="shared" si="14"/>
        <v>2</v>
      </c>
      <c r="AE28" s="4">
        <f t="shared" si="14"/>
        <v>3</v>
      </c>
      <c r="AF28" s="4">
        <f t="shared" si="14"/>
        <v>4</v>
      </c>
      <c r="AG28" s="4">
        <f t="shared" si="14"/>
        <v>5</v>
      </c>
      <c r="AH28" s="4" t="str">
        <f t="shared" si="14"/>
        <v/>
      </c>
      <c r="AI28" t="s">
        <v>7</v>
      </c>
      <c r="AJ28" t="s">
        <v>10</v>
      </c>
      <c r="AK28" t="s">
        <v>6</v>
      </c>
      <c r="AL28" t="s">
        <v>11</v>
      </c>
      <c r="AM28" t="s">
        <v>9</v>
      </c>
      <c r="AN28" t="s">
        <v>12</v>
      </c>
    </row>
    <row r="29" spans="2:40" x14ac:dyDescent="0.25">
      <c r="D29" s="3" t="str">
        <f t="array" ref="D29">IF(OR(D28=1,D28=7),"",IFERROR(INDEX(Tableau8[],MATCH(1,(Feuil2!D25&gt;=Tableau8[Date de début])*(Tableau8[Date de fin]&gt;=Feuil2!D25)*(Tableau8[Nom]=Feuil2!$V$1),0),5),""))</f>
        <v/>
      </c>
      <c r="E29" s="3" t="str">
        <f t="array" ref="E29">IF(OR(E28=1,E28=7),"",IFERROR(INDEX(Tableau8[],MATCH(1,(Feuil2!E25&gt;=Tableau8[Date de début])*(Tableau8[Date de fin]&gt;=Feuil2!E25)*(Tableau8[Nom]=Feuil2!$V$1),0),5),""))</f>
        <v/>
      </c>
      <c r="F29" s="3" t="str">
        <f t="array" ref="F29">IF(OR(F28=1,F28=7),"",IFERROR(INDEX(Tableau8[],MATCH(1,(Feuil2!F25&gt;=Tableau8[Date de début])*(Tableau8[Date de fin]&gt;=Feuil2!F25)*(Tableau8[Nom]=Feuil2!$V$1),0),5),""))</f>
        <v/>
      </c>
      <c r="G29" s="3" t="str">
        <f t="array" ref="G29">IF(OR(G28=1,G28=7),"",IFERROR(INDEX(Tableau8[],MATCH(1,(Feuil2!G25&gt;=Tableau8[Date de début])*(Tableau8[Date de fin]&gt;=Feuil2!G25)*(Tableau8[Nom]=Feuil2!$V$1),0),5),""))</f>
        <v/>
      </c>
      <c r="H29" s="3" t="str">
        <f t="array" ref="H29">IF(OR(H28=1,H28=7),"",IFERROR(INDEX(Tableau8[],MATCH(1,(Feuil2!H25&gt;=Tableau8[Date de début])*(Tableau8[Date de fin]&gt;=Feuil2!H25)*(Tableau8[Nom]=Feuil2!$V$1),0),5),""))</f>
        <v/>
      </c>
      <c r="I29" s="3" t="str">
        <f t="array" ref="I29">IF(OR(I28=1,I28=7),"",IFERROR(INDEX(Tableau8[],MATCH(1,(Feuil2!I25&gt;=Tableau8[Date de début])*(Tableau8[Date de fin]&gt;=Feuil2!I25)*(Tableau8[Nom]=Feuil2!$V$1),0),5),""))</f>
        <v/>
      </c>
      <c r="J29" s="3" t="str">
        <f t="array" ref="J29">IF(OR(J28=1,J28=7),"",IFERROR(INDEX(Tableau8[],MATCH(1,(Feuil2!J25&gt;=Tableau8[Date de début])*(Tableau8[Date de fin]&gt;=Feuil2!J25)*(Tableau8[Nom]=Feuil2!$V$1),0),5),""))</f>
        <v/>
      </c>
      <c r="K29" s="3" t="str">
        <f t="array" ref="K29">IF(OR(K28=1,K28=7),"",IFERROR(INDEX(Tableau8[],MATCH(1,(Feuil2!K25&gt;=Tableau8[Date de début])*(Tableau8[Date de fin]&gt;=Feuil2!K25)*(Tableau8[Nom]=Feuil2!$V$1),0),5),""))</f>
        <v/>
      </c>
      <c r="L29" s="3" t="str">
        <f t="array" ref="L29">IF(OR(L28=1,L28=7),"",IFERROR(INDEX(Tableau8[],MATCH(1,(Feuil2!L25&gt;=Tableau8[Date de début])*(Tableau8[Date de fin]&gt;=Feuil2!L25)*(Tableau8[Nom]=Feuil2!$V$1),0),5),""))</f>
        <v/>
      </c>
      <c r="M29" s="3" t="str">
        <f t="array" ref="M29">IF(OR(M28=1,M28=7),"",IFERROR(INDEX(Tableau8[],MATCH(1,(Feuil2!M25&gt;=Tableau8[Date de début])*(Tableau8[Date de fin]&gt;=Feuil2!M25)*(Tableau8[Nom]=Feuil2!$V$1),0),5),""))</f>
        <v/>
      </c>
      <c r="N29" s="3" t="str">
        <f t="array" ref="N29">IF(OR(N28=1,N28=7),"",IFERROR(INDEX(Tableau8[],MATCH(1,(Feuil2!N25&gt;=Tableau8[Date de début])*(Tableau8[Date de fin]&gt;=Feuil2!N25)*(Tableau8[Nom]=Feuil2!$V$1),0),5),""))</f>
        <v/>
      </c>
      <c r="O29" s="3" t="str">
        <f t="array" ref="O29">IF(OR(O28=1,O28=7),"",IFERROR(INDEX(Tableau8[],MATCH(1,(Feuil2!O25&gt;=Tableau8[Date de début])*(Tableau8[Date de fin]&gt;=Feuil2!O25)*(Tableau8[Nom]=Feuil2!$V$1),0),5),""))</f>
        <v/>
      </c>
      <c r="P29" s="3" t="str">
        <f t="array" ref="P29">IF(OR(P28=1,P28=7),"",IFERROR(INDEX(Tableau8[],MATCH(1,(Feuil2!P25&gt;=Tableau8[Date de début])*(Tableau8[Date de fin]&gt;=Feuil2!P25)*(Tableau8[Nom]=Feuil2!$V$1),0),5),""))</f>
        <v/>
      </c>
      <c r="Q29" s="3" t="str">
        <f t="array" ref="Q29">IF(OR(Q28=1,Q28=7),"",IFERROR(INDEX(Tableau8[],MATCH(1,(Feuil2!Q25&gt;=Tableau8[Date de début])*(Tableau8[Date de fin]&gt;=Feuil2!Q25)*(Tableau8[Nom]=Feuil2!$V$1),0),5),""))</f>
        <v/>
      </c>
      <c r="R29" s="3" t="str">
        <f t="array" ref="R29">IF(OR(R28=1,R28=7),"",IFERROR(INDEX(Tableau8[],MATCH(1,(Feuil2!R25&gt;=Tableau8[Date de début])*(Tableau8[Date de fin]&gt;=Feuil2!R25)*(Tableau8[Nom]=Feuil2!$V$1),0),5),""))</f>
        <v/>
      </c>
      <c r="S29" s="3" t="str">
        <f t="array" ref="S29">IF(OR(S28=1,S28=7),"",IFERROR(INDEX(Tableau8[],MATCH(1,(Feuil2!S25&gt;=Tableau8[Date de début])*(Tableau8[Date de fin]&gt;=Feuil2!S25)*(Tableau8[Nom]=Feuil2!$V$1),0),5),""))</f>
        <v/>
      </c>
      <c r="T29" s="3" t="str">
        <f t="array" ref="T29">IF(OR(T28=1,T28=7),"",IFERROR(INDEX(Tableau8[],MATCH(1,(Feuil2!T25&gt;=Tableau8[Date de début])*(Tableau8[Date de fin]&gt;=Feuil2!T25)*(Tableau8[Nom]=Feuil2!$V$1),0),5),""))</f>
        <v/>
      </c>
      <c r="U29" s="3" t="str">
        <f t="array" ref="U29">IF(OR(U28=1,U28=7),"",IFERROR(INDEX(Tableau8[],MATCH(1,(Feuil2!U25&gt;=Tableau8[Date de début])*(Tableau8[Date de fin]&gt;=Feuil2!U25)*(Tableau8[Nom]=Feuil2!$V$1),0),5),""))</f>
        <v/>
      </c>
      <c r="V29" s="3" t="str">
        <f t="array" ref="V29">IF(OR(V28=1,V28=7),"",IFERROR(INDEX(Tableau8[],MATCH(1,(Feuil2!V25&gt;=Tableau8[Date de début])*(Tableau8[Date de fin]&gt;=Feuil2!V25)*(Tableau8[Nom]=Feuil2!$V$1),0),5),""))</f>
        <v/>
      </c>
      <c r="W29" s="3" t="str">
        <f t="array" ref="W29">IF(OR(W28=1,W28=7),"",IFERROR(INDEX(Tableau8[],MATCH(1,(Feuil2!W25&gt;=Tableau8[Date de début])*(Tableau8[Date de fin]&gt;=Feuil2!W25)*(Tableau8[Nom]=Feuil2!$V$1),0),5),""))</f>
        <v/>
      </c>
      <c r="X29" s="3" t="str">
        <f t="array" ref="X29">IF(OR(X28=1,X28=7),"",IFERROR(INDEX(Tableau8[],MATCH(1,(Feuil2!X25&gt;=Tableau8[Date de début])*(Tableau8[Date de fin]&gt;=Feuil2!X25)*(Tableau8[Nom]=Feuil2!$V$1),0),5),""))</f>
        <v/>
      </c>
      <c r="Y29" s="3" t="str">
        <f t="array" ref="Y29">IF(OR(Y28=1,Y28=7),"",IFERROR(INDEX(Tableau8[],MATCH(1,(Feuil2!Y25&gt;=Tableau8[Date de début])*(Tableau8[Date de fin]&gt;=Feuil2!Y25)*(Tableau8[Nom]=Feuil2!$V$1),0),5),""))</f>
        <v/>
      </c>
      <c r="Z29" s="3" t="str">
        <f t="array" ref="Z29">IF(OR(Z28=1,Z28=7),"",IFERROR(INDEX(Tableau8[],MATCH(1,(Feuil2!Z25&gt;=Tableau8[Date de début])*(Tableau8[Date de fin]&gt;=Feuil2!Z25)*(Tableau8[Nom]=Feuil2!$V$1),0),5),""))</f>
        <v/>
      </c>
      <c r="AA29" s="3" t="str">
        <f t="array" ref="AA29">IF(OR(AA28=1,AA28=7),"",IFERROR(INDEX(Tableau8[],MATCH(1,(Feuil2!AA25&gt;=Tableau8[Date de début])*(Tableau8[Date de fin]&gt;=Feuil2!AA25)*(Tableau8[Nom]=Feuil2!$V$1),0),5),""))</f>
        <v/>
      </c>
      <c r="AB29" s="3" t="str">
        <f t="array" ref="AB29">IF(OR(AB28=1,AB28=7),"",IFERROR(INDEX(Tableau8[],MATCH(1,(Feuil2!AB25&gt;=Tableau8[Date de début])*(Tableau8[Date de fin]&gt;=Feuil2!AB25)*(Tableau8[Nom]=Feuil2!$V$1),0),5),""))</f>
        <v/>
      </c>
      <c r="AC29" s="3" t="str">
        <f t="array" ref="AC29">IF(OR(AC28=1,AC28=7),"",IFERROR(INDEX(Tableau8[],MATCH(1,(Feuil2!AC25&gt;=Tableau8[Date de début])*(Tableau8[Date de fin]&gt;=Feuil2!AC25)*(Tableau8[Nom]=Feuil2!$V$1),0),5),""))</f>
        <v/>
      </c>
      <c r="AD29" s="3" t="str">
        <f t="array" ref="AD29">IF(OR(AD28=1,AD28=7),"",IFERROR(INDEX(Tableau8[],MATCH(1,(Feuil2!AD25&gt;=Tableau8[Date de début])*(Tableau8[Date de fin]&gt;=Feuil2!AD25)*(Tableau8[Nom]=Feuil2!$V$1),0),5),""))</f>
        <v/>
      </c>
      <c r="AE29" s="3" t="str">
        <f t="array" ref="AE29">IF(OR(AE28=1,AE28=7),"",IFERROR(INDEX(Tableau8[],MATCH(1,(Feuil2!AE25&gt;=Tableau8[Date de début])*(Tableau8[Date de fin]&gt;=Feuil2!AE25)*(Tableau8[Nom]=Feuil2!$V$1),0),5),""))</f>
        <v/>
      </c>
      <c r="AF29" s="3" t="str">
        <f t="array" ref="AF29">IF(OR(AF28=1,AF28=7),"",IFERROR(INDEX(Tableau8[],MATCH(1,(Feuil2!AF25&gt;=Tableau8[Date de début])*(Tableau8[Date de fin]&gt;=Feuil2!AF25)*(Tableau8[Nom]=Feuil2!$V$1),0),5),""))</f>
        <v/>
      </c>
      <c r="AG29" s="3" t="str">
        <f t="array" ref="AG29">IF(OR(AG28=1,AG28=7),"",IFERROR(INDEX(Tableau8[],MATCH(1,(Feuil2!AG25&gt;=Tableau8[Date de début])*(Tableau8[Date de fin]&gt;=Feuil2!AG25)*(Tableau8[Nom]=Feuil2!$V$1),0),5),""))</f>
        <v/>
      </c>
      <c r="AH29" s="3" t="str">
        <f t="array" ref="AH29">IF(OR(AH28=1,AH28=7),"",IFERROR(INDEX(Tableau8[],MATCH(1,(Feuil2!AH25&gt;=Tableau8[Date de début])*(Tableau8[Date de fin]&gt;=Feuil2!AH25)*(Tableau8[Nom]=Feuil2!$V$1),0),5),""))</f>
        <v/>
      </c>
      <c r="AI29" s="5">
        <f>COUNTIF($D$29:$AH$29,AI28)</f>
        <v>0</v>
      </c>
      <c r="AJ29" s="5">
        <f t="shared" ref="AJ29:AN29" si="15">COUNTIF($D$29:$AH$29,AJ28)</f>
        <v>0</v>
      </c>
      <c r="AK29" s="5">
        <f t="shared" si="15"/>
        <v>0</v>
      </c>
      <c r="AL29" s="5">
        <f t="shared" si="15"/>
        <v>0</v>
      </c>
      <c r="AM29" s="5">
        <f t="shared" si="15"/>
        <v>0</v>
      </c>
      <c r="AN29" s="5">
        <f t="shared" si="15"/>
        <v>0</v>
      </c>
    </row>
    <row r="30" spans="2:40" ht="65.25" hidden="1" customHeight="1" x14ac:dyDescent="0.25">
      <c r="B30" t="s">
        <v>13</v>
      </c>
      <c r="C30" s="1">
        <f>DATE($D$1,MONTH(1&amp;"/"&amp;D31),1)</f>
        <v>43952</v>
      </c>
      <c r="D30" s="2">
        <f>C30</f>
        <v>43952</v>
      </c>
      <c r="E30" s="2">
        <f>IFERROR(IF(D30+1&gt;$C$31,"",D30+1),"")</f>
        <v>43953</v>
      </c>
      <c r="F30" s="2">
        <f t="shared" ref="F30:AH30" si="16">IFERROR(IF(E30+1&gt;$C$31,"",E30+1),"")</f>
        <v>43954</v>
      </c>
      <c r="G30" s="2">
        <f t="shared" si="16"/>
        <v>43955</v>
      </c>
      <c r="H30" s="2">
        <f t="shared" si="16"/>
        <v>43956</v>
      </c>
      <c r="I30" s="2">
        <f t="shared" si="16"/>
        <v>43957</v>
      </c>
      <c r="J30" s="2">
        <f t="shared" si="16"/>
        <v>43958</v>
      </c>
      <c r="K30" s="2">
        <f t="shared" si="16"/>
        <v>43959</v>
      </c>
      <c r="L30" s="2">
        <f t="shared" si="16"/>
        <v>43960</v>
      </c>
      <c r="M30" s="2">
        <f t="shared" si="16"/>
        <v>43961</v>
      </c>
      <c r="N30" s="2">
        <f t="shared" si="16"/>
        <v>43962</v>
      </c>
      <c r="O30" s="2">
        <f t="shared" si="16"/>
        <v>43963</v>
      </c>
      <c r="P30" s="2">
        <f t="shared" si="16"/>
        <v>43964</v>
      </c>
      <c r="Q30" s="2">
        <f t="shared" si="16"/>
        <v>43965</v>
      </c>
      <c r="R30" s="2">
        <f t="shared" si="16"/>
        <v>43966</v>
      </c>
      <c r="S30" s="2">
        <f t="shared" si="16"/>
        <v>43967</v>
      </c>
      <c r="T30" s="2">
        <f t="shared" si="16"/>
        <v>43968</v>
      </c>
      <c r="U30" s="2">
        <f t="shared" si="16"/>
        <v>43969</v>
      </c>
      <c r="V30" s="2">
        <f t="shared" si="16"/>
        <v>43970</v>
      </c>
      <c r="W30" s="2">
        <f t="shared" si="16"/>
        <v>43971</v>
      </c>
      <c r="X30" s="2">
        <f t="shared" si="16"/>
        <v>43972</v>
      </c>
      <c r="Y30" s="2">
        <f t="shared" si="16"/>
        <v>43973</v>
      </c>
      <c r="Z30" s="2">
        <f t="shared" si="16"/>
        <v>43974</v>
      </c>
      <c r="AA30" s="2">
        <f t="shared" si="16"/>
        <v>43975</v>
      </c>
      <c r="AB30" s="2">
        <f t="shared" si="16"/>
        <v>43976</v>
      </c>
      <c r="AC30" s="2">
        <f t="shared" si="16"/>
        <v>43977</v>
      </c>
      <c r="AD30" s="2">
        <f t="shared" si="16"/>
        <v>43978</v>
      </c>
      <c r="AE30" s="2">
        <f t="shared" si="16"/>
        <v>43979</v>
      </c>
      <c r="AF30" s="2">
        <f t="shared" si="16"/>
        <v>43980</v>
      </c>
      <c r="AG30" s="2">
        <f t="shared" si="16"/>
        <v>43981</v>
      </c>
      <c r="AH30" s="2">
        <f t="shared" si="16"/>
        <v>43982</v>
      </c>
      <c r="AI30" s="1"/>
      <c r="AJ30" s="1"/>
      <c r="AK30" s="1"/>
      <c r="AL30" s="1"/>
      <c r="AM30" s="1"/>
      <c r="AN30" s="1"/>
    </row>
    <row r="31" spans="2:40" ht="36" x14ac:dyDescent="0.25">
      <c r="B31" t="s">
        <v>14</v>
      </c>
      <c r="C31" s="1">
        <f>EOMONTH(C30,0)</f>
        <v>43982</v>
      </c>
      <c r="D31" s="38" t="s">
        <v>25</v>
      </c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</row>
    <row r="32" spans="2:40" x14ac:dyDescent="0.25">
      <c r="D32" s="3">
        <f>IFERROR(DAY(D30),"")</f>
        <v>1</v>
      </c>
      <c r="E32" s="3">
        <f t="shared" ref="E32:AH32" si="17">IFERROR(DAY(E30),"")</f>
        <v>2</v>
      </c>
      <c r="F32" s="3">
        <f t="shared" si="17"/>
        <v>3</v>
      </c>
      <c r="G32" s="3">
        <f t="shared" si="17"/>
        <v>4</v>
      </c>
      <c r="H32" s="3">
        <f t="shared" si="17"/>
        <v>5</v>
      </c>
      <c r="I32" s="3">
        <f t="shared" si="17"/>
        <v>6</v>
      </c>
      <c r="J32" s="3">
        <f t="shared" si="17"/>
        <v>7</v>
      </c>
      <c r="K32" s="3">
        <f t="shared" si="17"/>
        <v>8</v>
      </c>
      <c r="L32" s="3">
        <f t="shared" si="17"/>
        <v>9</v>
      </c>
      <c r="M32" s="3">
        <f t="shared" si="17"/>
        <v>10</v>
      </c>
      <c r="N32" s="3">
        <f t="shared" si="17"/>
        <v>11</v>
      </c>
      <c r="O32" s="3">
        <f t="shared" si="17"/>
        <v>12</v>
      </c>
      <c r="P32" s="3">
        <f t="shared" si="17"/>
        <v>13</v>
      </c>
      <c r="Q32" s="3">
        <f t="shared" si="17"/>
        <v>14</v>
      </c>
      <c r="R32" s="3">
        <f t="shared" si="17"/>
        <v>15</v>
      </c>
      <c r="S32" s="3">
        <f t="shared" si="17"/>
        <v>16</v>
      </c>
      <c r="T32" s="3">
        <f t="shared" si="17"/>
        <v>17</v>
      </c>
      <c r="U32" s="3">
        <f t="shared" si="17"/>
        <v>18</v>
      </c>
      <c r="V32" s="3">
        <f t="shared" si="17"/>
        <v>19</v>
      </c>
      <c r="W32" s="3">
        <f t="shared" si="17"/>
        <v>20</v>
      </c>
      <c r="X32" s="3">
        <f t="shared" si="17"/>
        <v>21</v>
      </c>
      <c r="Y32" s="3">
        <f t="shared" si="17"/>
        <v>22</v>
      </c>
      <c r="Z32" s="3">
        <f t="shared" si="17"/>
        <v>23</v>
      </c>
      <c r="AA32" s="3">
        <f t="shared" si="17"/>
        <v>24</v>
      </c>
      <c r="AB32" s="3">
        <f t="shared" si="17"/>
        <v>25</v>
      </c>
      <c r="AC32" s="3">
        <f t="shared" si="17"/>
        <v>26</v>
      </c>
      <c r="AD32" s="3">
        <f t="shared" si="17"/>
        <v>27</v>
      </c>
      <c r="AE32" s="3">
        <f t="shared" si="17"/>
        <v>28</v>
      </c>
      <c r="AF32" s="3">
        <f t="shared" si="17"/>
        <v>29</v>
      </c>
      <c r="AG32" s="3">
        <f t="shared" si="17"/>
        <v>30</v>
      </c>
      <c r="AH32" s="3">
        <f t="shared" si="17"/>
        <v>31</v>
      </c>
    </row>
    <row r="33" spans="2:40" x14ac:dyDescent="0.25">
      <c r="D33" s="4">
        <f>IFERROR(WEEKDAY(D30,1),"")</f>
        <v>6</v>
      </c>
      <c r="E33" s="4">
        <f t="shared" ref="E33:AH33" si="18">IFERROR(WEEKDAY(E30,1),"")</f>
        <v>7</v>
      </c>
      <c r="F33" s="4">
        <f t="shared" si="18"/>
        <v>1</v>
      </c>
      <c r="G33" s="4">
        <f t="shared" si="18"/>
        <v>2</v>
      </c>
      <c r="H33" s="4">
        <f t="shared" si="18"/>
        <v>3</v>
      </c>
      <c r="I33" s="4">
        <f t="shared" si="18"/>
        <v>4</v>
      </c>
      <c r="J33" s="4">
        <f t="shared" si="18"/>
        <v>5</v>
      </c>
      <c r="K33" s="4">
        <f t="shared" si="18"/>
        <v>6</v>
      </c>
      <c r="L33" s="4">
        <f t="shared" si="18"/>
        <v>7</v>
      </c>
      <c r="M33" s="4">
        <f t="shared" si="18"/>
        <v>1</v>
      </c>
      <c r="N33" s="4">
        <f t="shared" si="18"/>
        <v>2</v>
      </c>
      <c r="O33" s="4">
        <f t="shared" si="18"/>
        <v>3</v>
      </c>
      <c r="P33" s="4">
        <f t="shared" si="18"/>
        <v>4</v>
      </c>
      <c r="Q33" s="4">
        <f t="shared" si="18"/>
        <v>5</v>
      </c>
      <c r="R33" s="4">
        <f t="shared" si="18"/>
        <v>6</v>
      </c>
      <c r="S33" s="4">
        <f t="shared" si="18"/>
        <v>7</v>
      </c>
      <c r="T33" s="4">
        <f t="shared" si="18"/>
        <v>1</v>
      </c>
      <c r="U33" s="4">
        <f t="shared" si="18"/>
        <v>2</v>
      </c>
      <c r="V33" s="4">
        <f t="shared" si="18"/>
        <v>3</v>
      </c>
      <c r="W33" s="4">
        <f t="shared" si="18"/>
        <v>4</v>
      </c>
      <c r="X33" s="4">
        <f t="shared" si="18"/>
        <v>5</v>
      </c>
      <c r="Y33" s="4">
        <f t="shared" si="18"/>
        <v>6</v>
      </c>
      <c r="Z33" s="4">
        <f t="shared" si="18"/>
        <v>7</v>
      </c>
      <c r="AA33" s="4">
        <f t="shared" si="18"/>
        <v>1</v>
      </c>
      <c r="AB33" s="4">
        <f t="shared" si="18"/>
        <v>2</v>
      </c>
      <c r="AC33" s="4">
        <f t="shared" si="18"/>
        <v>3</v>
      </c>
      <c r="AD33" s="4">
        <f t="shared" si="18"/>
        <v>4</v>
      </c>
      <c r="AE33" s="4">
        <f t="shared" si="18"/>
        <v>5</v>
      </c>
      <c r="AF33" s="4">
        <f t="shared" si="18"/>
        <v>6</v>
      </c>
      <c r="AG33" s="4">
        <f t="shared" si="18"/>
        <v>7</v>
      </c>
      <c r="AH33" s="4">
        <f t="shared" si="18"/>
        <v>1</v>
      </c>
      <c r="AI33" t="s">
        <v>7</v>
      </c>
      <c r="AJ33" t="s">
        <v>10</v>
      </c>
      <c r="AK33" t="s">
        <v>6</v>
      </c>
      <c r="AL33" t="s">
        <v>11</v>
      </c>
      <c r="AM33" t="s">
        <v>9</v>
      </c>
      <c r="AN33" t="s">
        <v>12</v>
      </c>
    </row>
    <row r="34" spans="2:40" x14ac:dyDescent="0.25">
      <c r="D34" s="3" t="str">
        <f t="array" ref="D34">IF(OR(D33=1,D33=7),"",IFERROR(INDEX(Tableau8[],MATCH(1,(Feuil2!D30&gt;=Tableau8[Date de début])*(Tableau8[Date de fin]&gt;=Feuil2!D30)*(Tableau8[Nom]=Feuil2!$V$1),0),5),""))</f>
        <v/>
      </c>
      <c r="E34" s="3" t="str">
        <f t="array" ref="E34">IF(OR(E33=1,E33=7),"",IFERROR(INDEX(Tableau8[],MATCH(1,(Feuil2!E30&gt;=Tableau8[Date de début])*(Tableau8[Date de fin]&gt;=Feuil2!E30)*(Tableau8[Nom]=Feuil2!$V$1),0),5),""))</f>
        <v/>
      </c>
      <c r="F34" s="3" t="str">
        <f t="array" ref="F34">IF(OR(F33=1,F33=7),"",IFERROR(INDEX(Tableau8[],MATCH(1,(Feuil2!F30&gt;=Tableau8[Date de début])*(Tableau8[Date de fin]&gt;=Feuil2!F30)*(Tableau8[Nom]=Feuil2!$V$1),0),5),""))</f>
        <v/>
      </c>
      <c r="G34" s="3" t="str">
        <f t="array" ref="G34">IF(OR(G33=1,G33=7),"",IFERROR(INDEX(Tableau8[],MATCH(1,(Feuil2!G30&gt;=Tableau8[Date de début])*(Tableau8[Date de fin]&gt;=Feuil2!G30)*(Tableau8[Nom]=Feuil2!$V$1),0),5),""))</f>
        <v/>
      </c>
      <c r="H34" s="3" t="str">
        <f t="array" ref="H34">IF(OR(H33=1,H33=7),"",IFERROR(INDEX(Tableau8[],MATCH(1,(Feuil2!H30&gt;=Tableau8[Date de début])*(Tableau8[Date de fin]&gt;=Feuil2!H30)*(Tableau8[Nom]=Feuil2!$V$1),0),5),""))</f>
        <v/>
      </c>
      <c r="I34" s="3" t="str">
        <f t="array" ref="I34">IF(OR(I33=1,I33=7),"",IFERROR(INDEX(Tableau8[],MATCH(1,(Feuil2!I30&gt;=Tableau8[Date de début])*(Tableau8[Date de fin]&gt;=Feuil2!I30)*(Tableau8[Nom]=Feuil2!$V$1),0),5),""))</f>
        <v/>
      </c>
      <c r="J34" s="3" t="str">
        <f t="array" ref="J34">IF(OR(J33=1,J33=7),"",IFERROR(INDEX(Tableau8[],MATCH(1,(Feuil2!J30&gt;=Tableau8[Date de début])*(Tableau8[Date de fin]&gt;=Feuil2!J30)*(Tableau8[Nom]=Feuil2!$V$1),0),5),""))</f>
        <v/>
      </c>
      <c r="K34" s="3" t="str">
        <f t="array" ref="K34">IF(OR(K33=1,K33=7),"",IFERROR(INDEX(Tableau8[],MATCH(1,(Feuil2!K30&gt;=Tableau8[Date de début])*(Tableau8[Date de fin]&gt;=Feuil2!K30)*(Tableau8[Nom]=Feuil2!$V$1),0),5),""))</f>
        <v/>
      </c>
      <c r="L34" s="3" t="str">
        <f t="array" ref="L34">IF(OR(L33=1,L33=7),"",IFERROR(INDEX(Tableau8[],MATCH(1,(Feuil2!L30&gt;=Tableau8[Date de début])*(Tableau8[Date de fin]&gt;=Feuil2!L30)*(Tableau8[Nom]=Feuil2!$V$1),0),5),""))</f>
        <v/>
      </c>
      <c r="M34" s="3" t="str">
        <f t="array" ref="M34">IF(OR(M33=1,M33=7),"",IFERROR(INDEX(Tableau8[],MATCH(1,(Feuil2!M30&gt;=Tableau8[Date de début])*(Tableau8[Date de fin]&gt;=Feuil2!M30)*(Tableau8[Nom]=Feuil2!$V$1),0),5),""))</f>
        <v/>
      </c>
      <c r="N34" s="3" t="str">
        <f t="array" ref="N34">IF(OR(N33=1,N33=7),"",IFERROR(INDEX(Tableau8[],MATCH(1,(Feuil2!N30&gt;=Tableau8[Date de début])*(Tableau8[Date de fin]&gt;=Feuil2!N30)*(Tableau8[Nom]=Feuil2!$V$1),0),5),""))</f>
        <v/>
      </c>
      <c r="O34" s="3" t="str">
        <f t="array" ref="O34">IF(OR(O33=1,O33=7),"",IFERROR(INDEX(Tableau8[],MATCH(1,(Feuil2!O30&gt;=Tableau8[Date de début])*(Tableau8[Date de fin]&gt;=Feuil2!O30)*(Tableau8[Nom]=Feuil2!$V$1),0),5),""))</f>
        <v/>
      </c>
      <c r="P34" s="3" t="str">
        <f t="array" ref="P34">IF(OR(P33=1,P33=7),"",IFERROR(INDEX(Tableau8[],MATCH(1,(Feuil2!P30&gt;=Tableau8[Date de début])*(Tableau8[Date de fin]&gt;=Feuil2!P30)*(Tableau8[Nom]=Feuil2!$V$1),0),5),""))</f>
        <v/>
      </c>
      <c r="Q34" s="3" t="str">
        <f t="array" ref="Q34">IF(OR(Q33=1,Q33=7),"",IFERROR(INDEX(Tableau8[],MATCH(1,(Feuil2!Q30&gt;=Tableau8[Date de début])*(Tableau8[Date de fin]&gt;=Feuil2!Q30)*(Tableau8[Nom]=Feuil2!$V$1),0),5),""))</f>
        <v/>
      </c>
      <c r="R34" s="3" t="str">
        <f t="array" ref="R34">IF(OR(R33=1,R33=7),"",IFERROR(INDEX(Tableau8[],MATCH(1,(Feuil2!R30&gt;=Tableau8[Date de début])*(Tableau8[Date de fin]&gt;=Feuil2!R30)*(Tableau8[Nom]=Feuil2!$V$1),0),5),""))</f>
        <v/>
      </c>
      <c r="S34" s="3" t="str">
        <f t="array" ref="S34">IF(OR(S33=1,S33=7),"",IFERROR(INDEX(Tableau8[],MATCH(1,(Feuil2!S30&gt;=Tableau8[Date de début])*(Tableau8[Date de fin]&gt;=Feuil2!S30)*(Tableau8[Nom]=Feuil2!$V$1),0),5),""))</f>
        <v/>
      </c>
      <c r="T34" s="3" t="str">
        <f t="array" ref="T34">IF(OR(T33=1,T33=7),"",IFERROR(INDEX(Tableau8[],MATCH(1,(Feuil2!T30&gt;=Tableau8[Date de début])*(Tableau8[Date de fin]&gt;=Feuil2!T30)*(Tableau8[Nom]=Feuil2!$V$1),0),5),""))</f>
        <v/>
      </c>
      <c r="U34" s="3" t="str">
        <f t="array" ref="U34">IF(OR(U33=1,U33=7),"",IFERROR(INDEX(Tableau8[],MATCH(1,(Feuil2!U30&gt;=Tableau8[Date de début])*(Tableau8[Date de fin]&gt;=Feuil2!U30)*(Tableau8[Nom]=Feuil2!$V$1),0),5),""))</f>
        <v/>
      </c>
      <c r="V34" s="3" t="str">
        <f t="array" ref="V34">IF(OR(V33=1,V33=7),"",IFERROR(INDEX(Tableau8[],MATCH(1,(Feuil2!V30&gt;=Tableau8[Date de début])*(Tableau8[Date de fin]&gt;=Feuil2!V30)*(Tableau8[Nom]=Feuil2!$V$1),0),5),""))</f>
        <v/>
      </c>
      <c r="W34" s="3" t="str">
        <f t="array" ref="W34">IF(OR(W33=1,W33=7),"",IFERROR(INDEX(Tableau8[],MATCH(1,(Feuil2!W30&gt;=Tableau8[Date de début])*(Tableau8[Date de fin]&gt;=Feuil2!W30)*(Tableau8[Nom]=Feuil2!$V$1),0),5),""))</f>
        <v/>
      </c>
      <c r="X34" s="3" t="str">
        <f t="array" ref="X34">IF(OR(X33=1,X33=7),"",IFERROR(INDEX(Tableau8[],MATCH(1,(Feuil2!X30&gt;=Tableau8[Date de début])*(Tableau8[Date de fin]&gt;=Feuil2!X30)*(Tableau8[Nom]=Feuil2!$V$1),0),5),""))</f>
        <v/>
      </c>
      <c r="Y34" s="3" t="str">
        <f t="array" ref="Y34">IF(OR(Y33=1,Y33=7),"",IFERROR(INDEX(Tableau8[],MATCH(1,(Feuil2!Y30&gt;=Tableau8[Date de début])*(Tableau8[Date de fin]&gt;=Feuil2!Y30)*(Tableau8[Nom]=Feuil2!$V$1),0),5),""))</f>
        <v/>
      </c>
      <c r="Z34" s="3" t="str">
        <f t="array" ref="Z34">IF(OR(Z33=1,Z33=7),"",IFERROR(INDEX(Tableau8[],MATCH(1,(Feuil2!Z30&gt;=Tableau8[Date de début])*(Tableau8[Date de fin]&gt;=Feuil2!Z30)*(Tableau8[Nom]=Feuil2!$V$1),0),5),""))</f>
        <v/>
      </c>
      <c r="AA34" s="3" t="str">
        <f t="array" ref="AA34">IF(OR(AA33=1,AA33=7),"",IFERROR(INDEX(Tableau8[],MATCH(1,(Feuil2!AA30&gt;=Tableau8[Date de début])*(Tableau8[Date de fin]&gt;=Feuil2!AA30)*(Tableau8[Nom]=Feuil2!$V$1),0),5),""))</f>
        <v/>
      </c>
      <c r="AB34" s="3" t="str">
        <f t="array" ref="AB34">IF(OR(AB33=1,AB33=7),"",IFERROR(INDEX(Tableau8[],MATCH(1,(Feuil2!AB30&gt;=Tableau8[Date de début])*(Tableau8[Date de fin]&gt;=Feuil2!AB30)*(Tableau8[Nom]=Feuil2!$V$1),0),5),""))</f>
        <v/>
      </c>
      <c r="AC34" s="3" t="str">
        <f t="array" ref="AC34">IF(OR(AC33=1,AC33=7),"",IFERROR(INDEX(Tableau8[],MATCH(1,(Feuil2!AC30&gt;=Tableau8[Date de début])*(Tableau8[Date de fin]&gt;=Feuil2!AC30)*(Tableau8[Nom]=Feuil2!$V$1),0),5),""))</f>
        <v/>
      </c>
      <c r="AD34" s="3" t="str">
        <f t="array" ref="AD34">IF(OR(AD33=1,AD33=7),"",IFERROR(INDEX(Tableau8[],MATCH(1,(Feuil2!AD30&gt;=Tableau8[Date de début])*(Tableau8[Date de fin]&gt;=Feuil2!AD30)*(Tableau8[Nom]=Feuil2!$V$1),0),5),""))</f>
        <v/>
      </c>
      <c r="AE34" s="3" t="str">
        <f t="array" ref="AE34">IF(OR(AE33=1,AE33=7),"",IFERROR(INDEX(Tableau8[],MATCH(1,(Feuil2!AE30&gt;=Tableau8[Date de début])*(Tableau8[Date de fin]&gt;=Feuil2!AE30)*(Tableau8[Nom]=Feuil2!$V$1),0),5),""))</f>
        <v/>
      </c>
      <c r="AF34" s="3" t="str">
        <f t="array" ref="AF34">IF(OR(AF33=1,AF33=7),"",IFERROR(INDEX(Tableau8[],MATCH(1,(Feuil2!AF30&gt;=Tableau8[Date de début])*(Tableau8[Date de fin]&gt;=Feuil2!AF30)*(Tableau8[Nom]=Feuil2!$V$1),0),5),""))</f>
        <v/>
      </c>
      <c r="AG34" s="3" t="str">
        <f t="array" ref="AG34">IF(OR(AG33=1,AG33=7),"",IFERROR(INDEX(Tableau8[],MATCH(1,(Feuil2!AG30&gt;=Tableau8[Date de début])*(Tableau8[Date de fin]&gt;=Feuil2!AG30)*(Tableau8[Nom]=Feuil2!$V$1),0),5),""))</f>
        <v/>
      </c>
      <c r="AH34" s="3" t="str">
        <f t="array" ref="AH34">IF(OR(AH33=1,AH33=7),"",IFERROR(INDEX(Tableau8[],MATCH(1,(Feuil2!AH30&gt;=Tableau8[Date de début])*(Tableau8[Date de fin]&gt;=Feuil2!AH30)*(Tableau8[Nom]=Feuil2!$V$1),0),5),""))</f>
        <v/>
      </c>
      <c r="AI34" s="5">
        <f>COUNTIF($D$34:$AH$34,AI33)</f>
        <v>0</v>
      </c>
      <c r="AJ34" s="5">
        <f t="shared" ref="AJ34:AN34" si="19">COUNTIF($D$34:$AH$34,AJ33)</f>
        <v>0</v>
      </c>
      <c r="AK34" s="5">
        <f t="shared" si="19"/>
        <v>0</v>
      </c>
      <c r="AL34" s="5">
        <f t="shared" si="19"/>
        <v>0</v>
      </c>
      <c r="AM34" s="5">
        <f t="shared" si="19"/>
        <v>0</v>
      </c>
      <c r="AN34" s="5">
        <f t="shared" si="19"/>
        <v>0</v>
      </c>
    </row>
    <row r="35" spans="2:40" ht="69" hidden="1" customHeight="1" x14ac:dyDescent="0.25">
      <c r="B35" t="s">
        <v>13</v>
      </c>
      <c r="C35" s="1">
        <f>DATE($D$1,MONTH(1&amp;"/"&amp;D36),1)</f>
        <v>43983</v>
      </c>
      <c r="D35" s="2">
        <f>C35</f>
        <v>43983</v>
      </c>
      <c r="E35" s="2">
        <f>IFERROR(IF(D35+1&gt;$C$36,"",D35+1),"")</f>
        <v>43984</v>
      </c>
      <c r="F35" s="2">
        <f t="shared" ref="F35:AH35" si="20">IFERROR(IF(E35+1&gt;$C$36,"",E35+1),"")</f>
        <v>43985</v>
      </c>
      <c r="G35" s="2">
        <f t="shared" si="20"/>
        <v>43986</v>
      </c>
      <c r="H35" s="2">
        <f t="shared" si="20"/>
        <v>43987</v>
      </c>
      <c r="I35" s="2">
        <f t="shared" si="20"/>
        <v>43988</v>
      </c>
      <c r="J35" s="2">
        <f t="shared" si="20"/>
        <v>43989</v>
      </c>
      <c r="K35" s="2">
        <f t="shared" si="20"/>
        <v>43990</v>
      </c>
      <c r="L35" s="2">
        <f t="shared" si="20"/>
        <v>43991</v>
      </c>
      <c r="M35" s="2">
        <f t="shared" si="20"/>
        <v>43992</v>
      </c>
      <c r="N35" s="2">
        <f t="shared" si="20"/>
        <v>43993</v>
      </c>
      <c r="O35" s="2">
        <f t="shared" si="20"/>
        <v>43994</v>
      </c>
      <c r="P35" s="2">
        <f t="shared" si="20"/>
        <v>43995</v>
      </c>
      <c r="Q35" s="2">
        <f t="shared" si="20"/>
        <v>43996</v>
      </c>
      <c r="R35" s="2">
        <f t="shared" si="20"/>
        <v>43997</v>
      </c>
      <c r="S35" s="2">
        <f t="shared" si="20"/>
        <v>43998</v>
      </c>
      <c r="T35" s="2">
        <f t="shared" si="20"/>
        <v>43999</v>
      </c>
      <c r="U35" s="2">
        <f t="shared" si="20"/>
        <v>44000</v>
      </c>
      <c r="V35" s="2">
        <f t="shared" si="20"/>
        <v>44001</v>
      </c>
      <c r="W35" s="2">
        <f t="shared" si="20"/>
        <v>44002</v>
      </c>
      <c r="X35" s="2">
        <f t="shared" si="20"/>
        <v>44003</v>
      </c>
      <c r="Y35" s="2">
        <f t="shared" si="20"/>
        <v>44004</v>
      </c>
      <c r="Z35" s="2">
        <f t="shared" si="20"/>
        <v>44005</v>
      </c>
      <c r="AA35" s="2">
        <f t="shared" si="20"/>
        <v>44006</v>
      </c>
      <c r="AB35" s="2">
        <f t="shared" si="20"/>
        <v>44007</v>
      </c>
      <c r="AC35" s="2">
        <f t="shared" si="20"/>
        <v>44008</v>
      </c>
      <c r="AD35" s="2">
        <f t="shared" si="20"/>
        <v>44009</v>
      </c>
      <c r="AE35" s="2">
        <f t="shared" si="20"/>
        <v>44010</v>
      </c>
      <c r="AF35" s="2">
        <f t="shared" si="20"/>
        <v>44011</v>
      </c>
      <c r="AG35" s="2">
        <f t="shared" si="20"/>
        <v>44012</v>
      </c>
      <c r="AH35" s="2" t="str">
        <f t="shared" si="20"/>
        <v/>
      </c>
      <c r="AI35" s="1"/>
      <c r="AJ35" s="1"/>
      <c r="AK35" s="1"/>
      <c r="AL35" s="1"/>
      <c r="AM35" s="1"/>
      <c r="AN35" s="1"/>
    </row>
    <row r="36" spans="2:40" ht="36" x14ac:dyDescent="0.25">
      <c r="B36" t="s">
        <v>14</v>
      </c>
      <c r="C36" s="1">
        <f>EOMONTH(C35,0)</f>
        <v>44012</v>
      </c>
      <c r="D36" s="38" t="s">
        <v>26</v>
      </c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</row>
    <row r="37" spans="2:40" x14ac:dyDescent="0.25">
      <c r="D37" s="3">
        <f>IFERROR(DAY(D35),"")</f>
        <v>1</v>
      </c>
      <c r="E37" s="3">
        <f t="shared" ref="E37:AH37" si="21">IFERROR(DAY(E35),"")</f>
        <v>2</v>
      </c>
      <c r="F37" s="3">
        <f t="shared" si="21"/>
        <v>3</v>
      </c>
      <c r="G37" s="3">
        <f t="shared" si="21"/>
        <v>4</v>
      </c>
      <c r="H37" s="3">
        <f t="shared" si="21"/>
        <v>5</v>
      </c>
      <c r="I37" s="3">
        <f t="shared" si="21"/>
        <v>6</v>
      </c>
      <c r="J37" s="3">
        <f t="shared" si="21"/>
        <v>7</v>
      </c>
      <c r="K37" s="3">
        <f t="shared" si="21"/>
        <v>8</v>
      </c>
      <c r="L37" s="3">
        <f t="shared" si="21"/>
        <v>9</v>
      </c>
      <c r="M37" s="3">
        <f t="shared" si="21"/>
        <v>10</v>
      </c>
      <c r="N37" s="3">
        <f t="shared" si="21"/>
        <v>11</v>
      </c>
      <c r="O37" s="3">
        <f t="shared" si="21"/>
        <v>12</v>
      </c>
      <c r="P37" s="3">
        <f t="shared" si="21"/>
        <v>13</v>
      </c>
      <c r="Q37" s="3">
        <f t="shared" si="21"/>
        <v>14</v>
      </c>
      <c r="R37" s="3">
        <f t="shared" si="21"/>
        <v>15</v>
      </c>
      <c r="S37" s="3">
        <f t="shared" si="21"/>
        <v>16</v>
      </c>
      <c r="T37" s="3">
        <f t="shared" si="21"/>
        <v>17</v>
      </c>
      <c r="U37" s="3">
        <f t="shared" si="21"/>
        <v>18</v>
      </c>
      <c r="V37" s="3">
        <f t="shared" si="21"/>
        <v>19</v>
      </c>
      <c r="W37" s="3">
        <f t="shared" si="21"/>
        <v>20</v>
      </c>
      <c r="X37" s="3">
        <f t="shared" si="21"/>
        <v>21</v>
      </c>
      <c r="Y37" s="3">
        <f t="shared" si="21"/>
        <v>22</v>
      </c>
      <c r="Z37" s="3">
        <f t="shared" si="21"/>
        <v>23</v>
      </c>
      <c r="AA37" s="3">
        <f t="shared" si="21"/>
        <v>24</v>
      </c>
      <c r="AB37" s="3">
        <f t="shared" si="21"/>
        <v>25</v>
      </c>
      <c r="AC37" s="3">
        <f t="shared" si="21"/>
        <v>26</v>
      </c>
      <c r="AD37" s="3">
        <f t="shared" si="21"/>
        <v>27</v>
      </c>
      <c r="AE37" s="3">
        <f t="shared" si="21"/>
        <v>28</v>
      </c>
      <c r="AF37" s="3">
        <f t="shared" si="21"/>
        <v>29</v>
      </c>
      <c r="AG37" s="3">
        <f t="shared" si="21"/>
        <v>30</v>
      </c>
      <c r="AH37" s="3" t="str">
        <f t="shared" si="21"/>
        <v/>
      </c>
    </row>
    <row r="38" spans="2:40" x14ac:dyDescent="0.25">
      <c r="D38" s="4">
        <f>IFERROR(WEEKDAY(D35,1),"")</f>
        <v>2</v>
      </c>
      <c r="E38" s="4">
        <f t="shared" ref="E38:AH38" si="22">IFERROR(WEEKDAY(E35,1),"")</f>
        <v>3</v>
      </c>
      <c r="F38" s="4">
        <f t="shared" si="22"/>
        <v>4</v>
      </c>
      <c r="G38" s="4">
        <f t="shared" si="22"/>
        <v>5</v>
      </c>
      <c r="H38" s="4">
        <f t="shared" si="22"/>
        <v>6</v>
      </c>
      <c r="I38" s="4">
        <f t="shared" si="22"/>
        <v>7</v>
      </c>
      <c r="J38" s="4">
        <f t="shared" si="22"/>
        <v>1</v>
      </c>
      <c r="K38" s="4">
        <f t="shared" si="22"/>
        <v>2</v>
      </c>
      <c r="L38" s="4">
        <f t="shared" si="22"/>
        <v>3</v>
      </c>
      <c r="M38" s="4">
        <f t="shared" si="22"/>
        <v>4</v>
      </c>
      <c r="N38" s="4">
        <f t="shared" si="22"/>
        <v>5</v>
      </c>
      <c r="O38" s="4">
        <f t="shared" si="22"/>
        <v>6</v>
      </c>
      <c r="P38" s="4">
        <f t="shared" si="22"/>
        <v>7</v>
      </c>
      <c r="Q38" s="4">
        <f t="shared" si="22"/>
        <v>1</v>
      </c>
      <c r="R38" s="4">
        <f t="shared" si="22"/>
        <v>2</v>
      </c>
      <c r="S38" s="4">
        <f t="shared" si="22"/>
        <v>3</v>
      </c>
      <c r="T38" s="4">
        <f t="shared" si="22"/>
        <v>4</v>
      </c>
      <c r="U38" s="4">
        <f t="shared" si="22"/>
        <v>5</v>
      </c>
      <c r="V38" s="4">
        <f t="shared" si="22"/>
        <v>6</v>
      </c>
      <c r="W38" s="4">
        <f t="shared" si="22"/>
        <v>7</v>
      </c>
      <c r="X38" s="4">
        <f t="shared" si="22"/>
        <v>1</v>
      </c>
      <c r="Y38" s="4">
        <f t="shared" si="22"/>
        <v>2</v>
      </c>
      <c r="Z38" s="4">
        <f t="shared" si="22"/>
        <v>3</v>
      </c>
      <c r="AA38" s="4">
        <f t="shared" si="22"/>
        <v>4</v>
      </c>
      <c r="AB38" s="4">
        <f t="shared" si="22"/>
        <v>5</v>
      </c>
      <c r="AC38" s="4">
        <f t="shared" si="22"/>
        <v>6</v>
      </c>
      <c r="AD38" s="4">
        <f t="shared" si="22"/>
        <v>7</v>
      </c>
      <c r="AE38" s="4">
        <f t="shared" si="22"/>
        <v>1</v>
      </c>
      <c r="AF38" s="4">
        <f t="shared" si="22"/>
        <v>2</v>
      </c>
      <c r="AG38" s="4">
        <f t="shared" si="22"/>
        <v>3</v>
      </c>
      <c r="AH38" s="4" t="str">
        <f t="shared" si="22"/>
        <v/>
      </c>
      <c r="AI38" t="s">
        <v>7</v>
      </c>
      <c r="AJ38" t="s">
        <v>10</v>
      </c>
      <c r="AK38" t="s">
        <v>6</v>
      </c>
      <c r="AL38" t="s">
        <v>11</v>
      </c>
      <c r="AM38" t="s">
        <v>9</v>
      </c>
      <c r="AN38" t="s">
        <v>12</v>
      </c>
    </row>
    <row r="39" spans="2:40" x14ac:dyDescent="0.25">
      <c r="D39" s="3" t="str">
        <f t="array" ref="D39">IF(OR(D38=1,D38=7),"",IFERROR(INDEX(Tableau8[],MATCH(1,(Feuil2!D35&gt;=Tableau8[Date de début])*(Tableau8[Date de fin]&gt;=Feuil2!D35)*(Tableau8[Nom]=Feuil2!$V$1),0),5),""))</f>
        <v/>
      </c>
      <c r="E39" s="3" t="str">
        <f t="array" ref="E39">IF(OR(E38=1,E38=7),"",IFERROR(INDEX(Tableau8[],MATCH(1,(Feuil2!E35&gt;=Tableau8[Date de début])*(Tableau8[Date de fin]&gt;=Feuil2!E35)*(Tableau8[Nom]=Feuil2!$V$1),0),5),""))</f>
        <v/>
      </c>
      <c r="F39" s="3" t="str">
        <f t="array" ref="F39">IF(OR(F38=1,F38=7),"",IFERROR(INDEX(Tableau8[],MATCH(1,(Feuil2!F35&gt;=Tableau8[Date de début])*(Tableau8[Date de fin]&gt;=Feuil2!F35)*(Tableau8[Nom]=Feuil2!$V$1),0),5),""))</f>
        <v/>
      </c>
      <c r="G39" s="3" t="str">
        <f t="array" ref="G39">IF(OR(G38=1,G38=7),"",IFERROR(INDEX(Tableau8[],MATCH(1,(Feuil2!G35&gt;=Tableau8[Date de début])*(Tableau8[Date de fin]&gt;=Feuil2!G35)*(Tableau8[Nom]=Feuil2!$V$1),0),5),""))</f>
        <v/>
      </c>
      <c r="H39" s="3" t="str">
        <f t="array" ref="H39">IF(OR(H38=1,H38=7),"",IFERROR(INDEX(Tableau8[],MATCH(1,(Feuil2!H35&gt;=Tableau8[Date de début])*(Tableau8[Date de fin]&gt;=Feuil2!H35)*(Tableau8[Nom]=Feuil2!$V$1),0),5),""))</f>
        <v/>
      </c>
      <c r="I39" s="3" t="str">
        <f t="array" ref="I39">IF(OR(I38=1,I38=7),"",IFERROR(INDEX(Tableau8[],MATCH(1,(Feuil2!I35&gt;=Tableau8[Date de début])*(Tableau8[Date de fin]&gt;=Feuil2!I35)*(Tableau8[Nom]=Feuil2!$V$1),0),5),""))</f>
        <v/>
      </c>
      <c r="J39" s="3" t="str">
        <f t="array" ref="J39">IF(OR(J38=1,J38=7),"",IFERROR(INDEX(Tableau8[],MATCH(1,(Feuil2!J35&gt;=Tableau8[Date de début])*(Tableau8[Date de fin]&gt;=Feuil2!J35)*(Tableau8[Nom]=Feuil2!$V$1),0),5),""))</f>
        <v/>
      </c>
      <c r="K39" s="3" t="str">
        <f t="array" ref="K39">IF(OR(K38=1,K38=7),"",IFERROR(INDEX(Tableau8[],MATCH(1,(Feuil2!K35&gt;=Tableau8[Date de début])*(Tableau8[Date de fin]&gt;=Feuil2!K35)*(Tableau8[Nom]=Feuil2!$V$1),0),5),""))</f>
        <v/>
      </c>
      <c r="L39" s="3" t="str">
        <f t="array" ref="L39">IF(OR(L38=1,L38=7),"",IFERROR(INDEX(Tableau8[],MATCH(1,(Feuil2!L35&gt;=Tableau8[Date de début])*(Tableau8[Date de fin]&gt;=Feuil2!L35)*(Tableau8[Nom]=Feuil2!$V$1),0),5),""))</f>
        <v/>
      </c>
      <c r="M39" s="3" t="str">
        <f t="array" ref="M39">IF(OR(M38=1,M38=7),"",IFERROR(INDEX(Tableau8[],MATCH(1,(Feuil2!M35&gt;=Tableau8[Date de début])*(Tableau8[Date de fin]&gt;=Feuil2!M35)*(Tableau8[Nom]=Feuil2!$V$1),0),5),""))</f>
        <v/>
      </c>
      <c r="N39" s="3" t="str">
        <f t="array" ref="N39">IF(OR(N38=1,N38=7),"",IFERROR(INDEX(Tableau8[],MATCH(1,(Feuil2!N35&gt;=Tableau8[Date de début])*(Tableau8[Date de fin]&gt;=Feuil2!N35)*(Tableau8[Nom]=Feuil2!$V$1),0),5),""))</f>
        <v/>
      </c>
      <c r="O39" s="3" t="str">
        <f t="array" ref="O39">IF(OR(O38=1,O38=7),"",IFERROR(INDEX(Tableau8[],MATCH(1,(Feuil2!O35&gt;=Tableau8[Date de début])*(Tableau8[Date de fin]&gt;=Feuil2!O35)*(Tableau8[Nom]=Feuil2!$V$1),0),5),""))</f>
        <v/>
      </c>
      <c r="P39" s="3" t="str">
        <f t="array" ref="P39">IF(OR(P38=1,P38=7),"",IFERROR(INDEX(Tableau8[],MATCH(1,(Feuil2!P35&gt;=Tableau8[Date de début])*(Tableau8[Date de fin]&gt;=Feuil2!P35)*(Tableau8[Nom]=Feuil2!$V$1),0),5),""))</f>
        <v/>
      </c>
      <c r="Q39" s="3" t="str">
        <f t="array" ref="Q39">IF(OR(Q38=1,Q38=7),"",IFERROR(INDEX(Tableau8[],MATCH(1,(Feuil2!Q35&gt;=Tableau8[Date de début])*(Tableau8[Date de fin]&gt;=Feuil2!Q35)*(Tableau8[Nom]=Feuil2!$V$1),0),5),""))</f>
        <v/>
      </c>
      <c r="R39" s="3" t="str">
        <f t="array" ref="R39">IF(OR(R38=1,R38=7),"",IFERROR(INDEX(Tableau8[],MATCH(1,(Feuil2!R35&gt;=Tableau8[Date de début])*(Tableau8[Date de fin]&gt;=Feuil2!R35)*(Tableau8[Nom]=Feuil2!$V$1),0),5),""))</f>
        <v/>
      </c>
      <c r="S39" s="3" t="str">
        <f t="array" ref="S39">IF(OR(S38=1,S38=7),"",IFERROR(INDEX(Tableau8[],MATCH(1,(Feuil2!S35&gt;=Tableau8[Date de début])*(Tableau8[Date de fin]&gt;=Feuil2!S35)*(Tableau8[Nom]=Feuil2!$V$1),0),5),""))</f>
        <v/>
      </c>
      <c r="T39" s="3" t="str">
        <f t="array" ref="T39">IF(OR(T38=1,T38=7),"",IFERROR(INDEX(Tableau8[],MATCH(1,(Feuil2!T35&gt;=Tableau8[Date de début])*(Tableau8[Date de fin]&gt;=Feuil2!T35)*(Tableau8[Nom]=Feuil2!$V$1),0),5),""))</f>
        <v/>
      </c>
      <c r="U39" s="3" t="str">
        <f t="array" ref="U39">IF(OR(U38=1,U38=7),"",IFERROR(INDEX(Tableau8[],MATCH(1,(Feuil2!U35&gt;=Tableau8[Date de début])*(Tableau8[Date de fin]&gt;=Feuil2!U35)*(Tableau8[Nom]=Feuil2!$V$1),0),5),""))</f>
        <v/>
      </c>
      <c r="V39" s="3" t="str">
        <f t="array" ref="V39">IF(OR(V38=1,V38=7),"",IFERROR(INDEX(Tableau8[],MATCH(1,(Feuil2!V35&gt;=Tableau8[Date de début])*(Tableau8[Date de fin]&gt;=Feuil2!V35)*(Tableau8[Nom]=Feuil2!$V$1),0),5),""))</f>
        <v/>
      </c>
      <c r="W39" s="3" t="str">
        <f t="array" ref="W39">IF(OR(W38=1,W38=7),"",IFERROR(INDEX(Tableau8[],MATCH(1,(Feuil2!W35&gt;=Tableau8[Date de début])*(Tableau8[Date de fin]&gt;=Feuil2!W35)*(Tableau8[Nom]=Feuil2!$V$1),0),5),""))</f>
        <v/>
      </c>
      <c r="X39" s="3" t="str">
        <f t="array" ref="X39">IF(OR(X38=1,X38=7),"",IFERROR(INDEX(Tableau8[],MATCH(1,(Feuil2!X35&gt;=Tableau8[Date de début])*(Tableau8[Date de fin]&gt;=Feuil2!X35)*(Tableau8[Nom]=Feuil2!$V$1),0),5),""))</f>
        <v/>
      </c>
      <c r="Y39" s="3" t="str">
        <f t="array" ref="Y39">IF(OR(Y38=1,Y38=7),"",IFERROR(INDEX(Tableau8[],MATCH(1,(Feuil2!Y35&gt;=Tableau8[Date de début])*(Tableau8[Date de fin]&gt;=Feuil2!Y35)*(Tableau8[Nom]=Feuil2!$V$1),0),5),""))</f>
        <v/>
      </c>
      <c r="Z39" s="3" t="str">
        <f t="array" ref="Z39">IF(OR(Z38=1,Z38=7),"",IFERROR(INDEX(Tableau8[],MATCH(1,(Feuil2!Z35&gt;=Tableau8[Date de début])*(Tableau8[Date de fin]&gt;=Feuil2!Z35)*(Tableau8[Nom]=Feuil2!$V$1),0),5),""))</f>
        <v/>
      </c>
      <c r="AA39" s="3" t="str">
        <f t="array" ref="AA39">IF(OR(AA38=1,AA38=7),"",IFERROR(INDEX(Tableau8[],MATCH(1,(Feuil2!AA35&gt;=Tableau8[Date de début])*(Tableau8[Date de fin]&gt;=Feuil2!AA35)*(Tableau8[Nom]=Feuil2!$V$1),0),5),""))</f>
        <v/>
      </c>
      <c r="AB39" s="3" t="str">
        <f t="array" ref="AB39">IF(OR(AB38=1,AB38=7),"",IFERROR(INDEX(Tableau8[],MATCH(1,(Feuil2!AB35&gt;=Tableau8[Date de début])*(Tableau8[Date de fin]&gt;=Feuil2!AB35)*(Tableau8[Nom]=Feuil2!$V$1),0),5),""))</f>
        <v/>
      </c>
      <c r="AC39" s="3" t="str">
        <f t="array" ref="AC39">IF(OR(AC38=1,AC38=7),"",IFERROR(INDEX(Tableau8[],MATCH(1,(Feuil2!AC35&gt;=Tableau8[Date de début])*(Tableau8[Date de fin]&gt;=Feuil2!AC35)*(Tableau8[Nom]=Feuil2!$V$1),0),5),""))</f>
        <v/>
      </c>
      <c r="AD39" s="3" t="str">
        <f t="array" ref="AD39">IF(OR(AD38=1,AD38=7),"",IFERROR(INDEX(Tableau8[],MATCH(1,(Feuil2!AD35&gt;=Tableau8[Date de début])*(Tableau8[Date de fin]&gt;=Feuil2!AD35)*(Tableau8[Nom]=Feuil2!$V$1),0),5),""))</f>
        <v/>
      </c>
      <c r="AE39" s="3" t="str">
        <f t="array" ref="AE39">IF(OR(AE38=1,AE38=7),"",IFERROR(INDEX(Tableau8[],MATCH(1,(Feuil2!AE35&gt;=Tableau8[Date de début])*(Tableau8[Date de fin]&gt;=Feuil2!AE35)*(Tableau8[Nom]=Feuil2!$V$1),0),5),""))</f>
        <v/>
      </c>
      <c r="AF39" s="3" t="str">
        <f t="array" ref="AF39">IF(OR(AF38=1,AF38=7),"",IFERROR(INDEX(Tableau8[],MATCH(1,(Feuil2!AF35&gt;=Tableau8[Date de début])*(Tableau8[Date de fin]&gt;=Feuil2!AF35)*(Tableau8[Nom]=Feuil2!$V$1),0),5),""))</f>
        <v/>
      </c>
      <c r="AG39" s="3" t="str">
        <f t="array" ref="AG39">IF(OR(AG38=1,AG38=7),"",IFERROR(INDEX(Tableau8[],MATCH(1,(Feuil2!AG35&gt;=Tableau8[Date de début])*(Tableau8[Date de fin]&gt;=Feuil2!AG35)*(Tableau8[Nom]=Feuil2!$V$1),0),5),""))</f>
        <v/>
      </c>
      <c r="AH39" s="3" t="str">
        <f t="array" ref="AH39">IF(OR(AH38=1,AH38=7),"",IFERROR(INDEX(Tableau8[],MATCH(1,(Feuil2!AH35&gt;=Tableau8[Date de début])*(Tableau8[Date de fin]&gt;=Feuil2!AH35)*(Tableau8[Nom]=Feuil2!$V$1),0),5),""))</f>
        <v/>
      </c>
      <c r="AI39" s="5">
        <f>COUNTIF($D$39:$AH$39,AI38)</f>
        <v>0</v>
      </c>
      <c r="AJ39" s="5">
        <f t="shared" ref="AJ39:AN39" si="23">COUNTIF($D$39:$AH$39,AJ38)</f>
        <v>0</v>
      </c>
      <c r="AK39" s="5">
        <f t="shared" si="23"/>
        <v>0</v>
      </c>
      <c r="AL39" s="5">
        <f t="shared" si="23"/>
        <v>0</v>
      </c>
      <c r="AM39" s="5">
        <f t="shared" si="23"/>
        <v>0</v>
      </c>
      <c r="AN39" s="5">
        <f t="shared" si="23"/>
        <v>0</v>
      </c>
    </row>
    <row r="40" spans="2:40" ht="65.25" hidden="1" customHeight="1" x14ac:dyDescent="0.25">
      <c r="B40" t="s">
        <v>13</v>
      </c>
      <c r="C40" s="1">
        <f>DATE($D$1,MONTH(1&amp;"/"&amp;D41),1)</f>
        <v>44013</v>
      </c>
      <c r="D40" s="2">
        <f>C40</f>
        <v>44013</v>
      </c>
      <c r="E40" s="2">
        <f>IFERROR(IF(D40+1&gt;$C$41,"",D40+1),"")</f>
        <v>44014</v>
      </c>
      <c r="F40" s="2">
        <f t="shared" ref="F40:AH40" si="24">IFERROR(IF(E40+1&gt;$C$41,"",E40+1),"")</f>
        <v>44015</v>
      </c>
      <c r="G40" s="2">
        <f t="shared" si="24"/>
        <v>44016</v>
      </c>
      <c r="H40" s="2">
        <f t="shared" si="24"/>
        <v>44017</v>
      </c>
      <c r="I40" s="2">
        <f t="shared" si="24"/>
        <v>44018</v>
      </c>
      <c r="J40" s="2">
        <f t="shared" si="24"/>
        <v>44019</v>
      </c>
      <c r="K40" s="2">
        <f t="shared" si="24"/>
        <v>44020</v>
      </c>
      <c r="L40" s="2">
        <f t="shared" si="24"/>
        <v>44021</v>
      </c>
      <c r="M40" s="2">
        <f t="shared" si="24"/>
        <v>44022</v>
      </c>
      <c r="N40" s="2">
        <f t="shared" si="24"/>
        <v>44023</v>
      </c>
      <c r="O40" s="2">
        <f t="shared" si="24"/>
        <v>44024</v>
      </c>
      <c r="P40" s="2">
        <f t="shared" si="24"/>
        <v>44025</v>
      </c>
      <c r="Q40" s="2">
        <f t="shared" si="24"/>
        <v>44026</v>
      </c>
      <c r="R40" s="2">
        <f t="shared" si="24"/>
        <v>44027</v>
      </c>
      <c r="S40" s="2">
        <f t="shared" si="24"/>
        <v>44028</v>
      </c>
      <c r="T40" s="2">
        <f t="shared" si="24"/>
        <v>44029</v>
      </c>
      <c r="U40" s="2">
        <f t="shared" si="24"/>
        <v>44030</v>
      </c>
      <c r="V40" s="2">
        <f t="shared" si="24"/>
        <v>44031</v>
      </c>
      <c r="W40" s="2">
        <f t="shared" si="24"/>
        <v>44032</v>
      </c>
      <c r="X40" s="2">
        <f t="shared" si="24"/>
        <v>44033</v>
      </c>
      <c r="Y40" s="2">
        <f t="shared" si="24"/>
        <v>44034</v>
      </c>
      <c r="Z40" s="2">
        <f t="shared" si="24"/>
        <v>44035</v>
      </c>
      <c r="AA40" s="2">
        <f t="shared" si="24"/>
        <v>44036</v>
      </c>
      <c r="AB40" s="2">
        <f t="shared" si="24"/>
        <v>44037</v>
      </c>
      <c r="AC40" s="2">
        <f t="shared" si="24"/>
        <v>44038</v>
      </c>
      <c r="AD40" s="2">
        <f t="shared" si="24"/>
        <v>44039</v>
      </c>
      <c r="AE40" s="2">
        <f t="shared" si="24"/>
        <v>44040</v>
      </c>
      <c r="AF40" s="2">
        <f t="shared" si="24"/>
        <v>44041</v>
      </c>
      <c r="AG40" s="2">
        <f t="shared" si="24"/>
        <v>44042</v>
      </c>
      <c r="AH40" s="2">
        <f t="shared" si="24"/>
        <v>44043</v>
      </c>
      <c r="AI40" s="1"/>
      <c r="AJ40" s="1"/>
      <c r="AK40" s="1"/>
      <c r="AL40" s="1"/>
      <c r="AM40" s="1"/>
      <c r="AN40" s="1"/>
    </row>
    <row r="41" spans="2:40" ht="36" x14ac:dyDescent="0.25">
      <c r="B41" t="s">
        <v>14</v>
      </c>
      <c r="C41" s="1">
        <f>EOMONTH(C40,0)</f>
        <v>44043</v>
      </c>
      <c r="D41" s="38" t="s">
        <v>29</v>
      </c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8"/>
    </row>
    <row r="42" spans="2:40" x14ac:dyDescent="0.25">
      <c r="D42" s="3">
        <f>IFERROR(DAY(D40),"")</f>
        <v>1</v>
      </c>
      <c r="E42" s="3">
        <f t="shared" ref="E42:AH42" si="25">IFERROR(DAY(E40),"")</f>
        <v>2</v>
      </c>
      <c r="F42" s="3">
        <f t="shared" si="25"/>
        <v>3</v>
      </c>
      <c r="G42" s="3">
        <f t="shared" si="25"/>
        <v>4</v>
      </c>
      <c r="H42" s="3">
        <f t="shared" si="25"/>
        <v>5</v>
      </c>
      <c r="I42" s="3">
        <f t="shared" si="25"/>
        <v>6</v>
      </c>
      <c r="J42" s="3">
        <f t="shared" si="25"/>
        <v>7</v>
      </c>
      <c r="K42" s="3">
        <f t="shared" si="25"/>
        <v>8</v>
      </c>
      <c r="L42" s="3">
        <f t="shared" si="25"/>
        <v>9</v>
      </c>
      <c r="M42" s="3">
        <f t="shared" si="25"/>
        <v>10</v>
      </c>
      <c r="N42" s="3">
        <f t="shared" si="25"/>
        <v>11</v>
      </c>
      <c r="O42" s="3">
        <f t="shared" si="25"/>
        <v>12</v>
      </c>
      <c r="P42" s="3">
        <f t="shared" si="25"/>
        <v>13</v>
      </c>
      <c r="Q42" s="3">
        <f t="shared" si="25"/>
        <v>14</v>
      </c>
      <c r="R42" s="3">
        <f t="shared" si="25"/>
        <v>15</v>
      </c>
      <c r="S42" s="3">
        <f t="shared" si="25"/>
        <v>16</v>
      </c>
      <c r="T42" s="3">
        <f t="shared" si="25"/>
        <v>17</v>
      </c>
      <c r="U42" s="3">
        <f t="shared" si="25"/>
        <v>18</v>
      </c>
      <c r="V42" s="3">
        <f t="shared" si="25"/>
        <v>19</v>
      </c>
      <c r="W42" s="3">
        <f t="shared" si="25"/>
        <v>20</v>
      </c>
      <c r="X42" s="3">
        <f t="shared" si="25"/>
        <v>21</v>
      </c>
      <c r="Y42" s="3">
        <f t="shared" si="25"/>
        <v>22</v>
      </c>
      <c r="Z42" s="3">
        <f t="shared" si="25"/>
        <v>23</v>
      </c>
      <c r="AA42" s="3">
        <f t="shared" si="25"/>
        <v>24</v>
      </c>
      <c r="AB42" s="3">
        <f t="shared" si="25"/>
        <v>25</v>
      </c>
      <c r="AC42" s="3">
        <f t="shared" si="25"/>
        <v>26</v>
      </c>
      <c r="AD42" s="3">
        <f t="shared" si="25"/>
        <v>27</v>
      </c>
      <c r="AE42" s="3">
        <f t="shared" si="25"/>
        <v>28</v>
      </c>
      <c r="AF42" s="3">
        <f t="shared" si="25"/>
        <v>29</v>
      </c>
      <c r="AG42" s="3">
        <f t="shared" si="25"/>
        <v>30</v>
      </c>
      <c r="AH42" s="3">
        <f t="shared" si="25"/>
        <v>31</v>
      </c>
    </row>
    <row r="43" spans="2:40" x14ac:dyDescent="0.25">
      <c r="D43" s="4">
        <f>IFERROR(WEEKDAY(D40,1),"")</f>
        <v>4</v>
      </c>
      <c r="E43" s="4">
        <f t="shared" ref="E43:AH43" si="26">IFERROR(WEEKDAY(E40,1),"")</f>
        <v>5</v>
      </c>
      <c r="F43" s="4">
        <f t="shared" si="26"/>
        <v>6</v>
      </c>
      <c r="G43" s="4">
        <f t="shared" si="26"/>
        <v>7</v>
      </c>
      <c r="H43" s="4">
        <f t="shared" si="26"/>
        <v>1</v>
      </c>
      <c r="I43" s="4">
        <f t="shared" si="26"/>
        <v>2</v>
      </c>
      <c r="J43" s="4">
        <f t="shared" si="26"/>
        <v>3</v>
      </c>
      <c r="K43" s="4">
        <f t="shared" si="26"/>
        <v>4</v>
      </c>
      <c r="L43" s="4">
        <f t="shared" si="26"/>
        <v>5</v>
      </c>
      <c r="M43" s="4">
        <f t="shared" si="26"/>
        <v>6</v>
      </c>
      <c r="N43" s="4">
        <f t="shared" si="26"/>
        <v>7</v>
      </c>
      <c r="O43" s="4">
        <f t="shared" si="26"/>
        <v>1</v>
      </c>
      <c r="P43" s="4">
        <f t="shared" si="26"/>
        <v>2</v>
      </c>
      <c r="Q43" s="4">
        <f t="shared" si="26"/>
        <v>3</v>
      </c>
      <c r="R43" s="4">
        <f t="shared" si="26"/>
        <v>4</v>
      </c>
      <c r="S43" s="4">
        <f t="shared" si="26"/>
        <v>5</v>
      </c>
      <c r="T43" s="4">
        <f t="shared" si="26"/>
        <v>6</v>
      </c>
      <c r="U43" s="4">
        <f t="shared" si="26"/>
        <v>7</v>
      </c>
      <c r="V43" s="4">
        <f t="shared" si="26"/>
        <v>1</v>
      </c>
      <c r="W43" s="4">
        <f t="shared" si="26"/>
        <v>2</v>
      </c>
      <c r="X43" s="4">
        <f t="shared" si="26"/>
        <v>3</v>
      </c>
      <c r="Y43" s="4">
        <f t="shared" si="26"/>
        <v>4</v>
      </c>
      <c r="Z43" s="4">
        <f t="shared" si="26"/>
        <v>5</v>
      </c>
      <c r="AA43" s="4">
        <f t="shared" si="26"/>
        <v>6</v>
      </c>
      <c r="AB43" s="4">
        <f t="shared" si="26"/>
        <v>7</v>
      </c>
      <c r="AC43" s="4">
        <f t="shared" si="26"/>
        <v>1</v>
      </c>
      <c r="AD43" s="4">
        <f t="shared" si="26"/>
        <v>2</v>
      </c>
      <c r="AE43" s="4">
        <f t="shared" si="26"/>
        <v>3</v>
      </c>
      <c r="AF43" s="4">
        <f t="shared" si="26"/>
        <v>4</v>
      </c>
      <c r="AG43" s="4">
        <f t="shared" si="26"/>
        <v>5</v>
      </c>
      <c r="AH43" s="4">
        <f t="shared" si="26"/>
        <v>6</v>
      </c>
      <c r="AI43" t="s">
        <v>7</v>
      </c>
      <c r="AJ43" t="s">
        <v>10</v>
      </c>
      <c r="AK43" t="s">
        <v>6</v>
      </c>
      <c r="AL43" t="s">
        <v>11</v>
      </c>
      <c r="AM43" t="s">
        <v>9</v>
      </c>
      <c r="AN43" t="s">
        <v>12</v>
      </c>
    </row>
    <row r="44" spans="2:40" x14ac:dyDescent="0.25">
      <c r="D44" s="3" t="str">
        <f t="array" ref="D44">IF(OR(D43=1,D43=7),"",IFERROR(INDEX(Tableau8[],MATCH(1,(Feuil2!D40&gt;=Tableau8[Date de début])*(Tableau8[Date de fin]&gt;=Feuil2!D40)*(Tableau8[Nom]=Feuil2!$V$1),0),5),""))</f>
        <v/>
      </c>
      <c r="E44" s="3" t="str">
        <f t="array" ref="E44">IF(OR(E43=1,E43=7),"",IFERROR(INDEX(Tableau8[],MATCH(1,(Feuil2!E40&gt;=Tableau8[Date de début])*(Tableau8[Date de fin]&gt;=Feuil2!E40)*(Tableau8[Nom]=Feuil2!$V$1),0),5),""))</f>
        <v/>
      </c>
      <c r="F44" s="3" t="str">
        <f t="array" ref="F44">IF(OR(F43=1,F43=7),"",IFERROR(INDEX(Tableau8[],MATCH(1,(Feuil2!F40&gt;=Tableau8[Date de début])*(Tableau8[Date de fin]&gt;=Feuil2!F40)*(Tableau8[Nom]=Feuil2!$V$1),0),5),""))</f>
        <v/>
      </c>
      <c r="G44" s="3" t="str">
        <f t="array" ref="G44">IF(OR(G43=1,G43=7),"",IFERROR(INDEX(Tableau8[],MATCH(1,(Feuil2!G40&gt;=Tableau8[Date de début])*(Tableau8[Date de fin]&gt;=Feuil2!G40)*(Tableau8[Nom]=Feuil2!$V$1),0),5),""))</f>
        <v/>
      </c>
      <c r="H44" s="3" t="str">
        <f t="array" ref="H44">IF(OR(H43=1,H43=7),"",IFERROR(INDEX(Tableau8[],MATCH(1,(Feuil2!H40&gt;=Tableau8[Date de début])*(Tableau8[Date de fin]&gt;=Feuil2!H40)*(Tableau8[Nom]=Feuil2!$V$1),0),5),""))</f>
        <v/>
      </c>
      <c r="I44" s="3" t="str">
        <f t="array" ref="I44">IF(OR(I43=1,I43=7),"",IFERROR(INDEX(Tableau8[],MATCH(1,(Feuil2!I40&gt;=Tableau8[Date de début])*(Tableau8[Date de fin]&gt;=Feuil2!I40)*(Tableau8[Nom]=Feuil2!$V$1),0),5),""))</f>
        <v/>
      </c>
      <c r="J44" s="3" t="str">
        <f t="array" ref="J44">IF(OR(J43=1,J43=7),"",IFERROR(INDEX(Tableau8[],MATCH(1,(Feuil2!J40&gt;=Tableau8[Date de début])*(Tableau8[Date de fin]&gt;=Feuil2!J40)*(Tableau8[Nom]=Feuil2!$V$1),0),5),""))</f>
        <v/>
      </c>
      <c r="K44" s="3" t="str">
        <f t="array" ref="K44">IF(OR(K43=1,K43=7),"",IFERROR(INDEX(Tableau8[],MATCH(1,(Feuil2!K40&gt;=Tableau8[Date de début])*(Tableau8[Date de fin]&gt;=Feuil2!K40)*(Tableau8[Nom]=Feuil2!$V$1),0),5),""))</f>
        <v/>
      </c>
      <c r="L44" s="3" t="str">
        <f t="array" ref="L44">IF(OR(L43=1,L43=7),"",IFERROR(INDEX(Tableau8[],MATCH(1,(Feuil2!L40&gt;=Tableau8[Date de début])*(Tableau8[Date de fin]&gt;=Feuil2!L40)*(Tableau8[Nom]=Feuil2!$V$1),0),5),""))</f>
        <v/>
      </c>
      <c r="M44" s="3" t="str">
        <f t="array" ref="M44">IF(OR(M43=1,M43=7),"",IFERROR(INDEX(Tableau8[],MATCH(1,(Feuil2!M40&gt;=Tableau8[Date de début])*(Tableau8[Date de fin]&gt;=Feuil2!M40)*(Tableau8[Nom]=Feuil2!$V$1),0),5),""))</f>
        <v/>
      </c>
      <c r="N44" s="3" t="str">
        <f t="array" ref="N44">IF(OR(N43=1,N43=7),"",IFERROR(INDEX(Tableau8[],MATCH(1,(Feuil2!N40&gt;=Tableau8[Date de début])*(Tableau8[Date de fin]&gt;=Feuil2!N40)*(Tableau8[Nom]=Feuil2!$V$1),0),5),""))</f>
        <v/>
      </c>
      <c r="O44" s="3" t="str">
        <f t="array" ref="O44">IF(OR(O43=1,O43=7),"",IFERROR(INDEX(Tableau8[],MATCH(1,(Feuil2!O40&gt;=Tableau8[Date de début])*(Tableau8[Date de fin]&gt;=Feuil2!O40)*(Tableau8[Nom]=Feuil2!$V$1),0),5),""))</f>
        <v/>
      </c>
      <c r="P44" s="3" t="str">
        <f t="array" ref="P44">IF(OR(P43=1,P43=7),"",IFERROR(INDEX(Tableau8[],MATCH(1,(Feuil2!P40&gt;=Tableau8[Date de début])*(Tableau8[Date de fin]&gt;=Feuil2!P40)*(Tableau8[Nom]=Feuil2!$V$1),0),5),""))</f>
        <v/>
      </c>
      <c r="Q44" s="3" t="str">
        <f t="array" ref="Q44">IF(OR(Q43=1,Q43=7),"",IFERROR(INDEX(Tableau8[],MATCH(1,(Feuil2!Q40&gt;=Tableau8[Date de début])*(Tableau8[Date de fin]&gt;=Feuil2!Q40)*(Tableau8[Nom]=Feuil2!$V$1),0),5),""))</f>
        <v/>
      </c>
      <c r="R44" s="3" t="str">
        <f t="array" ref="R44">IF(OR(R43=1,R43=7),"",IFERROR(INDEX(Tableau8[],MATCH(1,(Feuil2!R40&gt;=Tableau8[Date de début])*(Tableau8[Date de fin]&gt;=Feuil2!R40)*(Tableau8[Nom]=Feuil2!$V$1),0),5),""))</f>
        <v/>
      </c>
      <c r="S44" s="3" t="str">
        <f t="array" ref="S44">IF(OR(S43=1,S43=7),"",IFERROR(INDEX(Tableau8[],MATCH(1,(Feuil2!S40&gt;=Tableau8[Date de début])*(Tableau8[Date de fin]&gt;=Feuil2!S40)*(Tableau8[Nom]=Feuil2!$V$1),0),5),""))</f>
        <v/>
      </c>
      <c r="T44" s="3" t="str">
        <f t="array" ref="T44">IF(OR(T43=1,T43=7),"",IFERROR(INDEX(Tableau8[],MATCH(1,(Feuil2!T40&gt;=Tableau8[Date de début])*(Tableau8[Date de fin]&gt;=Feuil2!T40)*(Tableau8[Nom]=Feuil2!$V$1),0),5),""))</f>
        <v/>
      </c>
      <c r="U44" s="3" t="str">
        <f t="array" ref="U44">IF(OR(U43=1,U43=7),"",IFERROR(INDEX(Tableau8[],MATCH(1,(Feuil2!U40&gt;=Tableau8[Date de début])*(Tableau8[Date de fin]&gt;=Feuil2!U40)*(Tableau8[Nom]=Feuil2!$V$1),0),5),""))</f>
        <v/>
      </c>
      <c r="V44" s="3" t="str">
        <f t="array" ref="V44">IF(OR(V43=1,V43=7),"",IFERROR(INDEX(Tableau8[],MATCH(1,(Feuil2!V40&gt;=Tableau8[Date de début])*(Tableau8[Date de fin]&gt;=Feuil2!V40)*(Tableau8[Nom]=Feuil2!$V$1),0),5),""))</f>
        <v/>
      </c>
      <c r="W44" s="3" t="str">
        <f t="array" ref="W44">IF(OR(W43=1,W43=7),"",IFERROR(INDEX(Tableau8[],MATCH(1,(Feuil2!W40&gt;=Tableau8[Date de début])*(Tableau8[Date de fin]&gt;=Feuil2!W40)*(Tableau8[Nom]=Feuil2!$V$1),0),5),""))</f>
        <v/>
      </c>
      <c r="X44" s="3" t="str">
        <f t="array" ref="X44">IF(OR(X43=1,X43=7),"",IFERROR(INDEX(Tableau8[],MATCH(1,(Feuil2!X40&gt;=Tableau8[Date de début])*(Tableau8[Date de fin]&gt;=Feuil2!X40)*(Tableau8[Nom]=Feuil2!$V$1),0),5),""))</f>
        <v/>
      </c>
      <c r="Y44" s="3" t="str">
        <f t="array" ref="Y44">IF(OR(Y43=1,Y43=7),"",IFERROR(INDEX(Tableau8[],MATCH(1,(Feuil2!Y40&gt;=Tableau8[Date de début])*(Tableau8[Date de fin]&gt;=Feuil2!Y40)*(Tableau8[Nom]=Feuil2!$V$1),0),5),""))</f>
        <v/>
      </c>
      <c r="Z44" s="3" t="str">
        <f t="array" ref="Z44">IF(OR(Z43=1,Z43=7),"",IFERROR(INDEX(Tableau8[],MATCH(1,(Feuil2!Z40&gt;=Tableau8[Date de début])*(Tableau8[Date de fin]&gt;=Feuil2!Z40)*(Tableau8[Nom]=Feuil2!$V$1),0),5),""))</f>
        <v/>
      </c>
      <c r="AA44" s="3" t="str">
        <f t="array" ref="AA44">IF(OR(AA43=1,AA43=7),"",IFERROR(INDEX(Tableau8[],MATCH(1,(Feuil2!AA40&gt;=Tableau8[Date de début])*(Tableau8[Date de fin]&gt;=Feuil2!AA40)*(Tableau8[Nom]=Feuil2!$V$1),0),5),""))</f>
        <v/>
      </c>
      <c r="AB44" s="3" t="str">
        <f t="array" ref="AB44">IF(OR(AB43=1,AB43=7),"",IFERROR(INDEX(Tableau8[],MATCH(1,(Feuil2!AB40&gt;=Tableau8[Date de début])*(Tableau8[Date de fin]&gt;=Feuil2!AB40)*(Tableau8[Nom]=Feuil2!$V$1),0),5),""))</f>
        <v/>
      </c>
      <c r="AC44" s="3" t="str">
        <f t="array" ref="AC44">IF(OR(AC43=1,AC43=7),"",IFERROR(INDEX(Tableau8[],MATCH(1,(Feuil2!AC40&gt;=Tableau8[Date de début])*(Tableau8[Date de fin]&gt;=Feuil2!AC40)*(Tableau8[Nom]=Feuil2!$V$1),0),5),""))</f>
        <v/>
      </c>
      <c r="AD44" s="3" t="str">
        <f t="array" ref="AD44">IF(OR(AD43=1,AD43=7),"",IFERROR(INDEX(Tableau8[],MATCH(1,(Feuil2!AD40&gt;=Tableau8[Date de début])*(Tableau8[Date de fin]&gt;=Feuil2!AD40)*(Tableau8[Nom]=Feuil2!$V$1),0),5),""))</f>
        <v/>
      </c>
      <c r="AE44" s="3" t="str">
        <f t="array" ref="AE44">IF(OR(AE43=1,AE43=7),"",IFERROR(INDEX(Tableau8[],MATCH(1,(Feuil2!AE40&gt;=Tableau8[Date de début])*(Tableau8[Date de fin]&gt;=Feuil2!AE40)*(Tableau8[Nom]=Feuil2!$V$1),0),5),""))</f>
        <v/>
      </c>
      <c r="AF44" s="3" t="str">
        <f t="array" ref="AF44">IF(OR(AF43=1,AF43=7),"",IFERROR(INDEX(Tableau8[],MATCH(1,(Feuil2!AF40&gt;=Tableau8[Date de début])*(Tableau8[Date de fin]&gt;=Feuil2!AF40)*(Tableau8[Nom]=Feuil2!$V$1),0),5),""))</f>
        <v/>
      </c>
      <c r="AG44" s="3" t="str">
        <f t="array" ref="AG44">IF(OR(AG43=1,AG43=7),"",IFERROR(INDEX(Tableau8[],MATCH(1,(Feuil2!AG40&gt;=Tableau8[Date de début])*(Tableau8[Date de fin]&gt;=Feuil2!AG40)*(Tableau8[Nom]=Feuil2!$V$1),0),5),""))</f>
        <v/>
      </c>
      <c r="AH44" s="3" t="str">
        <f t="array" ref="AH44">IF(OR(AH43=1,AH43=7),"",IFERROR(INDEX(Tableau8[],MATCH(1,(Feuil2!AH40&gt;=Tableau8[Date de début])*(Tableau8[Date de fin]&gt;=Feuil2!AH40)*(Tableau8[Nom]=Feuil2!$V$1),0),5),""))</f>
        <v/>
      </c>
      <c r="AI44" s="5">
        <f>COUNTIF($D$44:$AH$44,AI43)</f>
        <v>0</v>
      </c>
      <c r="AJ44" s="5">
        <f t="shared" ref="AJ44:AN44" si="27">COUNTIF($D$44:$AH$44,AJ43)</f>
        <v>0</v>
      </c>
      <c r="AK44" s="5">
        <f t="shared" si="27"/>
        <v>0</v>
      </c>
      <c r="AL44" s="5">
        <f t="shared" si="27"/>
        <v>0</v>
      </c>
      <c r="AM44" s="5">
        <f t="shared" si="27"/>
        <v>0</v>
      </c>
      <c r="AN44" s="5">
        <f t="shared" si="27"/>
        <v>0</v>
      </c>
    </row>
    <row r="45" spans="2:40" ht="65.25" hidden="1" customHeight="1" x14ac:dyDescent="0.25">
      <c r="B45" t="s">
        <v>13</v>
      </c>
      <c r="C45" s="1">
        <v>43313</v>
      </c>
      <c r="D45" s="2">
        <f>C45</f>
        <v>43313</v>
      </c>
      <c r="E45" s="2">
        <f>IFERROR(IF(D45+1&gt;$C$46,"",D45+1),"")</f>
        <v>43314</v>
      </c>
      <c r="F45" s="2">
        <f t="shared" ref="F45:AH45" si="28">IFERROR(IF(E45+1&gt;$C$46,"",E45+1),"")</f>
        <v>43315</v>
      </c>
      <c r="G45" s="2">
        <f t="shared" si="28"/>
        <v>43316</v>
      </c>
      <c r="H45" s="2">
        <f t="shared" si="28"/>
        <v>43317</v>
      </c>
      <c r="I45" s="2">
        <f t="shared" si="28"/>
        <v>43318</v>
      </c>
      <c r="J45" s="2">
        <f t="shared" si="28"/>
        <v>43319</v>
      </c>
      <c r="K45" s="2">
        <f t="shared" si="28"/>
        <v>43320</v>
      </c>
      <c r="L45" s="2">
        <f t="shared" si="28"/>
        <v>43321</v>
      </c>
      <c r="M45" s="2">
        <f t="shared" si="28"/>
        <v>43322</v>
      </c>
      <c r="N45" s="2">
        <f t="shared" si="28"/>
        <v>43323</v>
      </c>
      <c r="O45" s="2">
        <f t="shared" si="28"/>
        <v>43324</v>
      </c>
      <c r="P45" s="2">
        <f t="shared" si="28"/>
        <v>43325</v>
      </c>
      <c r="Q45" s="2">
        <f t="shared" si="28"/>
        <v>43326</v>
      </c>
      <c r="R45" s="2">
        <f t="shared" si="28"/>
        <v>43327</v>
      </c>
      <c r="S45" s="2">
        <f t="shared" si="28"/>
        <v>43328</v>
      </c>
      <c r="T45" s="2">
        <f t="shared" si="28"/>
        <v>43329</v>
      </c>
      <c r="U45" s="2">
        <f t="shared" si="28"/>
        <v>43330</v>
      </c>
      <c r="V45" s="2">
        <f t="shared" si="28"/>
        <v>43331</v>
      </c>
      <c r="W45" s="2">
        <f t="shared" si="28"/>
        <v>43332</v>
      </c>
      <c r="X45" s="2">
        <f t="shared" si="28"/>
        <v>43333</v>
      </c>
      <c r="Y45" s="2">
        <f t="shared" si="28"/>
        <v>43334</v>
      </c>
      <c r="Z45" s="2">
        <f t="shared" si="28"/>
        <v>43335</v>
      </c>
      <c r="AA45" s="2">
        <f t="shared" si="28"/>
        <v>43336</v>
      </c>
      <c r="AB45" s="2">
        <f t="shared" si="28"/>
        <v>43337</v>
      </c>
      <c r="AC45" s="2">
        <f t="shared" si="28"/>
        <v>43338</v>
      </c>
      <c r="AD45" s="2">
        <f t="shared" si="28"/>
        <v>43339</v>
      </c>
      <c r="AE45" s="2">
        <f t="shared" si="28"/>
        <v>43340</v>
      </c>
      <c r="AF45" s="2">
        <f t="shared" si="28"/>
        <v>43341</v>
      </c>
      <c r="AG45" s="2">
        <f t="shared" si="28"/>
        <v>43342</v>
      </c>
      <c r="AH45" s="2">
        <f t="shared" si="28"/>
        <v>43343</v>
      </c>
      <c r="AI45" s="1"/>
      <c r="AJ45" s="1"/>
      <c r="AK45" s="1"/>
      <c r="AL45" s="1"/>
      <c r="AM45" s="1"/>
      <c r="AN45" s="1"/>
    </row>
    <row r="46" spans="2:40" ht="36" x14ac:dyDescent="0.25">
      <c r="B46" t="s">
        <v>14</v>
      </c>
      <c r="C46" s="1">
        <f>EOMONTH(C45,0)</f>
        <v>43343</v>
      </c>
      <c r="D46" s="38" t="s">
        <v>27</v>
      </c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</row>
    <row r="47" spans="2:40" x14ac:dyDescent="0.25">
      <c r="D47" s="3">
        <f>IFERROR(DAY(D45),"")</f>
        <v>1</v>
      </c>
      <c r="E47" s="3">
        <f t="shared" ref="E47:AH47" si="29">IFERROR(DAY(E45),"")</f>
        <v>2</v>
      </c>
      <c r="F47" s="3">
        <f t="shared" si="29"/>
        <v>3</v>
      </c>
      <c r="G47" s="3">
        <f t="shared" si="29"/>
        <v>4</v>
      </c>
      <c r="H47" s="3">
        <f t="shared" si="29"/>
        <v>5</v>
      </c>
      <c r="I47" s="3">
        <f t="shared" si="29"/>
        <v>6</v>
      </c>
      <c r="J47" s="3">
        <f t="shared" si="29"/>
        <v>7</v>
      </c>
      <c r="K47" s="3">
        <f t="shared" si="29"/>
        <v>8</v>
      </c>
      <c r="L47" s="3">
        <f t="shared" si="29"/>
        <v>9</v>
      </c>
      <c r="M47" s="3">
        <f t="shared" si="29"/>
        <v>10</v>
      </c>
      <c r="N47" s="3">
        <f t="shared" si="29"/>
        <v>11</v>
      </c>
      <c r="O47" s="3">
        <f t="shared" si="29"/>
        <v>12</v>
      </c>
      <c r="P47" s="3">
        <f t="shared" si="29"/>
        <v>13</v>
      </c>
      <c r="Q47" s="3">
        <f t="shared" si="29"/>
        <v>14</v>
      </c>
      <c r="R47" s="3">
        <f t="shared" si="29"/>
        <v>15</v>
      </c>
      <c r="S47" s="3">
        <f t="shared" si="29"/>
        <v>16</v>
      </c>
      <c r="T47" s="3">
        <f t="shared" si="29"/>
        <v>17</v>
      </c>
      <c r="U47" s="3">
        <f t="shared" si="29"/>
        <v>18</v>
      </c>
      <c r="V47" s="3">
        <f t="shared" si="29"/>
        <v>19</v>
      </c>
      <c r="W47" s="3">
        <f t="shared" si="29"/>
        <v>20</v>
      </c>
      <c r="X47" s="3">
        <f t="shared" si="29"/>
        <v>21</v>
      </c>
      <c r="Y47" s="3">
        <f t="shared" si="29"/>
        <v>22</v>
      </c>
      <c r="Z47" s="3">
        <f t="shared" si="29"/>
        <v>23</v>
      </c>
      <c r="AA47" s="3">
        <f t="shared" si="29"/>
        <v>24</v>
      </c>
      <c r="AB47" s="3">
        <f t="shared" si="29"/>
        <v>25</v>
      </c>
      <c r="AC47" s="3">
        <f t="shared" si="29"/>
        <v>26</v>
      </c>
      <c r="AD47" s="3">
        <f t="shared" si="29"/>
        <v>27</v>
      </c>
      <c r="AE47" s="3">
        <f t="shared" si="29"/>
        <v>28</v>
      </c>
      <c r="AF47" s="3">
        <f t="shared" si="29"/>
        <v>29</v>
      </c>
      <c r="AG47" s="3">
        <f t="shared" si="29"/>
        <v>30</v>
      </c>
      <c r="AH47" s="3">
        <f t="shared" si="29"/>
        <v>31</v>
      </c>
    </row>
    <row r="48" spans="2:40" x14ac:dyDescent="0.25">
      <c r="D48" s="4">
        <f>IFERROR(WEEKDAY(D45,1),"")</f>
        <v>4</v>
      </c>
      <c r="E48" s="4">
        <f t="shared" ref="E48:AH48" si="30">IFERROR(WEEKDAY(E45,1),"")</f>
        <v>5</v>
      </c>
      <c r="F48" s="4">
        <f t="shared" si="30"/>
        <v>6</v>
      </c>
      <c r="G48" s="4">
        <f t="shared" si="30"/>
        <v>7</v>
      </c>
      <c r="H48" s="4">
        <f t="shared" si="30"/>
        <v>1</v>
      </c>
      <c r="I48" s="4">
        <f t="shared" si="30"/>
        <v>2</v>
      </c>
      <c r="J48" s="4">
        <f t="shared" si="30"/>
        <v>3</v>
      </c>
      <c r="K48" s="4">
        <f t="shared" si="30"/>
        <v>4</v>
      </c>
      <c r="L48" s="4">
        <f t="shared" si="30"/>
        <v>5</v>
      </c>
      <c r="M48" s="4">
        <f t="shared" si="30"/>
        <v>6</v>
      </c>
      <c r="N48" s="4">
        <f t="shared" si="30"/>
        <v>7</v>
      </c>
      <c r="O48" s="4">
        <f t="shared" si="30"/>
        <v>1</v>
      </c>
      <c r="P48" s="4">
        <f t="shared" si="30"/>
        <v>2</v>
      </c>
      <c r="Q48" s="4">
        <f t="shared" si="30"/>
        <v>3</v>
      </c>
      <c r="R48" s="4">
        <f t="shared" si="30"/>
        <v>4</v>
      </c>
      <c r="S48" s="4">
        <f t="shared" si="30"/>
        <v>5</v>
      </c>
      <c r="T48" s="4">
        <f t="shared" si="30"/>
        <v>6</v>
      </c>
      <c r="U48" s="4">
        <f t="shared" si="30"/>
        <v>7</v>
      </c>
      <c r="V48" s="4">
        <f t="shared" si="30"/>
        <v>1</v>
      </c>
      <c r="W48" s="4">
        <f t="shared" si="30"/>
        <v>2</v>
      </c>
      <c r="X48" s="4">
        <f t="shared" si="30"/>
        <v>3</v>
      </c>
      <c r="Y48" s="4">
        <f t="shared" si="30"/>
        <v>4</v>
      </c>
      <c r="Z48" s="4">
        <f t="shared" si="30"/>
        <v>5</v>
      </c>
      <c r="AA48" s="4">
        <f t="shared" si="30"/>
        <v>6</v>
      </c>
      <c r="AB48" s="4">
        <f t="shared" si="30"/>
        <v>7</v>
      </c>
      <c r="AC48" s="4">
        <f t="shared" si="30"/>
        <v>1</v>
      </c>
      <c r="AD48" s="4">
        <f t="shared" si="30"/>
        <v>2</v>
      </c>
      <c r="AE48" s="4">
        <f t="shared" si="30"/>
        <v>3</v>
      </c>
      <c r="AF48" s="4">
        <f t="shared" si="30"/>
        <v>4</v>
      </c>
      <c r="AG48" s="4">
        <f t="shared" si="30"/>
        <v>5</v>
      </c>
      <c r="AH48" s="4">
        <f t="shared" si="30"/>
        <v>6</v>
      </c>
      <c r="AI48" t="s">
        <v>7</v>
      </c>
      <c r="AJ48" t="s">
        <v>10</v>
      </c>
      <c r="AK48" t="s">
        <v>6</v>
      </c>
      <c r="AL48" t="s">
        <v>11</v>
      </c>
      <c r="AM48" t="s">
        <v>9</v>
      </c>
      <c r="AN48" t="s">
        <v>12</v>
      </c>
    </row>
    <row r="49" spans="2:40" x14ac:dyDescent="0.25">
      <c r="D49" s="3" t="str">
        <f t="array" ref="D49">IF(OR(D48=1,D48=7),"",IFERROR(INDEX(Tableau8[],MATCH(1,(Feuil2!D45&gt;=Tableau8[Date de début])*(Tableau8[Date de fin]&gt;=Feuil2!D45)*(Tableau8[Nom]=Feuil2!$V$1),0),5),""))</f>
        <v/>
      </c>
      <c r="E49" s="3" t="str">
        <f t="array" ref="E49">IF(OR(E48=1,E48=7),"",IFERROR(INDEX(Tableau8[],MATCH(1,(Feuil2!E45&gt;=Tableau8[Date de début])*(Tableau8[Date de fin]&gt;=Feuil2!E45)*(Tableau8[Nom]=Feuil2!$V$1),0),5),""))</f>
        <v/>
      </c>
      <c r="F49" s="3" t="str">
        <f t="array" ref="F49">IF(OR(F48=1,F48=7),"",IFERROR(INDEX(Tableau8[],MATCH(1,(Feuil2!F45&gt;=Tableau8[Date de début])*(Tableau8[Date de fin]&gt;=Feuil2!F45)*(Tableau8[Nom]=Feuil2!$V$1),0),5),""))</f>
        <v/>
      </c>
      <c r="G49" s="3" t="str">
        <f t="array" ref="G49">IF(OR(G48=1,G48=7),"",IFERROR(INDEX(Tableau8[],MATCH(1,(Feuil2!G45&gt;=Tableau8[Date de début])*(Tableau8[Date de fin]&gt;=Feuil2!G45)*(Tableau8[Nom]=Feuil2!$V$1),0),5),""))</f>
        <v/>
      </c>
      <c r="H49" s="3" t="str">
        <f t="array" ref="H49">IF(OR(H48=1,H48=7),"",IFERROR(INDEX(Tableau8[],MATCH(1,(Feuil2!H45&gt;=Tableau8[Date de début])*(Tableau8[Date de fin]&gt;=Feuil2!H45)*(Tableau8[Nom]=Feuil2!$V$1),0),5),""))</f>
        <v/>
      </c>
      <c r="I49" s="3" t="str">
        <f t="array" ref="I49">IF(OR(I48=1,I48=7),"",IFERROR(INDEX(Tableau8[],MATCH(1,(Feuil2!I45&gt;=Tableau8[Date de début])*(Tableau8[Date de fin]&gt;=Feuil2!I45)*(Tableau8[Nom]=Feuil2!$V$1),0),5),""))</f>
        <v/>
      </c>
      <c r="J49" s="3" t="str">
        <f t="array" ref="J49">IF(OR(J48=1,J48=7),"",IFERROR(INDEX(Tableau8[],MATCH(1,(Feuil2!J45&gt;=Tableau8[Date de début])*(Tableau8[Date de fin]&gt;=Feuil2!J45)*(Tableau8[Nom]=Feuil2!$V$1),0),5),""))</f>
        <v/>
      </c>
      <c r="K49" s="3" t="str">
        <f t="array" ref="K49">IF(OR(K48=1,K48=7),"",IFERROR(INDEX(Tableau8[],MATCH(1,(Feuil2!K45&gt;=Tableau8[Date de début])*(Tableau8[Date de fin]&gt;=Feuil2!K45)*(Tableau8[Nom]=Feuil2!$V$1),0),5),""))</f>
        <v/>
      </c>
      <c r="L49" s="3" t="str">
        <f t="array" ref="L49">IF(OR(L48=1,L48=7),"",IFERROR(INDEX(Tableau8[],MATCH(1,(Feuil2!L45&gt;=Tableau8[Date de début])*(Tableau8[Date de fin]&gt;=Feuil2!L45)*(Tableau8[Nom]=Feuil2!$V$1),0),5),""))</f>
        <v/>
      </c>
      <c r="M49" s="3" t="str">
        <f t="array" ref="M49">IF(OR(M48=1,M48=7),"",IFERROR(INDEX(Tableau8[],MATCH(1,(Feuil2!M45&gt;=Tableau8[Date de début])*(Tableau8[Date de fin]&gt;=Feuil2!M45)*(Tableau8[Nom]=Feuil2!$V$1),0),5),""))</f>
        <v/>
      </c>
      <c r="N49" s="3" t="str">
        <f t="array" ref="N49">IF(OR(N48=1,N48=7),"",IFERROR(INDEX(Tableau8[],MATCH(1,(Feuil2!N45&gt;=Tableau8[Date de début])*(Tableau8[Date de fin]&gt;=Feuil2!N45)*(Tableau8[Nom]=Feuil2!$V$1),0),5),""))</f>
        <v/>
      </c>
      <c r="O49" s="3" t="str">
        <f t="array" ref="O49">IF(OR(O48=1,O48=7),"",IFERROR(INDEX(Tableau8[],MATCH(1,(Feuil2!O45&gt;=Tableau8[Date de début])*(Tableau8[Date de fin]&gt;=Feuil2!O45)*(Tableau8[Nom]=Feuil2!$V$1),0),5),""))</f>
        <v/>
      </c>
      <c r="P49" s="3" t="str">
        <f t="array" ref="P49">IF(OR(P48=1,P48=7),"",IFERROR(INDEX(Tableau8[],MATCH(1,(Feuil2!P45&gt;=Tableau8[Date de début])*(Tableau8[Date de fin]&gt;=Feuil2!P45)*(Tableau8[Nom]=Feuil2!$V$1),0),5),""))</f>
        <v/>
      </c>
      <c r="Q49" s="3" t="str">
        <f t="array" ref="Q49">IF(OR(Q48=1,Q48=7),"",IFERROR(INDEX(Tableau8[],MATCH(1,(Feuil2!Q45&gt;=Tableau8[Date de début])*(Tableau8[Date de fin]&gt;=Feuil2!Q45)*(Tableau8[Nom]=Feuil2!$V$1),0),5),""))</f>
        <v/>
      </c>
      <c r="R49" s="3" t="str">
        <f t="array" ref="R49">IF(OR(R48=1,R48=7),"",IFERROR(INDEX(Tableau8[],MATCH(1,(Feuil2!R45&gt;=Tableau8[Date de début])*(Tableau8[Date de fin]&gt;=Feuil2!R45)*(Tableau8[Nom]=Feuil2!$V$1),0),5),""))</f>
        <v/>
      </c>
      <c r="S49" s="3" t="str">
        <f t="array" ref="S49">IF(OR(S48=1,S48=7),"",IFERROR(INDEX(Tableau8[],MATCH(1,(Feuil2!S45&gt;=Tableau8[Date de début])*(Tableau8[Date de fin]&gt;=Feuil2!S45)*(Tableau8[Nom]=Feuil2!$V$1),0),5),""))</f>
        <v/>
      </c>
      <c r="T49" s="3" t="str">
        <f t="array" ref="T49">IF(OR(T48=1,T48=7),"",IFERROR(INDEX(Tableau8[],MATCH(1,(Feuil2!T45&gt;=Tableau8[Date de début])*(Tableau8[Date de fin]&gt;=Feuil2!T45)*(Tableau8[Nom]=Feuil2!$V$1),0),5),""))</f>
        <v/>
      </c>
      <c r="U49" s="3" t="str">
        <f t="array" ref="U49">IF(OR(U48=1,U48=7),"",IFERROR(INDEX(Tableau8[],MATCH(1,(Feuil2!U45&gt;=Tableau8[Date de début])*(Tableau8[Date de fin]&gt;=Feuil2!U45)*(Tableau8[Nom]=Feuil2!$V$1),0),5),""))</f>
        <v/>
      </c>
      <c r="V49" s="3" t="str">
        <f t="array" ref="V49">IF(OR(V48=1,V48=7),"",IFERROR(INDEX(Tableau8[],MATCH(1,(Feuil2!V45&gt;=Tableau8[Date de début])*(Tableau8[Date de fin]&gt;=Feuil2!V45)*(Tableau8[Nom]=Feuil2!$V$1),0),5),""))</f>
        <v/>
      </c>
      <c r="W49" s="3" t="str">
        <f t="array" ref="W49">IF(OR(W48=1,W48=7),"",IFERROR(INDEX(Tableau8[],MATCH(1,(Feuil2!W45&gt;=Tableau8[Date de début])*(Tableau8[Date de fin]&gt;=Feuil2!W45)*(Tableau8[Nom]=Feuil2!$V$1),0),5),""))</f>
        <v/>
      </c>
      <c r="X49" s="3" t="str">
        <f t="array" ref="X49">IF(OR(X48=1,X48=7),"",IFERROR(INDEX(Tableau8[],MATCH(1,(Feuil2!X45&gt;=Tableau8[Date de début])*(Tableau8[Date de fin]&gt;=Feuil2!X45)*(Tableau8[Nom]=Feuil2!$V$1),0),5),""))</f>
        <v/>
      </c>
      <c r="Y49" s="3" t="str">
        <f t="array" ref="Y49">IF(OR(Y48=1,Y48=7),"",IFERROR(INDEX(Tableau8[],MATCH(1,(Feuil2!Y45&gt;=Tableau8[Date de début])*(Tableau8[Date de fin]&gt;=Feuil2!Y45)*(Tableau8[Nom]=Feuil2!$V$1),0),5),""))</f>
        <v/>
      </c>
      <c r="Z49" s="3" t="str">
        <f t="array" ref="Z49">IF(OR(Z48=1,Z48=7),"",IFERROR(INDEX(Tableau8[],MATCH(1,(Feuil2!Z45&gt;=Tableau8[Date de début])*(Tableau8[Date de fin]&gt;=Feuil2!Z45)*(Tableau8[Nom]=Feuil2!$V$1),0),5),""))</f>
        <v/>
      </c>
      <c r="AA49" s="3" t="str">
        <f t="array" ref="AA49">IF(OR(AA48=1,AA48=7),"",IFERROR(INDEX(Tableau8[],MATCH(1,(Feuil2!AA45&gt;=Tableau8[Date de début])*(Tableau8[Date de fin]&gt;=Feuil2!AA45)*(Tableau8[Nom]=Feuil2!$V$1),0),5),""))</f>
        <v/>
      </c>
      <c r="AB49" s="3" t="str">
        <f t="array" ref="AB49">IF(OR(AB48=1,AB48=7),"",IFERROR(INDEX(Tableau8[],MATCH(1,(Feuil2!AB45&gt;=Tableau8[Date de début])*(Tableau8[Date de fin]&gt;=Feuil2!AB45)*(Tableau8[Nom]=Feuil2!$V$1),0),5),""))</f>
        <v/>
      </c>
      <c r="AC49" s="3" t="str">
        <f t="array" ref="AC49">IF(OR(AC48=1,AC48=7),"",IFERROR(INDEX(Tableau8[],MATCH(1,(Feuil2!AC45&gt;=Tableau8[Date de début])*(Tableau8[Date de fin]&gt;=Feuil2!AC45)*(Tableau8[Nom]=Feuil2!$V$1),0),5),""))</f>
        <v/>
      </c>
      <c r="AD49" s="3" t="str">
        <f t="array" ref="AD49">IF(OR(AD48=1,AD48=7),"",IFERROR(INDEX(Tableau8[],MATCH(1,(Feuil2!AD45&gt;=Tableau8[Date de début])*(Tableau8[Date de fin]&gt;=Feuil2!AD45)*(Tableau8[Nom]=Feuil2!$V$1),0),5),""))</f>
        <v/>
      </c>
      <c r="AE49" s="3" t="str">
        <f t="array" ref="AE49">IF(OR(AE48=1,AE48=7),"",IFERROR(INDEX(Tableau8[],MATCH(1,(Feuil2!AE45&gt;=Tableau8[Date de début])*(Tableau8[Date de fin]&gt;=Feuil2!AE45)*(Tableau8[Nom]=Feuil2!$V$1),0),5),""))</f>
        <v/>
      </c>
      <c r="AF49" s="3" t="str">
        <f t="array" ref="AF49">IF(OR(AF48=1,AF48=7),"",IFERROR(INDEX(Tableau8[],MATCH(1,(Feuil2!AF45&gt;=Tableau8[Date de début])*(Tableau8[Date de fin]&gt;=Feuil2!AF45)*(Tableau8[Nom]=Feuil2!$V$1),0),5),""))</f>
        <v/>
      </c>
      <c r="AG49" s="3" t="str">
        <f t="array" ref="AG49">IF(OR(AG48=1,AG48=7),"",IFERROR(INDEX(Tableau8[],MATCH(1,(Feuil2!AG45&gt;=Tableau8[Date de début])*(Tableau8[Date de fin]&gt;=Feuil2!AG45)*(Tableau8[Nom]=Feuil2!$V$1),0),5),""))</f>
        <v/>
      </c>
      <c r="AH49" s="3" t="str">
        <f t="array" ref="AH49">IF(OR(AH48=1,AH48=7),"",IFERROR(INDEX(Tableau8[],MATCH(1,(Feuil2!AH45&gt;=Tableau8[Date de début])*(Tableau8[Date de fin]&gt;=Feuil2!AH45)*(Tableau8[Nom]=Feuil2!$V$1),0),5),""))</f>
        <v/>
      </c>
      <c r="AI49" s="5">
        <f>COUNTIF($D$49:$AH$49,AI48)</f>
        <v>0</v>
      </c>
      <c r="AJ49" s="5">
        <f t="shared" ref="AJ49:AN49" si="31">COUNTIF($D$49:$AH$49,AJ48)</f>
        <v>0</v>
      </c>
      <c r="AK49" s="5">
        <f t="shared" si="31"/>
        <v>0</v>
      </c>
      <c r="AL49" s="5">
        <f t="shared" si="31"/>
        <v>0</v>
      </c>
      <c r="AM49" s="5">
        <f t="shared" si="31"/>
        <v>0</v>
      </c>
      <c r="AN49" s="5">
        <f t="shared" si="31"/>
        <v>0</v>
      </c>
    </row>
    <row r="50" spans="2:40" ht="75.75" hidden="1" customHeight="1" x14ac:dyDescent="0.25">
      <c r="B50" t="s">
        <v>13</v>
      </c>
      <c r="C50" s="1">
        <f>DATE($D$1,MONTH(1&amp;"/"&amp;D51),1)</f>
        <v>44075</v>
      </c>
      <c r="D50" s="2">
        <f>C50</f>
        <v>44075</v>
      </c>
      <c r="E50" s="2">
        <f>IFERROR(IF(D50+1&gt;$C$51,"",D50+1),"")</f>
        <v>44076</v>
      </c>
      <c r="F50" s="2">
        <f t="shared" ref="F50:AH50" si="32">IFERROR(IF(E50+1&gt;$C$51,"",E50+1),"")</f>
        <v>44077</v>
      </c>
      <c r="G50" s="2">
        <f t="shared" si="32"/>
        <v>44078</v>
      </c>
      <c r="H50" s="2">
        <f t="shared" si="32"/>
        <v>44079</v>
      </c>
      <c r="I50" s="2">
        <f t="shared" si="32"/>
        <v>44080</v>
      </c>
      <c r="J50" s="2">
        <f t="shared" si="32"/>
        <v>44081</v>
      </c>
      <c r="K50" s="2">
        <f t="shared" si="32"/>
        <v>44082</v>
      </c>
      <c r="L50" s="2">
        <f t="shared" si="32"/>
        <v>44083</v>
      </c>
      <c r="M50" s="2">
        <f t="shared" si="32"/>
        <v>44084</v>
      </c>
      <c r="N50" s="2">
        <f t="shared" si="32"/>
        <v>44085</v>
      </c>
      <c r="O50" s="2">
        <f t="shared" si="32"/>
        <v>44086</v>
      </c>
      <c r="P50" s="2">
        <f t="shared" si="32"/>
        <v>44087</v>
      </c>
      <c r="Q50" s="2">
        <f t="shared" si="32"/>
        <v>44088</v>
      </c>
      <c r="R50" s="2">
        <f t="shared" si="32"/>
        <v>44089</v>
      </c>
      <c r="S50" s="2">
        <f t="shared" si="32"/>
        <v>44090</v>
      </c>
      <c r="T50" s="2">
        <f t="shared" si="32"/>
        <v>44091</v>
      </c>
      <c r="U50" s="2">
        <f t="shared" si="32"/>
        <v>44092</v>
      </c>
      <c r="V50" s="2">
        <f t="shared" si="32"/>
        <v>44093</v>
      </c>
      <c r="W50" s="2">
        <f t="shared" si="32"/>
        <v>44094</v>
      </c>
      <c r="X50" s="2">
        <f t="shared" si="32"/>
        <v>44095</v>
      </c>
      <c r="Y50" s="2">
        <f t="shared" si="32"/>
        <v>44096</v>
      </c>
      <c r="Z50" s="2">
        <f t="shared" si="32"/>
        <v>44097</v>
      </c>
      <c r="AA50" s="2">
        <f t="shared" si="32"/>
        <v>44098</v>
      </c>
      <c r="AB50" s="2">
        <f t="shared" si="32"/>
        <v>44099</v>
      </c>
      <c r="AC50" s="2">
        <f t="shared" si="32"/>
        <v>44100</v>
      </c>
      <c r="AD50" s="2">
        <f t="shared" si="32"/>
        <v>44101</v>
      </c>
      <c r="AE50" s="2">
        <f t="shared" si="32"/>
        <v>44102</v>
      </c>
      <c r="AF50" s="2">
        <f t="shared" si="32"/>
        <v>44103</v>
      </c>
      <c r="AG50" s="2">
        <f t="shared" si="32"/>
        <v>44104</v>
      </c>
      <c r="AH50" s="2" t="str">
        <f t="shared" si="32"/>
        <v/>
      </c>
      <c r="AI50" s="1"/>
      <c r="AJ50" s="1"/>
      <c r="AK50" s="1"/>
      <c r="AL50" s="1"/>
      <c r="AM50" s="1"/>
      <c r="AN50" s="1"/>
    </row>
    <row r="51" spans="2:40" ht="36" x14ac:dyDescent="0.25">
      <c r="B51" t="s">
        <v>14</v>
      </c>
      <c r="C51" s="1">
        <f>EOMONTH(C50,0)</f>
        <v>44104</v>
      </c>
      <c r="D51" s="38" t="s">
        <v>28</v>
      </c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</row>
    <row r="52" spans="2:40" x14ac:dyDescent="0.25">
      <c r="D52" s="3">
        <f>IFERROR(DAY(D50),"")</f>
        <v>1</v>
      </c>
      <c r="E52" s="3">
        <f t="shared" ref="E52:AH52" si="33">IFERROR(DAY(E50),"")</f>
        <v>2</v>
      </c>
      <c r="F52" s="3">
        <f t="shared" si="33"/>
        <v>3</v>
      </c>
      <c r="G52" s="3">
        <f t="shared" si="33"/>
        <v>4</v>
      </c>
      <c r="H52" s="3">
        <f t="shared" si="33"/>
        <v>5</v>
      </c>
      <c r="I52" s="3">
        <f t="shared" si="33"/>
        <v>6</v>
      </c>
      <c r="J52" s="3">
        <f t="shared" si="33"/>
        <v>7</v>
      </c>
      <c r="K52" s="3">
        <f t="shared" si="33"/>
        <v>8</v>
      </c>
      <c r="L52" s="3">
        <f t="shared" si="33"/>
        <v>9</v>
      </c>
      <c r="M52" s="3">
        <f t="shared" si="33"/>
        <v>10</v>
      </c>
      <c r="N52" s="3">
        <f t="shared" si="33"/>
        <v>11</v>
      </c>
      <c r="O52" s="3">
        <f t="shared" si="33"/>
        <v>12</v>
      </c>
      <c r="P52" s="3">
        <f t="shared" si="33"/>
        <v>13</v>
      </c>
      <c r="Q52" s="3">
        <f t="shared" si="33"/>
        <v>14</v>
      </c>
      <c r="R52" s="3">
        <f t="shared" si="33"/>
        <v>15</v>
      </c>
      <c r="S52" s="3">
        <f t="shared" si="33"/>
        <v>16</v>
      </c>
      <c r="T52" s="3">
        <f t="shared" si="33"/>
        <v>17</v>
      </c>
      <c r="U52" s="3">
        <f t="shared" si="33"/>
        <v>18</v>
      </c>
      <c r="V52" s="3">
        <f t="shared" si="33"/>
        <v>19</v>
      </c>
      <c r="W52" s="3">
        <f t="shared" si="33"/>
        <v>20</v>
      </c>
      <c r="X52" s="3">
        <f t="shared" si="33"/>
        <v>21</v>
      </c>
      <c r="Y52" s="3">
        <f t="shared" si="33"/>
        <v>22</v>
      </c>
      <c r="Z52" s="3">
        <f t="shared" si="33"/>
        <v>23</v>
      </c>
      <c r="AA52" s="3">
        <f t="shared" si="33"/>
        <v>24</v>
      </c>
      <c r="AB52" s="3">
        <f t="shared" si="33"/>
        <v>25</v>
      </c>
      <c r="AC52" s="3">
        <f t="shared" si="33"/>
        <v>26</v>
      </c>
      <c r="AD52" s="3">
        <f t="shared" si="33"/>
        <v>27</v>
      </c>
      <c r="AE52" s="3">
        <f t="shared" si="33"/>
        <v>28</v>
      </c>
      <c r="AF52" s="3">
        <f t="shared" si="33"/>
        <v>29</v>
      </c>
      <c r="AG52" s="3">
        <f t="shared" si="33"/>
        <v>30</v>
      </c>
      <c r="AH52" s="3" t="str">
        <f t="shared" si="33"/>
        <v/>
      </c>
    </row>
    <row r="53" spans="2:40" x14ac:dyDescent="0.25">
      <c r="D53" s="4">
        <f>IFERROR(WEEKDAY(D50,1),"")</f>
        <v>3</v>
      </c>
      <c r="E53" s="4">
        <f t="shared" ref="E53:AH53" si="34">IFERROR(WEEKDAY(E50,1),"")</f>
        <v>4</v>
      </c>
      <c r="F53" s="4">
        <f t="shared" si="34"/>
        <v>5</v>
      </c>
      <c r="G53" s="4">
        <f t="shared" si="34"/>
        <v>6</v>
      </c>
      <c r="H53" s="4">
        <f t="shared" si="34"/>
        <v>7</v>
      </c>
      <c r="I53" s="4">
        <f t="shared" si="34"/>
        <v>1</v>
      </c>
      <c r="J53" s="4">
        <f t="shared" si="34"/>
        <v>2</v>
      </c>
      <c r="K53" s="4">
        <f t="shared" si="34"/>
        <v>3</v>
      </c>
      <c r="L53" s="4">
        <f t="shared" si="34"/>
        <v>4</v>
      </c>
      <c r="M53" s="4">
        <f t="shared" si="34"/>
        <v>5</v>
      </c>
      <c r="N53" s="4">
        <f t="shared" si="34"/>
        <v>6</v>
      </c>
      <c r="O53" s="4">
        <f t="shared" si="34"/>
        <v>7</v>
      </c>
      <c r="P53" s="4">
        <f t="shared" si="34"/>
        <v>1</v>
      </c>
      <c r="Q53" s="4">
        <f t="shared" si="34"/>
        <v>2</v>
      </c>
      <c r="R53" s="4">
        <f t="shared" si="34"/>
        <v>3</v>
      </c>
      <c r="S53" s="4">
        <f t="shared" si="34"/>
        <v>4</v>
      </c>
      <c r="T53" s="4">
        <f t="shared" si="34"/>
        <v>5</v>
      </c>
      <c r="U53" s="4">
        <f t="shared" si="34"/>
        <v>6</v>
      </c>
      <c r="V53" s="4">
        <f t="shared" si="34"/>
        <v>7</v>
      </c>
      <c r="W53" s="4">
        <f t="shared" si="34"/>
        <v>1</v>
      </c>
      <c r="X53" s="4">
        <f t="shared" si="34"/>
        <v>2</v>
      </c>
      <c r="Y53" s="4">
        <f t="shared" si="34"/>
        <v>3</v>
      </c>
      <c r="Z53" s="4">
        <f t="shared" si="34"/>
        <v>4</v>
      </c>
      <c r="AA53" s="4">
        <f t="shared" si="34"/>
        <v>5</v>
      </c>
      <c r="AB53" s="4">
        <f t="shared" si="34"/>
        <v>6</v>
      </c>
      <c r="AC53" s="4">
        <f t="shared" si="34"/>
        <v>7</v>
      </c>
      <c r="AD53" s="4">
        <f t="shared" si="34"/>
        <v>1</v>
      </c>
      <c r="AE53" s="4">
        <f t="shared" si="34"/>
        <v>2</v>
      </c>
      <c r="AF53" s="4">
        <f t="shared" si="34"/>
        <v>3</v>
      </c>
      <c r="AG53" s="4">
        <f t="shared" si="34"/>
        <v>4</v>
      </c>
      <c r="AH53" s="4" t="str">
        <f t="shared" si="34"/>
        <v/>
      </c>
      <c r="AI53" t="s">
        <v>7</v>
      </c>
      <c r="AJ53" t="s">
        <v>10</v>
      </c>
      <c r="AK53" t="s">
        <v>6</v>
      </c>
      <c r="AL53" t="s">
        <v>11</v>
      </c>
      <c r="AM53" t="s">
        <v>9</v>
      </c>
      <c r="AN53" t="s">
        <v>12</v>
      </c>
    </row>
    <row r="54" spans="2:40" x14ac:dyDescent="0.25">
      <c r="D54" s="3" t="str">
        <f t="array" ref="D54">IF(OR(D53=1,D53=7),"",IFERROR(INDEX(Tableau8[],MATCH(1,(Feuil2!D50&gt;=Tableau8[Date de début])*(Tableau8[Date de fin]&gt;=Feuil2!D50)*(Tableau8[Nom]=Feuil2!$V$1),0),5),""))</f>
        <v/>
      </c>
      <c r="E54" s="3" t="str">
        <f t="array" ref="E54">IF(OR(E53=1,E53=7),"",IFERROR(INDEX(Tableau8[],MATCH(1,(Feuil2!E50&gt;=Tableau8[Date de début])*(Tableau8[Date de fin]&gt;=Feuil2!E50)*(Tableau8[Nom]=Feuil2!$V$1),0),5),""))</f>
        <v/>
      </c>
      <c r="F54" s="3" t="str">
        <f t="array" ref="F54">IF(OR(F53=1,F53=7),"",IFERROR(INDEX(Tableau8[],MATCH(1,(Feuil2!F50&gt;=Tableau8[Date de début])*(Tableau8[Date de fin]&gt;=Feuil2!F50)*(Tableau8[Nom]=Feuil2!$V$1),0),5),""))</f>
        <v/>
      </c>
      <c r="G54" s="3" t="str">
        <f t="array" ref="G54">IF(OR(G53=1,G53=7),"",IFERROR(INDEX(Tableau8[],MATCH(1,(Feuil2!G50&gt;=Tableau8[Date de début])*(Tableau8[Date de fin]&gt;=Feuil2!G50)*(Tableau8[Nom]=Feuil2!$V$1),0),5),""))</f>
        <v/>
      </c>
      <c r="H54" s="3" t="str">
        <f t="array" ref="H54">IF(OR(H53=1,H53=7),"",IFERROR(INDEX(Tableau8[],MATCH(1,(Feuil2!H50&gt;=Tableau8[Date de début])*(Tableau8[Date de fin]&gt;=Feuil2!H50)*(Tableau8[Nom]=Feuil2!$V$1),0),5),""))</f>
        <v/>
      </c>
      <c r="I54" s="3" t="str">
        <f t="array" ref="I54">IF(OR(I53=1,I53=7),"",IFERROR(INDEX(Tableau8[],MATCH(1,(Feuil2!I50&gt;=Tableau8[Date de début])*(Tableau8[Date de fin]&gt;=Feuil2!I50)*(Tableau8[Nom]=Feuil2!$V$1),0),5),""))</f>
        <v/>
      </c>
      <c r="J54" s="3" t="str">
        <f t="array" ref="J54">IF(OR(J53=1,J53=7),"",IFERROR(INDEX(Tableau8[],MATCH(1,(Feuil2!J50&gt;=Tableau8[Date de début])*(Tableau8[Date de fin]&gt;=Feuil2!J50)*(Tableau8[Nom]=Feuil2!$V$1),0),5),""))</f>
        <v/>
      </c>
      <c r="K54" s="3" t="str">
        <f t="array" ref="K54">IF(OR(K53=1,K53=7),"",IFERROR(INDEX(Tableau8[],MATCH(1,(Feuil2!K50&gt;=Tableau8[Date de début])*(Tableau8[Date de fin]&gt;=Feuil2!K50)*(Tableau8[Nom]=Feuil2!$V$1),0),5),""))</f>
        <v/>
      </c>
      <c r="L54" s="3" t="str">
        <f t="array" ref="L54">IF(OR(L53=1,L53=7),"",IFERROR(INDEX(Tableau8[],MATCH(1,(Feuil2!L50&gt;=Tableau8[Date de début])*(Tableau8[Date de fin]&gt;=Feuil2!L50)*(Tableau8[Nom]=Feuil2!$V$1),0),5),""))</f>
        <v/>
      </c>
      <c r="M54" s="3" t="str">
        <f t="array" ref="M54">IF(OR(M53=1,M53=7),"",IFERROR(INDEX(Tableau8[],MATCH(1,(Feuil2!M50&gt;=Tableau8[Date de début])*(Tableau8[Date de fin]&gt;=Feuil2!M50)*(Tableau8[Nom]=Feuil2!$V$1),0),5),""))</f>
        <v/>
      </c>
      <c r="N54" s="3" t="str">
        <f t="array" ref="N54">IF(OR(N53=1,N53=7),"",IFERROR(INDEX(Tableau8[],MATCH(1,(Feuil2!N50&gt;=Tableau8[Date de début])*(Tableau8[Date de fin]&gt;=Feuil2!N50)*(Tableau8[Nom]=Feuil2!$V$1),0),5),""))</f>
        <v/>
      </c>
      <c r="O54" s="3" t="str">
        <f t="array" ref="O54">IF(OR(O53=1,O53=7),"",IFERROR(INDEX(Tableau8[],MATCH(1,(Feuil2!O50&gt;=Tableau8[Date de début])*(Tableau8[Date de fin]&gt;=Feuil2!O50)*(Tableau8[Nom]=Feuil2!$V$1),0),5),""))</f>
        <v/>
      </c>
      <c r="P54" s="3" t="str">
        <f t="array" ref="P54">IF(OR(P53=1,P53=7),"",IFERROR(INDEX(Tableau8[],MATCH(1,(Feuil2!P50&gt;=Tableau8[Date de début])*(Tableau8[Date de fin]&gt;=Feuil2!P50)*(Tableau8[Nom]=Feuil2!$V$1),0),5),""))</f>
        <v/>
      </c>
      <c r="Q54" s="3" t="str">
        <f t="array" ref="Q54">IF(OR(Q53=1,Q53=7),"",IFERROR(INDEX(Tableau8[],MATCH(1,(Feuil2!Q50&gt;=Tableau8[Date de début])*(Tableau8[Date de fin]&gt;=Feuil2!Q50)*(Tableau8[Nom]=Feuil2!$V$1),0),5),""))</f>
        <v/>
      </c>
      <c r="R54" s="3" t="str">
        <f t="array" ref="R54">IF(OR(R53=1,R53=7),"",IFERROR(INDEX(Tableau8[],MATCH(1,(Feuil2!R50&gt;=Tableau8[Date de début])*(Tableau8[Date de fin]&gt;=Feuil2!R50)*(Tableau8[Nom]=Feuil2!$V$1),0),5),""))</f>
        <v/>
      </c>
      <c r="S54" s="3" t="str">
        <f t="array" ref="S54">IF(OR(S53=1,S53=7),"",IFERROR(INDEX(Tableau8[],MATCH(1,(Feuil2!S50&gt;=Tableau8[Date de début])*(Tableau8[Date de fin]&gt;=Feuil2!S50)*(Tableau8[Nom]=Feuil2!$V$1),0),5),""))</f>
        <v/>
      </c>
      <c r="T54" s="3" t="str">
        <f t="array" ref="T54">IF(OR(T53=1,T53=7),"",IFERROR(INDEX(Tableau8[],MATCH(1,(Feuil2!T50&gt;=Tableau8[Date de début])*(Tableau8[Date de fin]&gt;=Feuil2!T50)*(Tableau8[Nom]=Feuil2!$V$1),0),5),""))</f>
        <v/>
      </c>
      <c r="U54" s="3" t="str">
        <f t="array" ref="U54">IF(OR(U53=1,U53=7),"",IFERROR(INDEX(Tableau8[],MATCH(1,(Feuil2!U50&gt;=Tableau8[Date de début])*(Tableau8[Date de fin]&gt;=Feuil2!U50)*(Tableau8[Nom]=Feuil2!$V$1),0),5),""))</f>
        <v/>
      </c>
      <c r="V54" s="3" t="str">
        <f t="array" ref="V54">IF(OR(V53=1,V53=7),"",IFERROR(INDEX(Tableau8[],MATCH(1,(Feuil2!V50&gt;=Tableau8[Date de début])*(Tableau8[Date de fin]&gt;=Feuil2!V50)*(Tableau8[Nom]=Feuil2!$V$1),0),5),""))</f>
        <v/>
      </c>
      <c r="W54" s="3" t="str">
        <f t="array" ref="W54">IF(OR(W53=1,W53=7),"",IFERROR(INDEX(Tableau8[],MATCH(1,(Feuil2!W50&gt;=Tableau8[Date de début])*(Tableau8[Date de fin]&gt;=Feuil2!W50)*(Tableau8[Nom]=Feuil2!$V$1),0),5),""))</f>
        <v/>
      </c>
      <c r="X54" s="3" t="str">
        <f t="array" ref="X54">IF(OR(X53=1,X53=7),"",IFERROR(INDEX(Tableau8[],MATCH(1,(Feuil2!X50&gt;=Tableau8[Date de début])*(Tableau8[Date de fin]&gt;=Feuil2!X50)*(Tableau8[Nom]=Feuil2!$V$1),0),5),""))</f>
        <v/>
      </c>
      <c r="Y54" s="3" t="str">
        <f t="array" ref="Y54">IF(OR(Y53=1,Y53=7),"",IFERROR(INDEX(Tableau8[],MATCH(1,(Feuil2!Y50&gt;=Tableau8[Date de début])*(Tableau8[Date de fin]&gt;=Feuil2!Y50)*(Tableau8[Nom]=Feuil2!$V$1),0),5),""))</f>
        <v/>
      </c>
      <c r="Z54" s="3" t="str">
        <f t="array" ref="Z54">IF(OR(Z53=1,Z53=7),"",IFERROR(INDEX(Tableau8[],MATCH(1,(Feuil2!Z50&gt;=Tableau8[Date de début])*(Tableau8[Date de fin]&gt;=Feuil2!Z50)*(Tableau8[Nom]=Feuil2!$V$1),0),5),""))</f>
        <v/>
      </c>
      <c r="AA54" s="3" t="str">
        <f t="array" ref="AA54">IF(OR(AA53=1,AA53=7),"",IFERROR(INDEX(Tableau8[],MATCH(1,(Feuil2!AA50&gt;=Tableau8[Date de début])*(Tableau8[Date de fin]&gt;=Feuil2!AA50)*(Tableau8[Nom]=Feuil2!$V$1),0),5),""))</f>
        <v/>
      </c>
      <c r="AB54" s="3" t="str">
        <f t="array" ref="AB54">IF(OR(AB53=1,AB53=7),"",IFERROR(INDEX(Tableau8[],MATCH(1,(Feuil2!AB50&gt;=Tableau8[Date de début])*(Tableau8[Date de fin]&gt;=Feuil2!AB50)*(Tableau8[Nom]=Feuil2!$V$1),0),5),""))</f>
        <v/>
      </c>
      <c r="AC54" s="3" t="str">
        <f t="array" ref="AC54">IF(OR(AC53=1,AC53=7),"",IFERROR(INDEX(Tableau8[],MATCH(1,(Feuil2!AC50&gt;=Tableau8[Date de début])*(Tableau8[Date de fin]&gt;=Feuil2!AC50)*(Tableau8[Nom]=Feuil2!$V$1),0),5),""))</f>
        <v/>
      </c>
      <c r="AD54" s="3" t="str">
        <f t="array" ref="AD54">IF(OR(AD53=1,AD53=7),"",IFERROR(INDEX(Tableau8[],MATCH(1,(Feuil2!AD50&gt;=Tableau8[Date de début])*(Tableau8[Date de fin]&gt;=Feuil2!AD50)*(Tableau8[Nom]=Feuil2!$V$1),0),5),""))</f>
        <v/>
      </c>
      <c r="AE54" s="3" t="str">
        <f t="array" ref="AE54">IF(OR(AE53=1,AE53=7),"",IFERROR(INDEX(Tableau8[],MATCH(1,(Feuil2!AE50&gt;=Tableau8[Date de début])*(Tableau8[Date de fin]&gt;=Feuil2!AE50)*(Tableau8[Nom]=Feuil2!$V$1),0),5),""))</f>
        <v/>
      </c>
      <c r="AF54" s="3" t="str">
        <f t="array" ref="AF54">IF(OR(AF53=1,AF53=7),"",IFERROR(INDEX(Tableau8[],MATCH(1,(Feuil2!AF50&gt;=Tableau8[Date de début])*(Tableau8[Date de fin]&gt;=Feuil2!AF50)*(Tableau8[Nom]=Feuil2!$V$1),0),5),""))</f>
        <v/>
      </c>
      <c r="AG54" s="3" t="str">
        <f t="array" ref="AG54">IF(OR(AG53=1,AG53=7),"",IFERROR(INDEX(Tableau8[],MATCH(1,(Feuil2!AG50&gt;=Tableau8[Date de début])*(Tableau8[Date de fin]&gt;=Feuil2!AG50)*(Tableau8[Nom]=Feuil2!$V$1),0),5),""))</f>
        <v/>
      </c>
      <c r="AH54" s="3" t="str">
        <f t="array" ref="AH54">IF(OR(AH53=1,AH53=7),"",IFERROR(INDEX(Tableau8[],MATCH(1,(Feuil2!AH50&gt;=Tableau8[Date de début])*(Tableau8[Date de fin]&gt;=Feuil2!AH50)*(Tableau8[Nom]=Feuil2!$V$1),0),5),""))</f>
        <v/>
      </c>
      <c r="AI54" s="5">
        <f>COUNTIF($D$54:$AH$54,AI53)</f>
        <v>0</v>
      </c>
      <c r="AJ54" s="5">
        <f t="shared" ref="AJ54:AN54" si="35">COUNTIF($D$54:$AH$54,AJ53)</f>
        <v>0</v>
      </c>
      <c r="AK54" s="5">
        <f t="shared" si="35"/>
        <v>0</v>
      </c>
      <c r="AL54" s="5">
        <f t="shared" si="35"/>
        <v>0</v>
      </c>
      <c r="AM54" s="5">
        <f t="shared" si="35"/>
        <v>0</v>
      </c>
      <c r="AN54" s="5">
        <f t="shared" si="35"/>
        <v>0</v>
      </c>
    </row>
    <row r="55" spans="2:40" ht="64.5" hidden="1" customHeight="1" x14ac:dyDescent="0.25">
      <c r="B55" t="s">
        <v>13</v>
      </c>
      <c r="C55" s="1">
        <f>DATE($D$1,MONTH(1&amp;"/"&amp;D56),1)</f>
        <v>44105</v>
      </c>
      <c r="D55" s="2">
        <f>C55</f>
        <v>44105</v>
      </c>
      <c r="E55" s="2">
        <f>IFERROR(IF(D55+1&gt;$C$56,"",D55+1),"")</f>
        <v>44106</v>
      </c>
      <c r="F55" s="2">
        <f t="shared" ref="F55:AH55" si="36">IFERROR(IF(E55+1&gt;$C$56,"",E55+1),"")</f>
        <v>44107</v>
      </c>
      <c r="G55" s="2">
        <f t="shared" si="36"/>
        <v>44108</v>
      </c>
      <c r="H55" s="2">
        <f t="shared" si="36"/>
        <v>44109</v>
      </c>
      <c r="I55" s="2">
        <f t="shared" si="36"/>
        <v>44110</v>
      </c>
      <c r="J55" s="2">
        <f t="shared" si="36"/>
        <v>44111</v>
      </c>
      <c r="K55" s="2">
        <f t="shared" si="36"/>
        <v>44112</v>
      </c>
      <c r="L55" s="2">
        <f t="shared" si="36"/>
        <v>44113</v>
      </c>
      <c r="M55" s="2">
        <f t="shared" si="36"/>
        <v>44114</v>
      </c>
      <c r="N55" s="2">
        <f t="shared" si="36"/>
        <v>44115</v>
      </c>
      <c r="O55" s="2">
        <f t="shared" si="36"/>
        <v>44116</v>
      </c>
      <c r="P55" s="2">
        <f t="shared" si="36"/>
        <v>44117</v>
      </c>
      <c r="Q55" s="2">
        <f t="shared" si="36"/>
        <v>44118</v>
      </c>
      <c r="R55" s="2">
        <f t="shared" si="36"/>
        <v>44119</v>
      </c>
      <c r="S55" s="2">
        <f t="shared" si="36"/>
        <v>44120</v>
      </c>
      <c r="T55" s="2">
        <f t="shared" si="36"/>
        <v>44121</v>
      </c>
      <c r="U55" s="2">
        <f t="shared" si="36"/>
        <v>44122</v>
      </c>
      <c r="V55" s="2">
        <f t="shared" si="36"/>
        <v>44123</v>
      </c>
      <c r="W55" s="2">
        <f t="shared" si="36"/>
        <v>44124</v>
      </c>
      <c r="X55" s="2">
        <f t="shared" si="36"/>
        <v>44125</v>
      </c>
      <c r="Y55" s="2">
        <f t="shared" si="36"/>
        <v>44126</v>
      </c>
      <c r="Z55" s="2">
        <f t="shared" si="36"/>
        <v>44127</v>
      </c>
      <c r="AA55" s="2">
        <f t="shared" si="36"/>
        <v>44128</v>
      </c>
      <c r="AB55" s="2">
        <f t="shared" si="36"/>
        <v>44129</v>
      </c>
      <c r="AC55" s="2">
        <f t="shared" si="36"/>
        <v>44130</v>
      </c>
      <c r="AD55" s="2">
        <f t="shared" si="36"/>
        <v>44131</v>
      </c>
      <c r="AE55" s="2">
        <f t="shared" si="36"/>
        <v>44132</v>
      </c>
      <c r="AF55" s="2">
        <f t="shared" si="36"/>
        <v>44133</v>
      </c>
      <c r="AG55" s="2">
        <f t="shared" si="36"/>
        <v>44134</v>
      </c>
      <c r="AH55" s="2">
        <f t="shared" si="36"/>
        <v>44135</v>
      </c>
      <c r="AI55" s="1"/>
      <c r="AJ55" s="1"/>
      <c r="AK55" s="1"/>
      <c r="AL55" s="1"/>
      <c r="AM55" s="1"/>
      <c r="AN55" s="1"/>
    </row>
    <row r="56" spans="2:40" ht="36" x14ac:dyDescent="0.25">
      <c r="B56" t="s">
        <v>14</v>
      </c>
      <c r="C56" s="1">
        <f>EOMONTH(C55,0)</f>
        <v>44135</v>
      </c>
      <c r="D56" s="38" t="s">
        <v>30</v>
      </c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</row>
    <row r="57" spans="2:40" x14ac:dyDescent="0.25">
      <c r="D57" s="3">
        <f>IFERROR(DAY(D55),"")</f>
        <v>1</v>
      </c>
      <c r="E57" s="3">
        <f t="shared" ref="E57:AH57" si="37">IFERROR(DAY(E55),"")</f>
        <v>2</v>
      </c>
      <c r="F57" s="3">
        <f t="shared" si="37"/>
        <v>3</v>
      </c>
      <c r="G57" s="3">
        <f t="shared" si="37"/>
        <v>4</v>
      </c>
      <c r="H57" s="3">
        <f t="shared" si="37"/>
        <v>5</v>
      </c>
      <c r="I57" s="3">
        <f t="shared" si="37"/>
        <v>6</v>
      </c>
      <c r="J57" s="3">
        <f t="shared" si="37"/>
        <v>7</v>
      </c>
      <c r="K57" s="3">
        <f t="shared" si="37"/>
        <v>8</v>
      </c>
      <c r="L57" s="3">
        <f t="shared" si="37"/>
        <v>9</v>
      </c>
      <c r="M57" s="3">
        <f t="shared" si="37"/>
        <v>10</v>
      </c>
      <c r="N57" s="3">
        <f t="shared" si="37"/>
        <v>11</v>
      </c>
      <c r="O57" s="3">
        <f t="shared" si="37"/>
        <v>12</v>
      </c>
      <c r="P57" s="3">
        <f t="shared" si="37"/>
        <v>13</v>
      </c>
      <c r="Q57" s="3">
        <f t="shared" si="37"/>
        <v>14</v>
      </c>
      <c r="R57" s="3">
        <f t="shared" si="37"/>
        <v>15</v>
      </c>
      <c r="S57" s="3">
        <f t="shared" si="37"/>
        <v>16</v>
      </c>
      <c r="T57" s="3">
        <f t="shared" si="37"/>
        <v>17</v>
      </c>
      <c r="U57" s="3">
        <f t="shared" si="37"/>
        <v>18</v>
      </c>
      <c r="V57" s="3">
        <f t="shared" si="37"/>
        <v>19</v>
      </c>
      <c r="W57" s="3">
        <f t="shared" si="37"/>
        <v>20</v>
      </c>
      <c r="X57" s="3">
        <f t="shared" si="37"/>
        <v>21</v>
      </c>
      <c r="Y57" s="3">
        <f t="shared" si="37"/>
        <v>22</v>
      </c>
      <c r="Z57" s="3">
        <f t="shared" si="37"/>
        <v>23</v>
      </c>
      <c r="AA57" s="3">
        <f t="shared" si="37"/>
        <v>24</v>
      </c>
      <c r="AB57" s="3">
        <f t="shared" si="37"/>
        <v>25</v>
      </c>
      <c r="AC57" s="3">
        <f t="shared" si="37"/>
        <v>26</v>
      </c>
      <c r="AD57" s="3">
        <f t="shared" si="37"/>
        <v>27</v>
      </c>
      <c r="AE57" s="3">
        <f t="shared" si="37"/>
        <v>28</v>
      </c>
      <c r="AF57" s="3">
        <f t="shared" si="37"/>
        <v>29</v>
      </c>
      <c r="AG57" s="3">
        <f t="shared" si="37"/>
        <v>30</v>
      </c>
      <c r="AH57" s="3">
        <f t="shared" si="37"/>
        <v>31</v>
      </c>
    </row>
    <row r="58" spans="2:40" x14ac:dyDescent="0.25">
      <c r="D58" s="4">
        <f>IFERROR(WEEKDAY(D55,1),"")</f>
        <v>5</v>
      </c>
      <c r="E58" s="4">
        <f t="shared" ref="E58:AH58" si="38">IFERROR(WEEKDAY(E55,1),"")</f>
        <v>6</v>
      </c>
      <c r="F58" s="4">
        <f t="shared" si="38"/>
        <v>7</v>
      </c>
      <c r="G58" s="4">
        <f t="shared" si="38"/>
        <v>1</v>
      </c>
      <c r="H58" s="4">
        <f t="shared" si="38"/>
        <v>2</v>
      </c>
      <c r="I58" s="4">
        <f t="shared" si="38"/>
        <v>3</v>
      </c>
      <c r="J58" s="4">
        <f t="shared" si="38"/>
        <v>4</v>
      </c>
      <c r="K58" s="4">
        <f t="shared" si="38"/>
        <v>5</v>
      </c>
      <c r="L58" s="4">
        <f t="shared" si="38"/>
        <v>6</v>
      </c>
      <c r="M58" s="4">
        <f t="shared" si="38"/>
        <v>7</v>
      </c>
      <c r="N58" s="4">
        <f t="shared" si="38"/>
        <v>1</v>
      </c>
      <c r="O58" s="4">
        <f t="shared" si="38"/>
        <v>2</v>
      </c>
      <c r="P58" s="4">
        <f t="shared" si="38"/>
        <v>3</v>
      </c>
      <c r="Q58" s="4">
        <f t="shared" si="38"/>
        <v>4</v>
      </c>
      <c r="R58" s="4">
        <f t="shared" si="38"/>
        <v>5</v>
      </c>
      <c r="S58" s="4">
        <f t="shared" si="38"/>
        <v>6</v>
      </c>
      <c r="T58" s="4">
        <f t="shared" si="38"/>
        <v>7</v>
      </c>
      <c r="U58" s="4">
        <f t="shared" si="38"/>
        <v>1</v>
      </c>
      <c r="V58" s="4">
        <f t="shared" si="38"/>
        <v>2</v>
      </c>
      <c r="W58" s="4">
        <f t="shared" si="38"/>
        <v>3</v>
      </c>
      <c r="X58" s="4">
        <f t="shared" si="38"/>
        <v>4</v>
      </c>
      <c r="Y58" s="4">
        <f t="shared" si="38"/>
        <v>5</v>
      </c>
      <c r="Z58" s="4">
        <f t="shared" si="38"/>
        <v>6</v>
      </c>
      <c r="AA58" s="4">
        <f t="shared" si="38"/>
        <v>7</v>
      </c>
      <c r="AB58" s="4">
        <f t="shared" si="38"/>
        <v>1</v>
      </c>
      <c r="AC58" s="4">
        <f t="shared" si="38"/>
        <v>2</v>
      </c>
      <c r="AD58" s="4">
        <f t="shared" si="38"/>
        <v>3</v>
      </c>
      <c r="AE58" s="4">
        <f t="shared" si="38"/>
        <v>4</v>
      </c>
      <c r="AF58" s="4">
        <f t="shared" si="38"/>
        <v>5</v>
      </c>
      <c r="AG58" s="4">
        <f t="shared" si="38"/>
        <v>6</v>
      </c>
      <c r="AH58" s="4">
        <f t="shared" si="38"/>
        <v>7</v>
      </c>
      <c r="AI58" t="s">
        <v>7</v>
      </c>
      <c r="AJ58" t="s">
        <v>10</v>
      </c>
      <c r="AK58" t="s">
        <v>6</v>
      </c>
      <c r="AL58" t="s">
        <v>11</v>
      </c>
      <c r="AM58" t="s">
        <v>9</v>
      </c>
      <c r="AN58" t="s">
        <v>12</v>
      </c>
    </row>
    <row r="59" spans="2:40" x14ac:dyDescent="0.25">
      <c r="D59" s="3" t="str">
        <f t="array" ref="D59">IF(OR(D58=1,D58=7),"",IFERROR(INDEX(Tableau8[],MATCH(1,(Feuil2!D55&gt;=Tableau8[Date de début])*(Tableau8[Date de fin]&gt;=Feuil2!D55)*(Tableau8[Nom]=Feuil2!$V$1),0),5),""))</f>
        <v/>
      </c>
      <c r="E59" s="3" t="str">
        <f t="array" ref="E59">IF(OR(E58=1,E58=7),"",IFERROR(INDEX(Tableau8[],MATCH(1,(Feuil2!E55&gt;=Tableau8[Date de début])*(Tableau8[Date de fin]&gt;=Feuil2!E55)*(Tableau8[Nom]=Feuil2!$V$1),0),5),""))</f>
        <v/>
      </c>
      <c r="F59" s="3" t="str">
        <f t="array" ref="F59">IF(OR(F58=1,F58=7),"",IFERROR(INDEX(Tableau8[],MATCH(1,(Feuil2!F55&gt;=Tableau8[Date de début])*(Tableau8[Date de fin]&gt;=Feuil2!F55)*(Tableau8[Nom]=Feuil2!$V$1),0),5),""))</f>
        <v/>
      </c>
      <c r="G59" s="3" t="str">
        <f t="array" ref="G59">IF(OR(G58=1,G58=7),"",IFERROR(INDEX(Tableau8[],MATCH(1,(Feuil2!G55&gt;=Tableau8[Date de début])*(Tableau8[Date de fin]&gt;=Feuil2!G55)*(Tableau8[Nom]=Feuil2!$V$1),0),5),""))</f>
        <v/>
      </c>
      <c r="H59" s="3" t="str">
        <f t="array" ref="H59">IF(OR(H58=1,H58=7),"",IFERROR(INDEX(Tableau8[],MATCH(1,(Feuil2!H55&gt;=Tableau8[Date de début])*(Tableau8[Date de fin]&gt;=Feuil2!H55)*(Tableau8[Nom]=Feuil2!$V$1),0),5),""))</f>
        <v/>
      </c>
      <c r="I59" s="3" t="str">
        <f t="array" ref="I59">IF(OR(I58=1,I58=7),"",IFERROR(INDEX(Tableau8[],MATCH(1,(Feuil2!I55&gt;=Tableau8[Date de début])*(Tableau8[Date de fin]&gt;=Feuil2!I55)*(Tableau8[Nom]=Feuil2!$V$1),0),5),""))</f>
        <v/>
      </c>
      <c r="J59" s="3" t="str">
        <f t="array" ref="J59">IF(OR(J58=1,J58=7),"",IFERROR(INDEX(Tableau8[],MATCH(1,(Feuil2!J55&gt;=Tableau8[Date de début])*(Tableau8[Date de fin]&gt;=Feuil2!J55)*(Tableau8[Nom]=Feuil2!$V$1),0),5),""))</f>
        <v/>
      </c>
      <c r="K59" s="3" t="str">
        <f t="array" ref="K59">IF(OR(K58=1,K58=7),"",IFERROR(INDEX(Tableau8[],MATCH(1,(Feuil2!K55&gt;=Tableau8[Date de début])*(Tableau8[Date de fin]&gt;=Feuil2!K55)*(Tableau8[Nom]=Feuil2!$V$1),0),5),""))</f>
        <v/>
      </c>
      <c r="L59" s="3" t="str">
        <f t="array" ref="L59">IF(OR(L58=1,L58=7),"",IFERROR(INDEX(Tableau8[],MATCH(1,(Feuil2!L55&gt;=Tableau8[Date de début])*(Tableau8[Date de fin]&gt;=Feuil2!L55)*(Tableau8[Nom]=Feuil2!$V$1),0),5),""))</f>
        <v/>
      </c>
      <c r="M59" s="3" t="str">
        <f t="array" ref="M59">IF(OR(M58=1,M58=7),"",IFERROR(INDEX(Tableau8[],MATCH(1,(Feuil2!M55&gt;=Tableau8[Date de début])*(Tableau8[Date de fin]&gt;=Feuil2!M55)*(Tableau8[Nom]=Feuil2!$V$1),0),5),""))</f>
        <v/>
      </c>
      <c r="N59" s="3" t="str">
        <f t="array" ref="N59">IF(OR(N58=1,N58=7),"",IFERROR(INDEX(Tableau8[],MATCH(1,(Feuil2!N55&gt;=Tableau8[Date de début])*(Tableau8[Date de fin]&gt;=Feuil2!N55)*(Tableau8[Nom]=Feuil2!$V$1),0),5),""))</f>
        <v/>
      </c>
      <c r="O59" s="3" t="str">
        <f t="array" ref="O59">IF(OR(O58=1,O58=7),"",IFERROR(INDEX(Tableau8[],MATCH(1,(Feuil2!O55&gt;=Tableau8[Date de début])*(Tableau8[Date de fin]&gt;=Feuil2!O55)*(Tableau8[Nom]=Feuil2!$V$1),0),5),""))</f>
        <v/>
      </c>
      <c r="P59" s="3" t="str">
        <f t="array" ref="P59">IF(OR(P58=1,P58=7),"",IFERROR(INDEX(Tableau8[],MATCH(1,(Feuil2!P55&gt;=Tableau8[Date de début])*(Tableau8[Date de fin]&gt;=Feuil2!P55)*(Tableau8[Nom]=Feuil2!$V$1),0),5),""))</f>
        <v/>
      </c>
      <c r="Q59" s="3" t="str">
        <f t="array" ref="Q59">IF(OR(Q58=1,Q58=7),"",IFERROR(INDEX(Tableau8[],MATCH(1,(Feuil2!Q55&gt;=Tableau8[Date de début])*(Tableau8[Date de fin]&gt;=Feuil2!Q55)*(Tableau8[Nom]=Feuil2!$V$1),0),5),""))</f>
        <v/>
      </c>
      <c r="R59" s="3" t="str">
        <f t="array" ref="R59">IF(OR(R58=1,R58=7),"",IFERROR(INDEX(Tableau8[],MATCH(1,(Feuil2!R55&gt;=Tableau8[Date de début])*(Tableau8[Date de fin]&gt;=Feuil2!R55)*(Tableau8[Nom]=Feuil2!$V$1),0),5),""))</f>
        <v/>
      </c>
      <c r="S59" s="3" t="str">
        <f t="array" ref="S59">IF(OR(S58=1,S58=7),"",IFERROR(INDEX(Tableau8[],MATCH(1,(Feuil2!S55&gt;=Tableau8[Date de début])*(Tableau8[Date de fin]&gt;=Feuil2!S55)*(Tableau8[Nom]=Feuil2!$V$1),0),5),""))</f>
        <v/>
      </c>
      <c r="T59" s="3" t="str">
        <f t="array" ref="T59">IF(OR(T58=1,T58=7),"",IFERROR(INDEX(Tableau8[],MATCH(1,(Feuil2!T55&gt;=Tableau8[Date de début])*(Tableau8[Date de fin]&gt;=Feuil2!T55)*(Tableau8[Nom]=Feuil2!$V$1),0),5),""))</f>
        <v/>
      </c>
      <c r="U59" s="3" t="str">
        <f t="array" ref="U59">IF(OR(U58=1,U58=7),"",IFERROR(INDEX(Tableau8[],MATCH(1,(Feuil2!U55&gt;=Tableau8[Date de début])*(Tableau8[Date de fin]&gt;=Feuil2!U55)*(Tableau8[Nom]=Feuil2!$V$1),0),5),""))</f>
        <v/>
      </c>
      <c r="V59" s="3" t="str">
        <f t="array" ref="V59">IF(OR(V58=1,V58=7),"",IFERROR(INDEX(Tableau8[],MATCH(1,(Feuil2!V55&gt;=Tableau8[Date de début])*(Tableau8[Date de fin]&gt;=Feuil2!V55)*(Tableau8[Nom]=Feuil2!$V$1),0),5),""))</f>
        <v/>
      </c>
      <c r="W59" s="3" t="str">
        <f t="array" ref="W59">IF(OR(W58=1,W58=7),"",IFERROR(INDEX(Tableau8[],MATCH(1,(Feuil2!W55&gt;=Tableau8[Date de début])*(Tableau8[Date de fin]&gt;=Feuil2!W55)*(Tableau8[Nom]=Feuil2!$V$1),0),5),""))</f>
        <v/>
      </c>
      <c r="X59" s="3" t="str">
        <f t="array" ref="X59">IF(OR(X58=1,X58=7),"",IFERROR(INDEX(Tableau8[],MATCH(1,(Feuil2!X55&gt;=Tableau8[Date de début])*(Tableau8[Date de fin]&gt;=Feuil2!X55)*(Tableau8[Nom]=Feuil2!$V$1),0),5),""))</f>
        <v/>
      </c>
      <c r="Y59" s="3" t="str">
        <f t="array" ref="Y59">IF(OR(Y58=1,Y58=7),"",IFERROR(INDEX(Tableau8[],MATCH(1,(Feuil2!Y55&gt;=Tableau8[Date de début])*(Tableau8[Date de fin]&gt;=Feuil2!Y55)*(Tableau8[Nom]=Feuil2!$V$1),0),5),""))</f>
        <v/>
      </c>
      <c r="Z59" s="3" t="str">
        <f t="array" ref="Z59">IF(OR(Z58=1,Z58=7),"",IFERROR(INDEX(Tableau8[],MATCH(1,(Feuil2!Z55&gt;=Tableau8[Date de début])*(Tableau8[Date de fin]&gt;=Feuil2!Z55)*(Tableau8[Nom]=Feuil2!$V$1),0),5),""))</f>
        <v/>
      </c>
      <c r="AA59" s="3" t="str">
        <f t="array" ref="AA59">IF(OR(AA58=1,AA58=7),"",IFERROR(INDEX(Tableau8[],MATCH(1,(Feuil2!AA55&gt;=Tableau8[Date de début])*(Tableau8[Date de fin]&gt;=Feuil2!AA55)*(Tableau8[Nom]=Feuil2!$V$1),0),5),""))</f>
        <v/>
      </c>
      <c r="AB59" s="3" t="str">
        <f t="array" ref="AB59">IF(OR(AB58=1,AB58=7),"",IFERROR(INDEX(Tableau8[],MATCH(1,(Feuil2!AB55&gt;=Tableau8[Date de début])*(Tableau8[Date de fin]&gt;=Feuil2!AB55)*(Tableau8[Nom]=Feuil2!$V$1),0),5),""))</f>
        <v/>
      </c>
      <c r="AC59" s="3" t="str">
        <f t="array" ref="AC59">IF(OR(AC58=1,AC58=7),"",IFERROR(INDEX(Tableau8[],MATCH(1,(Feuil2!AC55&gt;=Tableau8[Date de début])*(Tableau8[Date de fin]&gt;=Feuil2!AC55)*(Tableau8[Nom]=Feuil2!$V$1),0),5),""))</f>
        <v/>
      </c>
      <c r="AD59" s="3" t="str">
        <f t="array" ref="AD59">IF(OR(AD58=1,AD58=7),"",IFERROR(INDEX(Tableau8[],MATCH(1,(Feuil2!AD55&gt;=Tableau8[Date de début])*(Tableau8[Date de fin]&gt;=Feuil2!AD55)*(Tableau8[Nom]=Feuil2!$V$1),0),5),""))</f>
        <v/>
      </c>
      <c r="AE59" s="3" t="str">
        <f t="array" ref="AE59">IF(OR(AE58=1,AE58=7),"",IFERROR(INDEX(Tableau8[],MATCH(1,(Feuil2!AE55&gt;=Tableau8[Date de début])*(Tableau8[Date de fin]&gt;=Feuil2!AE55)*(Tableau8[Nom]=Feuil2!$V$1),0),5),""))</f>
        <v/>
      </c>
      <c r="AF59" s="3" t="str">
        <f t="array" ref="AF59">IF(OR(AF58=1,AF58=7),"",IFERROR(INDEX(Tableau8[],MATCH(1,(Feuil2!AF55&gt;=Tableau8[Date de début])*(Tableau8[Date de fin]&gt;=Feuil2!AF55)*(Tableau8[Nom]=Feuil2!$V$1),0),5),""))</f>
        <v/>
      </c>
      <c r="AG59" s="3" t="str">
        <f t="array" ref="AG59">IF(OR(AG58=1,AG58=7),"",IFERROR(INDEX(Tableau8[],MATCH(1,(Feuil2!AG55&gt;=Tableau8[Date de début])*(Tableau8[Date de fin]&gt;=Feuil2!AG55)*(Tableau8[Nom]=Feuil2!$V$1),0),5),""))</f>
        <v/>
      </c>
      <c r="AH59" s="3" t="str">
        <f t="array" ref="AH59">IF(OR(AH58=1,AH58=7),"",IFERROR(INDEX(Tableau8[],MATCH(1,(Feuil2!AH55&gt;=Tableau8[Date de début])*(Tableau8[Date de fin]&gt;=Feuil2!AH55)*(Tableau8[Nom]=Feuil2!$V$1),0),5),""))</f>
        <v/>
      </c>
      <c r="AI59" s="5">
        <f>COUNTIF($D$59:$AH$59,AI58)</f>
        <v>0</v>
      </c>
      <c r="AJ59" s="5">
        <f t="shared" ref="AJ59:AN59" si="39">COUNTIF($D$59:$AH$59,AJ58)</f>
        <v>0</v>
      </c>
      <c r="AK59" s="5">
        <f t="shared" si="39"/>
        <v>0</v>
      </c>
      <c r="AL59" s="5">
        <f t="shared" si="39"/>
        <v>0</v>
      </c>
      <c r="AM59" s="5">
        <f t="shared" si="39"/>
        <v>0</v>
      </c>
      <c r="AN59" s="5">
        <f t="shared" si="39"/>
        <v>0</v>
      </c>
    </row>
    <row r="60" spans="2:40" ht="69" hidden="1" customHeight="1" x14ac:dyDescent="0.25">
      <c r="B60" t="s">
        <v>13</v>
      </c>
      <c r="C60" s="1">
        <f>DATE($D$1,MONTH(1&amp;"/"&amp;D61),1)</f>
        <v>44136</v>
      </c>
      <c r="D60" s="2">
        <f>C60</f>
        <v>44136</v>
      </c>
      <c r="E60" s="2">
        <f>IFERROR(IF(D60+1&gt;$C$61,"",D60+1),"")</f>
        <v>44137</v>
      </c>
      <c r="F60" s="2">
        <f t="shared" ref="F60:AH60" si="40">IFERROR(IF(E60+1&gt;$C$61,"",E60+1),"")</f>
        <v>44138</v>
      </c>
      <c r="G60" s="2">
        <f t="shared" si="40"/>
        <v>44139</v>
      </c>
      <c r="H60" s="2">
        <f t="shared" si="40"/>
        <v>44140</v>
      </c>
      <c r="I60" s="2">
        <f t="shared" si="40"/>
        <v>44141</v>
      </c>
      <c r="J60" s="2">
        <f t="shared" si="40"/>
        <v>44142</v>
      </c>
      <c r="K60" s="2">
        <f t="shared" si="40"/>
        <v>44143</v>
      </c>
      <c r="L60" s="2">
        <f t="shared" si="40"/>
        <v>44144</v>
      </c>
      <c r="M60" s="2">
        <f t="shared" si="40"/>
        <v>44145</v>
      </c>
      <c r="N60" s="2">
        <f t="shared" si="40"/>
        <v>44146</v>
      </c>
      <c r="O60" s="2">
        <f t="shared" si="40"/>
        <v>44147</v>
      </c>
      <c r="P60" s="2">
        <f t="shared" si="40"/>
        <v>44148</v>
      </c>
      <c r="Q60" s="2">
        <f t="shared" si="40"/>
        <v>44149</v>
      </c>
      <c r="R60" s="2">
        <f t="shared" si="40"/>
        <v>44150</v>
      </c>
      <c r="S60" s="2">
        <f t="shared" si="40"/>
        <v>44151</v>
      </c>
      <c r="T60" s="2">
        <f t="shared" si="40"/>
        <v>44152</v>
      </c>
      <c r="U60" s="2">
        <f t="shared" si="40"/>
        <v>44153</v>
      </c>
      <c r="V60" s="2">
        <f t="shared" si="40"/>
        <v>44154</v>
      </c>
      <c r="W60" s="2">
        <f t="shared" si="40"/>
        <v>44155</v>
      </c>
      <c r="X60" s="2">
        <f t="shared" si="40"/>
        <v>44156</v>
      </c>
      <c r="Y60" s="2">
        <f t="shared" si="40"/>
        <v>44157</v>
      </c>
      <c r="Z60" s="2">
        <f t="shared" si="40"/>
        <v>44158</v>
      </c>
      <c r="AA60" s="2">
        <f t="shared" si="40"/>
        <v>44159</v>
      </c>
      <c r="AB60" s="2">
        <f t="shared" si="40"/>
        <v>44160</v>
      </c>
      <c r="AC60" s="2">
        <f t="shared" si="40"/>
        <v>44161</v>
      </c>
      <c r="AD60" s="2">
        <f t="shared" si="40"/>
        <v>44162</v>
      </c>
      <c r="AE60" s="2">
        <f t="shared" si="40"/>
        <v>44163</v>
      </c>
      <c r="AF60" s="2">
        <f t="shared" si="40"/>
        <v>44164</v>
      </c>
      <c r="AG60" s="2">
        <f t="shared" si="40"/>
        <v>44165</v>
      </c>
      <c r="AH60" s="2" t="str">
        <f t="shared" si="40"/>
        <v/>
      </c>
      <c r="AI60" s="1"/>
      <c r="AJ60" s="1"/>
      <c r="AK60" s="1"/>
      <c r="AL60" s="1"/>
      <c r="AM60" s="1"/>
      <c r="AN60" s="1"/>
    </row>
    <row r="61" spans="2:40" ht="36" x14ac:dyDescent="0.25">
      <c r="B61" t="s">
        <v>14</v>
      </c>
      <c r="C61" s="1">
        <f>EOMONTH(C60,0)</f>
        <v>44165</v>
      </c>
      <c r="D61" s="38" t="s">
        <v>31</v>
      </c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</row>
    <row r="62" spans="2:40" x14ac:dyDescent="0.25">
      <c r="D62" s="3">
        <f>IFERROR(DAY(D60),"")</f>
        <v>1</v>
      </c>
      <c r="E62" s="3">
        <f t="shared" ref="E62:AH62" si="41">IFERROR(DAY(E60),"")</f>
        <v>2</v>
      </c>
      <c r="F62" s="3">
        <f t="shared" si="41"/>
        <v>3</v>
      </c>
      <c r="G62" s="3">
        <f t="shared" si="41"/>
        <v>4</v>
      </c>
      <c r="H62" s="3">
        <f t="shared" si="41"/>
        <v>5</v>
      </c>
      <c r="I62" s="3">
        <f t="shared" si="41"/>
        <v>6</v>
      </c>
      <c r="J62" s="3">
        <f t="shared" si="41"/>
        <v>7</v>
      </c>
      <c r="K62" s="3">
        <f t="shared" si="41"/>
        <v>8</v>
      </c>
      <c r="L62" s="3">
        <f t="shared" si="41"/>
        <v>9</v>
      </c>
      <c r="M62" s="3">
        <f t="shared" si="41"/>
        <v>10</v>
      </c>
      <c r="N62" s="3">
        <f t="shared" si="41"/>
        <v>11</v>
      </c>
      <c r="O62" s="3">
        <f t="shared" si="41"/>
        <v>12</v>
      </c>
      <c r="P62" s="3">
        <f t="shared" si="41"/>
        <v>13</v>
      </c>
      <c r="Q62" s="3">
        <f t="shared" si="41"/>
        <v>14</v>
      </c>
      <c r="R62" s="3">
        <f t="shared" si="41"/>
        <v>15</v>
      </c>
      <c r="S62" s="3">
        <f t="shared" si="41"/>
        <v>16</v>
      </c>
      <c r="T62" s="3">
        <f t="shared" si="41"/>
        <v>17</v>
      </c>
      <c r="U62" s="3">
        <f t="shared" si="41"/>
        <v>18</v>
      </c>
      <c r="V62" s="3">
        <f t="shared" si="41"/>
        <v>19</v>
      </c>
      <c r="W62" s="3">
        <f t="shared" si="41"/>
        <v>20</v>
      </c>
      <c r="X62" s="3">
        <f t="shared" si="41"/>
        <v>21</v>
      </c>
      <c r="Y62" s="3">
        <f t="shared" si="41"/>
        <v>22</v>
      </c>
      <c r="Z62" s="3">
        <f t="shared" si="41"/>
        <v>23</v>
      </c>
      <c r="AA62" s="3">
        <f t="shared" si="41"/>
        <v>24</v>
      </c>
      <c r="AB62" s="3">
        <f t="shared" si="41"/>
        <v>25</v>
      </c>
      <c r="AC62" s="3">
        <f t="shared" si="41"/>
        <v>26</v>
      </c>
      <c r="AD62" s="3">
        <f t="shared" si="41"/>
        <v>27</v>
      </c>
      <c r="AE62" s="3">
        <f t="shared" si="41"/>
        <v>28</v>
      </c>
      <c r="AF62" s="3">
        <f t="shared" si="41"/>
        <v>29</v>
      </c>
      <c r="AG62" s="3">
        <f t="shared" si="41"/>
        <v>30</v>
      </c>
      <c r="AH62" s="3" t="str">
        <f t="shared" si="41"/>
        <v/>
      </c>
    </row>
    <row r="63" spans="2:40" x14ac:dyDescent="0.25">
      <c r="D63" s="4">
        <f>IFERROR(WEEKDAY(D60,1),"")</f>
        <v>1</v>
      </c>
      <c r="E63" s="4">
        <f t="shared" ref="E63:AH63" si="42">IFERROR(WEEKDAY(E60,1),"")</f>
        <v>2</v>
      </c>
      <c r="F63" s="4">
        <f t="shared" si="42"/>
        <v>3</v>
      </c>
      <c r="G63" s="4">
        <f t="shared" si="42"/>
        <v>4</v>
      </c>
      <c r="H63" s="4">
        <f t="shared" si="42"/>
        <v>5</v>
      </c>
      <c r="I63" s="4">
        <f t="shared" si="42"/>
        <v>6</v>
      </c>
      <c r="J63" s="4">
        <f t="shared" si="42"/>
        <v>7</v>
      </c>
      <c r="K63" s="4">
        <f t="shared" si="42"/>
        <v>1</v>
      </c>
      <c r="L63" s="4">
        <f t="shared" si="42"/>
        <v>2</v>
      </c>
      <c r="M63" s="4">
        <f t="shared" si="42"/>
        <v>3</v>
      </c>
      <c r="N63" s="4">
        <f t="shared" si="42"/>
        <v>4</v>
      </c>
      <c r="O63" s="4">
        <f t="shared" si="42"/>
        <v>5</v>
      </c>
      <c r="P63" s="4">
        <f t="shared" si="42"/>
        <v>6</v>
      </c>
      <c r="Q63" s="4">
        <f t="shared" si="42"/>
        <v>7</v>
      </c>
      <c r="R63" s="4">
        <f t="shared" si="42"/>
        <v>1</v>
      </c>
      <c r="S63" s="4">
        <f t="shared" si="42"/>
        <v>2</v>
      </c>
      <c r="T63" s="4">
        <f t="shared" si="42"/>
        <v>3</v>
      </c>
      <c r="U63" s="4">
        <f t="shared" si="42"/>
        <v>4</v>
      </c>
      <c r="V63" s="4">
        <f t="shared" si="42"/>
        <v>5</v>
      </c>
      <c r="W63" s="4">
        <f t="shared" si="42"/>
        <v>6</v>
      </c>
      <c r="X63" s="4">
        <f t="shared" si="42"/>
        <v>7</v>
      </c>
      <c r="Y63" s="4">
        <f t="shared" si="42"/>
        <v>1</v>
      </c>
      <c r="Z63" s="4">
        <f t="shared" si="42"/>
        <v>2</v>
      </c>
      <c r="AA63" s="4">
        <f t="shared" si="42"/>
        <v>3</v>
      </c>
      <c r="AB63" s="4">
        <f t="shared" si="42"/>
        <v>4</v>
      </c>
      <c r="AC63" s="4">
        <f t="shared" si="42"/>
        <v>5</v>
      </c>
      <c r="AD63" s="4">
        <f t="shared" si="42"/>
        <v>6</v>
      </c>
      <c r="AE63" s="4">
        <f t="shared" si="42"/>
        <v>7</v>
      </c>
      <c r="AF63" s="4">
        <f t="shared" si="42"/>
        <v>1</v>
      </c>
      <c r="AG63" s="4">
        <f t="shared" si="42"/>
        <v>2</v>
      </c>
      <c r="AH63" s="4" t="str">
        <f t="shared" si="42"/>
        <v/>
      </c>
      <c r="AI63" t="s">
        <v>7</v>
      </c>
      <c r="AJ63" t="s">
        <v>10</v>
      </c>
      <c r="AK63" t="s">
        <v>6</v>
      </c>
      <c r="AL63" t="s">
        <v>11</v>
      </c>
      <c r="AM63" t="s">
        <v>9</v>
      </c>
      <c r="AN63" t="s">
        <v>12</v>
      </c>
    </row>
    <row r="64" spans="2:40" x14ac:dyDescent="0.25">
      <c r="D64" s="3" t="str">
        <f t="array" ref="D64">IF(OR(D63=1,D63=7),"",IFERROR(INDEX(Tableau8[],MATCH(1,(Feuil2!D60&gt;=Tableau8[Date de début])*(Tableau8[Date de fin]&gt;=Feuil2!D60)*(Tableau8[Nom]=Feuil2!$V$1),0),5),""))</f>
        <v/>
      </c>
      <c r="E64" s="3" t="str">
        <f t="array" ref="E64">IF(OR(E63=1,E63=7),"",IFERROR(INDEX(Tableau8[],MATCH(1,(Feuil2!E60&gt;=Tableau8[Date de début])*(Tableau8[Date de fin]&gt;=Feuil2!E60)*(Tableau8[Nom]=Feuil2!$V$1),0),5),""))</f>
        <v/>
      </c>
      <c r="F64" s="3" t="str">
        <f t="array" ref="F64">IF(OR(F63=1,F63=7),"",IFERROR(INDEX(Tableau8[],MATCH(1,(Feuil2!F60&gt;=Tableau8[Date de début])*(Tableau8[Date de fin]&gt;=Feuil2!F60)*(Tableau8[Nom]=Feuil2!$V$1),0),5),""))</f>
        <v/>
      </c>
      <c r="G64" s="3" t="str">
        <f t="array" ref="G64">IF(OR(G63=1,G63=7),"",IFERROR(INDEX(Tableau8[],MATCH(1,(Feuil2!G60&gt;=Tableau8[Date de début])*(Tableau8[Date de fin]&gt;=Feuil2!G60)*(Tableau8[Nom]=Feuil2!$V$1),0),5),""))</f>
        <v/>
      </c>
      <c r="H64" s="3" t="str">
        <f t="array" ref="H64">IF(OR(H63=1,H63=7),"",IFERROR(INDEX(Tableau8[],MATCH(1,(Feuil2!H60&gt;=Tableau8[Date de début])*(Tableau8[Date de fin]&gt;=Feuil2!H60)*(Tableau8[Nom]=Feuil2!$V$1),0),5),""))</f>
        <v/>
      </c>
      <c r="I64" s="3" t="str">
        <f t="array" ref="I64">IF(OR(I63=1,I63=7),"",IFERROR(INDEX(Tableau8[],MATCH(1,(Feuil2!I60&gt;=Tableau8[Date de début])*(Tableau8[Date de fin]&gt;=Feuil2!I60)*(Tableau8[Nom]=Feuil2!$V$1),0),5),""))</f>
        <v/>
      </c>
      <c r="J64" s="3" t="str">
        <f t="array" ref="J64">IF(OR(J63=1,J63=7),"",IFERROR(INDEX(Tableau8[],MATCH(1,(Feuil2!J60&gt;=Tableau8[Date de début])*(Tableau8[Date de fin]&gt;=Feuil2!J60)*(Tableau8[Nom]=Feuil2!$V$1),0),5),""))</f>
        <v/>
      </c>
      <c r="K64" s="3" t="str">
        <f t="array" ref="K64">IF(OR(K63=1,K63=7),"",IFERROR(INDEX(Tableau8[],MATCH(1,(Feuil2!K60&gt;=Tableau8[Date de début])*(Tableau8[Date de fin]&gt;=Feuil2!K60)*(Tableau8[Nom]=Feuil2!$V$1),0),5),""))</f>
        <v/>
      </c>
      <c r="L64" s="3" t="str">
        <f t="array" ref="L64">IF(OR(L63=1,L63=7),"",IFERROR(INDEX(Tableau8[],MATCH(1,(Feuil2!L60&gt;=Tableau8[Date de début])*(Tableau8[Date de fin]&gt;=Feuil2!L60)*(Tableau8[Nom]=Feuil2!$V$1),0),5),""))</f>
        <v/>
      </c>
      <c r="M64" s="3" t="str">
        <f t="array" ref="M64">IF(OR(M63=1,M63=7),"",IFERROR(INDEX(Tableau8[],MATCH(1,(Feuil2!M60&gt;=Tableau8[Date de début])*(Tableau8[Date de fin]&gt;=Feuil2!M60)*(Tableau8[Nom]=Feuil2!$V$1),0),5),""))</f>
        <v/>
      </c>
      <c r="N64" s="3" t="str">
        <f t="array" ref="N64">IF(OR(N63=1,N63=7),"",IFERROR(INDEX(Tableau8[],MATCH(1,(Feuil2!N60&gt;=Tableau8[Date de début])*(Tableau8[Date de fin]&gt;=Feuil2!N60)*(Tableau8[Nom]=Feuil2!$V$1),0),5),""))</f>
        <v/>
      </c>
      <c r="O64" s="3" t="str">
        <f t="array" ref="O64">IF(OR(O63=1,O63=7),"",IFERROR(INDEX(Tableau8[],MATCH(1,(Feuil2!O60&gt;=Tableau8[Date de début])*(Tableau8[Date de fin]&gt;=Feuil2!O60)*(Tableau8[Nom]=Feuil2!$V$1),0),5),""))</f>
        <v/>
      </c>
      <c r="P64" s="3" t="str">
        <f t="array" ref="P64">IF(OR(P63=1,P63=7),"",IFERROR(INDEX(Tableau8[],MATCH(1,(Feuil2!P60&gt;=Tableau8[Date de début])*(Tableau8[Date de fin]&gt;=Feuil2!P60)*(Tableau8[Nom]=Feuil2!$V$1),0),5),""))</f>
        <v/>
      </c>
      <c r="Q64" s="3" t="str">
        <f t="array" ref="Q64">IF(OR(Q63=1,Q63=7),"",IFERROR(INDEX(Tableau8[],MATCH(1,(Feuil2!Q60&gt;=Tableau8[Date de début])*(Tableau8[Date de fin]&gt;=Feuil2!Q60)*(Tableau8[Nom]=Feuil2!$V$1),0),5),""))</f>
        <v/>
      </c>
      <c r="R64" s="3" t="str">
        <f t="array" ref="R64">IF(OR(R63=1,R63=7),"",IFERROR(INDEX(Tableau8[],MATCH(1,(Feuil2!R60&gt;=Tableau8[Date de début])*(Tableau8[Date de fin]&gt;=Feuil2!R60)*(Tableau8[Nom]=Feuil2!$V$1),0),5),""))</f>
        <v/>
      </c>
      <c r="S64" s="3" t="str">
        <f t="array" ref="S64">IF(OR(S63=1,S63=7),"",IFERROR(INDEX(Tableau8[],MATCH(1,(Feuil2!S60&gt;=Tableau8[Date de début])*(Tableau8[Date de fin]&gt;=Feuil2!S60)*(Tableau8[Nom]=Feuil2!$V$1),0),5),""))</f>
        <v/>
      </c>
      <c r="T64" s="3" t="str">
        <f t="array" ref="T64">IF(OR(T63=1,T63=7),"",IFERROR(INDEX(Tableau8[],MATCH(1,(Feuil2!T60&gt;=Tableau8[Date de début])*(Tableau8[Date de fin]&gt;=Feuil2!T60)*(Tableau8[Nom]=Feuil2!$V$1),0),5),""))</f>
        <v/>
      </c>
      <c r="U64" s="3" t="str">
        <f t="array" ref="U64">IF(OR(U63=1,U63=7),"",IFERROR(INDEX(Tableau8[],MATCH(1,(Feuil2!U60&gt;=Tableau8[Date de début])*(Tableau8[Date de fin]&gt;=Feuil2!U60)*(Tableau8[Nom]=Feuil2!$V$1),0),5),""))</f>
        <v/>
      </c>
      <c r="V64" s="3" t="str">
        <f t="array" ref="V64">IF(OR(V63=1,V63=7),"",IFERROR(INDEX(Tableau8[],MATCH(1,(Feuil2!V60&gt;=Tableau8[Date de début])*(Tableau8[Date de fin]&gt;=Feuil2!V60)*(Tableau8[Nom]=Feuil2!$V$1),0),5),""))</f>
        <v/>
      </c>
      <c r="W64" s="3" t="str">
        <f t="array" ref="W64">IF(OR(W63=1,W63=7),"",IFERROR(INDEX(Tableau8[],MATCH(1,(Feuil2!W60&gt;=Tableau8[Date de début])*(Tableau8[Date de fin]&gt;=Feuil2!W60)*(Tableau8[Nom]=Feuil2!$V$1),0),5),""))</f>
        <v/>
      </c>
      <c r="X64" s="3" t="str">
        <f t="array" ref="X64">IF(OR(X63=1,X63=7),"",IFERROR(INDEX(Tableau8[],MATCH(1,(Feuil2!X60&gt;=Tableau8[Date de début])*(Tableau8[Date de fin]&gt;=Feuil2!X60)*(Tableau8[Nom]=Feuil2!$V$1),0),5),""))</f>
        <v/>
      </c>
      <c r="Y64" s="3" t="str">
        <f t="array" ref="Y64">IF(OR(Y63=1,Y63=7),"",IFERROR(INDEX(Tableau8[],MATCH(1,(Feuil2!Y60&gt;=Tableau8[Date de début])*(Tableau8[Date de fin]&gt;=Feuil2!Y60)*(Tableau8[Nom]=Feuil2!$V$1),0),5),""))</f>
        <v/>
      </c>
      <c r="Z64" s="3" t="str">
        <f t="array" ref="Z64">IF(OR(Z63=1,Z63=7),"",IFERROR(INDEX(Tableau8[],MATCH(1,(Feuil2!Z60&gt;=Tableau8[Date de début])*(Tableau8[Date de fin]&gt;=Feuil2!Z60)*(Tableau8[Nom]=Feuil2!$V$1),0),5),""))</f>
        <v/>
      </c>
      <c r="AA64" s="3" t="str">
        <f t="array" ref="AA64">IF(OR(AA63=1,AA63=7),"",IFERROR(INDEX(Tableau8[],MATCH(1,(Feuil2!AA60&gt;=Tableau8[Date de début])*(Tableau8[Date de fin]&gt;=Feuil2!AA60)*(Tableau8[Nom]=Feuil2!$V$1),0),5),""))</f>
        <v/>
      </c>
      <c r="AB64" s="3" t="str">
        <f t="array" ref="AB64">IF(OR(AB63=1,AB63=7),"",IFERROR(INDEX(Tableau8[],MATCH(1,(Feuil2!AB60&gt;=Tableau8[Date de début])*(Tableau8[Date de fin]&gt;=Feuil2!AB60)*(Tableau8[Nom]=Feuil2!$V$1),0),5),""))</f>
        <v/>
      </c>
      <c r="AC64" s="3" t="str">
        <f t="array" ref="AC64">IF(OR(AC63=1,AC63=7),"",IFERROR(INDEX(Tableau8[],MATCH(1,(Feuil2!AC60&gt;=Tableau8[Date de début])*(Tableau8[Date de fin]&gt;=Feuil2!AC60)*(Tableau8[Nom]=Feuil2!$V$1),0),5),""))</f>
        <v/>
      </c>
      <c r="AD64" s="3" t="str">
        <f t="array" ref="AD64">IF(OR(AD63=1,AD63=7),"",IFERROR(INDEX(Tableau8[],MATCH(1,(Feuil2!AD60&gt;=Tableau8[Date de début])*(Tableau8[Date de fin]&gt;=Feuil2!AD60)*(Tableau8[Nom]=Feuil2!$V$1),0),5),""))</f>
        <v/>
      </c>
      <c r="AE64" s="3" t="str">
        <f t="array" ref="AE64">IF(OR(AE63=1,AE63=7),"",IFERROR(INDEX(Tableau8[],MATCH(1,(Feuil2!AE60&gt;=Tableau8[Date de début])*(Tableau8[Date de fin]&gt;=Feuil2!AE60)*(Tableau8[Nom]=Feuil2!$V$1),0),5),""))</f>
        <v/>
      </c>
      <c r="AF64" s="3" t="str">
        <f t="array" ref="AF64">IF(OR(AF63=1,AF63=7),"",IFERROR(INDEX(Tableau8[],MATCH(1,(Feuil2!AF60&gt;=Tableau8[Date de début])*(Tableau8[Date de fin]&gt;=Feuil2!AF60)*(Tableau8[Nom]=Feuil2!$V$1),0),5),""))</f>
        <v/>
      </c>
      <c r="AG64" s="3" t="str">
        <f t="array" ref="AG64">IF(OR(AG63=1,AG63=7),"",IFERROR(INDEX(Tableau8[],MATCH(1,(Feuil2!AG60&gt;=Tableau8[Date de début])*(Tableau8[Date de fin]&gt;=Feuil2!AG60)*(Tableau8[Nom]=Feuil2!$V$1),0),5),""))</f>
        <v/>
      </c>
      <c r="AH64" s="3" t="str">
        <f t="array" ref="AH64">IF(OR(AH63=1,AH63=7),"",IFERROR(INDEX(Tableau8[],MATCH(1,(Feuil2!AH60&gt;=Tableau8[Date de début])*(Tableau8[Date de fin]&gt;=Feuil2!AH60)*(Tableau8[Nom]=Feuil2!$V$1),0),5),""))</f>
        <v/>
      </c>
      <c r="AI64" s="5">
        <f>COUNTIF($D$64:$AH$64,AI63)</f>
        <v>0</v>
      </c>
      <c r="AJ64" s="5">
        <f t="shared" ref="AJ64:AN64" si="43">COUNTIF($D$64:$AH$64,AJ63)</f>
        <v>0</v>
      </c>
      <c r="AK64" s="5">
        <f t="shared" si="43"/>
        <v>0</v>
      </c>
      <c r="AL64" s="5">
        <f t="shared" si="43"/>
        <v>0</v>
      </c>
      <c r="AM64" s="5">
        <f t="shared" si="43"/>
        <v>0</v>
      </c>
      <c r="AN64" s="5">
        <f t="shared" si="43"/>
        <v>0</v>
      </c>
    </row>
    <row r="65" spans="2:40" ht="78" hidden="1" customHeight="1" x14ac:dyDescent="0.25">
      <c r="B65" t="s">
        <v>13</v>
      </c>
      <c r="C65" s="1">
        <f>DATE($D$1,MONTH(1&amp;"/"&amp;D66),1)</f>
        <v>44166</v>
      </c>
      <c r="D65" s="2">
        <f>C65</f>
        <v>44166</v>
      </c>
      <c r="E65" s="2">
        <f>IFERROR(IF(D65+1&gt;$C$66,"",D65+1),"")</f>
        <v>44167</v>
      </c>
      <c r="F65" s="2">
        <f t="shared" ref="F65:AH65" si="44">IFERROR(IF(E65+1&gt;$C$66,"",E65+1),"")</f>
        <v>44168</v>
      </c>
      <c r="G65" s="2">
        <f t="shared" si="44"/>
        <v>44169</v>
      </c>
      <c r="H65" s="2">
        <f t="shared" si="44"/>
        <v>44170</v>
      </c>
      <c r="I65" s="2">
        <f t="shared" si="44"/>
        <v>44171</v>
      </c>
      <c r="J65" s="2">
        <f t="shared" si="44"/>
        <v>44172</v>
      </c>
      <c r="K65" s="2">
        <f t="shared" si="44"/>
        <v>44173</v>
      </c>
      <c r="L65" s="2">
        <f t="shared" si="44"/>
        <v>44174</v>
      </c>
      <c r="M65" s="2">
        <f t="shared" si="44"/>
        <v>44175</v>
      </c>
      <c r="N65" s="2">
        <f t="shared" si="44"/>
        <v>44176</v>
      </c>
      <c r="O65" s="2">
        <f t="shared" si="44"/>
        <v>44177</v>
      </c>
      <c r="P65" s="2">
        <f t="shared" si="44"/>
        <v>44178</v>
      </c>
      <c r="Q65" s="2">
        <f t="shared" si="44"/>
        <v>44179</v>
      </c>
      <c r="R65" s="2">
        <f t="shared" si="44"/>
        <v>44180</v>
      </c>
      <c r="S65" s="2">
        <f t="shared" si="44"/>
        <v>44181</v>
      </c>
      <c r="T65" s="2">
        <f t="shared" si="44"/>
        <v>44182</v>
      </c>
      <c r="U65" s="2">
        <f t="shared" si="44"/>
        <v>44183</v>
      </c>
      <c r="V65" s="2">
        <f t="shared" si="44"/>
        <v>44184</v>
      </c>
      <c r="W65" s="2">
        <f t="shared" si="44"/>
        <v>44185</v>
      </c>
      <c r="X65" s="2">
        <f t="shared" si="44"/>
        <v>44186</v>
      </c>
      <c r="Y65" s="2">
        <f t="shared" si="44"/>
        <v>44187</v>
      </c>
      <c r="Z65" s="2">
        <f t="shared" si="44"/>
        <v>44188</v>
      </c>
      <c r="AA65" s="2">
        <f t="shared" si="44"/>
        <v>44189</v>
      </c>
      <c r="AB65" s="2">
        <f t="shared" si="44"/>
        <v>44190</v>
      </c>
      <c r="AC65" s="2">
        <f t="shared" si="44"/>
        <v>44191</v>
      </c>
      <c r="AD65" s="2">
        <f t="shared" si="44"/>
        <v>44192</v>
      </c>
      <c r="AE65" s="2">
        <f t="shared" si="44"/>
        <v>44193</v>
      </c>
      <c r="AF65" s="2">
        <f t="shared" si="44"/>
        <v>44194</v>
      </c>
      <c r="AG65" s="2">
        <f t="shared" si="44"/>
        <v>44195</v>
      </c>
      <c r="AH65" s="2">
        <f t="shared" si="44"/>
        <v>44196</v>
      </c>
      <c r="AI65" s="1"/>
      <c r="AJ65" s="1"/>
      <c r="AK65" s="1"/>
      <c r="AL65" s="1"/>
      <c r="AM65" s="1"/>
      <c r="AN65" s="1"/>
    </row>
    <row r="66" spans="2:40" ht="36" x14ac:dyDescent="0.25">
      <c r="B66" t="s">
        <v>14</v>
      </c>
      <c r="C66" s="1">
        <f>EOMONTH(C65,0)</f>
        <v>44196</v>
      </c>
      <c r="D66" s="38" t="s">
        <v>32</v>
      </c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</row>
    <row r="67" spans="2:40" x14ac:dyDescent="0.25">
      <c r="D67" s="3">
        <f>IFERROR(DAY(D65),"")</f>
        <v>1</v>
      </c>
      <c r="E67" s="3">
        <f t="shared" ref="E67:AH67" si="45">IFERROR(DAY(E65),"")</f>
        <v>2</v>
      </c>
      <c r="F67" s="3">
        <f t="shared" si="45"/>
        <v>3</v>
      </c>
      <c r="G67" s="3">
        <f t="shared" si="45"/>
        <v>4</v>
      </c>
      <c r="H67" s="3">
        <f t="shared" si="45"/>
        <v>5</v>
      </c>
      <c r="I67" s="3">
        <f t="shared" si="45"/>
        <v>6</v>
      </c>
      <c r="J67" s="3">
        <f t="shared" si="45"/>
        <v>7</v>
      </c>
      <c r="K67" s="3">
        <f t="shared" si="45"/>
        <v>8</v>
      </c>
      <c r="L67" s="3">
        <f t="shared" si="45"/>
        <v>9</v>
      </c>
      <c r="M67" s="3">
        <f t="shared" si="45"/>
        <v>10</v>
      </c>
      <c r="N67" s="3">
        <f t="shared" si="45"/>
        <v>11</v>
      </c>
      <c r="O67" s="3">
        <f t="shared" si="45"/>
        <v>12</v>
      </c>
      <c r="P67" s="3">
        <f t="shared" si="45"/>
        <v>13</v>
      </c>
      <c r="Q67" s="3">
        <f t="shared" si="45"/>
        <v>14</v>
      </c>
      <c r="R67" s="3">
        <f t="shared" si="45"/>
        <v>15</v>
      </c>
      <c r="S67" s="3">
        <f t="shared" si="45"/>
        <v>16</v>
      </c>
      <c r="T67" s="3">
        <f t="shared" si="45"/>
        <v>17</v>
      </c>
      <c r="U67" s="3">
        <f t="shared" si="45"/>
        <v>18</v>
      </c>
      <c r="V67" s="3">
        <f t="shared" si="45"/>
        <v>19</v>
      </c>
      <c r="W67" s="3">
        <f t="shared" si="45"/>
        <v>20</v>
      </c>
      <c r="X67" s="3">
        <f t="shared" si="45"/>
        <v>21</v>
      </c>
      <c r="Y67" s="3">
        <f t="shared" si="45"/>
        <v>22</v>
      </c>
      <c r="Z67" s="3">
        <f t="shared" si="45"/>
        <v>23</v>
      </c>
      <c r="AA67" s="3">
        <f t="shared" si="45"/>
        <v>24</v>
      </c>
      <c r="AB67" s="3">
        <f t="shared" si="45"/>
        <v>25</v>
      </c>
      <c r="AC67" s="3">
        <f t="shared" si="45"/>
        <v>26</v>
      </c>
      <c r="AD67" s="3">
        <f t="shared" si="45"/>
        <v>27</v>
      </c>
      <c r="AE67" s="3">
        <f t="shared" si="45"/>
        <v>28</v>
      </c>
      <c r="AF67" s="3">
        <f t="shared" si="45"/>
        <v>29</v>
      </c>
      <c r="AG67" s="3">
        <f t="shared" si="45"/>
        <v>30</v>
      </c>
      <c r="AH67" s="3">
        <f t="shared" si="45"/>
        <v>31</v>
      </c>
    </row>
    <row r="68" spans="2:40" x14ac:dyDescent="0.25">
      <c r="D68" s="4">
        <f>IFERROR(WEEKDAY(D65,1),"")</f>
        <v>3</v>
      </c>
      <c r="E68" s="4">
        <f t="shared" ref="E68:AH68" si="46">IFERROR(WEEKDAY(E65,1),"")</f>
        <v>4</v>
      </c>
      <c r="F68" s="4">
        <f t="shared" si="46"/>
        <v>5</v>
      </c>
      <c r="G68" s="4">
        <f t="shared" si="46"/>
        <v>6</v>
      </c>
      <c r="H68" s="4">
        <f t="shared" si="46"/>
        <v>7</v>
      </c>
      <c r="I68" s="4">
        <f t="shared" si="46"/>
        <v>1</v>
      </c>
      <c r="J68" s="4">
        <f t="shared" si="46"/>
        <v>2</v>
      </c>
      <c r="K68" s="4">
        <f t="shared" si="46"/>
        <v>3</v>
      </c>
      <c r="L68" s="4">
        <f t="shared" si="46"/>
        <v>4</v>
      </c>
      <c r="M68" s="4">
        <f t="shared" si="46"/>
        <v>5</v>
      </c>
      <c r="N68" s="4">
        <f t="shared" si="46"/>
        <v>6</v>
      </c>
      <c r="O68" s="4">
        <f t="shared" si="46"/>
        <v>7</v>
      </c>
      <c r="P68" s="4">
        <f t="shared" si="46"/>
        <v>1</v>
      </c>
      <c r="Q68" s="4">
        <f t="shared" si="46"/>
        <v>2</v>
      </c>
      <c r="R68" s="4">
        <f t="shared" si="46"/>
        <v>3</v>
      </c>
      <c r="S68" s="4">
        <f t="shared" si="46"/>
        <v>4</v>
      </c>
      <c r="T68" s="4">
        <f t="shared" si="46"/>
        <v>5</v>
      </c>
      <c r="U68" s="4">
        <f t="shared" si="46"/>
        <v>6</v>
      </c>
      <c r="V68" s="4">
        <f t="shared" si="46"/>
        <v>7</v>
      </c>
      <c r="W68" s="4">
        <f t="shared" si="46"/>
        <v>1</v>
      </c>
      <c r="X68" s="4">
        <f t="shared" si="46"/>
        <v>2</v>
      </c>
      <c r="Y68" s="4">
        <f t="shared" si="46"/>
        <v>3</v>
      </c>
      <c r="Z68" s="4">
        <f t="shared" si="46"/>
        <v>4</v>
      </c>
      <c r="AA68" s="4">
        <f t="shared" si="46"/>
        <v>5</v>
      </c>
      <c r="AB68" s="4">
        <f t="shared" si="46"/>
        <v>6</v>
      </c>
      <c r="AC68" s="4">
        <f t="shared" si="46"/>
        <v>7</v>
      </c>
      <c r="AD68" s="4">
        <f t="shared" si="46"/>
        <v>1</v>
      </c>
      <c r="AE68" s="4">
        <f t="shared" si="46"/>
        <v>2</v>
      </c>
      <c r="AF68" s="4">
        <f t="shared" si="46"/>
        <v>3</v>
      </c>
      <c r="AG68" s="4">
        <f t="shared" si="46"/>
        <v>4</v>
      </c>
      <c r="AH68" s="4">
        <f t="shared" si="46"/>
        <v>5</v>
      </c>
      <c r="AI68" t="s">
        <v>7</v>
      </c>
      <c r="AJ68" t="s">
        <v>10</v>
      </c>
      <c r="AK68" t="s">
        <v>6</v>
      </c>
      <c r="AL68" t="s">
        <v>11</v>
      </c>
      <c r="AM68" t="s">
        <v>9</v>
      </c>
      <c r="AN68" t="s">
        <v>12</v>
      </c>
    </row>
    <row r="69" spans="2:40" x14ac:dyDescent="0.25">
      <c r="D69" s="3" t="str">
        <f t="array" ref="D69">IF(OR(D68=1,D68=7),"",IFERROR(INDEX(Tableau8[],MATCH(1,(Feuil2!D65&gt;=Tableau8[Date de début])*(Tableau8[Date de fin]&gt;=Feuil2!D65)*(Tableau8[Nom]=Feuil2!$V$1),0),5),""))</f>
        <v/>
      </c>
      <c r="E69" s="3" t="str">
        <f t="array" ref="E69">IF(OR(E68=1,E68=7),"",IFERROR(INDEX(Tableau8[],MATCH(1,(Feuil2!E65&gt;=Tableau8[Date de début])*(Tableau8[Date de fin]&gt;=Feuil2!E65)*(Tableau8[Nom]=Feuil2!$V$1),0),5),""))</f>
        <v/>
      </c>
      <c r="F69" s="3" t="str">
        <f t="array" ref="F69">IF(OR(F68=1,F68=7),"",IFERROR(INDEX(Tableau8[],MATCH(1,(Feuil2!F65&gt;=Tableau8[Date de début])*(Tableau8[Date de fin]&gt;=Feuil2!F65)*(Tableau8[Nom]=Feuil2!$V$1),0),5),""))</f>
        <v/>
      </c>
      <c r="G69" s="3" t="str">
        <f t="array" ref="G69">IF(OR(G68=1,G68=7),"",IFERROR(INDEX(Tableau8[],MATCH(1,(Feuil2!G65&gt;=Tableau8[Date de début])*(Tableau8[Date de fin]&gt;=Feuil2!G65)*(Tableau8[Nom]=Feuil2!$V$1),0),5),""))</f>
        <v/>
      </c>
      <c r="H69" s="3" t="str">
        <f t="array" ref="H69">IF(OR(H68=1,H68=7),"",IFERROR(INDEX(Tableau8[],MATCH(1,(Feuil2!H65&gt;=Tableau8[Date de début])*(Tableau8[Date de fin]&gt;=Feuil2!H65)*(Tableau8[Nom]=Feuil2!$V$1),0),5),""))</f>
        <v/>
      </c>
      <c r="I69" s="3" t="str">
        <f t="array" ref="I69">IF(OR(I68=1,I68=7),"",IFERROR(INDEX(Tableau8[],MATCH(1,(Feuil2!I65&gt;=Tableau8[Date de début])*(Tableau8[Date de fin]&gt;=Feuil2!I65)*(Tableau8[Nom]=Feuil2!$V$1),0),5),""))</f>
        <v/>
      </c>
      <c r="J69" s="3" t="str">
        <f t="array" ref="J69">IF(OR(J68=1,J68=7),"",IFERROR(INDEX(Tableau8[],MATCH(1,(Feuil2!J65&gt;=Tableau8[Date de début])*(Tableau8[Date de fin]&gt;=Feuil2!J65)*(Tableau8[Nom]=Feuil2!$V$1),0),5),""))</f>
        <v/>
      </c>
      <c r="K69" s="3" t="str">
        <f t="array" ref="K69">IF(OR(K68=1,K68=7),"",IFERROR(INDEX(Tableau8[],MATCH(1,(Feuil2!K65&gt;=Tableau8[Date de début])*(Tableau8[Date de fin]&gt;=Feuil2!K65)*(Tableau8[Nom]=Feuil2!$V$1),0),5),""))</f>
        <v/>
      </c>
      <c r="L69" s="3" t="str">
        <f t="array" ref="L69">IF(OR(L68=1,L68=7),"",IFERROR(INDEX(Tableau8[],MATCH(1,(Feuil2!L65&gt;=Tableau8[Date de début])*(Tableau8[Date de fin]&gt;=Feuil2!L65)*(Tableau8[Nom]=Feuil2!$V$1),0),5),""))</f>
        <v/>
      </c>
      <c r="M69" s="3" t="str">
        <f t="array" ref="M69">IF(OR(M68=1,M68=7),"",IFERROR(INDEX(Tableau8[],MATCH(1,(Feuil2!M65&gt;=Tableau8[Date de début])*(Tableau8[Date de fin]&gt;=Feuil2!M65)*(Tableau8[Nom]=Feuil2!$V$1),0),5),""))</f>
        <v/>
      </c>
      <c r="N69" s="3" t="str">
        <f t="array" ref="N69">IF(OR(N68=1,N68=7),"",IFERROR(INDEX(Tableau8[],MATCH(1,(Feuil2!N65&gt;=Tableau8[Date de début])*(Tableau8[Date de fin]&gt;=Feuil2!N65)*(Tableau8[Nom]=Feuil2!$V$1),0),5),""))</f>
        <v/>
      </c>
      <c r="O69" s="3" t="str">
        <f t="array" ref="O69">IF(OR(O68=1,O68=7),"",IFERROR(INDEX(Tableau8[],MATCH(1,(Feuil2!O65&gt;=Tableau8[Date de début])*(Tableau8[Date de fin]&gt;=Feuil2!O65)*(Tableau8[Nom]=Feuil2!$V$1),0),5),""))</f>
        <v/>
      </c>
      <c r="P69" s="3" t="str">
        <f t="array" ref="P69">IF(OR(P68=1,P68=7),"",IFERROR(INDEX(Tableau8[],MATCH(1,(Feuil2!P65&gt;=Tableau8[Date de début])*(Tableau8[Date de fin]&gt;=Feuil2!P65)*(Tableau8[Nom]=Feuil2!$V$1),0),5),""))</f>
        <v/>
      </c>
      <c r="Q69" s="3" t="str">
        <f t="array" ref="Q69">IF(OR(Q68=1,Q68=7),"",IFERROR(INDEX(Tableau8[],MATCH(1,(Feuil2!Q65&gt;=Tableau8[Date de début])*(Tableau8[Date de fin]&gt;=Feuil2!Q65)*(Tableau8[Nom]=Feuil2!$V$1),0),5),""))</f>
        <v/>
      </c>
      <c r="R69" s="3" t="str">
        <f t="array" ref="R69">IF(OR(R68=1,R68=7),"",IFERROR(INDEX(Tableau8[],MATCH(1,(Feuil2!R65&gt;=Tableau8[Date de début])*(Tableau8[Date de fin]&gt;=Feuil2!R65)*(Tableau8[Nom]=Feuil2!$V$1),0),5),""))</f>
        <v/>
      </c>
      <c r="S69" s="3" t="str">
        <f t="array" ref="S69">IF(OR(S68=1,S68=7),"",IFERROR(INDEX(Tableau8[],MATCH(1,(Feuil2!S65&gt;=Tableau8[Date de début])*(Tableau8[Date de fin]&gt;=Feuil2!S65)*(Tableau8[Nom]=Feuil2!$V$1),0),5),""))</f>
        <v/>
      </c>
      <c r="T69" s="3" t="str">
        <f t="array" ref="T69">IF(OR(T68=1,T68=7),"",IFERROR(INDEX(Tableau8[],MATCH(1,(Feuil2!T65&gt;=Tableau8[Date de début])*(Tableau8[Date de fin]&gt;=Feuil2!T65)*(Tableau8[Nom]=Feuil2!$V$1),0),5),""))</f>
        <v/>
      </c>
      <c r="U69" s="3" t="str">
        <f t="array" ref="U69">IF(OR(U68=1,U68=7),"",IFERROR(INDEX(Tableau8[],MATCH(1,(Feuil2!U65&gt;=Tableau8[Date de début])*(Tableau8[Date de fin]&gt;=Feuil2!U65)*(Tableau8[Nom]=Feuil2!$V$1),0),5),""))</f>
        <v/>
      </c>
      <c r="V69" s="3" t="str">
        <f t="array" ref="V69">IF(OR(V68=1,V68=7),"",IFERROR(INDEX(Tableau8[],MATCH(1,(Feuil2!V65&gt;=Tableau8[Date de début])*(Tableau8[Date de fin]&gt;=Feuil2!V65)*(Tableau8[Nom]=Feuil2!$V$1),0),5),""))</f>
        <v/>
      </c>
      <c r="W69" s="3" t="str">
        <f t="array" ref="W69">IF(OR(W68=1,W68=7),"",IFERROR(INDEX(Tableau8[],MATCH(1,(Feuil2!W65&gt;=Tableau8[Date de début])*(Tableau8[Date de fin]&gt;=Feuil2!W65)*(Tableau8[Nom]=Feuil2!$V$1),0),5),""))</f>
        <v/>
      </c>
      <c r="X69" s="3" t="str">
        <f t="array" ref="X69">IF(OR(X68=1,X68=7),"",IFERROR(INDEX(Tableau8[],MATCH(1,(Feuil2!X65&gt;=Tableau8[Date de début])*(Tableau8[Date de fin]&gt;=Feuil2!X65)*(Tableau8[Nom]=Feuil2!$V$1),0),5),""))</f>
        <v/>
      </c>
      <c r="Y69" s="3" t="str">
        <f t="array" ref="Y69">IF(OR(Y68=1,Y68=7),"",IFERROR(INDEX(Tableau8[],MATCH(1,(Feuil2!Y65&gt;=Tableau8[Date de début])*(Tableau8[Date de fin]&gt;=Feuil2!Y65)*(Tableau8[Nom]=Feuil2!$V$1),0),5),""))</f>
        <v/>
      </c>
      <c r="Z69" s="3" t="str">
        <f t="array" ref="Z69">IF(OR(Z68=1,Z68=7),"",IFERROR(INDEX(Tableau8[],MATCH(1,(Feuil2!Z65&gt;=Tableau8[Date de début])*(Tableau8[Date de fin]&gt;=Feuil2!Z65)*(Tableau8[Nom]=Feuil2!$V$1),0),5),""))</f>
        <v/>
      </c>
      <c r="AA69" s="3" t="str">
        <f t="array" ref="AA69">IF(OR(AA68=1,AA68=7),"",IFERROR(INDEX(Tableau8[],MATCH(1,(Feuil2!AA65&gt;=Tableau8[Date de début])*(Tableau8[Date de fin]&gt;=Feuil2!AA65)*(Tableau8[Nom]=Feuil2!$V$1),0),5),""))</f>
        <v/>
      </c>
      <c r="AB69" s="3" t="str">
        <f t="array" ref="AB69">IF(OR(AB68=1,AB68=7),"",IFERROR(INDEX(Tableau8[],MATCH(1,(Feuil2!AB65&gt;=Tableau8[Date de début])*(Tableau8[Date de fin]&gt;=Feuil2!AB65)*(Tableau8[Nom]=Feuil2!$V$1),0),5),""))</f>
        <v/>
      </c>
      <c r="AC69" s="3" t="str">
        <f t="array" ref="AC69">IF(OR(AC68=1,AC68=7),"",IFERROR(INDEX(Tableau8[],MATCH(1,(Feuil2!AC65&gt;=Tableau8[Date de début])*(Tableau8[Date de fin]&gt;=Feuil2!AC65)*(Tableau8[Nom]=Feuil2!$V$1),0),5),""))</f>
        <v/>
      </c>
      <c r="AD69" s="3" t="str">
        <f t="array" ref="AD69">IF(OR(AD68=1,AD68=7),"",IFERROR(INDEX(Tableau8[],MATCH(1,(Feuil2!AD65&gt;=Tableau8[Date de début])*(Tableau8[Date de fin]&gt;=Feuil2!AD65)*(Tableau8[Nom]=Feuil2!$V$1),0),5),""))</f>
        <v/>
      </c>
      <c r="AE69" s="3" t="str">
        <f t="array" ref="AE69">IF(OR(AE68=1,AE68=7),"",IFERROR(INDEX(Tableau8[],MATCH(1,(Feuil2!AE65&gt;=Tableau8[Date de début])*(Tableau8[Date de fin]&gt;=Feuil2!AE65)*(Tableau8[Nom]=Feuil2!$V$1),0),5),""))</f>
        <v/>
      </c>
      <c r="AF69" s="3" t="str">
        <f t="array" ref="AF69">IF(OR(AF68=1,AF68=7),"",IFERROR(INDEX(Tableau8[],MATCH(1,(Feuil2!AF65&gt;=Tableau8[Date de début])*(Tableau8[Date de fin]&gt;=Feuil2!AF65)*(Tableau8[Nom]=Feuil2!$V$1),0),5),""))</f>
        <v/>
      </c>
      <c r="AG69" s="3" t="str">
        <f t="array" ref="AG69">IF(OR(AG68=1,AG68=7),"",IFERROR(INDEX(Tableau8[],MATCH(1,(Feuil2!AG65&gt;=Tableau8[Date de début])*(Tableau8[Date de fin]&gt;=Feuil2!AG65)*(Tableau8[Nom]=Feuil2!$V$1),0),5),""))</f>
        <v/>
      </c>
      <c r="AH69" s="3" t="str">
        <f t="array" ref="AH69">IF(OR(AH68=1,AH68=7),"",IFERROR(INDEX(Tableau8[],MATCH(1,(Feuil2!AH65&gt;=Tableau8[Date de début])*(Tableau8[Date de fin]&gt;=Feuil2!AH65)*(Tableau8[Nom]=Feuil2!$V$1),0),5),""))</f>
        <v/>
      </c>
      <c r="AI69" s="5">
        <f>COUNTIF($D$64:$AH$64,AI68)</f>
        <v>0</v>
      </c>
      <c r="AJ69" s="5">
        <f t="shared" ref="AJ69" si="47">COUNTIF($D$64:$AH$64,AJ68)</f>
        <v>0</v>
      </c>
      <c r="AK69" s="5">
        <f t="shared" ref="AK69" si="48">COUNTIF($D$64:$AH$64,AK68)</f>
        <v>0</v>
      </c>
      <c r="AL69" s="5">
        <f t="shared" ref="AL69" si="49">COUNTIF($D$64:$AH$64,AL68)</f>
        <v>0</v>
      </c>
      <c r="AM69" s="5">
        <f t="shared" ref="AM69" si="50">COUNTIF($D$64:$AH$64,AM68)</f>
        <v>0</v>
      </c>
      <c r="AN69" s="5">
        <f t="shared" ref="AN69" si="51">COUNTIF($D$64:$AH$64,AN68)</f>
        <v>0</v>
      </c>
    </row>
  </sheetData>
  <mergeCells count="14">
    <mergeCell ref="D46:AH46"/>
    <mergeCell ref="D51:AH51"/>
    <mergeCell ref="D56:AH56"/>
    <mergeCell ref="D61:AH61"/>
    <mergeCell ref="D66:AH66"/>
    <mergeCell ref="D1:N2"/>
    <mergeCell ref="V1:AC2"/>
    <mergeCell ref="D31:AH31"/>
    <mergeCell ref="D36:AH36"/>
    <mergeCell ref="D41:AH41"/>
    <mergeCell ref="D11:AH11"/>
    <mergeCell ref="D16:AH16"/>
    <mergeCell ref="D21:AH21"/>
    <mergeCell ref="D26:AH26"/>
  </mergeCells>
  <conditionalFormatting sqref="AI14:AN14 D12:AH14">
    <cfRule type="expression" dxfId="293" priority="84">
      <formula>OR(D$13=1,D$13=7)</formula>
    </cfRule>
  </conditionalFormatting>
  <conditionalFormatting sqref="D14:AN14">
    <cfRule type="cellIs" dxfId="292" priority="78" operator="equal">
      <formula>"D REC"</formula>
    </cfRule>
    <cfRule type="cellIs" dxfId="291" priority="79" operator="equal">
      <formula>"REC"</formula>
    </cfRule>
    <cfRule type="cellIs" dxfId="290" priority="80" operator="equal">
      <formula>"D CP"</formula>
    </cfRule>
    <cfRule type="cellIs" dxfId="289" priority="81" operator="equal">
      <formula>"CP"</formula>
    </cfRule>
    <cfRule type="cellIs" dxfId="288" priority="82" operator="equal">
      <formula>"D RTT"</formula>
    </cfRule>
    <cfRule type="cellIs" dxfId="287" priority="83" operator="equal">
      <formula>"RTT"</formula>
    </cfRule>
  </conditionalFormatting>
  <conditionalFormatting sqref="D17:AH19 AI19:AN19">
    <cfRule type="expression" dxfId="286" priority="77">
      <formula>OR(D$18=1,D$18=7)</formula>
    </cfRule>
  </conditionalFormatting>
  <conditionalFormatting sqref="D19:AN19">
    <cfRule type="cellIs" dxfId="285" priority="71" operator="equal">
      <formula>"D REC"</formula>
    </cfRule>
    <cfRule type="cellIs" dxfId="284" priority="72" operator="equal">
      <formula>"REC"</formula>
    </cfRule>
    <cfRule type="cellIs" dxfId="283" priority="73" operator="equal">
      <formula>"D CP"</formula>
    </cfRule>
    <cfRule type="cellIs" dxfId="282" priority="74" operator="equal">
      <formula>"CP"</formula>
    </cfRule>
    <cfRule type="cellIs" dxfId="281" priority="75" operator="equal">
      <formula>"D RTT"</formula>
    </cfRule>
    <cfRule type="cellIs" dxfId="280" priority="76" operator="equal">
      <formula>"RTT"</formula>
    </cfRule>
  </conditionalFormatting>
  <conditionalFormatting sqref="D22:AH24 AI24:AN24">
    <cfRule type="expression" dxfId="279" priority="70">
      <formula>OR(D$23=1,D$23=7)</formula>
    </cfRule>
  </conditionalFormatting>
  <conditionalFormatting sqref="D24:AN24">
    <cfRule type="cellIs" dxfId="278" priority="64" operator="equal">
      <formula>"D REC"</formula>
    </cfRule>
    <cfRule type="cellIs" dxfId="277" priority="65" operator="equal">
      <formula>"REC"</formula>
    </cfRule>
    <cfRule type="cellIs" dxfId="276" priority="66" operator="equal">
      <formula>"D CP"</formula>
    </cfRule>
    <cfRule type="cellIs" dxfId="275" priority="67" operator="equal">
      <formula>"CP"</formula>
    </cfRule>
    <cfRule type="cellIs" dxfId="274" priority="68" operator="equal">
      <formula>"D RTT"</formula>
    </cfRule>
    <cfRule type="cellIs" dxfId="273" priority="69" operator="equal">
      <formula>"RTT"</formula>
    </cfRule>
  </conditionalFormatting>
  <conditionalFormatting sqref="D27:AH29 AI29:AN29">
    <cfRule type="expression" dxfId="272" priority="63">
      <formula>OR(D$28=1,D$28=7)</formula>
    </cfRule>
  </conditionalFormatting>
  <conditionalFormatting sqref="D29:AN29">
    <cfRule type="cellIs" dxfId="271" priority="57" operator="equal">
      <formula>"D REC"</formula>
    </cfRule>
    <cfRule type="cellIs" dxfId="270" priority="58" operator="equal">
      <formula>"REC"</formula>
    </cfRule>
    <cfRule type="cellIs" dxfId="269" priority="59" operator="equal">
      <formula>"D CP"</formula>
    </cfRule>
    <cfRule type="cellIs" dxfId="268" priority="60" operator="equal">
      <formula>"CP"</formula>
    </cfRule>
    <cfRule type="cellIs" dxfId="267" priority="61" operator="equal">
      <formula>"D RTT"</formula>
    </cfRule>
    <cfRule type="cellIs" dxfId="266" priority="62" operator="equal">
      <formula>"RTT"</formula>
    </cfRule>
  </conditionalFormatting>
  <conditionalFormatting sqref="D32:AH34 AI34:AN34">
    <cfRule type="expression" dxfId="265" priority="56">
      <formula>OR(D$33=1,D$33=7)</formula>
    </cfRule>
  </conditionalFormatting>
  <conditionalFormatting sqref="D34:AN34">
    <cfRule type="cellIs" dxfId="264" priority="50" operator="equal">
      <formula>"D REC"</formula>
    </cfRule>
    <cfRule type="cellIs" dxfId="263" priority="51" operator="equal">
      <formula>"REC"</formula>
    </cfRule>
    <cfRule type="cellIs" dxfId="262" priority="52" operator="equal">
      <formula>"D CP"</formula>
    </cfRule>
    <cfRule type="cellIs" dxfId="261" priority="53" operator="equal">
      <formula>"CP"</formula>
    </cfRule>
    <cfRule type="cellIs" dxfId="260" priority="54" operator="equal">
      <formula>"D RTT"</formula>
    </cfRule>
    <cfRule type="cellIs" dxfId="259" priority="55" operator="equal">
      <formula>"RTT"</formula>
    </cfRule>
  </conditionalFormatting>
  <conditionalFormatting sqref="D37:AH39 AI39:AN39">
    <cfRule type="expression" dxfId="258" priority="49">
      <formula>OR(D$38=1,D$38=7)</formula>
    </cfRule>
  </conditionalFormatting>
  <conditionalFormatting sqref="D39:AN39">
    <cfRule type="cellIs" dxfId="257" priority="43" operator="equal">
      <formula>"D REC"</formula>
    </cfRule>
    <cfRule type="cellIs" dxfId="256" priority="44" operator="equal">
      <formula>"REC"</formula>
    </cfRule>
    <cfRule type="cellIs" dxfId="255" priority="45" operator="equal">
      <formula>"D CP"</formula>
    </cfRule>
    <cfRule type="cellIs" dxfId="254" priority="46" operator="equal">
      <formula>"CP"</formula>
    </cfRule>
    <cfRule type="cellIs" dxfId="253" priority="47" operator="equal">
      <formula>"D RTT"</formula>
    </cfRule>
    <cfRule type="cellIs" dxfId="252" priority="48" operator="equal">
      <formula>"RTT"</formula>
    </cfRule>
  </conditionalFormatting>
  <conditionalFormatting sqref="D42:AH44 AI44:AN44">
    <cfRule type="expression" dxfId="251" priority="42">
      <formula>OR(D$43=1,D$43=7)</formula>
    </cfRule>
  </conditionalFormatting>
  <conditionalFormatting sqref="D44:AN44">
    <cfRule type="cellIs" dxfId="250" priority="36" operator="equal">
      <formula>"D REC"</formula>
    </cfRule>
    <cfRule type="cellIs" dxfId="249" priority="37" operator="equal">
      <formula>"REC"</formula>
    </cfRule>
    <cfRule type="cellIs" dxfId="248" priority="38" operator="equal">
      <formula>"D CP"</formula>
    </cfRule>
    <cfRule type="cellIs" dxfId="247" priority="39" operator="equal">
      <formula>"CP"</formula>
    </cfRule>
    <cfRule type="cellIs" dxfId="246" priority="40" operator="equal">
      <formula>"D RTT"</formula>
    </cfRule>
    <cfRule type="cellIs" dxfId="245" priority="41" operator="equal">
      <formula>"RTT"</formula>
    </cfRule>
  </conditionalFormatting>
  <conditionalFormatting sqref="D47:AH49 AI49:AN49">
    <cfRule type="expression" dxfId="244" priority="35">
      <formula>OR(D$48=1,D$48=7)</formula>
    </cfRule>
  </conditionalFormatting>
  <conditionalFormatting sqref="D49:AN49">
    <cfRule type="cellIs" dxfId="243" priority="29" operator="equal">
      <formula>"D REC"</formula>
    </cfRule>
    <cfRule type="cellIs" dxfId="242" priority="30" operator="equal">
      <formula>"REC"</formula>
    </cfRule>
    <cfRule type="cellIs" dxfId="241" priority="31" operator="equal">
      <formula>"D CP"</formula>
    </cfRule>
    <cfRule type="cellIs" dxfId="240" priority="32" operator="equal">
      <formula>"CP"</formula>
    </cfRule>
    <cfRule type="cellIs" dxfId="239" priority="33" operator="equal">
      <formula>"D RTT"</formula>
    </cfRule>
    <cfRule type="cellIs" dxfId="238" priority="34" operator="equal">
      <formula>"RTT"</formula>
    </cfRule>
  </conditionalFormatting>
  <conditionalFormatting sqref="D52:AH54 AI54:AN54">
    <cfRule type="expression" dxfId="237" priority="28">
      <formula>OR(D$53=1,D$53=7)</formula>
    </cfRule>
  </conditionalFormatting>
  <conditionalFormatting sqref="D54:AN54">
    <cfRule type="cellIs" dxfId="236" priority="22" operator="equal">
      <formula>"D REC"</formula>
    </cfRule>
    <cfRule type="cellIs" dxfId="235" priority="23" operator="equal">
      <formula>"REC"</formula>
    </cfRule>
    <cfRule type="cellIs" dxfId="234" priority="24" operator="equal">
      <formula>"D CP"</formula>
    </cfRule>
    <cfRule type="cellIs" dxfId="233" priority="25" operator="equal">
      <formula>"CP"</formula>
    </cfRule>
    <cfRule type="cellIs" dxfId="232" priority="26" operator="equal">
      <formula>"D RTT"</formula>
    </cfRule>
    <cfRule type="cellIs" dxfId="231" priority="27" operator="equal">
      <formula>"RTT"</formula>
    </cfRule>
  </conditionalFormatting>
  <conditionalFormatting sqref="D57:AH59 AI59:AN59">
    <cfRule type="expression" dxfId="230" priority="21">
      <formula>OR(D$58=1,D$58=7)</formula>
    </cfRule>
  </conditionalFormatting>
  <conditionalFormatting sqref="D59:AN59">
    <cfRule type="cellIs" dxfId="229" priority="15" operator="equal">
      <formula>"D REC"</formula>
    </cfRule>
    <cfRule type="cellIs" dxfId="228" priority="16" operator="equal">
      <formula>"REC"</formula>
    </cfRule>
    <cfRule type="cellIs" dxfId="227" priority="17" operator="equal">
      <formula>"D CP"</formula>
    </cfRule>
    <cfRule type="cellIs" dxfId="226" priority="18" operator="equal">
      <formula>"CP"</formula>
    </cfRule>
    <cfRule type="cellIs" dxfId="225" priority="19" operator="equal">
      <formula>"D RTT"</formula>
    </cfRule>
    <cfRule type="cellIs" dxfId="224" priority="20" operator="equal">
      <formula>"RTT"</formula>
    </cfRule>
  </conditionalFormatting>
  <conditionalFormatting sqref="D62:AH64 AI64:AN64">
    <cfRule type="expression" dxfId="223" priority="14">
      <formula>OR(D$63=1,D$63=7)</formula>
    </cfRule>
  </conditionalFormatting>
  <conditionalFormatting sqref="D64:AN64">
    <cfRule type="cellIs" dxfId="222" priority="8" operator="equal">
      <formula>"D REC"</formula>
    </cfRule>
    <cfRule type="cellIs" dxfId="221" priority="9" operator="equal">
      <formula>"REC"</formula>
    </cfRule>
    <cfRule type="cellIs" dxfId="220" priority="10" operator="equal">
      <formula>"D CP"</formula>
    </cfRule>
    <cfRule type="cellIs" dxfId="219" priority="11" operator="equal">
      <formula>"CP"</formula>
    </cfRule>
    <cfRule type="cellIs" dxfId="218" priority="12" operator="equal">
      <formula>"D RTT"</formula>
    </cfRule>
    <cfRule type="cellIs" dxfId="217" priority="13" operator="equal">
      <formula>"RTT"</formula>
    </cfRule>
  </conditionalFormatting>
  <conditionalFormatting sqref="D67:AH69 AI69:AN69">
    <cfRule type="expression" dxfId="216" priority="7">
      <formula>OR(D$68=1,D$68=7)</formula>
    </cfRule>
  </conditionalFormatting>
  <conditionalFormatting sqref="D69:AN69">
    <cfRule type="cellIs" dxfId="215" priority="1" operator="equal">
      <formula>"D REC"</formula>
    </cfRule>
    <cfRule type="cellIs" dxfId="214" priority="2" operator="equal">
      <formula>"REC"</formula>
    </cfRule>
    <cfRule type="cellIs" dxfId="213" priority="3" operator="equal">
      <formula>"D CP"</formula>
    </cfRule>
    <cfRule type="cellIs" dxfId="212" priority="4" operator="equal">
      <formula>"CP"</formula>
    </cfRule>
    <cfRule type="cellIs" dxfId="211" priority="5" operator="equal">
      <formula>"D RTT"</formula>
    </cfRule>
    <cfRule type="cellIs" dxfId="210" priority="6" operator="equal">
      <formula>"RTT"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20</xdr:col>
                <xdr:colOff>228600</xdr:colOff>
                <xdr:row>2</xdr:row>
                <xdr:rowOff>171450</xdr:rowOff>
              </from>
              <to>
                <xdr:col>33</xdr:col>
                <xdr:colOff>114300</xdr:colOff>
                <xdr:row>8</xdr:row>
                <xdr:rowOff>95250</xdr:rowOff>
              </to>
            </anchor>
          </controlPr>
        </control>
      </mc:Choice>
      <mc:Fallback>
        <control shapeId="2053" r:id="rId4" name="CommandButton1"/>
      </mc:Fallback>
    </mc:AlternateContent>
    <mc:AlternateContent xmlns:mc="http://schemas.openxmlformats.org/markup-compatibility/2006">
      <mc:Choice Requires="x14">
        <control shapeId="2055" r:id="rId6" name="Compteur 7">
          <controlPr defaultSize="0" autoPict="0">
            <anchor moveWithCells="1" sizeWithCells="1">
              <from>
                <xdr:col>15</xdr:col>
                <xdr:colOff>19050</xdr:colOff>
                <xdr:row>0</xdr:row>
                <xdr:rowOff>133350</xdr:rowOff>
              </from>
              <to>
                <xdr:col>16</xdr:col>
                <xdr:colOff>95250</xdr:colOff>
                <xdr:row>4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Feuil1!$K$3:$K$13</xm:f>
          </x14:formula1>
          <xm:sqref>V1:AC2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228"/>
  <sheetViews>
    <sheetView tabSelected="1" zoomScale="80" zoomScaleNormal="80" workbookViewId="0">
      <pane ySplit="5" topLeftCell="A6" activePane="bottomLeft" state="frozenSplit"/>
      <selection pane="bottomLeft" activeCell="C13" sqref="C13"/>
    </sheetView>
  </sheetViews>
  <sheetFormatPr baseColWidth="10" defaultRowHeight="15" x14ac:dyDescent="0.25"/>
  <cols>
    <col min="8" max="38" width="7" customWidth="1"/>
  </cols>
  <sheetData>
    <row r="1" spans="1:38" ht="32.25" customHeight="1" x14ac:dyDescent="0.25">
      <c r="A1" s="23" t="s">
        <v>50</v>
      </c>
      <c r="B1" s="23"/>
      <c r="C1" s="23">
        <v>2017</v>
      </c>
    </row>
    <row r="2" spans="1:38" ht="15" customHeight="1" x14ac:dyDescent="0.25">
      <c r="A2" s="22"/>
      <c r="B2" s="22"/>
    </row>
    <row r="3" spans="1:38" ht="15" customHeight="1" x14ac:dyDescent="0.25"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</row>
    <row r="4" spans="1:38" ht="15" customHeight="1" x14ac:dyDescent="0.25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</row>
    <row r="5" spans="1:38" ht="15" customHeight="1" x14ac:dyDescent="0.25"/>
    <row r="6" spans="1:38" ht="45" customHeight="1" thickBot="1" x14ac:dyDescent="0.3">
      <c r="A6" s="25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</row>
    <row r="7" spans="1:38" ht="15.75" thickBot="1" x14ac:dyDescent="0.3">
      <c r="H7" s="26">
        <f>DATE(C1,1,1)</f>
        <v>42736</v>
      </c>
      <c r="I7" s="26">
        <f>H7+1</f>
        <v>42737</v>
      </c>
      <c r="J7" s="26">
        <f t="shared" ref="J7:AL7" si="0">I7+1</f>
        <v>42738</v>
      </c>
      <c r="K7" s="26">
        <f t="shared" si="0"/>
        <v>42739</v>
      </c>
      <c r="L7" s="26">
        <f t="shared" si="0"/>
        <v>42740</v>
      </c>
      <c r="M7" s="26">
        <f t="shared" si="0"/>
        <v>42741</v>
      </c>
      <c r="N7" s="26">
        <f t="shared" si="0"/>
        <v>42742</v>
      </c>
      <c r="O7" s="26">
        <f t="shared" si="0"/>
        <v>42743</v>
      </c>
      <c r="P7" s="26">
        <f t="shared" si="0"/>
        <v>42744</v>
      </c>
      <c r="Q7" s="26">
        <f t="shared" si="0"/>
        <v>42745</v>
      </c>
      <c r="R7" s="26">
        <f t="shared" si="0"/>
        <v>42746</v>
      </c>
      <c r="S7" s="26">
        <f t="shared" si="0"/>
        <v>42747</v>
      </c>
      <c r="T7" s="26">
        <f t="shared" si="0"/>
        <v>42748</v>
      </c>
      <c r="U7" s="26">
        <f t="shared" si="0"/>
        <v>42749</v>
      </c>
      <c r="V7" s="26">
        <f t="shared" si="0"/>
        <v>42750</v>
      </c>
      <c r="W7" s="26">
        <f t="shared" si="0"/>
        <v>42751</v>
      </c>
      <c r="X7" s="26">
        <f t="shared" si="0"/>
        <v>42752</v>
      </c>
      <c r="Y7" s="26">
        <f t="shared" si="0"/>
        <v>42753</v>
      </c>
      <c r="Z7" s="26">
        <f t="shared" si="0"/>
        <v>42754</v>
      </c>
      <c r="AA7" s="26">
        <f t="shared" si="0"/>
        <v>42755</v>
      </c>
      <c r="AB7" s="26">
        <f t="shared" si="0"/>
        <v>42756</v>
      </c>
      <c r="AC7" s="26">
        <f t="shared" si="0"/>
        <v>42757</v>
      </c>
      <c r="AD7" s="26">
        <f t="shared" si="0"/>
        <v>42758</v>
      </c>
      <c r="AE7" s="26">
        <f t="shared" si="0"/>
        <v>42759</v>
      </c>
      <c r="AF7" s="26">
        <f t="shared" si="0"/>
        <v>42760</v>
      </c>
      <c r="AG7" s="26">
        <f t="shared" si="0"/>
        <v>42761</v>
      </c>
      <c r="AH7" s="26">
        <f t="shared" si="0"/>
        <v>42762</v>
      </c>
      <c r="AI7" s="26">
        <f t="shared" si="0"/>
        <v>42763</v>
      </c>
      <c r="AJ7" s="26">
        <f t="shared" si="0"/>
        <v>42764</v>
      </c>
      <c r="AK7" s="26">
        <f t="shared" si="0"/>
        <v>42765</v>
      </c>
      <c r="AL7" s="26">
        <f t="shared" si="0"/>
        <v>42766</v>
      </c>
    </row>
    <row r="8" spans="1:38" ht="15.75" thickBot="1" x14ac:dyDescent="0.3">
      <c r="A8" s="10" t="s">
        <v>4</v>
      </c>
      <c r="B8" s="8" t="s">
        <v>7</v>
      </c>
      <c r="C8" s="8" t="s">
        <v>45</v>
      </c>
      <c r="D8" s="8" t="s">
        <v>6</v>
      </c>
      <c r="E8" s="8" t="s">
        <v>46</v>
      </c>
      <c r="F8" s="8" t="s">
        <v>47</v>
      </c>
      <c r="G8" s="9" t="s">
        <v>48</v>
      </c>
      <c r="H8" s="11">
        <f>H7</f>
        <v>42736</v>
      </c>
      <c r="I8" s="11">
        <f t="shared" ref="I8:AL8" si="1">I7</f>
        <v>42737</v>
      </c>
      <c r="J8" s="11">
        <f t="shared" si="1"/>
        <v>42738</v>
      </c>
      <c r="K8" s="11">
        <f t="shared" si="1"/>
        <v>42739</v>
      </c>
      <c r="L8" s="11">
        <f t="shared" si="1"/>
        <v>42740</v>
      </c>
      <c r="M8" s="11">
        <f t="shared" si="1"/>
        <v>42741</v>
      </c>
      <c r="N8" s="11">
        <f t="shared" si="1"/>
        <v>42742</v>
      </c>
      <c r="O8" s="11">
        <f t="shared" si="1"/>
        <v>42743</v>
      </c>
      <c r="P8" s="11">
        <f t="shared" si="1"/>
        <v>42744</v>
      </c>
      <c r="Q8" s="11">
        <f t="shared" si="1"/>
        <v>42745</v>
      </c>
      <c r="R8" s="11">
        <f t="shared" si="1"/>
        <v>42746</v>
      </c>
      <c r="S8" s="11">
        <f t="shared" si="1"/>
        <v>42747</v>
      </c>
      <c r="T8" s="11">
        <f t="shared" si="1"/>
        <v>42748</v>
      </c>
      <c r="U8" s="11">
        <f t="shared" si="1"/>
        <v>42749</v>
      </c>
      <c r="V8" s="11">
        <f t="shared" si="1"/>
        <v>42750</v>
      </c>
      <c r="W8" s="11">
        <f t="shared" si="1"/>
        <v>42751</v>
      </c>
      <c r="X8" s="11">
        <f t="shared" si="1"/>
        <v>42752</v>
      </c>
      <c r="Y8" s="11">
        <f t="shared" si="1"/>
        <v>42753</v>
      </c>
      <c r="Z8" s="11">
        <f t="shared" si="1"/>
        <v>42754</v>
      </c>
      <c r="AA8" s="11">
        <f t="shared" si="1"/>
        <v>42755</v>
      </c>
      <c r="AB8" s="11">
        <f t="shared" si="1"/>
        <v>42756</v>
      </c>
      <c r="AC8" s="11">
        <f t="shared" si="1"/>
        <v>42757</v>
      </c>
      <c r="AD8" s="11">
        <f t="shared" si="1"/>
        <v>42758</v>
      </c>
      <c r="AE8" s="11">
        <f t="shared" si="1"/>
        <v>42759</v>
      </c>
      <c r="AF8" s="11">
        <f t="shared" si="1"/>
        <v>42760</v>
      </c>
      <c r="AG8" s="11">
        <f t="shared" si="1"/>
        <v>42761</v>
      </c>
      <c r="AH8" s="11">
        <f t="shared" si="1"/>
        <v>42762</v>
      </c>
      <c r="AI8" s="11">
        <f t="shared" si="1"/>
        <v>42763</v>
      </c>
      <c r="AJ8" s="11">
        <f t="shared" si="1"/>
        <v>42764</v>
      </c>
      <c r="AK8" s="12">
        <f t="shared" si="1"/>
        <v>42765</v>
      </c>
      <c r="AL8" s="13">
        <f t="shared" si="1"/>
        <v>42766</v>
      </c>
    </row>
    <row r="9" spans="1:38" x14ac:dyDescent="0.25">
      <c r="A9" s="14" t="s">
        <v>34</v>
      </c>
      <c r="B9" s="15">
        <f>COUNTIF(H9:AL9,"CP")</f>
        <v>0</v>
      </c>
      <c r="C9" s="15">
        <f>COUNTIF(H9:AL9,"D RTT")</f>
        <v>0</v>
      </c>
      <c r="D9" s="15">
        <f>COUNTIF(H9:AL9,"RTT")</f>
        <v>0</v>
      </c>
      <c r="E9" s="15">
        <f>COUNTIF(H9:AL9,"D RTT")</f>
        <v>0</v>
      </c>
      <c r="F9" s="15">
        <f>COUNTIF(H9:AL9,"REC")</f>
        <v>0</v>
      </c>
      <c r="G9" s="16">
        <f>COUNTIF(H9:AL9,"D REC")</f>
        <v>0</v>
      </c>
      <c r="H9" s="33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5"/>
    </row>
    <row r="10" spans="1:38" x14ac:dyDescent="0.25">
      <c r="A10" s="18" t="s">
        <v>35</v>
      </c>
      <c r="B10" s="3">
        <f t="shared" ref="B10:B19" si="2">COUNTIF(H10:AL10,"CP")</f>
        <v>0</v>
      </c>
      <c r="C10" s="3">
        <f t="shared" ref="C10:C19" si="3">COUNTIF(H10:AL10,"D RTT")</f>
        <v>0</v>
      </c>
      <c r="D10" s="3">
        <f t="shared" ref="D10:D19" si="4">COUNTIF(H10:AL10,"RTT")</f>
        <v>14</v>
      </c>
      <c r="E10" s="3">
        <f t="shared" ref="E10:E19" si="5">COUNTIF(H10:AL10,"D RTT")</f>
        <v>0</v>
      </c>
      <c r="F10" s="3">
        <f t="shared" ref="F10:F19" si="6">COUNTIF(H10:AL10,"REC")</f>
        <v>0</v>
      </c>
      <c r="G10" s="17">
        <f t="shared" ref="G10:G19" si="7">COUNTIF(H10:AL10,"D REC")</f>
        <v>0</v>
      </c>
      <c r="H10" s="27" t="s">
        <v>6</v>
      </c>
      <c r="I10" s="28" t="s">
        <v>6</v>
      </c>
      <c r="J10" s="28" t="s">
        <v>6</v>
      </c>
      <c r="K10" s="28" t="s">
        <v>6</v>
      </c>
      <c r="L10" s="28" t="s">
        <v>6</v>
      </c>
      <c r="M10" s="28" t="s">
        <v>6</v>
      </c>
      <c r="N10" s="28" t="s">
        <v>6</v>
      </c>
      <c r="O10" s="28" t="s">
        <v>6</v>
      </c>
      <c r="P10" s="28" t="s">
        <v>6</v>
      </c>
      <c r="Q10" s="28" t="s">
        <v>6</v>
      </c>
      <c r="R10" s="28" t="s">
        <v>6</v>
      </c>
      <c r="S10" s="28" t="s">
        <v>6</v>
      </c>
      <c r="T10" s="28" t="s">
        <v>6</v>
      </c>
      <c r="U10" s="28" t="s">
        <v>6</v>
      </c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9"/>
    </row>
    <row r="11" spans="1:38" x14ac:dyDescent="0.25">
      <c r="A11" s="18" t="s">
        <v>36</v>
      </c>
      <c r="B11" s="3">
        <f t="shared" si="2"/>
        <v>0</v>
      </c>
      <c r="C11" s="3">
        <f t="shared" si="3"/>
        <v>0</v>
      </c>
      <c r="D11" s="3">
        <f t="shared" si="4"/>
        <v>0</v>
      </c>
      <c r="E11" s="3">
        <f t="shared" si="5"/>
        <v>0</v>
      </c>
      <c r="F11" s="3">
        <f t="shared" si="6"/>
        <v>2</v>
      </c>
      <c r="G11" s="17">
        <f t="shared" si="7"/>
        <v>0</v>
      </c>
      <c r="H11" s="27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 t="s">
        <v>9</v>
      </c>
      <c r="AL11" s="29" t="s">
        <v>9</v>
      </c>
    </row>
    <row r="12" spans="1:38" x14ac:dyDescent="0.25">
      <c r="A12" s="18" t="s">
        <v>37</v>
      </c>
      <c r="B12" s="3">
        <f t="shared" si="2"/>
        <v>0</v>
      </c>
      <c r="C12" s="3">
        <f t="shared" si="3"/>
        <v>0</v>
      </c>
      <c r="D12" s="3">
        <f t="shared" si="4"/>
        <v>0</v>
      </c>
      <c r="E12" s="3">
        <f t="shared" si="5"/>
        <v>0</v>
      </c>
      <c r="F12" s="3">
        <f t="shared" si="6"/>
        <v>0</v>
      </c>
      <c r="G12" s="17">
        <f t="shared" si="7"/>
        <v>0</v>
      </c>
      <c r="H12" s="27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9"/>
    </row>
    <row r="13" spans="1:38" x14ac:dyDescent="0.25">
      <c r="A13" s="18" t="s">
        <v>38</v>
      </c>
      <c r="B13" s="3">
        <f t="shared" si="2"/>
        <v>0</v>
      </c>
      <c r="C13" s="3">
        <f t="shared" si="3"/>
        <v>0</v>
      </c>
      <c r="D13" s="3">
        <f t="shared" si="4"/>
        <v>0</v>
      </c>
      <c r="E13" s="3">
        <f t="shared" si="5"/>
        <v>0</v>
      </c>
      <c r="F13" s="3">
        <f t="shared" si="6"/>
        <v>0</v>
      </c>
      <c r="G13" s="17">
        <f t="shared" si="7"/>
        <v>0</v>
      </c>
      <c r="H13" s="27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9"/>
    </row>
    <row r="14" spans="1:38" x14ac:dyDescent="0.25">
      <c r="A14" s="18" t="s">
        <v>39</v>
      </c>
      <c r="B14" s="3">
        <f t="shared" si="2"/>
        <v>0</v>
      </c>
      <c r="C14" s="3">
        <f t="shared" si="3"/>
        <v>0</v>
      </c>
      <c r="D14" s="3">
        <f t="shared" si="4"/>
        <v>0</v>
      </c>
      <c r="E14" s="3">
        <f t="shared" si="5"/>
        <v>0</v>
      </c>
      <c r="F14" s="3">
        <f t="shared" si="6"/>
        <v>0</v>
      </c>
      <c r="G14" s="17">
        <f t="shared" si="7"/>
        <v>0</v>
      </c>
      <c r="H14" s="27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9"/>
    </row>
    <row r="15" spans="1:38" x14ac:dyDescent="0.25">
      <c r="A15" s="18" t="s">
        <v>40</v>
      </c>
      <c r="B15" s="3">
        <f t="shared" si="2"/>
        <v>0</v>
      </c>
      <c r="C15" s="3">
        <f t="shared" si="3"/>
        <v>0</v>
      </c>
      <c r="D15" s="3">
        <f t="shared" si="4"/>
        <v>0</v>
      </c>
      <c r="E15" s="3">
        <f t="shared" si="5"/>
        <v>0</v>
      </c>
      <c r="F15" s="3">
        <f t="shared" si="6"/>
        <v>0</v>
      </c>
      <c r="G15" s="17">
        <f t="shared" si="7"/>
        <v>0</v>
      </c>
      <c r="H15" s="27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9"/>
    </row>
    <row r="16" spans="1:38" x14ac:dyDescent="0.25">
      <c r="A16" s="18" t="s">
        <v>41</v>
      </c>
      <c r="B16" s="3">
        <f t="shared" si="2"/>
        <v>0</v>
      </c>
      <c r="C16" s="3">
        <f t="shared" si="3"/>
        <v>0</v>
      </c>
      <c r="D16" s="3">
        <f t="shared" si="4"/>
        <v>0</v>
      </c>
      <c r="E16" s="3">
        <f t="shared" si="5"/>
        <v>0</v>
      </c>
      <c r="F16" s="3">
        <f t="shared" si="6"/>
        <v>0</v>
      </c>
      <c r="G16" s="17">
        <f t="shared" si="7"/>
        <v>0</v>
      </c>
      <c r="H16" s="27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9"/>
    </row>
    <row r="17" spans="1:38" x14ac:dyDescent="0.25">
      <c r="A17" s="18" t="s">
        <v>42</v>
      </c>
      <c r="B17" s="3">
        <f t="shared" si="2"/>
        <v>0</v>
      </c>
      <c r="C17" s="3">
        <f t="shared" si="3"/>
        <v>0</v>
      </c>
      <c r="D17" s="3">
        <f t="shared" si="4"/>
        <v>0</v>
      </c>
      <c r="E17" s="3">
        <f t="shared" si="5"/>
        <v>0</v>
      </c>
      <c r="F17" s="3">
        <f t="shared" si="6"/>
        <v>0</v>
      </c>
      <c r="G17" s="17">
        <f t="shared" si="7"/>
        <v>0</v>
      </c>
      <c r="H17" s="27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9"/>
    </row>
    <row r="18" spans="1:38" x14ac:dyDescent="0.25">
      <c r="A18" s="18" t="s">
        <v>43</v>
      </c>
      <c r="B18" s="3">
        <f t="shared" si="2"/>
        <v>0</v>
      </c>
      <c r="C18" s="3">
        <f t="shared" si="3"/>
        <v>0</v>
      </c>
      <c r="D18" s="3">
        <f t="shared" si="4"/>
        <v>0</v>
      </c>
      <c r="E18" s="3">
        <f t="shared" si="5"/>
        <v>0</v>
      </c>
      <c r="F18" s="3">
        <f t="shared" si="6"/>
        <v>0</v>
      </c>
      <c r="G18" s="17">
        <f t="shared" si="7"/>
        <v>0</v>
      </c>
      <c r="H18" s="27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9"/>
    </row>
    <row r="19" spans="1:38" ht="15.75" thickBot="1" x14ac:dyDescent="0.3">
      <c r="A19" s="19" t="s">
        <v>44</v>
      </c>
      <c r="B19" s="20">
        <f t="shared" si="2"/>
        <v>0</v>
      </c>
      <c r="C19" s="20">
        <f t="shared" si="3"/>
        <v>0</v>
      </c>
      <c r="D19" s="20">
        <f t="shared" si="4"/>
        <v>0</v>
      </c>
      <c r="E19" s="20">
        <f t="shared" si="5"/>
        <v>0</v>
      </c>
      <c r="F19" s="20">
        <f t="shared" si="6"/>
        <v>0</v>
      </c>
      <c r="G19" s="21">
        <f t="shared" si="7"/>
        <v>0</v>
      </c>
      <c r="H19" s="30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2"/>
    </row>
    <row r="21" spans="1:38" ht="21" x14ac:dyDescent="0.25">
      <c r="E21" s="24"/>
      <c r="F21" s="24"/>
      <c r="G21" s="24"/>
      <c r="H21" s="24"/>
      <c r="I21" s="24"/>
      <c r="J21" s="24"/>
      <c r="K21" s="24"/>
      <c r="M21" s="24"/>
      <c r="N21" s="24"/>
      <c r="O21" s="24"/>
      <c r="P21" s="24"/>
      <c r="Q21" t="str">
        <f t="shared" ref="E21:R21" si="8">IF(OR(WEEKDAY(Q7) = 1,WEEKDAY(Q7)=7,),"ok","")</f>
        <v/>
      </c>
      <c r="R21" t="str">
        <f t="shared" si="8"/>
        <v/>
      </c>
      <c r="S21" t="str">
        <f t="shared" ref="Q21:S21" si="9">IF(OR(WEEKDAY(S7) = 1,WEEKDAY(S7)=7,),"ok","")</f>
        <v/>
      </c>
    </row>
    <row r="22" spans="1:38" ht="15" customHeight="1" x14ac:dyDescent="0.25">
      <c r="B22" s="24"/>
      <c r="C22" s="24"/>
      <c r="D22" s="24"/>
      <c r="E22" s="24"/>
      <c r="F22" s="24"/>
      <c r="G22" s="24"/>
      <c r="H22" s="24"/>
      <c r="I22" s="24"/>
      <c r="J22" s="24"/>
      <c r="K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</row>
    <row r="23" spans="1:38" ht="15" customHeight="1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</row>
    <row r="24" spans="1:38" ht="45" customHeight="1" x14ac:dyDescent="0.25">
      <c r="A24" s="25" t="s">
        <v>51</v>
      </c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</row>
    <row r="25" spans="1:38" ht="15.75" thickBot="1" x14ac:dyDescent="0.3"/>
    <row r="26" spans="1:38" ht="15.75" thickBot="1" x14ac:dyDescent="0.3">
      <c r="H26" s="26">
        <f>DATE($C$1,2,1)</f>
        <v>42767</v>
      </c>
      <c r="I26" s="26">
        <f>H26+1</f>
        <v>42768</v>
      </c>
      <c r="J26" s="26">
        <f t="shared" ref="J26:AI26" si="10">I26+1</f>
        <v>42769</v>
      </c>
      <c r="K26" s="26">
        <f t="shared" si="10"/>
        <v>42770</v>
      </c>
      <c r="L26" s="26">
        <f t="shared" si="10"/>
        <v>42771</v>
      </c>
      <c r="M26" s="26">
        <f t="shared" si="10"/>
        <v>42772</v>
      </c>
      <c r="N26" s="26">
        <f t="shared" si="10"/>
        <v>42773</v>
      </c>
      <c r="O26" s="26">
        <f t="shared" si="10"/>
        <v>42774</v>
      </c>
      <c r="P26" s="26">
        <f t="shared" si="10"/>
        <v>42775</v>
      </c>
      <c r="Q26" s="26">
        <f t="shared" si="10"/>
        <v>42776</v>
      </c>
      <c r="R26" s="26">
        <f t="shared" si="10"/>
        <v>42777</v>
      </c>
      <c r="S26" s="26">
        <f t="shared" si="10"/>
        <v>42778</v>
      </c>
      <c r="T26" s="26">
        <f t="shared" si="10"/>
        <v>42779</v>
      </c>
      <c r="U26" s="26">
        <f t="shared" si="10"/>
        <v>42780</v>
      </c>
      <c r="V26" s="26">
        <f t="shared" si="10"/>
        <v>42781</v>
      </c>
      <c r="W26" s="26">
        <f t="shared" si="10"/>
        <v>42782</v>
      </c>
      <c r="X26" s="26">
        <f t="shared" si="10"/>
        <v>42783</v>
      </c>
      <c r="Y26" s="26">
        <f t="shared" si="10"/>
        <v>42784</v>
      </c>
      <c r="Z26" s="26">
        <f t="shared" si="10"/>
        <v>42785</v>
      </c>
      <c r="AA26" s="26">
        <f t="shared" si="10"/>
        <v>42786</v>
      </c>
      <c r="AB26" s="26">
        <f t="shared" si="10"/>
        <v>42787</v>
      </c>
      <c r="AC26" s="26">
        <f t="shared" si="10"/>
        <v>42788</v>
      </c>
      <c r="AD26" s="26">
        <f t="shared" si="10"/>
        <v>42789</v>
      </c>
      <c r="AE26" s="26">
        <f t="shared" si="10"/>
        <v>42790</v>
      </c>
      <c r="AF26" s="26">
        <f t="shared" si="10"/>
        <v>42791</v>
      </c>
      <c r="AG26" s="26">
        <f t="shared" si="10"/>
        <v>42792</v>
      </c>
      <c r="AH26" s="26">
        <f t="shared" si="10"/>
        <v>42793</v>
      </c>
      <c r="AI26" s="26">
        <f t="shared" si="10"/>
        <v>42794</v>
      </c>
      <c r="AJ26" s="26" t="str">
        <f>IF(MONTH(AI26+1) =2,AI26+1,"")</f>
        <v/>
      </c>
      <c r="AK26" s="26"/>
      <c r="AL26" s="26"/>
    </row>
    <row r="27" spans="1:38" ht="15.75" thickBot="1" x14ac:dyDescent="0.3">
      <c r="A27" s="10" t="s">
        <v>4</v>
      </c>
      <c r="B27" s="8" t="s">
        <v>7</v>
      </c>
      <c r="C27" s="8" t="s">
        <v>45</v>
      </c>
      <c r="D27" s="8" t="s">
        <v>6</v>
      </c>
      <c r="E27" s="8" t="s">
        <v>46</v>
      </c>
      <c r="F27" s="8" t="s">
        <v>47</v>
      </c>
      <c r="G27" s="9" t="s">
        <v>48</v>
      </c>
      <c r="H27" s="11">
        <f>H26</f>
        <v>42767</v>
      </c>
      <c r="I27" s="11">
        <f t="shared" ref="I27:AJ27" si="11">I26</f>
        <v>42768</v>
      </c>
      <c r="J27" s="11">
        <f t="shared" si="11"/>
        <v>42769</v>
      </c>
      <c r="K27" s="11">
        <f t="shared" si="11"/>
        <v>42770</v>
      </c>
      <c r="L27" s="11">
        <f t="shared" si="11"/>
        <v>42771</v>
      </c>
      <c r="M27" s="11">
        <f t="shared" si="11"/>
        <v>42772</v>
      </c>
      <c r="N27" s="11">
        <f t="shared" si="11"/>
        <v>42773</v>
      </c>
      <c r="O27" s="11">
        <f t="shared" si="11"/>
        <v>42774</v>
      </c>
      <c r="P27" s="11">
        <f t="shared" si="11"/>
        <v>42775</v>
      </c>
      <c r="Q27" s="11">
        <f t="shared" si="11"/>
        <v>42776</v>
      </c>
      <c r="R27" s="11">
        <f t="shared" si="11"/>
        <v>42777</v>
      </c>
      <c r="S27" s="11">
        <f t="shared" si="11"/>
        <v>42778</v>
      </c>
      <c r="T27" s="11">
        <f t="shared" si="11"/>
        <v>42779</v>
      </c>
      <c r="U27" s="11">
        <f t="shared" si="11"/>
        <v>42780</v>
      </c>
      <c r="V27" s="11">
        <f t="shared" si="11"/>
        <v>42781</v>
      </c>
      <c r="W27" s="11">
        <f t="shared" si="11"/>
        <v>42782</v>
      </c>
      <c r="X27" s="11">
        <f t="shared" si="11"/>
        <v>42783</v>
      </c>
      <c r="Y27" s="11">
        <f t="shared" si="11"/>
        <v>42784</v>
      </c>
      <c r="Z27" s="11">
        <f t="shared" si="11"/>
        <v>42785</v>
      </c>
      <c r="AA27" s="11">
        <f t="shared" si="11"/>
        <v>42786</v>
      </c>
      <c r="AB27" s="11">
        <f t="shared" si="11"/>
        <v>42787</v>
      </c>
      <c r="AC27" s="11">
        <f t="shared" si="11"/>
        <v>42788</v>
      </c>
      <c r="AD27" s="11">
        <f t="shared" si="11"/>
        <v>42789</v>
      </c>
      <c r="AE27" s="11">
        <f t="shared" si="11"/>
        <v>42790</v>
      </c>
      <c r="AF27" s="11">
        <f t="shared" si="11"/>
        <v>42791</v>
      </c>
      <c r="AG27" s="11">
        <f t="shared" si="11"/>
        <v>42792</v>
      </c>
      <c r="AH27" s="11">
        <f t="shared" si="11"/>
        <v>42793</v>
      </c>
      <c r="AI27" s="11">
        <f t="shared" si="11"/>
        <v>42794</v>
      </c>
      <c r="AJ27" s="11" t="str">
        <f t="shared" si="11"/>
        <v/>
      </c>
      <c r="AK27" s="12"/>
      <c r="AL27" s="13"/>
    </row>
    <row r="28" spans="1:38" x14ac:dyDescent="0.25">
      <c r="A28" s="14" t="s">
        <v>34</v>
      </c>
      <c r="B28" s="15">
        <f>COUNTIF(H28:AL28,"CP")</f>
        <v>14</v>
      </c>
      <c r="C28" s="15">
        <f>COUNTIF(H28:AL28,"D RTT")</f>
        <v>0</v>
      </c>
      <c r="D28" s="15">
        <f>COUNTIF(H28:AL28,"RTT")</f>
        <v>0</v>
      </c>
      <c r="E28" s="15">
        <f>COUNTIF(H28:AL28,"D RTT")</f>
        <v>0</v>
      </c>
      <c r="F28" s="15">
        <f>COUNTIF(H28:AL28,"REC")</f>
        <v>0</v>
      </c>
      <c r="G28" s="16">
        <f>COUNTIF(H28:AL28,"D REC")</f>
        <v>0</v>
      </c>
      <c r="H28" s="33" t="s">
        <v>7</v>
      </c>
      <c r="I28" s="34" t="s">
        <v>7</v>
      </c>
      <c r="J28" s="34" t="s">
        <v>7</v>
      </c>
      <c r="K28" s="34" t="s">
        <v>7</v>
      </c>
      <c r="L28" s="34" t="s">
        <v>7</v>
      </c>
      <c r="M28" s="34" t="s">
        <v>7</v>
      </c>
      <c r="N28" s="34" t="s">
        <v>7</v>
      </c>
      <c r="O28" s="34" t="s">
        <v>7</v>
      </c>
      <c r="P28" s="34" t="s">
        <v>7</v>
      </c>
      <c r="Q28" s="34" t="s">
        <v>7</v>
      </c>
      <c r="R28" s="34" t="s">
        <v>7</v>
      </c>
      <c r="S28" s="34" t="s">
        <v>7</v>
      </c>
      <c r="T28" s="34" t="s">
        <v>7</v>
      </c>
      <c r="U28" s="34" t="s">
        <v>7</v>
      </c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5"/>
    </row>
    <row r="29" spans="1:38" x14ac:dyDescent="0.25">
      <c r="A29" s="18" t="s">
        <v>35</v>
      </c>
      <c r="B29" s="3">
        <f t="shared" ref="B29:B38" si="12">COUNTIF(H29:AL29,"CP")</f>
        <v>0</v>
      </c>
      <c r="C29" s="3">
        <f t="shared" ref="C29:C38" si="13">COUNTIF(H29:AL29,"D RTT")</f>
        <v>0</v>
      </c>
      <c r="D29" s="3">
        <f t="shared" ref="D29:D38" si="14">COUNTIF(H29:AL29,"RTT")</f>
        <v>0</v>
      </c>
      <c r="E29" s="3">
        <f t="shared" ref="E29:E38" si="15">COUNTIF(H29:AL29,"D RTT")</f>
        <v>0</v>
      </c>
      <c r="F29" s="3">
        <f t="shared" ref="F29:F38" si="16">COUNTIF(H29:AL29,"REC")</f>
        <v>0</v>
      </c>
      <c r="G29" s="17">
        <f t="shared" ref="G29:G38" si="17">COUNTIF(H29:AL29,"D REC")</f>
        <v>0</v>
      </c>
      <c r="H29" s="27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9"/>
    </row>
    <row r="30" spans="1:38" x14ac:dyDescent="0.25">
      <c r="A30" s="18" t="s">
        <v>36</v>
      </c>
      <c r="B30" s="3">
        <f t="shared" si="12"/>
        <v>0</v>
      </c>
      <c r="C30" s="3">
        <f t="shared" si="13"/>
        <v>0</v>
      </c>
      <c r="D30" s="3">
        <f t="shared" si="14"/>
        <v>0</v>
      </c>
      <c r="E30" s="3">
        <f t="shared" si="15"/>
        <v>0</v>
      </c>
      <c r="F30" s="3">
        <f t="shared" si="16"/>
        <v>2</v>
      </c>
      <c r="G30" s="17">
        <f t="shared" si="17"/>
        <v>0</v>
      </c>
      <c r="H30" s="27" t="s">
        <v>9</v>
      </c>
      <c r="I30" s="28" t="s">
        <v>9</v>
      </c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9"/>
    </row>
    <row r="31" spans="1:38" x14ac:dyDescent="0.25">
      <c r="A31" s="18" t="s">
        <v>37</v>
      </c>
      <c r="B31" s="3">
        <f t="shared" si="12"/>
        <v>0</v>
      </c>
      <c r="C31" s="3">
        <f t="shared" si="13"/>
        <v>0</v>
      </c>
      <c r="D31" s="3">
        <f t="shared" si="14"/>
        <v>0</v>
      </c>
      <c r="E31" s="3">
        <f t="shared" si="15"/>
        <v>0</v>
      </c>
      <c r="F31" s="3">
        <f t="shared" si="16"/>
        <v>0</v>
      </c>
      <c r="G31" s="17">
        <f t="shared" si="17"/>
        <v>0</v>
      </c>
      <c r="H31" s="27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9"/>
    </row>
    <row r="32" spans="1:38" x14ac:dyDescent="0.25">
      <c r="A32" s="18" t="s">
        <v>38</v>
      </c>
      <c r="B32" s="3">
        <f t="shared" si="12"/>
        <v>0</v>
      </c>
      <c r="C32" s="3">
        <f t="shared" si="13"/>
        <v>0</v>
      </c>
      <c r="D32" s="3">
        <f t="shared" si="14"/>
        <v>0</v>
      </c>
      <c r="E32" s="3">
        <f t="shared" si="15"/>
        <v>0</v>
      </c>
      <c r="F32" s="3">
        <f t="shared" si="16"/>
        <v>0</v>
      </c>
      <c r="G32" s="17">
        <f t="shared" si="17"/>
        <v>0</v>
      </c>
      <c r="H32" s="27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9"/>
    </row>
    <row r="33" spans="1:38" x14ac:dyDescent="0.25">
      <c r="A33" s="18" t="s">
        <v>39</v>
      </c>
      <c r="B33" s="3">
        <f t="shared" si="12"/>
        <v>0</v>
      </c>
      <c r="C33" s="3">
        <f t="shared" si="13"/>
        <v>0</v>
      </c>
      <c r="D33" s="3">
        <f t="shared" si="14"/>
        <v>0</v>
      </c>
      <c r="E33" s="3">
        <f t="shared" si="15"/>
        <v>0</v>
      </c>
      <c r="F33" s="3">
        <f t="shared" si="16"/>
        <v>0</v>
      </c>
      <c r="G33" s="17">
        <f t="shared" si="17"/>
        <v>0</v>
      </c>
      <c r="H33" s="27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9"/>
    </row>
    <row r="34" spans="1:38" x14ac:dyDescent="0.25">
      <c r="A34" s="18" t="s">
        <v>40</v>
      </c>
      <c r="B34" s="3">
        <f t="shared" si="12"/>
        <v>0</v>
      </c>
      <c r="C34" s="3">
        <f t="shared" si="13"/>
        <v>0</v>
      </c>
      <c r="D34" s="3">
        <f t="shared" si="14"/>
        <v>0</v>
      </c>
      <c r="E34" s="3">
        <f t="shared" si="15"/>
        <v>0</v>
      </c>
      <c r="F34" s="3">
        <f t="shared" si="16"/>
        <v>0</v>
      </c>
      <c r="G34" s="17">
        <f t="shared" si="17"/>
        <v>0</v>
      </c>
      <c r="H34" s="27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9"/>
    </row>
    <row r="35" spans="1:38" x14ac:dyDescent="0.25">
      <c r="A35" s="18" t="s">
        <v>41</v>
      </c>
      <c r="B35" s="3">
        <f t="shared" si="12"/>
        <v>0</v>
      </c>
      <c r="C35" s="3">
        <f t="shared" si="13"/>
        <v>0</v>
      </c>
      <c r="D35" s="3">
        <f t="shared" si="14"/>
        <v>0</v>
      </c>
      <c r="E35" s="3">
        <f t="shared" si="15"/>
        <v>0</v>
      </c>
      <c r="F35" s="3">
        <f t="shared" si="16"/>
        <v>0</v>
      </c>
      <c r="G35" s="17">
        <f t="shared" si="17"/>
        <v>0</v>
      </c>
      <c r="H35" s="27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9"/>
    </row>
    <row r="36" spans="1:38" x14ac:dyDescent="0.25">
      <c r="A36" s="18" t="s">
        <v>42</v>
      </c>
      <c r="B36" s="3">
        <f t="shared" si="12"/>
        <v>0</v>
      </c>
      <c r="C36" s="3">
        <f t="shared" si="13"/>
        <v>0</v>
      </c>
      <c r="D36" s="3">
        <f t="shared" si="14"/>
        <v>0</v>
      </c>
      <c r="E36" s="3">
        <f t="shared" si="15"/>
        <v>0</v>
      </c>
      <c r="F36" s="3">
        <f t="shared" si="16"/>
        <v>0</v>
      </c>
      <c r="G36" s="17">
        <f t="shared" si="17"/>
        <v>0</v>
      </c>
      <c r="H36" s="27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9"/>
    </row>
    <row r="37" spans="1:38" x14ac:dyDescent="0.25">
      <c r="A37" s="18" t="s">
        <v>43</v>
      </c>
      <c r="B37" s="3">
        <f t="shared" si="12"/>
        <v>0</v>
      </c>
      <c r="C37" s="3">
        <f t="shared" si="13"/>
        <v>0</v>
      </c>
      <c r="D37" s="3">
        <f t="shared" si="14"/>
        <v>0</v>
      </c>
      <c r="E37" s="3">
        <f t="shared" si="15"/>
        <v>0</v>
      </c>
      <c r="F37" s="3">
        <f t="shared" si="16"/>
        <v>0</v>
      </c>
      <c r="G37" s="17">
        <f t="shared" si="17"/>
        <v>0</v>
      </c>
      <c r="H37" s="27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9"/>
    </row>
    <row r="38" spans="1:38" ht="15.75" thickBot="1" x14ac:dyDescent="0.3">
      <c r="A38" s="19" t="s">
        <v>44</v>
      </c>
      <c r="B38" s="20">
        <f t="shared" si="12"/>
        <v>0</v>
      </c>
      <c r="C38" s="20">
        <f t="shared" si="13"/>
        <v>0</v>
      </c>
      <c r="D38" s="20">
        <f t="shared" si="14"/>
        <v>0</v>
      </c>
      <c r="E38" s="20">
        <f t="shared" si="15"/>
        <v>0</v>
      </c>
      <c r="F38" s="20">
        <f t="shared" si="16"/>
        <v>0</v>
      </c>
      <c r="G38" s="21">
        <f t="shared" si="17"/>
        <v>0</v>
      </c>
      <c r="H38" s="30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2"/>
    </row>
    <row r="41" spans="1:38" ht="15" customHeight="1" x14ac:dyDescent="0.25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</row>
    <row r="42" spans="1:38" ht="15" customHeight="1" x14ac:dyDescent="0.25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</row>
    <row r="43" spans="1:38" ht="15" customHeight="1" x14ac:dyDescent="0.25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</row>
    <row r="44" spans="1:38" ht="45" customHeight="1" thickBot="1" x14ac:dyDescent="0.3">
      <c r="A44" s="25" t="s">
        <v>52</v>
      </c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</row>
    <row r="45" spans="1:38" ht="15.75" thickBot="1" x14ac:dyDescent="0.3">
      <c r="H45" s="26">
        <f>DATE($C$1,3,1)</f>
        <v>42795</v>
      </c>
      <c r="I45" s="26">
        <f>H45+1</f>
        <v>42796</v>
      </c>
      <c r="J45" s="26">
        <f t="shared" ref="J45:AL45" si="18">I45+1</f>
        <v>42797</v>
      </c>
      <c r="K45" s="26">
        <f t="shared" si="18"/>
        <v>42798</v>
      </c>
      <c r="L45" s="26">
        <f t="shared" si="18"/>
        <v>42799</v>
      </c>
      <c r="M45" s="26">
        <f t="shared" si="18"/>
        <v>42800</v>
      </c>
      <c r="N45" s="26">
        <f t="shared" si="18"/>
        <v>42801</v>
      </c>
      <c r="O45" s="26">
        <f t="shared" si="18"/>
        <v>42802</v>
      </c>
      <c r="P45" s="26">
        <f t="shared" si="18"/>
        <v>42803</v>
      </c>
      <c r="Q45" s="26">
        <f t="shared" si="18"/>
        <v>42804</v>
      </c>
      <c r="R45" s="26">
        <f t="shared" si="18"/>
        <v>42805</v>
      </c>
      <c r="S45" s="26">
        <f t="shared" si="18"/>
        <v>42806</v>
      </c>
      <c r="T45" s="26">
        <f t="shared" si="18"/>
        <v>42807</v>
      </c>
      <c r="U45" s="26">
        <f t="shared" si="18"/>
        <v>42808</v>
      </c>
      <c r="V45" s="26">
        <f t="shared" si="18"/>
        <v>42809</v>
      </c>
      <c r="W45" s="26">
        <f t="shared" si="18"/>
        <v>42810</v>
      </c>
      <c r="X45" s="26">
        <f t="shared" si="18"/>
        <v>42811</v>
      </c>
      <c r="Y45" s="26">
        <f t="shared" si="18"/>
        <v>42812</v>
      </c>
      <c r="Z45" s="26">
        <f t="shared" si="18"/>
        <v>42813</v>
      </c>
      <c r="AA45" s="26">
        <f t="shared" si="18"/>
        <v>42814</v>
      </c>
      <c r="AB45" s="26">
        <f t="shared" si="18"/>
        <v>42815</v>
      </c>
      <c r="AC45" s="26">
        <f t="shared" si="18"/>
        <v>42816</v>
      </c>
      <c r="AD45" s="26">
        <f t="shared" si="18"/>
        <v>42817</v>
      </c>
      <c r="AE45" s="26">
        <f t="shared" si="18"/>
        <v>42818</v>
      </c>
      <c r="AF45" s="26">
        <f t="shared" si="18"/>
        <v>42819</v>
      </c>
      <c r="AG45" s="26">
        <f t="shared" si="18"/>
        <v>42820</v>
      </c>
      <c r="AH45" s="26">
        <f t="shared" si="18"/>
        <v>42821</v>
      </c>
      <c r="AI45" s="26">
        <f t="shared" si="18"/>
        <v>42822</v>
      </c>
      <c r="AJ45" s="26">
        <f t="shared" si="18"/>
        <v>42823</v>
      </c>
      <c r="AK45" s="26">
        <f t="shared" si="18"/>
        <v>42824</v>
      </c>
      <c r="AL45" s="26">
        <f t="shared" si="18"/>
        <v>42825</v>
      </c>
    </row>
    <row r="46" spans="1:38" ht="15.75" thickBot="1" x14ac:dyDescent="0.3">
      <c r="A46" s="10" t="s">
        <v>4</v>
      </c>
      <c r="B46" s="8" t="s">
        <v>7</v>
      </c>
      <c r="C46" s="8" t="s">
        <v>45</v>
      </c>
      <c r="D46" s="8" t="s">
        <v>6</v>
      </c>
      <c r="E46" s="8" t="s">
        <v>46</v>
      </c>
      <c r="F46" s="8" t="s">
        <v>47</v>
      </c>
      <c r="G46" s="9" t="s">
        <v>48</v>
      </c>
      <c r="H46" s="11">
        <f>H45</f>
        <v>42795</v>
      </c>
      <c r="I46" s="11">
        <f t="shared" ref="I46:AL46" si="19">I45</f>
        <v>42796</v>
      </c>
      <c r="J46" s="11">
        <f t="shared" si="19"/>
        <v>42797</v>
      </c>
      <c r="K46" s="11">
        <f t="shared" si="19"/>
        <v>42798</v>
      </c>
      <c r="L46" s="11">
        <f t="shared" si="19"/>
        <v>42799</v>
      </c>
      <c r="M46" s="11">
        <f t="shared" si="19"/>
        <v>42800</v>
      </c>
      <c r="N46" s="11">
        <f t="shared" si="19"/>
        <v>42801</v>
      </c>
      <c r="O46" s="11">
        <f t="shared" si="19"/>
        <v>42802</v>
      </c>
      <c r="P46" s="11">
        <f t="shared" si="19"/>
        <v>42803</v>
      </c>
      <c r="Q46" s="11">
        <f t="shared" si="19"/>
        <v>42804</v>
      </c>
      <c r="R46" s="11">
        <f t="shared" si="19"/>
        <v>42805</v>
      </c>
      <c r="S46" s="11">
        <f t="shared" si="19"/>
        <v>42806</v>
      </c>
      <c r="T46" s="11">
        <f t="shared" si="19"/>
        <v>42807</v>
      </c>
      <c r="U46" s="11">
        <f t="shared" si="19"/>
        <v>42808</v>
      </c>
      <c r="V46" s="11">
        <f t="shared" si="19"/>
        <v>42809</v>
      </c>
      <c r="W46" s="11">
        <f t="shared" si="19"/>
        <v>42810</v>
      </c>
      <c r="X46" s="11">
        <f t="shared" si="19"/>
        <v>42811</v>
      </c>
      <c r="Y46" s="11">
        <f t="shared" si="19"/>
        <v>42812</v>
      </c>
      <c r="Z46" s="11">
        <f t="shared" si="19"/>
        <v>42813</v>
      </c>
      <c r="AA46" s="11">
        <f t="shared" si="19"/>
        <v>42814</v>
      </c>
      <c r="AB46" s="11">
        <f t="shared" si="19"/>
        <v>42815</v>
      </c>
      <c r="AC46" s="11">
        <f t="shared" si="19"/>
        <v>42816</v>
      </c>
      <c r="AD46" s="11">
        <f t="shared" si="19"/>
        <v>42817</v>
      </c>
      <c r="AE46" s="11">
        <f t="shared" si="19"/>
        <v>42818</v>
      </c>
      <c r="AF46" s="11">
        <f t="shared" si="19"/>
        <v>42819</v>
      </c>
      <c r="AG46" s="11">
        <f t="shared" si="19"/>
        <v>42820</v>
      </c>
      <c r="AH46" s="11">
        <f t="shared" si="19"/>
        <v>42821</v>
      </c>
      <c r="AI46" s="11">
        <f t="shared" si="19"/>
        <v>42822</v>
      </c>
      <c r="AJ46" s="11">
        <f t="shared" si="19"/>
        <v>42823</v>
      </c>
      <c r="AK46" s="12">
        <f t="shared" si="19"/>
        <v>42824</v>
      </c>
      <c r="AL46" s="13">
        <f t="shared" si="19"/>
        <v>42825</v>
      </c>
    </row>
    <row r="47" spans="1:38" x14ac:dyDescent="0.25">
      <c r="A47" s="14" t="s">
        <v>34</v>
      </c>
      <c r="B47" s="15">
        <f>COUNTIF(H47:AL47,"CP")</f>
        <v>0</v>
      </c>
      <c r="C47" s="15">
        <f>COUNTIF(H47:AL47,"D RTT")</f>
        <v>0</v>
      </c>
      <c r="D47" s="15">
        <f>COUNTIF(H47:AL47,"RTT")</f>
        <v>0</v>
      </c>
      <c r="E47" s="15">
        <f>COUNTIF(H47:AL47,"D RTT")</f>
        <v>0</v>
      </c>
      <c r="F47" s="15">
        <f>COUNTIF(H47:AL47,"REC")</f>
        <v>0</v>
      </c>
      <c r="G47" s="16">
        <f>COUNTIF(H47:AL47,"D REC")</f>
        <v>0</v>
      </c>
      <c r="H47" s="33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5"/>
    </row>
    <row r="48" spans="1:38" x14ac:dyDescent="0.25">
      <c r="A48" s="18" t="s">
        <v>35</v>
      </c>
      <c r="B48" s="3">
        <f t="shared" ref="B48:B57" si="20">COUNTIF(H48:AL48,"CP")</f>
        <v>0</v>
      </c>
      <c r="C48" s="3">
        <f t="shared" ref="C48:C57" si="21">COUNTIF(H48:AL48,"D RTT")</f>
        <v>0</v>
      </c>
      <c r="D48" s="3">
        <f t="shared" ref="D48:D57" si="22">COUNTIF(H48:AL48,"RTT")</f>
        <v>0</v>
      </c>
      <c r="E48" s="3">
        <f t="shared" ref="E48:E57" si="23">COUNTIF(H48:AL48,"D RTT")</f>
        <v>0</v>
      </c>
      <c r="F48" s="3">
        <f t="shared" ref="F48:F57" si="24">COUNTIF(H48:AL48,"REC")</f>
        <v>0</v>
      </c>
      <c r="G48" s="17">
        <f t="shared" ref="G48:G57" si="25">COUNTIF(H48:AL48,"D REC")</f>
        <v>0</v>
      </c>
      <c r="H48" s="27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9"/>
    </row>
    <row r="49" spans="1:38" x14ac:dyDescent="0.25">
      <c r="A49" s="18" t="s">
        <v>36</v>
      </c>
      <c r="B49" s="3">
        <f t="shared" si="20"/>
        <v>0</v>
      </c>
      <c r="C49" s="3">
        <f t="shared" si="21"/>
        <v>0</v>
      </c>
      <c r="D49" s="3">
        <f t="shared" si="22"/>
        <v>0</v>
      </c>
      <c r="E49" s="3">
        <f t="shared" si="23"/>
        <v>0</v>
      </c>
      <c r="F49" s="3">
        <f t="shared" si="24"/>
        <v>0</v>
      </c>
      <c r="G49" s="17">
        <f t="shared" si="25"/>
        <v>0</v>
      </c>
      <c r="H49" s="27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9"/>
    </row>
    <row r="50" spans="1:38" x14ac:dyDescent="0.25">
      <c r="A50" s="18" t="s">
        <v>37</v>
      </c>
      <c r="B50" s="3">
        <f t="shared" si="20"/>
        <v>0</v>
      </c>
      <c r="C50" s="3">
        <f t="shared" si="21"/>
        <v>0</v>
      </c>
      <c r="D50" s="3">
        <f t="shared" si="22"/>
        <v>0</v>
      </c>
      <c r="E50" s="3">
        <f t="shared" si="23"/>
        <v>0</v>
      </c>
      <c r="F50" s="3">
        <f t="shared" si="24"/>
        <v>0</v>
      </c>
      <c r="G50" s="17">
        <f t="shared" si="25"/>
        <v>0</v>
      </c>
      <c r="H50" s="27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9"/>
    </row>
    <row r="51" spans="1:38" x14ac:dyDescent="0.25">
      <c r="A51" s="18" t="s">
        <v>38</v>
      </c>
      <c r="B51" s="3">
        <f t="shared" si="20"/>
        <v>0</v>
      </c>
      <c r="C51" s="3">
        <f t="shared" si="21"/>
        <v>0</v>
      </c>
      <c r="D51" s="3">
        <f t="shared" si="22"/>
        <v>0</v>
      </c>
      <c r="E51" s="3">
        <f t="shared" si="23"/>
        <v>0</v>
      </c>
      <c r="F51" s="3">
        <f t="shared" si="24"/>
        <v>0</v>
      </c>
      <c r="G51" s="17">
        <f t="shared" si="25"/>
        <v>0</v>
      </c>
      <c r="H51" s="27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9"/>
    </row>
    <row r="52" spans="1:38" x14ac:dyDescent="0.25">
      <c r="A52" s="18" t="s">
        <v>39</v>
      </c>
      <c r="B52" s="3">
        <f t="shared" si="20"/>
        <v>0</v>
      </c>
      <c r="C52" s="3">
        <f t="shared" si="21"/>
        <v>0</v>
      </c>
      <c r="D52" s="3">
        <f t="shared" si="22"/>
        <v>0</v>
      </c>
      <c r="E52" s="3">
        <f t="shared" si="23"/>
        <v>0</v>
      </c>
      <c r="F52" s="3">
        <f t="shared" si="24"/>
        <v>0</v>
      </c>
      <c r="G52" s="17">
        <f t="shared" si="25"/>
        <v>0</v>
      </c>
      <c r="H52" s="27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9"/>
    </row>
    <row r="53" spans="1:38" x14ac:dyDescent="0.25">
      <c r="A53" s="18" t="s">
        <v>40</v>
      </c>
      <c r="B53" s="3">
        <f t="shared" si="20"/>
        <v>0</v>
      </c>
      <c r="C53" s="3">
        <f t="shared" si="21"/>
        <v>0</v>
      </c>
      <c r="D53" s="3">
        <f t="shared" si="22"/>
        <v>0</v>
      </c>
      <c r="E53" s="3">
        <f t="shared" si="23"/>
        <v>0</v>
      </c>
      <c r="F53" s="3">
        <f t="shared" si="24"/>
        <v>0</v>
      </c>
      <c r="G53" s="17">
        <f t="shared" si="25"/>
        <v>0</v>
      </c>
      <c r="H53" s="27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9"/>
    </row>
    <row r="54" spans="1:38" x14ac:dyDescent="0.25">
      <c r="A54" s="18" t="s">
        <v>41</v>
      </c>
      <c r="B54" s="3">
        <f t="shared" si="20"/>
        <v>0</v>
      </c>
      <c r="C54" s="3">
        <f t="shared" si="21"/>
        <v>0</v>
      </c>
      <c r="D54" s="3">
        <f t="shared" si="22"/>
        <v>0</v>
      </c>
      <c r="E54" s="3">
        <f t="shared" si="23"/>
        <v>0</v>
      </c>
      <c r="F54" s="3">
        <f t="shared" si="24"/>
        <v>0</v>
      </c>
      <c r="G54" s="17">
        <f t="shared" si="25"/>
        <v>0</v>
      </c>
      <c r="H54" s="27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9"/>
    </row>
    <row r="55" spans="1:38" x14ac:dyDescent="0.25">
      <c r="A55" s="18" t="s">
        <v>42</v>
      </c>
      <c r="B55" s="3">
        <f t="shared" si="20"/>
        <v>0</v>
      </c>
      <c r="C55" s="3">
        <f t="shared" si="21"/>
        <v>0</v>
      </c>
      <c r="D55" s="3">
        <f t="shared" si="22"/>
        <v>0</v>
      </c>
      <c r="E55" s="3">
        <f t="shared" si="23"/>
        <v>0</v>
      </c>
      <c r="F55" s="3">
        <f t="shared" si="24"/>
        <v>0</v>
      </c>
      <c r="G55" s="17">
        <f t="shared" si="25"/>
        <v>0</v>
      </c>
      <c r="H55" s="27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9"/>
    </row>
    <row r="56" spans="1:38" x14ac:dyDescent="0.25">
      <c r="A56" s="18" t="s">
        <v>43</v>
      </c>
      <c r="B56" s="3">
        <f t="shared" si="20"/>
        <v>0</v>
      </c>
      <c r="C56" s="3">
        <f t="shared" si="21"/>
        <v>0</v>
      </c>
      <c r="D56" s="3">
        <f t="shared" si="22"/>
        <v>0</v>
      </c>
      <c r="E56" s="3">
        <f t="shared" si="23"/>
        <v>0</v>
      </c>
      <c r="F56" s="3">
        <f t="shared" si="24"/>
        <v>0</v>
      </c>
      <c r="G56" s="17">
        <f t="shared" si="25"/>
        <v>0</v>
      </c>
      <c r="H56" s="27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9"/>
    </row>
    <row r="57" spans="1:38" ht="15.75" thickBot="1" x14ac:dyDescent="0.3">
      <c r="A57" s="19" t="s">
        <v>44</v>
      </c>
      <c r="B57" s="20">
        <f t="shared" si="20"/>
        <v>0</v>
      </c>
      <c r="C57" s="20">
        <f t="shared" si="21"/>
        <v>0</v>
      </c>
      <c r="D57" s="20">
        <f t="shared" si="22"/>
        <v>0</v>
      </c>
      <c r="E57" s="20">
        <f t="shared" si="23"/>
        <v>0</v>
      </c>
      <c r="F57" s="20">
        <f t="shared" si="24"/>
        <v>0</v>
      </c>
      <c r="G57" s="21">
        <f t="shared" si="25"/>
        <v>0</v>
      </c>
      <c r="H57" s="30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2"/>
    </row>
    <row r="60" spans="1:38" ht="15" customHeight="1" x14ac:dyDescent="0.25"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</row>
    <row r="61" spans="1:38" ht="15" customHeight="1" x14ac:dyDescent="0.25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</row>
    <row r="62" spans="1:38" ht="15" customHeight="1" x14ac:dyDescent="0.25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</row>
    <row r="63" spans="1:38" ht="45" customHeight="1" thickBot="1" x14ac:dyDescent="0.3">
      <c r="A63" s="25" t="s">
        <v>53</v>
      </c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</row>
    <row r="64" spans="1:38" ht="15.75" thickBot="1" x14ac:dyDescent="0.3">
      <c r="H64" s="26">
        <f>DATE($C$1,4,1)</f>
        <v>42826</v>
      </c>
      <c r="I64" s="26">
        <f>H64+1</f>
        <v>42827</v>
      </c>
      <c r="J64" s="26">
        <f t="shared" ref="J64:AK64" si="26">I64+1</f>
        <v>42828</v>
      </c>
      <c r="K64" s="26">
        <f t="shared" si="26"/>
        <v>42829</v>
      </c>
      <c r="L64" s="26">
        <f t="shared" si="26"/>
        <v>42830</v>
      </c>
      <c r="M64" s="26">
        <f t="shared" si="26"/>
        <v>42831</v>
      </c>
      <c r="N64" s="26">
        <f t="shared" si="26"/>
        <v>42832</v>
      </c>
      <c r="O64" s="26">
        <f t="shared" si="26"/>
        <v>42833</v>
      </c>
      <c r="P64" s="26">
        <f t="shared" si="26"/>
        <v>42834</v>
      </c>
      <c r="Q64" s="26">
        <f t="shared" si="26"/>
        <v>42835</v>
      </c>
      <c r="R64" s="26">
        <f t="shared" si="26"/>
        <v>42836</v>
      </c>
      <c r="S64" s="26">
        <f t="shared" si="26"/>
        <v>42837</v>
      </c>
      <c r="T64" s="26">
        <f t="shared" si="26"/>
        <v>42838</v>
      </c>
      <c r="U64" s="26">
        <f t="shared" si="26"/>
        <v>42839</v>
      </c>
      <c r="V64" s="26">
        <f t="shared" si="26"/>
        <v>42840</v>
      </c>
      <c r="W64" s="26">
        <f t="shared" si="26"/>
        <v>42841</v>
      </c>
      <c r="X64" s="26">
        <f t="shared" si="26"/>
        <v>42842</v>
      </c>
      <c r="Y64" s="26">
        <f t="shared" si="26"/>
        <v>42843</v>
      </c>
      <c r="Z64" s="26">
        <f t="shared" si="26"/>
        <v>42844</v>
      </c>
      <c r="AA64" s="26">
        <f t="shared" si="26"/>
        <v>42845</v>
      </c>
      <c r="AB64" s="26">
        <f t="shared" si="26"/>
        <v>42846</v>
      </c>
      <c r="AC64" s="26">
        <f t="shared" si="26"/>
        <v>42847</v>
      </c>
      <c r="AD64" s="26">
        <f t="shared" si="26"/>
        <v>42848</v>
      </c>
      <c r="AE64" s="26">
        <f t="shared" si="26"/>
        <v>42849</v>
      </c>
      <c r="AF64" s="26">
        <f t="shared" si="26"/>
        <v>42850</v>
      </c>
      <c r="AG64" s="26">
        <f t="shared" si="26"/>
        <v>42851</v>
      </c>
      <c r="AH64" s="26">
        <f t="shared" si="26"/>
        <v>42852</v>
      </c>
      <c r="AI64" s="26">
        <f t="shared" si="26"/>
        <v>42853</v>
      </c>
      <c r="AJ64" s="26">
        <f t="shared" si="26"/>
        <v>42854</v>
      </c>
      <c r="AK64" s="26">
        <f t="shared" si="26"/>
        <v>42855</v>
      </c>
      <c r="AL64" s="26"/>
    </row>
    <row r="65" spans="1:38" ht="15.75" thickBot="1" x14ac:dyDescent="0.3">
      <c r="A65" s="10" t="s">
        <v>4</v>
      </c>
      <c r="B65" s="8" t="s">
        <v>7</v>
      </c>
      <c r="C65" s="8" t="s">
        <v>45</v>
      </c>
      <c r="D65" s="8" t="s">
        <v>6</v>
      </c>
      <c r="E65" s="8" t="s">
        <v>46</v>
      </c>
      <c r="F65" s="8" t="s">
        <v>47</v>
      </c>
      <c r="G65" s="9" t="s">
        <v>48</v>
      </c>
      <c r="H65" s="11">
        <f>H64</f>
        <v>42826</v>
      </c>
      <c r="I65" s="11">
        <f t="shared" ref="I65:AK65" si="27">I64</f>
        <v>42827</v>
      </c>
      <c r="J65" s="11">
        <f t="shared" si="27"/>
        <v>42828</v>
      </c>
      <c r="K65" s="11">
        <f t="shared" si="27"/>
        <v>42829</v>
      </c>
      <c r="L65" s="11">
        <f t="shared" si="27"/>
        <v>42830</v>
      </c>
      <c r="M65" s="11">
        <f t="shared" si="27"/>
        <v>42831</v>
      </c>
      <c r="N65" s="11">
        <f t="shared" si="27"/>
        <v>42832</v>
      </c>
      <c r="O65" s="11">
        <f t="shared" si="27"/>
        <v>42833</v>
      </c>
      <c r="P65" s="11">
        <f t="shared" si="27"/>
        <v>42834</v>
      </c>
      <c r="Q65" s="11">
        <f t="shared" si="27"/>
        <v>42835</v>
      </c>
      <c r="R65" s="11">
        <f t="shared" si="27"/>
        <v>42836</v>
      </c>
      <c r="S65" s="11">
        <f t="shared" si="27"/>
        <v>42837</v>
      </c>
      <c r="T65" s="11">
        <f t="shared" si="27"/>
        <v>42838</v>
      </c>
      <c r="U65" s="11">
        <f t="shared" si="27"/>
        <v>42839</v>
      </c>
      <c r="V65" s="11">
        <f t="shared" si="27"/>
        <v>42840</v>
      </c>
      <c r="W65" s="11">
        <f t="shared" si="27"/>
        <v>42841</v>
      </c>
      <c r="X65" s="11">
        <f t="shared" si="27"/>
        <v>42842</v>
      </c>
      <c r="Y65" s="11">
        <f t="shared" si="27"/>
        <v>42843</v>
      </c>
      <c r="Z65" s="11">
        <f t="shared" si="27"/>
        <v>42844</v>
      </c>
      <c r="AA65" s="11">
        <f t="shared" si="27"/>
        <v>42845</v>
      </c>
      <c r="AB65" s="11">
        <f t="shared" si="27"/>
        <v>42846</v>
      </c>
      <c r="AC65" s="11">
        <f t="shared" si="27"/>
        <v>42847</v>
      </c>
      <c r="AD65" s="11">
        <f t="shared" si="27"/>
        <v>42848</v>
      </c>
      <c r="AE65" s="11">
        <f t="shared" si="27"/>
        <v>42849</v>
      </c>
      <c r="AF65" s="11">
        <f t="shared" si="27"/>
        <v>42850</v>
      </c>
      <c r="AG65" s="11">
        <f t="shared" si="27"/>
        <v>42851</v>
      </c>
      <c r="AH65" s="11">
        <f t="shared" si="27"/>
        <v>42852</v>
      </c>
      <c r="AI65" s="11">
        <f t="shared" si="27"/>
        <v>42853</v>
      </c>
      <c r="AJ65" s="11">
        <f t="shared" si="27"/>
        <v>42854</v>
      </c>
      <c r="AK65" s="12">
        <f t="shared" si="27"/>
        <v>42855</v>
      </c>
      <c r="AL65" s="13"/>
    </row>
    <row r="66" spans="1:38" x14ac:dyDescent="0.25">
      <c r="A66" s="14" t="s">
        <v>34</v>
      </c>
      <c r="B66" s="15">
        <f>COUNTIF(H66:AL66,"CP")</f>
        <v>0</v>
      </c>
      <c r="C66" s="15">
        <f>COUNTIF(H66:AL66,"D RTT")</f>
        <v>0</v>
      </c>
      <c r="D66" s="15">
        <f>COUNTIF(H66:AL66,"RTT")</f>
        <v>0</v>
      </c>
      <c r="E66" s="15">
        <f>COUNTIF(H66:AL66,"D RTT")</f>
        <v>0</v>
      </c>
      <c r="F66" s="15">
        <f>COUNTIF(H66:AL66,"REC")</f>
        <v>0</v>
      </c>
      <c r="G66" s="16">
        <f>COUNTIF(H66:AL66,"D REC")</f>
        <v>0</v>
      </c>
      <c r="H66" s="33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5"/>
    </row>
    <row r="67" spans="1:38" x14ac:dyDescent="0.25">
      <c r="A67" s="18" t="s">
        <v>35</v>
      </c>
      <c r="B67" s="3">
        <f t="shared" ref="B67:B76" si="28">COUNTIF(H67:AL67,"CP")</f>
        <v>0</v>
      </c>
      <c r="C67" s="3">
        <f t="shared" ref="C67:C76" si="29">COUNTIF(H67:AL67,"D RTT")</f>
        <v>0</v>
      </c>
      <c r="D67" s="3">
        <f t="shared" ref="D67:D76" si="30">COUNTIF(H67:AL67,"RTT")</f>
        <v>0</v>
      </c>
      <c r="E67" s="3">
        <f t="shared" ref="E67:E76" si="31">COUNTIF(H67:AL67,"D RTT")</f>
        <v>0</v>
      </c>
      <c r="F67" s="3">
        <f t="shared" ref="F67:F76" si="32">COUNTIF(H67:AL67,"REC")</f>
        <v>0</v>
      </c>
      <c r="G67" s="17">
        <f t="shared" ref="G67:G76" si="33">COUNTIF(H67:AL67,"D REC")</f>
        <v>0</v>
      </c>
      <c r="H67" s="27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9"/>
    </row>
    <row r="68" spans="1:38" x14ac:dyDescent="0.25">
      <c r="A68" s="18" t="s">
        <v>36</v>
      </c>
      <c r="B68" s="3">
        <f t="shared" si="28"/>
        <v>0</v>
      </c>
      <c r="C68" s="3">
        <f t="shared" si="29"/>
        <v>0</v>
      </c>
      <c r="D68" s="3">
        <f t="shared" si="30"/>
        <v>0</v>
      </c>
      <c r="E68" s="3">
        <f t="shared" si="31"/>
        <v>0</v>
      </c>
      <c r="F68" s="3">
        <f t="shared" si="32"/>
        <v>0</v>
      </c>
      <c r="G68" s="17">
        <f t="shared" si="33"/>
        <v>0</v>
      </c>
      <c r="H68" s="27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9"/>
    </row>
    <row r="69" spans="1:38" x14ac:dyDescent="0.25">
      <c r="A69" s="18" t="s">
        <v>37</v>
      </c>
      <c r="B69" s="3">
        <f t="shared" si="28"/>
        <v>0</v>
      </c>
      <c r="C69" s="3">
        <f t="shared" si="29"/>
        <v>0</v>
      </c>
      <c r="D69" s="3">
        <f t="shared" si="30"/>
        <v>0</v>
      </c>
      <c r="E69" s="3">
        <f t="shared" si="31"/>
        <v>0</v>
      </c>
      <c r="F69" s="3">
        <f t="shared" si="32"/>
        <v>0</v>
      </c>
      <c r="G69" s="17">
        <f t="shared" si="33"/>
        <v>0</v>
      </c>
      <c r="H69" s="27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9"/>
    </row>
    <row r="70" spans="1:38" x14ac:dyDescent="0.25">
      <c r="A70" s="18" t="s">
        <v>38</v>
      </c>
      <c r="B70" s="3">
        <f t="shared" si="28"/>
        <v>0</v>
      </c>
      <c r="C70" s="3">
        <f t="shared" si="29"/>
        <v>0</v>
      </c>
      <c r="D70" s="3">
        <f t="shared" si="30"/>
        <v>0</v>
      </c>
      <c r="E70" s="3">
        <f t="shared" si="31"/>
        <v>0</v>
      </c>
      <c r="F70" s="3">
        <f t="shared" si="32"/>
        <v>0</v>
      </c>
      <c r="G70" s="17">
        <f t="shared" si="33"/>
        <v>0</v>
      </c>
      <c r="H70" s="27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9"/>
    </row>
    <row r="71" spans="1:38" x14ac:dyDescent="0.25">
      <c r="A71" s="18" t="s">
        <v>39</v>
      </c>
      <c r="B71" s="3">
        <f t="shared" si="28"/>
        <v>0</v>
      </c>
      <c r="C71" s="3">
        <f t="shared" si="29"/>
        <v>0</v>
      </c>
      <c r="D71" s="3">
        <f t="shared" si="30"/>
        <v>0</v>
      </c>
      <c r="E71" s="3">
        <f t="shared" si="31"/>
        <v>0</v>
      </c>
      <c r="F71" s="3">
        <f t="shared" si="32"/>
        <v>0</v>
      </c>
      <c r="G71" s="17">
        <f t="shared" si="33"/>
        <v>0</v>
      </c>
      <c r="H71" s="27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9"/>
    </row>
    <row r="72" spans="1:38" x14ac:dyDescent="0.25">
      <c r="A72" s="18" t="s">
        <v>40</v>
      </c>
      <c r="B72" s="3">
        <f t="shared" si="28"/>
        <v>0</v>
      </c>
      <c r="C72" s="3">
        <f t="shared" si="29"/>
        <v>0</v>
      </c>
      <c r="D72" s="3">
        <f t="shared" si="30"/>
        <v>0</v>
      </c>
      <c r="E72" s="3">
        <f t="shared" si="31"/>
        <v>0</v>
      </c>
      <c r="F72" s="3">
        <f t="shared" si="32"/>
        <v>0</v>
      </c>
      <c r="G72" s="17">
        <f t="shared" si="33"/>
        <v>0</v>
      </c>
      <c r="H72" s="27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9"/>
    </row>
    <row r="73" spans="1:38" x14ac:dyDescent="0.25">
      <c r="A73" s="18" t="s">
        <v>41</v>
      </c>
      <c r="B73" s="3">
        <f t="shared" si="28"/>
        <v>0</v>
      </c>
      <c r="C73" s="3">
        <f t="shared" si="29"/>
        <v>0</v>
      </c>
      <c r="D73" s="3">
        <f t="shared" si="30"/>
        <v>0</v>
      </c>
      <c r="E73" s="3">
        <f t="shared" si="31"/>
        <v>0</v>
      </c>
      <c r="F73" s="3">
        <f t="shared" si="32"/>
        <v>0</v>
      </c>
      <c r="G73" s="17">
        <f t="shared" si="33"/>
        <v>0</v>
      </c>
      <c r="H73" s="27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9"/>
    </row>
    <row r="74" spans="1:38" x14ac:dyDescent="0.25">
      <c r="A74" s="18" t="s">
        <v>42</v>
      </c>
      <c r="B74" s="3">
        <f t="shared" si="28"/>
        <v>0</v>
      </c>
      <c r="C74" s="3">
        <f t="shared" si="29"/>
        <v>0</v>
      </c>
      <c r="D74" s="3">
        <f t="shared" si="30"/>
        <v>0</v>
      </c>
      <c r="E74" s="3">
        <f t="shared" si="31"/>
        <v>0</v>
      </c>
      <c r="F74" s="3">
        <f t="shared" si="32"/>
        <v>0</v>
      </c>
      <c r="G74" s="17">
        <f t="shared" si="33"/>
        <v>0</v>
      </c>
      <c r="H74" s="27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9"/>
    </row>
    <row r="75" spans="1:38" x14ac:dyDescent="0.25">
      <c r="A75" s="18" t="s">
        <v>43</v>
      </c>
      <c r="B75" s="3">
        <f t="shared" si="28"/>
        <v>0</v>
      </c>
      <c r="C75" s="3">
        <f t="shared" si="29"/>
        <v>0</v>
      </c>
      <c r="D75" s="3">
        <f t="shared" si="30"/>
        <v>0</v>
      </c>
      <c r="E75" s="3">
        <f t="shared" si="31"/>
        <v>0</v>
      </c>
      <c r="F75" s="3">
        <f t="shared" si="32"/>
        <v>0</v>
      </c>
      <c r="G75" s="17">
        <f t="shared" si="33"/>
        <v>0</v>
      </c>
      <c r="H75" s="27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9"/>
    </row>
    <row r="76" spans="1:38" ht="15.75" thickBot="1" x14ac:dyDescent="0.3">
      <c r="A76" s="19" t="s">
        <v>44</v>
      </c>
      <c r="B76" s="20">
        <f t="shared" si="28"/>
        <v>0</v>
      </c>
      <c r="C76" s="20">
        <f t="shared" si="29"/>
        <v>0</v>
      </c>
      <c r="D76" s="20">
        <f t="shared" si="30"/>
        <v>0</v>
      </c>
      <c r="E76" s="20">
        <f t="shared" si="31"/>
        <v>0</v>
      </c>
      <c r="F76" s="20">
        <f t="shared" si="32"/>
        <v>0</v>
      </c>
      <c r="G76" s="21">
        <f t="shared" si="33"/>
        <v>0</v>
      </c>
      <c r="H76" s="30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2"/>
    </row>
    <row r="79" spans="1:38" ht="15" customHeight="1" x14ac:dyDescent="0.25"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</row>
    <row r="80" spans="1:38" ht="15" customHeight="1" x14ac:dyDescent="0.25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</row>
    <row r="81" spans="1:38" ht="15" customHeight="1" x14ac:dyDescent="0.25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</row>
    <row r="82" spans="1:38" ht="45" customHeight="1" thickBot="1" x14ac:dyDescent="0.3">
      <c r="A82" s="25" t="s">
        <v>54</v>
      </c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</row>
    <row r="83" spans="1:38" ht="15.75" thickBot="1" x14ac:dyDescent="0.3">
      <c r="H83" s="26">
        <f>DATE($C$1,5,1)</f>
        <v>42856</v>
      </c>
      <c r="I83" s="26">
        <f>H83+1</f>
        <v>42857</v>
      </c>
      <c r="J83" s="26">
        <f t="shared" ref="J83:AK83" si="34">I83+1</f>
        <v>42858</v>
      </c>
      <c r="K83" s="26">
        <f t="shared" si="34"/>
        <v>42859</v>
      </c>
      <c r="L83" s="26">
        <f t="shared" si="34"/>
        <v>42860</v>
      </c>
      <c r="M83" s="26">
        <f t="shared" si="34"/>
        <v>42861</v>
      </c>
      <c r="N83" s="26">
        <f t="shared" si="34"/>
        <v>42862</v>
      </c>
      <c r="O83" s="26">
        <f t="shared" si="34"/>
        <v>42863</v>
      </c>
      <c r="P83" s="26">
        <f t="shared" si="34"/>
        <v>42864</v>
      </c>
      <c r="Q83" s="26">
        <f t="shared" si="34"/>
        <v>42865</v>
      </c>
      <c r="R83" s="26">
        <f t="shared" si="34"/>
        <v>42866</v>
      </c>
      <c r="S83" s="26">
        <f t="shared" si="34"/>
        <v>42867</v>
      </c>
      <c r="T83" s="26">
        <f t="shared" si="34"/>
        <v>42868</v>
      </c>
      <c r="U83" s="26">
        <f t="shared" si="34"/>
        <v>42869</v>
      </c>
      <c r="V83" s="26">
        <f t="shared" si="34"/>
        <v>42870</v>
      </c>
      <c r="W83" s="26">
        <f t="shared" si="34"/>
        <v>42871</v>
      </c>
      <c r="X83" s="26">
        <f t="shared" si="34"/>
        <v>42872</v>
      </c>
      <c r="Y83" s="26">
        <f t="shared" si="34"/>
        <v>42873</v>
      </c>
      <c r="Z83" s="26">
        <f t="shared" si="34"/>
        <v>42874</v>
      </c>
      <c r="AA83" s="26">
        <f t="shared" si="34"/>
        <v>42875</v>
      </c>
      <c r="AB83" s="26">
        <f t="shared" si="34"/>
        <v>42876</v>
      </c>
      <c r="AC83" s="26">
        <f t="shared" si="34"/>
        <v>42877</v>
      </c>
      <c r="AD83" s="26">
        <f t="shared" si="34"/>
        <v>42878</v>
      </c>
      <c r="AE83" s="26">
        <f t="shared" si="34"/>
        <v>42879</v>
      </c>
      <c r="AF83" s="26">
        <f t="shared" si="34"/>
        <v>42880</v>
      </c>
      <c r="AG83" s="26">
        <f t="shared" si="34"/>
        <v>42881</v>
      </c>
      <c r="AH83" s="26">
        <f t="shared" si="34"/>
        <v>42882</v>
      </c>
      <c r="AI83" s="26">
        <f t="shared" si="34"/>
        <v>42883</v>
      </c>
      <c r="AJ83" s="26">
        <f t="shared" si="34"/>
        <v>42884</v>
      </c>
      <c r="AK83" s="26">
        <f t="shared" si="34"/>
        <v>42885</v>
      </c>
      <c r="AL83" s="26">
        <f t="shared" ref="AL83" si="35">AK83+1</f>
        <v>42886</v>
      </c>
    </row>
    <row r="84" spans="1:38" ht="15.75" thickBot="1" x14ac:dyDescent="0.3">
      <c r="A84" s="10" t="s">
        <v>4</v>
      </c>
      <c r="B84" s="8" t="s">
        <v>7</v>
      </c>
      <c r="C84" s="8" t="s">
        <v>45</v>
      </c>
      <c r="D84" s="8" t="s">
        <v>6</v>
      </c>
      <c r="E84" s="8" t="s">
        <v>46</v>
      </c>
      <c r="F84" s="8" t="s">
        <v>47</v>
      </c>
      <c r="G84" s="9" t="s">
        <v>48</v>
      </c>
      <c r="H84" s="11">
        <f>H83</f>
        <v>42856</v>
      </c>
      <c r="I84" s="11">
        <f t="shared" ref="I84" si="36">I83</f>
        <v>42857</v>
      </c>
      <c r="J84" s="11">
        <f t="shared" ref="J84" si="37">J83</f>
        <v>42858</v>
      </c>
      <c r="K84" s="11">
        <f t="shared" ref="K84" si="38">K83</f>
        <v>42859</v>
      </c>
      <c r="L84" s="11">
        <f t="shared" ref="L84" si="39">L83</f>
        <v>42860</v>
      </c>
      <c r="M84" s="11">
        <f t="shared" ref="M84" si="40">M83</f>
        <v>42861</v>
      </c>
      <c r="N84" s="11">
        <f t="shared" ref="N84" si="41">N83</f>
        <v>42862</v>
      </c>
      <c r="O84" s="11">
        <f t="shared" ref="O84" si="42">O83</f>
        <v>42863</v>
      </c>
      <c r="P84" s="11">
        <f t="shared" ref="P84" si="43">P83</f>
        <v>42864</v>
      </c>
      <c r="Q84" s="11">
        <f t="shared" ref="Q84" si="44">Q83</f>
        <v>42865</v>
      </c>
      <c r="R84" s="11">
        <f t="shared" ref="R84" si="45">R83</f>
        <v>42866</v>
      </c>
      <c r="S84" s="11">
        <f t="shared" ref="S84" si="46">S83</f>
        <v>42867</v>
      </c>
      <c r="T84" s="11">
        <f t="shared" ref="T84" si="47">T83</f>
        <v>42868</v>
      </c>
      <c r="U84" s="11">
        <f t="shared" ref="U84" si="48">U83</f>
        <v>42869</v>
      </c>
      <c r="V84" s="11">
        <f t="shared" ref="V84" si="49">V83</f>
        <v>42870</v>
      </c>
      <c r="W84" s="11">
        <f t="shared" ref="W84" si="50">W83</f>
        <v>42871</v>
      </c>
      <c r="X84" s="11">
        <f t="shared" ref="X84" si="51">X83</f>
        <v>42872</v>
      </c>
      <c r="Y84" s="11">
        <f t="shared" ref="Y84" si="52">Y83</f>
        <v>42873</v>
      </c>
      <c r="Z84" s="11">
        <f t="shared" ref="Z84" si="53">Z83</f>
        <v>42874</v>
      </c>
      <c r="AA84" s="11">
        <f t="shared" ref="AA84" si="54">AA83</f>
        <v>42875</v>
      </c>
      <c r="AB84" s="11">
        <f t="shared" ref="AB84" si="55">AB83</f>
        <v>42876</v>
      </c>
      <c r="AC84" s="11">
        <f t="shared" ref="AC84" si="56">AC83</f>
        <v>42877</v>
      </c>
      <c r="AD84" s="11">
        <f t="shared" ref="AD84" si="57">AD83</f>
        <v>42878</v>
      </c>
      <c r="AE84" s="11">
        <f t="shared" ref="AE84" si="58">AE83</f>
        <v>42879</v>
      </c>
      <c r="AF84" s="11">
        <f t="shared" ref="AF84" si="59">AF83</f>
        <v>42880</v>
      </c>
      <c r="AG84" s="11">
        <f t="shared" ref="AG84" si="60">AG83</f>
        <v>42881</v>
      </c>
      <c r="AH84" s="11">
        <f t="shared" ref="AH84" si="61">AH83</f>
        <v>42882</v>
      </c>
      <c r="AI84" s="11">
        <f t="shared" ref="AI84" si="62">AI83</f>
        <v>42883</v>
      </c>
      <c r="AJ84" s="11">
        <f t="shared" ref="AJ84" si="63">AJ83</f>
        <v>42884</v>
      </c>
      <c r="AK84" s="12">
        <f t="shared" ref="AK84:AL84" si="64">AK83</f>
        <v>42885</v>
      </c>
      <c r="AL84" s="13">
        <f t="shared" si="64"/>
        <v>42886</v>
      </c>
    </row>
    <row r="85" spans="1:38" x14ac:dyDescent="0.25">
      <c r="A85" s="14" t="s">
        <v>34</v>
      </c>
      <c r="B85" s="15">
        <f>COUNTIF(H85:AL85,"CP")</f>
        <v>0</v>
      </c>
      <c r="C85" s="15">
        <f>COUNTIF(H85:AL85,"D RTT")</f>
        <v>0</v>
      </c>
      <c r="D85" s="15">
        <f>COUNTIF(H85:AL85,"RTT")</f>
        <v>0</v>
      </c>
      <c r="E85" s="15">
        <f>COUNTIF(H85:AL85,"D RTT")</f>
        <v>0</v>
      </c>
      <c r="F85" s="15">
        <f>COUNTIF(H85:AL85,"REC")</f>
        <v>0</v>
      </c>
      <c r="G85" s="16">
        <f>COUNTIF(H85:AL85,"D REC")</f>
        <v>0</v>
      </c>
      <c r="H85" s="33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5"/>
    </row>
    <row r="86" spans="1:38" x14ac:dyDescent="0.25">
      <c r="A86" s="18" t="s">
        <v>35</v>
      </c>
      <c r="B86" s="3">
        <f t="shared" ref="B86:B95" si="65">COUNTIF(H86:AL86,"CP")</f>
        <v>0</v>
      </c>
      <c r="C86" s="3">
        <f t="shared" ref="C86:C95" si="66">COUNTIF(H86:AL86,"D RTT")</f>
        <v>0</v>
      </c>
      <c r="D86" s="3">
        <f t="shared" ref="D86:D95" si="67">COUNTIF(H86:AL86,"RTT")</f>
        <v>0</v>
      </c>
      <c r="E86" s="3">
        <f t="shared" ref="E86:E95" si="68">COUNTIF(H86:AL86,"D RTT")</f>
        <v>0</v>
      </c>
      <c r="F86" s="3">
        <f t="shared" ref="F86:F95" si="69">COUNTIF(H86:AL86,"REC")</f>
        <v>0</v>
      </c>
      <c r="G86" s="17">
        <f t="shared" ref="G86:G95" si="70">COUNTIF(H86:AL86,"D REC")</f>
        <v>0</v>
      </c>
      <c r="H86" s="27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  <c r="AI86" s="28"/>
      <c r="AJ86" s="28"/>
      <c r="AK86" s="28"/>
      <c r="AL86" s="29"/>
    </row>
    <row r="87" spans="1:38" x14ac:dyDescent="0.25">
      <c r="A87" s="18" t="s">
        <v>36</v>
      </c>
      <c r="B87" s="3">
        <f t="shared" si="65"/>
        <v>0</v>
      </c>
      <c r="C87" s="3">
        <f t="shared" si="66"/>
        <v>0</v>
      </c>
      <c r="D87" s="3">
        <f t="shared" si="67"/>
        <v>0</v>
      </c>
      <c r="E87" s="3">
        <f t="shared" si="68"/>
        <v>0</v>
      </c>
      <c r="F87" s="3">
        <f t="shared" si="69"/>
        <v>0</v>
      </c>
      <c r="G87" s="17">
        <f t="shared" si="70"/>
        <v>0</v>
      </c>
      <c r="H87" s="27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  <c r="AI87" s="28"/>
      <c r="AJ87" s="28"/>
      <c r="AK87" s="28"/>
      <c r="AL87" s="29"/>
    </row>
    <row r="88" spans="1:38" x14ac:dyDescent="0.25">
      <c r="A88" s="18" t="s">
        <v>37</v>
      </c>
      <c r="B88" s="3">
        <f t="shared" si="65"/>
        <v>0</v>
      </c>
      <c r="C88" s="3">
        <f t="shared" si="66"/>
        <v>0</v>
      </c>
      <c r="D88" s="3">
        <f t="shared" si="67"/>
        <v>0</v>
      </c>
      <c r="E88" s="3">
        <f t="shared" si="68"/>
        <v>0</v>
      </c>
      <c r="F88" s="3">
        <f t="shared" si="69"/>
        <v>0</v>
      </c>
      <c r="G88" s="17">
        <f t="shared" si="70"/>
        <v>0</v>
      </c>
      <c r="H88" s="27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  <c r="AI88" s="28"/>
      <c r="AJ88" s="28"/>
      <c r="AK88" s="28"/>
      <c r="AL88" s="29"/>
    </row>
    <row r="89" spans="1:38" x14ac:dyDescent="0.25">
      <c r="A89" s="18" t="s">
        <v>38</v>
      </c>
      <c r="B89" s="3">
        <f t="shared" si="65"/>
        <v>0</v>
      </c>
      <c r="C89" s="3">
        <f t="shared" si="66"/>
        <v>0</v>
      </c>
      <c r="D89" s="3">
        <f t="shared" si="67"/>
        <v>0</v>
      </c>
      <c r="E89" s="3">
        <f t="shared" si="68"/>
        <v>0</v>
      </c>
      <c r="F89" s="3">
        <f t="shared" si="69"/>
        <v>0</v>
      </c>
      <c r="G89" s="17">
        <f t="shared" si="70"/>
        <v>0</v>
      </c>
      <c r="H89" s="27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8"/>
      <c r="AK89" s="28"/>
      <c r="AL89" s="29"/>
    </row>
    <row r="90" spans="1:38" x14ac:dyDescent="0.25">
      <c r="A90" s="18" t="s">
        <v>39</v>
      </c>
      <c r="B90" s="3">
        <f t="shared" si="65"/>
        <v>0</v>
      </c>
      <c r="C90" s="3">
        <f t="shared" si="66"/>
        <v>0</v>
      </c>
      <c r="D90" s="3">
        <f t="shared" si="67"/>
        <v>0</v>
      </c>
      <c r="E90" s="3">
        <f t="shared" si="68"/>
        <v>0</v>
      </c>
      <c r="F90" s="3">
        <f t="shared" si="69"/>
        <v>0</v>
      </c>
      <c r="G90" s="17">
        <f t="shared" si="70"/>
        <v>0</v>
      </c>
      <c r="H90" s="27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28"/>
      <c r="AJ90" s="28"/>
      <c r="AK90" s="28"/>
      <c r="AL90" s="29"/>
    </row>
    <row r="91" spans="1:38" x14ac:dyDescent="0.25">
      <c r="A91" s="18" t="s">
        <v>40</v>
      </c>
      <c r="B91" s="3">
        <f t="shared" si="65"/>
        <v>0</v>
      </c>
      <c r="C91" s="3">
        <f t="shared" si="66"/>
        <v>0</v>
      </c>
      <c r="D91" s="3">
        <f t="shared" si="67"/>
        <v>0</v>
      </c>
      <c r="E91" s="3">
        <f t="shared" si="68"/>
        <v>0</v>
      </c>
      <c r="F91" s="3">
        <f t="shared" si="69"/>
        <v>0</v>
      </c>
      <c r="G91" s="17">
        <f t="shared" si="70"/>
        <v>0</v>
      </c>
      <c r="H91" s="27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  <c r="AI91" s="28"/>
      <c r="AJ91" s="28"/>
      <c r="AK91" s="28"/>
      <c r="AL91" s="29"/>
    </row>
    <row r="92" spans="1:38" x14ac:dyDescent="0.25">
      <c r="A92" s="18" t="s">
        <v>41</v>
      </c>
      <c r="B92" s="3">
        <f t="shared" si="65"/>
        <v>0</v>
      </c>
      <c r="C92" s="3">
        <f t="shared" si="66"/>
        <v>0</v>
      </c>
      <c r="D92" s="3">
        <f t="shared" si="67"/>
        <v>0</v>
      </c>
      <c r="E92" s="3">
        <f t="shared" si="68"/>
        <v>0</v>
      </c>
      <c r="F92" s="3">
        <f t="shared" si="69"/>
        <v>0</v>
      </c>
      <c r="G92" s="17">
        <f t="shared" si="70"/>
        <v>0</v>
      </c>
      <c r="H92" s="27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8"/>
      <c r="AK92" s="28"/>
      <c r="AL92" s="29"/>
    </row>
    <row r="93" spans="1:38" x14ac:dyDescent="0.25">
      <c r="A93" s="18" t="s">
        <v>42</v>
      </c>
      <c r="B93" s="3">
        <f t="shared" si="65"/>
        <v>0</v>
      </c>
      <c r="C93" s="3">
        <f t="shared" si="66"/>
        <v>0</v>
      </c>
      <c r="D93" s="3">
        <f t="shared" si="67"/>
        <v>0</v>
      </c>
      <c r="E93" s="3">
        <f t="shared" si="68"/>
        <v>0</v>
      </c>
      <c r="F93" s="3">
        <f t="shared" si="69"/>
        <v>0</v>
      </c>
      <c r="G93" s="17">
        <f t="shared" si="70"/>
        <v>0</v>
      </c>
      <c r="H93" s="27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28"/>
      <c r="AK93" s="28"/>
      <c r="AL93" s="29"/>
    </row>
    <row r="94" spans="1:38" x14ac:dyDescent="0.25">
      <c r="A94" s="18" t="s">
        <v>43</v>
      </c>
      <c r="B94" s="3">
        <f t="shared" si="65"/>
        <v>0</v>
      </c>
      <c r="C94" s="3">
        <f t="shared" si="66"/>
        <v>0</v>
      </c>
      <c r="D94" s="3">
        <f t="shared" si="67"/>
        <v>0</v>
      </c>
      <c r="E94" s="3">
        <f t="shared" si="68"/>
        <v>0</v>
      </c>
      <c r="F94" s="3">
        <f t="shared" si="69"/>
        <v>0</v>
      </c>
      <c r="G94" s="17">
        <f t="shared" si="70"/>
        <v>0</v>
      </c>
      <c r="H94" s="27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28"/>
      <c r="AK94" s="28"/>
      <c r="AL94" s="29"/>
    </row>
    <row r="95" spans="1:38" ht="15.75" thickBot="1" x14ac:dyDescent="0.3">
      <c r="A95" s="19" t="s">
        <v>44</v>
      </c>
      <c r="B95" s="20">
        <f t="shared" si="65"/>
        <v>0</v>
      </c>
      <c r="C95" s="20">
        <f t="shared" si="66"/>
        <v>0</v>
      </c>
      <c r="D95" s="20">
        <f t="shared" si="67"/>
        <v>0</v>
      </c>
      <c r="E95" s="20">
        <f t="shared" si="68"/>
        <v>0</v>
      </c>
      <c r="F95" s="20">
        <f t="shared" si="69"/>
        <v>0</v>
      </c>
      <c r="G95" s="21">
        <f t="shared" si="70"/>
        <v>0</v>
      </c>
      <c r="H95" s="30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2"/>
    </row>
    <row r="98" spans="1:38" ht="15" customHeight="1" x14ac:dyDescent="0.25"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</row>
    <row r="99" spans="1:38" ht="15" customHeight="1" x14ac:dyDescent="0.25">
      <c r="A99" s="24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</row>
    <row r="100" spans="1:38" ht="15" customHeight="1" x14ac:dyDescent="0.25">
      <c r="A100" s="24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</row>
    <row r="101" spans="1:38" ht="45" customHeight="1" thickBot="1" x14ac:dyDescent="0.3">
      <c r="A101" s="25" t="s">
        <v>55</v>
      </c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</row>
    <row r="102" spans="1:38" ht="15.75" thickBot="1" x14ac:dyDescent="0.3">
      <c r="H102" s="26">
        <f>DATE($C$1,6,1)</f>
        <v>42887</v>
      </c>
      <c r="I102" s="26">
        <f>H102+1</f>
        <v>42888</v>
      </c>
      <c r="J102" s="26">
        <f t="shared" ref="J102:AK102" si="71">I102+1</f>
        <v>42889</v>
      </c>
      <c r="K102" s="26">
        <f t="shared" si="71"/>
        <v>42890</v>
      </c>
      <c r="L102" s="26">
        <f t="shared" si="71"/>
        <v>42891</v>
      </c>
      <c r="M102" s="26">
        <f t="shared" si="71"/>
        <v>42892</v>
      </c>
      <c r="N102" s="26">
        <f t="shared" si="71"/>
        <v>42893</v>
      </c>
      <c r="O102" s="26">
        <f t="shared" si="71"/>
        <v>42894</v>
      </c>
      <c r="P102" s="26">
        <f t="shared" si="71"/>
        <v>42895</v>
      </c>
      <c r="Q102" s="26">
        <f t="shared" si="71"/>
        <v>42896</v>
      </c>
      <c r="R102" s="26">
        <f t="shared" si="71"/>
        <v>42897</v>
      </c>
      <c r="S102" s="26">
        <f t="shared" si="71"/>
        <v>42898</v>
      </c>
      <c r="T102" s="26">
        <f t="shared" si="71"/>
        <v>42899</v>
      </c>
      <c r="U102" s="26">
        <f t="shared" si="71"/>
        <v>42900</v>
      </c>
      <c r="V102" s="26">
        <f t="shared" si="71"/>
        <v>42901</v>
      </c>
      <c r="W102" s="26">
        <f t="shared" si="71"/>
        <v>42902</v>
      </c>
      <c r="X102" s="26">
        <f t="shared" si="71"/>
        <v>42903</v>
      </c>
      <c r="Y102" s="26">
        <f t="shared" si="71"/>
        <v>42904</v>
      </c>
      <c r="Z102" s="26">
        <f t="shared" si="71"/>
        <v>42905</v>
      </c>
      <c r="AA102" s="26">
        <f t="shared" si="71"/>
        <v>42906</v>
      </c>
      <c r="AB102" s="26">
        <f t="shared" si="71"/>
        <v>42907</v>
      </c>
      <c r="AC102" s="26">
        <f t="shared" si="71"/>
        <v>42908</v>
      </c>
      <c r="AD102" s="26">
        <f t="shared" si="71"/>
        <v>42909</v>
      </c>
      <c r="AE102" s="26">
        <f t="shared" si="71"/>
        <v>42910</v>
      </c>
      <c r="AF102" s="26">
        <f t="shared" si="71"/>
        <v>42911</v>
      </c>
      <c r="AG102" s="26">
        <f t="shared" si="71"/>
        <v>42912</v>
      </c>
      <c r="AH102" s="26">
        <f t="shared" si="71"/>
        <v>42913</v>
      </c>
      <c r="AI102" s="26">
        <f t="shared" si="71"/>
        <v>42914</v>
      </c>
      <c r="AJ102" s="26">
        <f t="shared" si="71"/>
        <v>42915</v>
      </c>
      <c r="AK102" s="26">
        <f t="shared" si="71"/>
        <v>42916</v>
      </c>
      <c r="AL102" s="26"/>
    </row>
    <row r="103" spans="1:38" ht="15.75" thickBot="1" x14ac:dyDescent="0.3">
      <c r="A103" s="10" t="s">
        <v>4</v>
      </c>
      <c r="B103" s="8" t="s">
        <v>7</v>
      </c>
      <c r="C103" s="8" t="s">
        <v>45</v>
      </c>
      <c r="D103" s="8" t="s">
        <v>6</v>
      </c>
      <c r="E103" s="8" t="s">
        <v>46</v>
      </c>
      <c r="F103" s="8" t="s">
        <v>47</v>
      </c>
      <c r="G103" s="9" t="s">
        <v>48</v>
      </c>
      <c r="H103" s="11">
        <f>H102</f>
        <v>42887</v>
      </c>
      <c r="I103" s="11">
        <f t="shared" ref="I103" si="72">I102</f>
        <v>42888</v>
      </c>
      <c r="J103" s="11">
        <f t="shared" ref="J103" si="73">J102</f>
        <v>42889</v>
      </c>
      <c r="K103" s="11">
        <f t="shared" ref="K103" si="74">K102</f>
        <v>42890</v>
      </c>
      <c r="L103" s="11">
        <f t="shared" ref="L103" si="75">L102</f>
        <v>42891</v>
      </c>
      <c r="M103" s="11">
        <f t="shared" ref="M103" si="76">M102</f>
        <v>42892</v>
      </c>
      <c r="N103" s="11">
        <f t="shared" ref="N103" si="77">N102</f>
        <v>42893</v>
      </c>
      <c r="O103" s="11">
        <f t="shared" ref="O103" si="78">O102</f>
        <v>42894</v>
      </c>
      <c r="P103" s="11">
        <f t="shared" ref="P103" si="79">P102</f>
        <v>42895</v>
      </c>
      <c r="Q103" s="11">
        <f t="shared" ref="Q103" si="80">Q102</f>
        <v>42896</v>
      </c>
      <c r="R103" s="11">
        <f t="shared" ref="R103" si="81">R102</f>
        <v>42897</v>
      </c>
      <c r="S103" s="11">
        <f t="shared" ref="S103" si="82">S102</f>
        <v>42898</v>
      </c>
      <c r="T103" s="11">
        <f t="shared" ref="T103" si="83">T102</f>
        <v>42899</v>
      </c>
      <c r="U103" s="11">
        <f t="shared" ref="U103" si="84">U102</f>
        <v>42900</v>
      </c>
      <c r="V103" s="11">
        <f t="shared" ref="V103" si="85">V102</f>
        <v>42901</v>
      </c>
      <c r="W103" s="11">
        <f t="shared" ref="W103" si="86">W102</f>
        <v>42902</v>
      </c>
      <c r="X103" s="11">
        <f t="shared" ref="X103" si="87">X102</f>
        <v>42903</v>
      </c>
      <c r="Y103" s="11">
        <f t="shared" ref="Y103" si="88">Y102</f>
        <v>42904</v>
      </c>
      <c r="Z103" s="11">
        <f t="shared" ref="Z103" si="89">Z102</f>
        <v>42905</v>
      </c>
      <c r="AA103" s="11">
        <f t="shared" ref="AA103" si="90">AA102</f>
        <v>42906</v>
      </c>
      <c r="AB103" s="11">
        <f t="shared" ref="AB103" si="91">AB102</f>
        <v>42907</v>
      </c>
      <c r="AC103" s="11">
        <f t="shared" ref="AC103" si="92">AC102</f>
        <v>42908</v>
      </c>
      <c r="AD103" s="11">
        <f t="shared" ref="AD103" si="93">AD102</f>
        <v>42909</v>
      </c>
      <c r="AE103" s="11">
        <f t="shared" ref="AE103" si="94">AE102</f>
        <v>42910</v>
      </c>
      <c r="AF103" s="11">
        <f t="shared" ref="AF103" si="95">AF102</f>
        <v>42911</v>
      </c>
      <c r="AG103" s="11">
        <f t="shared" ref="AG103" si="96">AG102</f>
        <v>42912</v>
      </c>
      <c r="AH103" s="11">
        <f t="shared" ref="AH103" si="97">AH102</f>
        <v>42913</v>
      </c>
      <c r="AI103" s="11">
        <f t="shared" ref="AI103" si="98">AI102</f>
        <v>42914</v>
      </c>
      <c r="AJ103" s="11">
        <f t="shared" ref="AJ103" si="99">AJ102</f>
        <v>42915</v>
      </c>
      <c r="AK103" s="12">
        <f t="shared" ref="AK103" si="100">AK102</f>
        <v>42916</v>
      </c>
      <c r="AL103" s="13"/>
    </row>
    <row r="104" spans="1:38" x14ac:dyDescent="0.25">
      <c r="A104" s="14" t="s">
        <v>34</v>
      </c>
      <c r="B104" s="15">
        <f>COUNTIF(H104:AL104,"CP")</f>
        <v>0</v>
      </c>
      <c r="C104" s="15">
        <f>COUNTIF(H104:AL104,"D RTT")</f>
        <v>0</v>
      </c>
      <c r="D104" s="15">
        <f>COUNTIF(H104:AL104,"RTT")</f>
        <v>0</v>
      </c>
      <c r="E104" s="15">
        <f>COUNTIF(H104:AL104,"D RTT")</f>
        <v>0</v>
      </c>
      <c r="F104" s="15">
        <f>COUNTIF(H104:AL104,"REC")</f>
        <v>0</v>
      </c>
      <c r="G104" s="16">
        <f>COUNTIF(H104:AL104,"D REC")</f>
        <v>0</v>
      </c>
      <c r="H104" s="33"/>
      <c r="I104" s="3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5"/>
    </row>
    <row r="105" spans="1:38" x14ac:dyDescent="0.25">
      <c r="A105" s="18" t="s">
        <v>35</v>
      </c>
      <c r="B105" s="3">
        <f t="shared" ref="B105:B114" si="101">COUNTIF(H105:AL105,"CP")</f>
        <v>0</v>
      </c>
      <c r="C105" s="3">
        <f t="shared" ref="C105:C114" si="102">COUNTIF(H105:AL105,"D RTT")</f>
        <v>0</v>
      </c>
      <c r="D105" s="3">
        <f t="shared" ref="D105:D114" si="103">COUNTIF(H105:AL105,"RTT")</f>
        <v>0</v>
      </c>
      <c r="E105" s="3">
        <f t="shared" ref="E105:E114" si="104">COUNTIF(H105:AL105,"D RTT")</f>
        <v>0</v>
      </c>
      <c r="F105" s="3">
        <f t="shared" ref="F105:F114" si="105">COUNTIF(H105:AL105,"REC")</f>
        <v>0</v>
      </c>
      <c r="G105" s="17">
        <f t="shared" ref="G105:G114" si="106">COUNTIF(H105:AL105,"D REC")</f>
        <v>0</v>
      </c>
      <c r="H105" s="27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9"/>
    </row>
    <row r="106" spans="1:38" x14ac:dyDescent="0.25">
      <c r="A106" s="18" t="s">
        <v>36</v>
      </c>
      <c r="B106" s="3">
        <f t="shared" si="101"/>
        <v>0</v>
      </c>
      <c r="C106" s="3">
        <f t="shared" si="102"/>
        <v>0</v>
      </c>
      <c r="D106" s="3">
        <f t="shared" si="103"/>
        <v>0</v>
      </c>
      <c r="E106" s="3">
        <f t="shared" si="104"/>
        <v>0</v>
      </c>
      <c r="F106" s="3">
        <f t="shared" si="105"/>
        <v>0</v>
      </c>
      <c r="G106" s="17">
        <f t="shared" si="106"/>
        <v>0</v>
      </c>
      <c r="H106" s="27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  <c r="AI106" s="28"/>
      <c r="AJ106" s="28"/>
      <c r="AK106" s="28"/>
      <c r="AL106" s="29"/>
    </row>
    <row r="107" spans="1:38" x14ac:dyDescent="0.25">
      <c r="A107" s="18" t="s">
        <v>37</v>
      </c>
      <c r="B107" s="3">
        <f t="shared" si="101"/>
        <v>0</v>
      </c>
      <c r="C107" s="3">
        <f t="shared" si="102"/>
        <v>0</v>
      </c>
      <c r="D107" s="3">
        <f t="shared" si="103"/>
        <v>0</v>
      </c>
      <c r="E107" s="3">
        <f t="shared" si="104"/>
        <v>0</v>
      </c>
      <c r="F107" s="3">
        <f t="shared" si="105"/>
        <v>0</v>
      </c>
      <c r="G107" s="17">
        <f t="shared" si="106"/>
        <v>0</v>
      </c>
      <c r="H107" s="27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  <c r="AJ107" s="28"/>
      <c r="AK107" s="28"/>
      <c r="AL107" s="29"/>
    </row>
    <row r="108" spans="1:38" x14ac:dyDescent="0.25">
      <c r="A108" s="18" t="s">
        <v>38</v>
      </c>
      <c r="B108" s="3">
        <f t="shared" si="101"/>
        <v>0</v>
      </c>
      <c r="C108" s="3">
        <f t="shared" si="102"/>
        <v>0</v>
      </c>
      <c r="D108" s="3">
        <f t="shared" si="103"/>
        <v>0</v>
      </c>
      <c r="E108" s="3">
        <f t="shared" si="104"/>
        <v>0</v>
      </c>
      <c r="F108" s="3">
        <f t="shared" si="105"/>
        <v>0</v>
      </c>
      <c r="G108" s="17">
        <f t="shared" si="106"/>
        <v>0</v>
      </c>
      <c r="H108" s="27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29"/>
    </row>
    <row r="109" spans="1:38" x14ac:dyDescent="0.25">
      <c r="A109" s="18" t="s">
        <v>39</v>
      </c>
      <c r="B109" s="3">
        <f t="shared" si="101"/>
        <v>0</v>
      </c>
      <c r="C109" s="3">
        <f t="shared" si="102"/>
        <v>0</v>
      </c>
      <c r="D109" s="3">
        <f t="shared" si="103"/>
        <v>0</v>
      </c>
      <c r="E109" s="3">
        <f t="shared" si="104"/>
        <v>0</v>
      </c>
      <c r="F109" s="3">
        <f t="shared" si="105"/>
        <v>0</v>
      </c>
      <c r="G109" s="17">
        <f t="shared" si="106"/>
        <v>0</v>
      </c>
      <c r="H109" s="27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29"/>
    </row>
    <row r="110" spans="1:38" x14ac:dyDescent="0.25">
      <c r="A110" s="18" t="s">
        <v>40</v>
      </c>
      <c r="B110" s="3">
        <f t="shared" si="101"/>
        <v>0</v>
      </c>
      <c r="C110" s="3">
        <f t="shared" si="102"/>
        <v>0</v>
      </c>
      <c r="D110" s="3">
        <f t="shared" si="103"/>
        <v>0</v>
      </c>
      <c r="E110" s="3">
        <f t="shared" si="104"/>
        <v>0</v>
      </c>
      <c r="F110" s="3">
        <f t="shared" si="105"/>
        <v>0</v>
      </c>
      <c r="G110" s="17">
        <f t="shared" si="106"/>
        <v>0</v>
      </c>
      <c r="H110" s="27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L110" s="29"/>
    </row>
    <row r="111" spans="1:38" x14ac:dyDescent="0.25">
      <c r="A111" s="18" t="s">
        <v>41</v>
      </c>
      <c r="B111" s="3">
        <f t="shared" si="101"/>
        <v>0</v>
      </c>
      <c r="C111" s="3">
        <f t="shared" si="102"/>
        <v>0</v>
      </c>
      <c r="D111" s="3">
        <f t="shared" si="103"/>
        <v>0</v>
      </c>
      <c r="E111" s="3">
        <f t="shared" si="104"/>
        <v>0</v>
      </c>
      <c r="F111" s="3">
        <f t="shared" si="105"/>
        <v>0</v>
      </c>
      <c r="G111" s="17">
        <f t="shared" si="106"/>
        <v>0</v>
      </c>
      <c r="H111" s="27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  <c r="AI111" s="28"/>
      <c r="AJ111" s="28"/>
      <c r="AK111" s="28"/>
      <c r="AL111" s="29"/>
    </row>
    <row r="112" spans="1:38" x14ac:dyDescent="0.25">
      <c r="A112" s="18" t="s">
        <v>42</v>
      </c>
      <c r="B112" s="3">
        <f t="shared" si="101"/>
        <v>0</v>
      </c>
      <c r="C112" s="3">
        <f t="shared" si="102"/>
        <v>0</v>
      </c>
      <c r="D112" s="3">
        <f t="shared" si="103"/>
        <v>0</v>
      </c>
      <c r="E112" s="3">
        <f t="shared" si="104"/>
        <v>0</v>
      </c>
      <c r="F112" s="3">
        <f t="shared" si="105"/>
        <v>0</v>
      </c>
      <c r="G112" s="17">
        <f t="shared" si="106"/>
        <v>0</v>
      </c>
      <c r="H112" s="27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29"/>
    </row>
    <row r="113" spans="1:38" x14ac:dyDescent="0.25">
      <c r="A113" s="18" t="s">
        <v>43</v>
      </c>
      <c r="B113" s="3">
        <f t="shared" si="101"/>
        <v>0</v>
      </c>
      <c r="C113" s="3">
        <f t="shared" si="102"/>
        <v>0</v>
      </c>
      <c r="D113" s="3">
        <f t="shared" si="103"/>
        <v>0</v>
      </c>
      <c r="E113" s="3">
        <f t="shared" si="104"/>
        <v>0</v>
      </c>
      <c r="F113" s="3">
        <f t="shared" si="105"/>
        <v>0</v>
      </c>
      <c r="G113" s="17">
        <f t="shared" si="106"/>
        <v>0</v>
      </c>
      <c r="H113" s="27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9"/>
    </row>
    <row r="114" spans="1:38" ht="15.75" thickBot="1" x14ac:dyDescent="0.3">
      <c r="A114" s="19" t="s">
        <v>44</v>
      </c>
      <c r="B114" s="20">
        <f t="shared" si="101"/>
        <v>0</v>
      </c>
      <c r="C114" s="20">
        <f t="shared" si="102"/>
        <v>0</v>
      </c>
      <c r="D114" s="20">
        <f t="shared" si="103"/>
        <v>0</v>
      </c>
      <c r="E114" s="20">
        <f t="shared" si="104"/>
        <v>0</v>
      </c>
      <c r="F114" s="20">
        <f t="shared" si="105"/>
        <v>0</v>
      </c>
      <c r="G114" s="21">
        <f t="shared" si="106"/>
        <v>0</v>
      </c>
      <c r="H114" s="30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2"/>
    </row>
    <row r="117" spans="1:38" ht="15" customHeight="1" x14ac:dyDescent="0.25"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</row>
    <row r="118" spans="1:38" ht="15" customHeight="1" x14ac:dyDescent="0.25">
      <c r="A118" s="24"/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</row>
    <row r="119" spans="1:38" ht="15" customHeight="1" x14ac:dyDescent="0.25">
      <c r="A119" s="24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</row>
    <row r="120" spans="1:38" ht="45" customHeight="1" thickBot="1" x14ac:dyDescent="0.3">
      <c r="A120" s="25" t="s">
        <v>56</v>
      </c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</row>
    <row r="121" spans="1:38" ht="15.75" thickBot="1" x14ac:dyDescent="0.3">
      <c r="H121" s="26">
        <f>DATE($C$1,7,1)</f>
        <v>42917</v>
      </c>
      <c r="I121" s="26">
        <f>H121+1</f>
        <v>42918</v>
      </c>
      <c r="J121" s="26">
        <f t="shared" ref="J121:AK121" si="107">I121+1</f>
        <v>42919</v>
      </c>
      <c r="K121" s="26">
        <f t="shared" si="107"/>
        <v>42920</v>
      </c>
      <c r="L121" s="26">
        <f t="shared" si="107"/>
        <v>42921</v>
      </c>
      <c r="M121" s="26">
        <f t="shared" si="107"/>
        <v>42922</v>
      </c>
      <c r="N121" s="26">
        <f t="shared" si="107"/>
        <v>42923</v>
      </c>
      <c r="O121" s="26">
        <f t="shared" si="107"/>
        <v>42924</v>
      </c>
      <c r="P121" s="26">
        <f t="shared" si="107"/>
        <v>42925</v>
      </c>
      <c r="Q121" s="26">
        <f t="shared" si="107"/>
        <v>42926</v>
      </c>
      <c r="R121" s="26">
        <f t="shared" si="107"/>
        <v>42927</v>
      </c>
      <c r="S121" s="26">
        <f t="shared" si="107"/>
        <v>42928</v>
      </c>
      <c r="T121" s="26">
        <f t="shared" si="107"/>
        <v>42929</v>
      </c>
      <c r="U121" s="26">
        <f t="shared" si="107"/>
        <v>42930</v>
      </c>
      <c r="V121" s="26">
        <f t="shared" si="107"/>
        <v>42931</v>
      </c>
      <c r="W121" s="26">
        <f t="shared" si="107"/>
        <v>42932</v>
      </c>
      <c r="X121" s="26">
        <f t="shared" si="107"/>
        <v>42933</v>
      </c>
      <c r="Y121" s="26">
        <f t="shared" si="107"/>
        <v>42934</v>
      </c>
      <c r="Z121" s="26">
        <f t="shared" si="107"/>
        <v>42935</v>
      </c>
      <c r="AA121" s="26">
        <f t="shared" si="107"/>
        <v>42936</v>
      </c>
      <c r="AB121" s="26">
        <f t="shared" si="107"/>
        <v>42937</v>
      </c>
      <c r="AC121" s="26">
        <f t="shared" si="107"/>
        <v>42938</v>
      </c>
      <c r="AD121" s="26">
        <f t="shared" si="107"/>
        <v>42939</v>
      </c>
      <c r="AE121" s="26">
        <f t="shared" si="107"/>
        <v>42940</v>
      </c>
      <c r="AF121" s="26">
        <f t="shared" si="107"/>
        <v>42941</v>
      </c>
      <c r="AG121" s="26">
        <f t="shared" si="107"/>
        <v>42942</v>
      </c>
      <c r="AH121" s="26">
        <f t="shared" si="107"/>
        <v>42943</v>
      </c>
      <c r="AI121" s="26">
        <f t="shared" si="107"/>
        <v>42944</v>
      </c>
      <c r="AJ121" s="26">
        <f t="shared" si="107"/>
        <v>42945</v>
      </c>
      <c r="AK121" s="26">
        <f t="shared" si="107"/>
        <v>42946</v>
      </c>
      <c r="AL121" s="26">
        <f t="shared" ref="AL121" si="108">AK121+1</f>
        <v>42947</v>
      </c>
    </row>
    <row r="122" spans="1:38" ht="15.75" thickBot="1" x14ac:dyDescent="0.3">
      <c r="A122" s="10" t="s">
        <v>4</v>
      </c>
      <c r="B122" s="8" t="s">
        <v>7</v>
      </c>
      <c r="C122" s="8" t="s">
        <v>45</v>
      </c>
      <c r="D122" s="8" t="s">
        <v>6</v>
      </c>
      <c r="E122" s="8" t="s">
        <v>46</v>
      </c>
      <c r="F122" s="8" t="s">
        <v>47</v>
      </c>
      <c r="G122" s="9" t="s">
        <v>48</v>
      </c>
      <c r="H122" s="11">
        <f>H121</f>
        <v>42917</v>
      </c>
      <c r="I122" s="11">
        <f t="shared" ref="I122" si="109">I121</f>
        <v>42918</v>
      </c>
      <c r="J122" s="11">
        <f t="shared" ref="J122" si="110">J121</f>
        <v>42919</v>
      </c>
      <c r="K122" s="11">
        <f t="shared" ref="K122" si="111">K121</f>
        <v>42920</v>
      </c>
      <c r="L122" s="11">
        <f t="shared" ref="L122" si="112">L121</f>
        <v>42921</v>
      </c>
      <c r="M122" s="11">
        <f t="shared" ref="M122" si="113">M121</f>
        <v>42922</v>
      </c>
      <c r="N122" s="11">
        <f t="shared" ref="N122" si="114">N121</f>
        <v>42923</v>
      </c>
      <c r="O122" s="11">
        <f t="shared" ref="O122" si="115">O121</f>
        <v>42924</v>
      </c>
      <c r="P122" s="11">
        <f t="shared" ref="P122" si="116">P121</f>
        <v>42925</v>
      </c>
      <c r="Q122" s="11">
        <f t="shared" ref="Q122" si="117">Q121</f>
        <v>42926</v>
      </c>
      <c r="R122" s="11">
        <f t="shared" ref="R122" si="118">R121</f>
        <v>42927</v>
      </c>
      <c r="S122" s="11">
        <f t="shared" ref="S122" si="119">S121</f>
        <v>42928</v>
      </c>
      <c r="T122" s="11">
        <f t="shared" ref="T122" si="120">T121</f>
        <v>42929</v>
      </c>
      <c r="U122" s="11">
        <f t="shared" ref="U122" si="121">U121</f>
        <v>42930</v>
      </c>
      <c r="V122" s="11">
        <f t="shared" ref="V122" si="122">V121</f>
        <v>42931</v>
      </c>
      <c r="W122" s="11">
        <f t="shared" ref="W122" si="123">W121</f>
        <v>42932</v>
      </c>
      <c r="X122" s="11">
        <f t="shared" ref="X122" si="124">X121</f>
        <v>42933</v>
      </c>
      <c r="Y122" s="11">
        <f t="shared" ref="Y122" si="125">Y121</f>
        <v>42934</v>
      </c>
      <c r="Z122" s="11">
        <f t="shared" ref="Z122" si="126">Z121</f>
        <v>42935</v>
      </c>
      <c r="AA122" s="11">
        <f t="shared" ref="AA122" si="127">AA121</f>
        <v>42936</v>
      </c>
      <c r="AB122" s="11">
        <f t="shared" ref="AB122" si="128">AB121</f>
        <v>42937</v>
      </c>
      <c r="AC122" s="11">
        <f t="shared" ref="AC122" si="129">AC121</f>
        <v>42938</v>
      </c>
      <c r="AD122" s="11">
        <f t="shared" ref="AD122" si="130">AD121</f>
        <v>42939</v>
      </c>
      <c r="AE122" s="11">
        <f t="shared" ref="AE122" si="131">AE121</f>
        <v>42940</v>
      </c>
      <c r="AF122" s="11">
        <f t="shared" ref="AF122" si="132">AF121</f>
        <v>42941</v>
      </c>
      <c r="AG122" s="11">
        <f t="shared" ref="AG122" si="133">AG121</f>
        <v>42942</v>
      </c>
      <c r="AH122" s="11">
        <f t="shared" ref="AH122" si="134">AH121</f>
        <v>42943</v>
      </c>
      <c r="AI122" s="11">
        <f t="shared" ref="AI122" si="135">AI121</f>
        <v>42944</v>
      </c>
      <c r="AJ122" s="11">
        <f t="shared" ref="AJ122" si="136">AJ121</f>
        <v>42945</v>
      </c>
      <c r="AK122" s="12">
        <f t="shared" ref="AK122:AL122" si="137">AK121</f>
        <v>42946</v>
      </c>
      <c r="AL122" s="13">
        <f t="shared" si="137"/>
        <v>42947</v>
      </c>
    </row>
    <row r="123" spans="1:38" x14ac:dyDescent="0.25">
      <c r="A123" s="14" t="s">
        <v>34</v>
      </c>
      <c r="B123" s="15">
        <f>COUNTIF(H123:AL123,"CP")</f>
        <v>0</v>
      </c>
      <c r="C123" s="15">
        <f>COUNTIF(H123:AL123,"D RTT")</f>
        <v>0</v>
      </c>
      <c r="D123" s="15">
        <f>COUNTIF(H123:AL123,"RTT")</f>
        <v>0</v>
      </c>
      <c r="E123" s="15">
        <f>COUNTIF(H123:AL123,"D RTT")</f>
        <v>0</v>
      </c>
      <c r="F123" s="15">
        <f>COUNTIF(H123:AL123,"REC")</f>
        <v>0</v>
      </c>
      <c r="G123" s="16">
        <f>COUNTIF(H123:AL123,"D REC")</f>
        <v>0</v>
      </c>
      <c r="H123" s="33"/>
      <c r="I123" s="34"/>
      <c r="J123" s="34"/>
      <c r="K123" s="34"/>
      <c r="L123" s="34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5"/>
    </row>
    <row r="124" spans="1:38" x14ac:dyDescent="0.25">
      <c r="A124" s="18" t="s">
        <v>35</v>
      </c>
      <c r="B124" s="3">
        <f t="shared" ref="B124:B133" si="138">COUNTIF(H124:AL124,"CP")</f>
        <v>0</v>
      </c>
      <c r="C124" s="3">
        <f t="shared" ref="C124:C133" si="139">COUNTIF(H124:AL124,"D RTT")</f>
        <v>0</v>
      </c>
      <c r="D124" s="3">
        <f t="shared" ref="D124:D133" si="140">COUNTIF(H124:AL124,"RTT")</f>
        <v>0</v>
      </c>
      <c r="E124" s="3">
        <f t="shared" ref="E124:E133" si="141">COUNTIF(H124:AL124,"D RTT")</f>
        <v>0</v>
      </c>
      <c r="F124" s="3">
        <f t="shared" ref="F124:F133" si="142">COUNTIF(H124:AL124,"REC")</f>
        <v>0</v>
      </c>
      <c r="G124" s="17">
        <f t="shared" ref="G124:G133" si="143">COUNTIF(H124:AL124,"D REC")</f>
        <v>0</v>
      </c>
      <c r="H124" s="27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9"/>
    </row>
    <row r="125" spans="1:38" x14ac:dyDescent="0.25">
      <c r="A125" s="18" t="s">
        <v>36</v>
      </c>
      <c r="B125" s="3">
        <f t="shared" si="138"/>
        <v>0</v>
      </c>
      <c r="C125" s="3">
        <f t="shared" si="139"/>
        <v>0</v>
      </c>
      <c r="D125" s="3">
        <f t="shared" si="140"/>
        <v>0</v>
      </c>
      <c r="E125" s="3">
        <f t="shared" si="141"/>
        <v>0</v>
      </c>
      <c r="F125" s="3">
        <f t="shared" si="142"/>
        <v>0</v>
      </c>
      <c r="G125" s="17">
        <f t="shared" si="143"/>
        <v>0</v>
      </c>
      <c r="H125" s="27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29"/>
    </row>
    <row r="126" spans="1:38" x14ac:dyDescent="0.25">
      <c r="A126" s="18" t="s">
        <v>37</v>
      </c>
      <c r="B126" s="3">
        <f t="shared" si="138"/>
        <v>0</v>
      </c>
      <c r="C126" s="3">
        <f t="shared" si="139"/>
        <v>0</v>
      </c>
      <c r="D126" s="3">
        <f t="shared" si="140"/>
        <v>0</v>
      </c>
      <c r="E126" s="3">
        <f t="shared" si="141"/>
        <v>0</v>
      </c>
      <c r="F126" s="3">
        <f t="shared" si="142"/>
        <v>0</v>
      </c>
      <c r="G126" s="17">
        <f t="shared" si="143"/>
        <v>0</v>
      </c>
      <c r="H126" s="27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  <c r="AI126" s="28"/>
      <c r="AJ126" s="28"/>
      <c r="AK126" s="28"/>
      <c r="AL126" s="29"/>
    </row>
    <row r="127" spans="1:38" x14ac:dyDescent="0.25">
      <c r="A127" s="18" t="s">
        <v>38</v>
      </c>
      <c r="B127" s="3">
        <f t="shared" si="138"/>
        <v>0</v>
      </c>
      <c r="C127" s="3">
        <f t="shared" si="139"/>
        <v>0</v>
      </c>
      <c r="D127" s="3">
        <f t="shared" si="140"/>
        <v>0</v>
      </c>
      <c r="E127" s="3">
        <f t="shared" si="141"/>
        <v>0</v>
      </c>
      <c r="F127" s="3">
        <f t="shared" si="142"/>
        <v>0</v>
      </c>
      <c r="G127" s="17">
        <f t="shared" si="143"/>
        <v>0</v>
      </c>
      <c r="H127" s="27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  <c r="AI127" s="28"/>
      <c r="AJ127" s="28"/>
      <c r="AK127" s="28"/>
      <c r="AL127" s="29"/>
    </row>
    <row r="128" spans="1:38" x14ac:dyDescent="0.25">
      <c r="A128" s="18" t="s">
        <v>39</v>
      </c>
      <c r="B128" s="3">
        <f t="shared" si="138"/>
        <v>0</v>
      </c>
      <c r="C128" s="3">
        <f t="shared" si="139"/>
        <v>0</v>
      </c>
      <c r="D128" s="3">
        <f t="shared" si="140"/>
        <v>0</v>
      </c>
      <c r="E128" s="3">
        <f t="shared" si="141"/>
        <v>0</v>
      </c>
      <c r="F128" s="3">
        <f t="shared" si="142"/>
        <v>0</v>
      </c>
      <c r="G128" s="17">
        <f t="shared" si="143"/>
        <v>0</v>
      </c>
      <c r="H128" s="27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  <c r="AI128" s="28"/>
      <c r="AJ128" s="28"/>
      <c r="AK128" s="28"/>
      <c r="AL128" s="29"/>
    </row>
    <row r="129" spans="1:38" x14ac:dyDescent="0.25">
      <c r="A129" s="18" t="s">
        <v>40</v>
      </c>
      <c r="B129" s="3">
        <f t="shared" si="138"/>
        <v>0</v>
      </c>
      <c r="C129" s="3">
        <f t="shared" si="139"/>
        <v>0</v>
      </c>
      <c r="D129" s="3">
        <f t="shared" si="140"/>
        <v>0</v>
      </c>
      <c r="E129" s="3">
        <f t="shared" si="141"/>
        <v>0</v>
      </c>
      <c r="F129" s="3">
        <f t="shared" si="142"/>
        <v>0</v>
      </c>
      <c r="G129" s="17">
        <f t="shared" si="143"/>
        <v>0</v>
      </c>
      <c r="H129" s="27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9"/>
    </row>
    <row r="130" spans="1:38" x14ac:dyDescent="0.25">
      <c r="A130" s="18" t="s">
        <v>41</v>
      </c>
      <c r="B130" s="3">
        <f t="shared" si="138"/>
        <v>0</v>
      </c>
      <c r="C130" s="3">
        <f t="shared" si="139"/>
        <v>0</v>
      </c>
      <c r="D130" s="3">
        <f t="shared" si="140"/>
        <v>0</v>
      </c>
      <c r="E130" s="3">
        <f t="shared" si="141"/>
        <v>0</v>
      </c>
      <c r="F130" s="3">
        <f t="shared" si="142"/>
        <v>0</v>
      </c>
      <c r="G130" s="17">
        <f t="shared" si="143"/>
        <v>0</v>
      </c>
      <c r="H130" s="27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  <c r="AI130" s="28"/>
      <c r="AJ130" s="28"/>
      <c r="AK130" s="28"/>
      <c r="AL130" s="29"/>
    </row>
    <row r="131" spans="1:38" x14ac:dyDescent="0.25">
      <c r="A131" s="18" t="s">
        <v>42</v>
      </c>
      <c r="B131" s="3">
        <f t="shared" si="138"/>
        <v>0</v>
      </c>
      <c r="C131" s="3">
        <f t="shared" si="139"/>
        <v>0</v>
      </c>
      <c r="D131" s="3">
        <f t="shared" si="140"/>
        <v>0</v>
      </c>
      <c r="E131" s="3">
        <f t="shared" si="141"/>
        <v>0</v>
      </c>
      <c r="F131" s="3">
        <f t="shared" si="142"/>
        <v>0</v>
      </c>
      <c r="G131" s="17">
        <f t="shared" si="143"/>
        <v>0</v>
      </c>
      <c r="H131" s="27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  <c r="AI131" s="28"/>
      <c r="AJ131" s="28"/>
      <c r="AK131" s="28"/>
      <c r="AL131" s="29"/>
    </row>
    <row r="132" spans="1:38" x14ac:dyDescent="0.25">
      <c r="A132" s="18" t="s">
        <v>43</v>
      </c>
      <c r="B132" s="3">
        <f t="shared" si="138"/>
        <v>0</v>
      </c>
      <c r="C132" s="3">
        <f t="shared" si="139"/>
        <v>0</v>
      </c>
      <c r="D132" s="3">
        <f t="shared" si="140"/>
        <v>0</v>
      </c>
      <c r="E132" s="3">
        <f t="shared" si="141"/>
        <v>0</v>
      </c>
      <c r="F132" s="3">
        <f t="shared" si="142"/>
        <v>0</v>
      </c>
      <c r="G132" s="17">
        <f t="shared" si="143"/>
        <v>0</v>
      </c>
      <c r="H132" s="27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29"/>
    </row>
    <row r="133" spans="1:38" ht="15.75" thickBot="1" x14ac:dyDescent="0.3">
      <c r="A133" s="19" t="s">
        <v>44</v>
      </c>
      <c r="B133" s="20">
        <f t="shared" si="138"/>
        <v>0</v>
      </c>
      <c r="C133" s="20">
        <f t="shared" si="139"/>
        <v>0</v>
      </c>
      <c r="D133" s="20">
        <f t="shared" si="140"/>
        <v>0</v>
      </c>
      <c r="E133" s="20">
        <f t="shared" si="141"/>
        <v>0</v>
      </c>
      <c r="F133" s="20">
        <f t="shared" si="142"/>
        <v>0</v>
      </c>
      <c r="G133" s="21">
        <f t="shared" si="143"/>
        <v>0</v>
      </c>
      <c r="H133" s="30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2"/>
    </row>
    <row r="136" spans="1:38" ht="15" customHeight="1" x14ac:dyDescent="0.25">
      <c r="B136" s="24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4"/>
      <c r="AJ136" s="24"/>
      <c r="AK136" s="24"/>
      <c r="AL136" s="24"/>
    </row>
    <row r="137" spans="1:38" ht="15" customHeight="1" x14ac:dyDescent="0.25">
      <c r="A137" s="24"/>
      <c r="B137" s="24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4"/>
      <c r="AI137" s="24"/>
      <c r="AJ137" s="24"/>
      <c r="AK137" s="24"/>
      <c r="AL137" s="24"/>
    </row>
    <row r="138" spans="1:38" ht="15" customHeight="1" x14ac:dyDescent="0.25">
      <c r="A138" s="24"/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  <c r="AL138" s="24"/>
    </row>
    <row r="139" spans="1:38" ht="45" customHeight="1" thickBot="1" x14ac:dyDescent="0.3">
      <c r="A139" s="25" t="s">
        <v>57</v>
      </c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</row>
    <row r="140" spans="1:38" ht="15.75" thickBot="1" x14ac:dyDescent="0.3">
      <c r="H140" s="26">
        <f>DATE($C$1,8,1)</f>
        <v>42948</v>
      </c>
      <c r="I140" s="26">
        <f>H140+1</f>
        <v>42949</v>
      </c>
      <c r="J140" s="26">
        <f t="shared" ref="J140:AL140" si="144">I140+1</f>
        <v>42950</v>
      </c>
      <c r="K140" s="26">
        <f t="shared" si="144"/>
        <v>42951</v>
      </c>
      <c r="L140" s="26">
        <f t="shared" si="144"/>
        <v>42952</v>
      </c>
      <c r="M140" s="26">
        <f t="shared" si="144"/>
        <v>42953</v>
      </c>
      <c r="N140" s="26">
        <f t="shared" si="144"/>
        <v>42954</v>
      </c>
      <c r="O140" s="26">
        <f t="shared" si="144"/>
        <v>42955</v>
      </c>
      <c r="P140" s="26">
        <f t="shared" si="144"/>
        <v>42956</v>
      </c>
      <c r="Q140" s="26">
        <f t="shared" si="144"/>
        <v>42957</v>
      </c>
      <c r="R140" s="26">
        <f t="shared" si="144"/>
        <v>42958</v>
      </c>
      <c r="S140" s="26">
        <f t="shared" si="144"/>
        <v>42959</v>
      </c>
      <c r="T140" s="26">
        <f t="shared" si="144"/>
        <v>42960</v>
      </c>
      <c r="U140" s="26">
        <f t="shared" si="144"/>
        <v>42961</v>
      </c>
      <c r="V140" s="26">
        <f t="shared" si="144"/>
        <v>42962</v>
      </c>
      <c r="W140" s="26">
        <f t="shared" si="144"/>
        <v>42963</v>
      </c>
      <c r="X140" s="26">
        <f t="shared" si="144"/>
        <v>42964</v>
      </c>
      <c r="Y140" s="26">
        <f t="shared" si="144"/>
        <v>42965</v>
      </c>
      <c r="Z140" s="26">
        <f t="shared" si="144"/>
        <v>42966</v>
      </c>
      <c r="AA140" s="26">
        <f t="shared" si="144"/>
        <v>42967</v>
      </c>
      <c r="AB140" s="26">
        <f t="shared" si="144"/>
        <v>42968</v>
      </c>
      <c r="AC140" s="26">
        <f t="shared" si="144"/>
        <v>42969</v>
      </c>
      <c r="AD140" s="26">
        <f t="shared" si="144"/>
        <v>42970</v>
      </c>
      <c r="AE140" s="26">
        <f t="shared" si="144"/>
        <v>42971</v>
      </c>
      <c r="AF140" s="26">
        <f t="shared" si="144"/>
        <v>42972</v>
      </c>
      <c r="AG140" s="26">
        <f t="shared" si="144"/>
        <v>42973</v>
      </c>
      <c r="AH140" s="26">
        <f t="shared" si="144"/>
        <v>42974</v>
      </c>
      <c r="AI140" s="26">
        <f t="shared" si="144"/>
        <v>42975</v>
      </c>
      <c r="AJ140" s="26">
        <f t="shared" si="144"/>
        <v>42976</v>
      </c>
      <c r="AK140" s="26">
        <f t="shared" si="144"/>
        <v>42977</v>
      </c>
      <c r="AL140" s="26">
        <f t="shared" si="144"/>
        <v>42978</v>
      </c>
    </row>
    <row r="141" spans="1:38" ht="15.75" thickBot="1" x14ac:dyDescent="0.3">
      <c r="A141" s="10" t="s">
        <v>4</v>
      </c>
      <c r="B141" s="8" t="s">
        <v>7</v>
      </c>
      <c r="C141" s="8" t="s">
        <v>45</v>
      </c>
      <c r="D141" s="8" t="s">
        <v>6</v>
      </c>
      <c r="E141" s="8" t="s">
        <v>46</v>
      </c>
      <c r="F141" s="8" t="s">
        <v>47</v>
      </c>
      <c r="G141" s="9" t="s">
        <v>48</v>
      </c>
      <c r="H141" s="11">
        <f>H140</f>
        <v>42948</v>
      </c>
      <c r="I141" s="11">
        <f t="shared" ref="I141" si="145">I140</f>
        <v>42949</v>
      </c>
      <c r="J141" s="11">
        <f t="shared" ref="J141" si="146">J140</f>
        <v>42950</v>
      </c>
      <c r="K141" s="11">
        <f t="shared" ref="K141" si="147">K140</f>
        <v>42951</v>
      </c>
      <c r="L141" s="11">
        <f t="shared" ref="L141" si="148">L140</f>
        <v>42952</v>
      </c>
      <c r="M141" s="11">
        <f t="shared" ref="M141" si="149">M140</f>
        <v>42953</v>
      </c>
      <c r="N141" s="11">
        <f t="shared" ref="N141" si="150">N140</f>
        <v>42954</v>
      </c>
      <c r="O141" s="11">
        <f t="shared" ref="O141" si="151">O140</f>
        <v>42955</v>
      </c>
      <c r="P141" s="11">
        <f t="shared" ref="P141" si="152">P140</f>
        <v>42956</v>
      </c>
      <c r="Q141" s="11">
        <f t="shared" ref="Q141" si="153">Q140</f>
        <v>42957</v>
      </c>
      <c r="R141" s="11">
        <f t="shared" ref="R141" si="154">R140</f>
        <v>42958</v>
      </c>
      <c r="S141" s="11">
        <f t="shared" ref="S141" si="155">S140</f>
        <v>42959</v>
      </c>
      <c r="T141" s="11">
        <f t="shared" ref="T141" si="156">T140</f>
        <v>42960</v>
      </c>
      <c r="U141" s="11">
        <f t="shared" ref="U141" si="157">U140</f>
        <v>42961</v>
      </c>
      <c r="V141" s="11">
        <f t="shared" ref="V141" si="158">V140</f>
        <v>42962</v>
      </c>
      <c r="W141" s="11">
        <f t="shared" ref="W141" si="159">W140</f>
        <v>42963</v>
      </c>
      <c r="X141" s="11">
        <f t="shared" ref="X141" si="160">X140</f>
        <v>42964</v>
      </c>
      <c r="Y141" s="11">
        <f t="shared" ref="Y141" si="161">Y140</f>
        <v>42965</v>
      </c>
      <c r="Z141" s="11">
        <f t="shared" ref="Z141" si="162">Z140</f>
        <v>42966</v>
      </c>
      <c r="AA141" s="11">
        <f t="shared" ref="AA141" si="163">AA140</f>
        <v>42967</v>
      </c>
      <c r="AB141" s="11">
        <f t="shared" ref="AB141" si="164">AB140</f>
        <v>42968</v>
      </c>
      <c r="AC141" s="11">
        <f t="shared" ref="AC141" si="165">AC140</f>
        <v>42969</v>
      </c>
      <c r="AD141" s="11">
        <f t="shared" ref="AD141" si="166">AD140</f>
        <v>42970</v>
      </c>
      <c r="AE141" s="11">
        <f t="shared" ref="AE141" si="167">AE140</f>
        <v>42971</v>
      </c>
      <c r="AF141" s="11">
        <f t="shared" ref="AF141" si="168">AF140</f>
        <v>42972</v>
      </c>
      <c r="AG141" s="11">
        <f t="shared" ref="AG141" si="169">AG140</f>
        <v>42973</v>
      </c>
      <c r="AH141" s="11">
        <f t="shared" ref="AH141" si="170">AH140</f>
        <v>42974</v>
      </c>
      <c r="AI141" s="11">
        <f t="shared" ref="AI141" si="171">AI140</f>
        <v>42975</v>
      </c>
      <c r="AJ141" s="11">
        <f t="shared" ref="AJ141" si="172">AJ140</f>
        <v>42976</v>
      </c>
      <c r="AK141" s="12">
        <f t="shared" ref="AK141" si="173">AK140</f>
        <v>42977</v>
      </c>
      <c r="AL141" s="13">
        <f t="shared" ref="AL141" si="174">AL140</f>
        <v>42978</v>
      </c>
    </row>
    <row r="142" spans="1:38" x14ac:dyDescent="0.25">
      <c r="A142" s="14" t="s">
        <v>34</v>
      </c>
      <c r="B142" s="15">
        <f>COUNTIF(H142:AL142,"CP")</f>
        <v>0</v>
      </c>
      <c r="C142" s="15">
        <f>COUNTIF(H142:AL142,"D RTT")</f>
        <v>0</v>
      </c>
      <c r="D142" s="15">
        <f>COUNTIF(H142:AL142,"RTT")</f>
        <v>0</v>
      </c>
      <c r="E142" s="15">
        <f>COUNTIF(H142:AL142,"D RTT")</f>
        <v>0</v>
      </c>
      <c r="F142" s="15">
        <f>COUNTIF(H142:AL142,"REC")</f>
        <v>0</v>
      </c>
      <c r="G142" s="16">
        <f>COUNTIF(H142:AL142,"D REC")</f>
        <v>0</v>
      </c>
      <c r="H142" s="33"/>
      <c r="I142" s="34"/>
      <c r="J142" s="34"/>
      <c r="K142" s="34"/>
      <c r="L142" s="34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4"/>
      <c r="AI142" s="34"/>
      <c r="AJ142" s="34"/>
      <c r="AK142" s="34"/>
      <c r="AL142" s="35"/>
    </row>
    <row r="143" spans="1:38" x14ac:dyDescent="0.25">
      <c r="A143" s="18" t="s">
        <v>35</v>
      </c>
      <c r="B143" s="3">
        <f t="shared" ref="B143:B152" si="175">COUNTIF(H143:AL143,"CP")</f>
        <v>0</v>
      </c>
      <c r="C143" s="3">
        <f t="shared" ref="C143:C152" si="176">COUNTIF(H143:AL143,"D RTT")</f>
        <v>0</v>
      </c>
      <c r="D143" s="3">
        <f t="shared" ref="D143:D152" si="177">COUNTIF(H143:AL143,"RTT")</f>
        <v>0</v>
      </c>
      <c r="E143" s="3">
        <f t="shared" ref="E143:E152" si="178">COUNTIF(H143:AL143,"D RTT")</f>
        <v>0</v>
      </c>
      <c r="F143" s="3">
        <f t="shared" ref="F143:F152" si="179">COUNTIF(H143:AL143,"REC")</f>
        <v>0</v>
      </c>
      <c r="G143" s="17">
        <f t="shared" ref="G143:G152" si="180">COUNTIF(H143:AL143,"D REC")</f>
        <v>0</v>
      </c>
      <c r="H143" s="27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  <c r="AI143" s="28"/>
      <c r="AJ143" s="28"/>
      <c r="AK143" s="28"/>
      <c r="AL143" s="29"/>
    </row>
    <row r="144" spans="1:38" x14ac:dyDescent="0.25">
      <c r="A144" s="18" t="s">
        <v>36</v>
      </c>
      <c r="B144" s="3">
        <f t="shared" si="175"/>
        <v>0</v>
      </c>
      <c r="C144" s="3">
        <f t="shared" si="176"/>
        <v>0</v>
      </c>
      <c r="D144" s="3">
        <f t="shared" si="177"/>
        <v>0</v>
      </c>
      <c r="E144" s="3">
        <f t="shared" si="178"/>
        <v>0</v>
      </c>
      <c r="F144" s="3">
        <f t="shared" si="179"/>
        <v>0</v>
      </c>
      <c r="G144" s="17">
        <f t="shared" si="180"/>
        <v>0</v>
      </c>
      <c r="H144" s="27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/>
      <c r="AJ144" s="28"/>
      <c r="AK144" s="28"/>
      <c r="AL144" s="29"/>
    </row>
    <row r="145" spans="1:38" x14ac:dyDescent="0.25">
      <c r="A145" s="18" t="s">
        <v>37</v>
      </c>
      <c r="B145" s="3">
        <f t="shared" si="175"/>
        <v>0</v>
      </c>
      <c r="C145" s="3">
        <f t="shared" si="176"/>
        <v>0</v>
      </c>
      <c r="D145" s="3">
        <f t="shared" si="177"/>
        <v>0</v>
      </c>
      <c r="E145" s="3">
        <f t="shared" si="178"/>
        <v>0</v>
      </c>
      <c r="F145" s="3">
        <f t="shared" si="179"/>
        <v>0</v>
      </c>
      <c r="G145" s="17">
        <f t="shared" si="180"/>
        <v>0</v>
      </c>
      <c r="H145" s="27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  <c r="AI145" s="28"/>
      <c r="AJ145" s="28"/>
      <c r="AK145" s="28"/>
      <c r="AL145" s="29"/>
    </row>
    <row r="146" spans="1:38" x14ac:dyDescent="0.25">
      <c r="A146" s="18" t="s">
        <v>38</v>
      </c>
      <c r="B146" s="3">
        <f t="shared" si="175"/>
        <v>0</v>
      </c>
      <c r="C146" s="3">
        <f t="shared" si="176"/>
        <v>0</v>
      </c>
      <c r="D146" s="3">
        <f t="shared" si="177"/>
        <v>0</v>
      </c>
      <c r="E146" s="3">
        <f t="shared" si="178"/>
        <v>0</v>
      </c>
      <c r="F146" s="3">
        <f t="shared" si="179"/>
        <v>0</v>
      </c>
      <c r="G146" s="17">
        <f t="shared" si="180"/>
        <v>0</v>
      </c>
      <c r="H146" s="27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  <c r="AI146" s="28"/>
      <c r="AJ146" s="28"/>
      <c r="AK146" s="28"/>
      <c r="AL146" s="29"/>
    </row>
    <row r="147" spans="1:38" x14ac:dyDescent="0.25">
      <c r="A147" s="18" t="s">
        <v>39</v>
      </c>
      <c r="B147" s="3">
        <f t="shared" si="175"/>
        <v>0</v>
      </c>
      <c r="C147" s="3">
        <f t="shared" si="176"/>
        <v>0</v>
      </c>
      <c r="D147" s="3">
        <f t="shared" si="177"/>
        <v>0</v>
      </c>
      <c r="E147" s="3">
        <f t="shared" si="178"/>
        <v>0</v>
      </c>
      <c r="F147" s="3">
        <f t="shared" si="179"/>
        <v>0</v>
      </c>
      <c r="G147" s="17">
        <f t="shared" si="180"/>
        <v>0</v>
      </c>
      <c r="H147" s="27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  <c r="AI147" s="28"/>
      <c r="AJ147" s="28"/>
      <c r="AK147" s="28"/>
      <c r="AL147" s="29"/>
    </row>
    <row r="148" spans="1:38" x14ac:dyDescent="0.25">
      <c r="A148" s="18" t="s">
        <v>40</v>
      </c>
      <c r="B148" s="3">
        <f t="shared" si="175"/>
        <v>0</v>
      </c>
      <c r="C148" s="3">
        <f t="shared" si="176"/>
        <v>0</v>
      </c>
      <c r="D148" s="3">
        <f t="shared" si="177"/>
        <v>0</v>
      </c>
      <c r="E148" s="3">
        <f t="shared" si="178"/>
        <v>0</v>
      </c>
      <c r="F148" s="3">
        <f t="shared" si="179"/>
        <v>0</v>
      </c>
      <c r="G148" s="17">
        <f t="shared" si="180"/>
        <v>0</v>
      </c>
      <c r="H148" s="27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  <c r="AI148" s="28"/>
      <c r="AJ148" s="28"/>
      <c r="AK148" s="28"/>
      <c r="AL148" s="29"/>
    </row>
    <row r="149" spans="1:38" x14ac:dyDescent="0.25">
      <c r="A149" s="18" t="s">
        <v>41</v>
      </c>
      <c r="B149" s="3">
        <f t="shared" si="175"/>
        <v>0</v>
      </c>
      <c r="C149" s="3">
        <f t="shared" si="176"/>
        <v>0</v>
      </c>
      <c r="D149" s="3">
        <f t="shared" si="177"/>
        <v>0</v>
      </c>
      <c r="E149" s="3">
        <f t="shared" si="178"/>
        <v>0</v>
      </c>
      <c r="F149" s="3">
        <f t="shared" si="179"/>
        <v>0</v>
      </c>
      <c r="G149" s="17">
        <f t="shared" si="180"/>
        <v>0</v>
      </c>
      <c r="H149" s="27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  <c r="AI149" s="28"/>
      <c r="AJ149" s="28"/>
      <c r="AK149" s="28"/>
      <c r="AL149" s="29"/>
    </row>
    <row r="150" spans="1:38" x14ac:dyDescent="0.25">
      <c r="A150" s="18" t="s">
        <v>42</v>
      </c>
      <c r="B150" s="3">
        <f t="shared" si="175"/>
        <v>0</v>
      </c>
      <c r="C150" s="3">
        <f t="shared" si="176"/>
        <v>0</v>
      </c>
      <c r="D150" s="3">
        <f t="shared" si="177"/>
        <v>0</v>
      </c>
      <c r="E150" s="3">
        <f t="shared" si="178"/>
        <v>0</v>
      </c>
      <c r="F150" s="3">
        <f t="shared" si="179"/>
        <v>0</v>
      </c>
      <c r="G150" s="17">
        <f t="shared" si="180"/>
        <v>0</v>
      </c>
      <c r="H150" s="27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  <c r="AI150" s="28"/>
      <c r="AJ150" s="28"/>
      <c r="AK150" s="28"/>
      <c r="AL150" s="29"/>
    </row>
    <row r="151" spans="1:38" x14ac:dyDescent="0.25">
      <c r="A151" s="18" t="s">
        <v>43</v>
      </c>
      <c r="B151" s="3">
        <f t="shared" si="175"/>
        <v>0</v>
      </c>
      <c r="C151" s="3">
        <f t="shared" si="176"/>
        <v>0</v>
      </c>
      <c r="D151" s="3">
        <f t="shared" si="177"/>
        <v>0</v>
      </c>
      <c r="E151" s="3">
        <f t="shared" si="178"/>
        <v>0</v>
      </c>
      <c r="F151" s="3">
        <f t="shared" si="179"/>
        <v>0</v>
      </c>
      <c r="G151" s="17">
        <f t="shared" si="180"/>
        <v>0</v>
      </c>
      <c r="H151" s="27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  <c r="AI151" s="28"/>
      <c r="AJ151" s="28"/>
      <c r="AK151" s="28"/>
      <c r="AL151" s="29"/>
    </row>
    <row r="152" spans="1:38" ht="15.75" thickBot="1" x14ac:dyDescent="0.3">
      <c r="A152" s="19" t="s">
        <v>44</v>
      </c>
      <c r="B152" s="20">
        <f t="shared" si="175"/>
        <v>0</v>
      </c>
      <c r="C152" s="20">
        <f t="shared" si="176"/>
        <v>0</v>
      </c>
      <c r="D152" s="20">
        <f t="shared" si="177"/>
        <v>0</v>
      </c>
      <c r="E152" s="20">
        <f t="shared" si="178"/>
        <v>0</v>
      </c>
      <c r="F152" s="20">
        <f t="shared" si="179"/>
        <v>0</v>
      </c>
      <c r="G152" s="21">
        <f t="shared" si="180"/>
        <v>0</v>
      </c>
      <c r="H152" s="30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2"/>
    </row>
    <row r="155" spans="1:38" ht="15" customHeight="1" x14ac:dyDescent="0.25">
      <c r="B155" s="24"/>
      <c r="C155" s="24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24"/>
      <c r="AE155" s="24"/>
      <c r="AF155" s="24"/>
      <c r="AG155" s="24"/>
      <c r="AH155" s="24"/>
      <c r="AI155" s="24"/>
      <c r="AJ155" s="24"/>
      <c r="AK155" s="24"/>
      <c r="AL155" s="24"/>
    </row>
    <row r="156" spans="1:38" ht="15" customHeight="1" x14ac:dyDescent="0.25">
      <c r="A156" s="24"/>
      <c r="B156" s="24"/>
      <c r="C156" s="24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  <c r="AF156" s="24"/>
      <c r="AG156" s="24"/>
      <c r="AH156" s="24"/>
      <c r="AI156" s="24"/>
      <c r="AJ156" s="24"/>
      <c r="AK156" s="24"/>
      <c r="AL156" s="24"/>
    </row>
    <row r="157" spans="1:38" ht="15" customHeight="1" x14ac:dyDescent="0.25">
      <c r="A157" s="24"/>
      <c r="B157" s="24"/>
      <c r="C157" s="24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4"/>
      <c r="AD157" s="24"/>
      <c r="AE157" s="24"/>
      <c r="AF157" s="24"/>
      <c r="AG157" s="24"/>
      <c r="AH157" s="24"/>
      <c r="AI157" s="24"/>
      <c r="AJ157" s="24"/>
      <c r="AK157" s="24"/>
      <c r="AL157" s="24"/>
    </row>
    <row r="158" spans="1:38" ht="45" customHeight="1" thickBot="1" x14ac:dyDescent="0.3">
      <c r="A158" s="25" t="s">
        <v>58</v>
      </c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</row>
    <row r="159" spans="1:38" ht="15.75" thickBot="1" x14ac:dyDescent="0.3">
      <c r="H159" s="26">
        <f>DATE($C$1,9,1)</f>
        <v>42979</v>
      </c>
      <c r="I159" s="26">
        <f>H159+1</f>
        <v>42980</v>
      </c>
      <c r="J159" s="26">
        <f t="shared" ref="J159:AK159" si="181">I159+1</f>
        <v>42981</v>
      </c>
      <c r="K159" s="26">
        <f t="shared" si="181"/>
        <v>42982</v>
      </c>
      <c r="L159" s="26">
        <f t="shared" si="181"/>
        <v>42983</v>
      </c>
      <c r="M159" s="26">
        <f t="shared" si="181"/>
        <v>42984</v>
      </c>
      <c r="N159" s="26">
        <f t="shared" si="181"/>
        <v>42985</v>
      </c>
      <c r="O159" s="26">
        <f t="shared" si="181"/>
        <v>42986</v>
      </c>
      <c r="P159" s="26">
        <f t="shared" si="181"/>
        <v>42987</v>
      </c>
      <c r="Q159" s="26">
        <f t="shared" si="181"/>
        <v>42988</v>
      </c>
      <c r="R159" s="26">
        <f t="shared" si="181"/>
        <v>42989</v>
      </c>
      <c r="S159" s="26">
        <f t="shared" si="181"/>
        <v>42990</v>
      </c>
      <c r="T159" s="26">
        <f t="shared" si="181"/>
        <v>42991</v>
      </c>
      <c r="U159" s="26">
        <f t="shared" si="181"/>
        <v>42992</v>
      </c>
      <c r="V159" s="26">
        <f t="shared" si="181"/>
        <v>42993</v>
      </c>
      <c r="W159" s="26">
        <f t="shared" si="181"/>
        <v>42994</v>
      </c>
      <c r="X159" s="26">
        <f t="shared" si="181"/>
        <v>42995</v>
      </c>
      <c r="Y159" s="26">
        <f t="shared" si="181"/>
        <v>42996</v>
      </c>
      <c r="Z159" s="26">
        <f t="shared" si="181"/>
        <v>42997</v>
      </c>
      <c r="AA159" s="26">
        <f t="shared" si="181"/>
        <v>42998</v>
      </c>
      <c r="AB159" s="26">
        <f t="shared" si="181"/>
        <v>42999</v>
      </c>
      <c r="AC159" s="26">
        <f t="shared" si="181"/>
        <v>43000</v>
      </c>
      <c r="AD159" s="26">
        <f t="shared" si="181"/>
        <v>43001</v>
      </c>
      <c r="AE159" s="26">
        <f t="shared" si="181"/>
        <v>43002</v>
      </c>
      <c r="AF159" s="26">
        <f t="shared" si="181"/>
        <v>43003</v>
      </c>
      <c r="AG159" s="26">
        <f t="shared" si="181"/>
        <v>43004</v>
      </c>
      <c r="AH159" s="26">
        <f t="shared" si="181"/>
        <v>43005</v>
      </c>
      <c r="AI159" s="26">
        <f t="shared" si="181"/>
        <v>43006</v>
      </c>
      <c r="AJ159" s="26">
        <f t="shared" si="181"/>
        <v>43007</v>
      </c>
      <c r="AK159" s="26">
        <f t="shared" si="181"/>
        <v>43008</v>
      </c>
      <c r="AL159" s="26"/>
    </row>
    <row r="160" spans="1:38" ht="15.75" thickBot="1" x14ac:dyDescent="0.3">
      <c r="A160" s="10" t="s">
        <v>4</v>
      </c>
      <c r="B160" s="8" t="s">
        <v>7</v>
      </c>
      <c r="C160" s="8" t="s">
        <v>45</v>
      </c>
      <c r="D160" s="8" t="s">
        <v>6</v>
      </c>
      <c r="E160" s="8" t="s">
        <v>46</v>
      </c>
      <c r="F160" s="8" t="s">
        <v>47</v>
      </c>
      <c r="G160" s="9" t="s">
        <v>48</v>
      </c>
      <c r="H160" s="11">
        <f>H159</f>
        <v>42979</v>
      </c>
      <c r="I160" s="11">
        <f t="shared" ref="I160" si="182">I159</f>
        <v>42980</v>
      </c>
      <c r="J160" s="11">
        <f t="shared" ref="J160" si="183">J159</f>
        <v>42981</v>
      </c>
      <c r="K160" s="11">
        <f t="shared" ref="K160" si="184">K159</f>
        <v>42982</v>
      </c>
      <c r="L160" s="11">
        <f t="shared" ref="L160" si="185">L159</f>
        <v>42983</v>
      </c>
      <c r="M160" s="11">
        <f t="shared" ref="M160" si="186">M159</f>
        <v>42984</v>
      </c>
      <c r="N160" s="11">
        <f t="shared" ref="N160" si="187">N159</f>
        <v>42985</v>
      </c>
      <c r="O160" s="11">
        <f t="shared" ref="O160" si="188">O159</f>
        <v>42986</v>
      </c>
      <c r="P160" s="11">
        <f t="shared" ref="P160" si="189">P159</f>
        <v>42987</v>
      </c>
      <c r="Q160" s="11">
        <f t="shared" ref="Q160" si="190">Q159</f>
        <v>42988</v>
      </c>
      <c r="R160" s="11">
        <f t="shared" ref="R160" si="191">R159</f>
        <v>42989</v>
      </c>
      <c r="S160" s="11">
        <f t="shared" ref="S160" si="192">S159</f>
        <v>42990</v>
      </c>
      <c r="T160" s="11">
        <f t="shared" ref="T160" si="193">T159</f>
        <v>42991</v>
      </c>
      <c r="U160" s="11">
        <f t="shared" ref="U160" si="194">U159</f>
        <v>42992</v>
      </c>
      <c r="V160" s="11">
        <f t="shared" ref="V160" si="195">V159</f>
        <v>42993</v>
      </c>
      <c r="W160" s="11">
        <f t="shared" ref="W160" si="196">W159</f>
        <v>42994</v>
      </c>
      <c r="X160" s="11">
        <f t="shared" ref="X160" si="197">X159</f>
        <v>42995</v>
      </c>
      <c r="Y160" s="11">
        <f t="shared" ref="Y160" si="198">Y159</f>
        <v>42996</v>
      </c>
      <c r="Z160" s="11">
        <f t="shared" ref="Z160" si="199">Z159</f>
        <v>42997</v>
      </c>
      <c r="AA160" s="11">
        <f t="shared" ref="AA160" si="200">AA159</f>
        <v>42998</v>
      </c>
      <c r="AB160" s="11">
        <f t="shared" ref="AB160" si="201">AB159</f>
        <v>42999</v>
      </c>
      <c r="AC160" s="11">
        <f t="shared" ref="AC160" si="202">AC159</f>
        <v>43000</v>
      </c>
      <c r="AD160" s="11">
        <f t="shared" ref="AD160" si="203">AD159</f>
        <v>43001</v>
      </c>
      <c r="AE160" s="11">
        <f t="shared" ref="AE160" si="204">AE159</f>
        <v>43002</v>
      </c>
      <c r="AF160" s="11">
        <f t="shared" ref="AF160" si="205">AF159</f>
        <v>43003</v>
      </c>
      <c r="AG160" s="11">
        <f t="shared" ref="AG160" si="206">AG159</f>
        <v>43004</v>
      </c>
      <c r="AH160" s="11">
        <f t="shared" ref="AH160" si="207">AH159</f>
        <v>43005</v>
      </c>
      <c r="AI160" s="11">
        <f t="shared" ref="AI160" si="208">AI159</f>
        <v>43006</v>
      </c>
      <c r="AJ160" s="11">
        <f t="shared" ref="AJ160" si="209">AJ159</f>
        <v>43007</v>
      </c>
      <c r="AK160" s="12">
        <f t="shared" ref="AK160" si="210">AK159</f>
        <v>43008</v>
      </c>
      <c r="AL160" s="13"/>
    </row>
    <row r="161" spans="1:38" x14ac:dyDescent="0.25">
      <c r="A161" s="14" t="s">
        <v>34</v>
      </c>
      <c r="B161" s="15">
        <f>COUNTIF(H161:AL161,"CP")</f>
        <v>0</v>
      </c>
      <c r="C161" s="15">
        <f>COUNTIF(H161:AL161,"D RTT")</f>
        <v>0</v>
      </c>
      <c r="D161" s="15">
        <f>COUNTIF(H161:AL161,"RTT")</f>
        <v>0</v>
      </c>
      <c r="E161" s="15">
        <f>COUNTIF(H161:AL161,"D RTT")</f>
        <v>0</v>
      </c>
      <c r="F161" s="15">
        <f>COUNTIF(H161:AL161,"REC")</f>
        <v>0</v>
      </c>
      <c r="G161" s="16">
        <f>COUNTIF(H161:AL161,"D REC")</f>
        <v>0</v>
      </c>
      <c r="H161" s="33"/>
      <c r="I161" s="3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4"/>
      <c r="AI161" s="34"/>
      <c r="AJ161" s="34"/>
      <c r="AK161" s="34"/>
      <c r="AL161" s="35"/>
    </row>
    <row r="162" spans="1:38" x14ac:dyDescent="0.25">
      <c r="A162" s="18" t="s">
        <v>35</v>
      </c>
      <c r="B162" s="3">
        <f t="shared" ref="B162:B171" si="211">COUNTIF(H162:AL162,"CP")</f>
        <v>0</v>
      </c>
      <c r="C162" s="3">
        <f t="shared" ref="C162:C171" si="212">COUNTIF(H162:AL162,"D RTT")</f>
        <v>0</v>
      </c>
      <c r="D162" s="3">
        <f t="shared" ref="D162:D171" si="213">COUNTIF(H162:AL162,"RTT")</f>
        <v>0</v>
      </c>
      <c r="E162" s="3">
        <f t="shared" ref="E162:E171" si="214">COUNTIF(H162:AL162,"D RTT")</f>
        <v>0</v>
      </c>
      <c r="F162" s="3">
        <f t="shared" ref="F162:F171" si="215">COUNTIF(H162:AL162,"REC")</f>
        <v>0</v>
      </c>
      <c r="G162" s="17">
        <f t="shared" ref="G162:G171" si="216">COUNTIF(H162:AL162,"D REC")</f>
        <v>0</v>
      </c>
      <c r="H162" s="27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  <c r="AI162" s="28"/>
      <c r="AJ162" s="28"/>
      <c r="AK162" s="28"/>
      <c r="AL162" s="29"/>
    </row>
    <row r="163" spans="1:38" x14ac:dyDescent="0.25">
      <c r="A163" s="18" t="s">
        <v>36</v>
      </c>
      <c r="B163" s="3">
        <f t="shared" si="211"/>
        <v>0</v>
      </c>
      <c r="C163" s="3">
        <f t="shared" si="212"/>
        <v>0</v>
      </c>
      <c r="D163" s="3">
        <f t="shared" si="213"/>
        <v>0</v>
      </c>
      <c r="E163" s="3">
        <f t="shared" si="214"/>
        <v>0</v>
      </c>
      <c r="F163" s="3">
        <f t="shared" si="215"/>
        <v>0</v>
      </c>
      <c r="G163" s="17">
        <f t="shared" si="216"/>
        <v>0</v>
      </c>
      <c r="H163" s="27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  <c r="AI163" s="28"/>
      <c r="AJ163" s="28"/>
      <c r="AK163" s="28"/>
      <c r="AL163" s="29"/>
    </row>
    <row r="164" spans="1:38" x14ac:dyDescent="0.25">
      <c r="A164" s="18" t="s">
        <v>37</v>
      </c>
      <c r="B164" s="3">
        <f t="shared" si="211"/>
        <v>0</v>
      </c>
      <c r="C164" s="3">
        <f t="shared" si="212"/>
        <v>0</v>
      </c>
      <c r="D164" s="3">
        <f t="shared" si="213"/>
        <v>0</v>
      </c>
      <c r="E164" s="3">
        <f t="shared" si="214"/>
        <v>0</v>
      </c>
      <c r="F164" s="3">
        <f t="shared" si="215"/>
        <v>0</v>
      </c>
      <c r="G164" s="17">
        <f t="shared" si="216"/>
        <v>0</v>
      </c>
      <c r="H164" s="27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  <c r="AI164" s="28"/>
      <c r="AJ164" s="28"/>
      <c r="AK164" s="28"/>
      <c r="AL164" s="29"/>
    </row>
    <row r="165" spans="1:38" x14ac:dyDescent="0.25">
      <c r="A165" s="18" t="s">
        <v>38</v>
      </c>
      <c r="B165" s="3">
        <f t="shared" si="211"/>
        <v>0</v>
      </c>
      <c r="C165" s="3">
        <f t="shared" si="212"/>
        <v>0</v>
      </c>
      <c r="D165" s="3">
        <f t="shared" si="213"/>
        <v>0</v>
      </c>
      <c r="E165" s="3">
        <f t="shared" si="214"/>
        <v>0</v>
      </c>
      <c r="F165" s="3">
        <f t="shared" si="215"/>
        <v>0</v>
      </c>
      <c r="G165" s="17">
        <f t="shared" si="216"/>
        <v>0</v>
      </c>
      <c r="H165" s="27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29"/>
    </row>
    <row r="166" spans="1:38" x14ac:dyDescent="0.25">
      <c r="A166" s="18" t="s">
        <v>39</v>
      </c>
      <c r="B166" s="3">
        <f t="shared" si="211"/>
        <v>0</v>
      </c>
      <c r="C166" s="3">
        <f t="shared" si="212"/>
        <v>0</v>
      </c>
      <c r="D166" s="3">
        <f t="shared" si="213"/>
        <v>0</v>
      </c>
      <c r="E166" s="3">
        <f t="shared" si="214"/>
        <v>0</v>
      </c>
      <c r="F166" s="3">
        <f t="shared" si="215"/>
        <v>0</v>
      </c>
      <c r="G166" s="17">
        <f t="shared" si="216"/>
        <v>0</v>
      </c>
      <c r="H166" s="27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  <c r="AI166" s="28"/>
      <c r="AJ166" s="28"/>
      <c r="AK166" s="28"/>
      <c r="AL166" s="29"/>
    </row>
    <row r="167" spans="1:38" x14ac:dyDescent="0.25">
      <c r="A167" s="18" t="s">
        <v>40</v>
      </c>
      <c r="B167" s="3">
        <f t="shared" si="211"/>
        <v>0</v>
      </c>
      <c r="C167" s="3">
        <f t="shared" si="212"/>
        <v>0</v>
      </c>
      <c r="D167" s="3">
        <f t="shared" si="213"/>
        <v>0</v>
      </c>
      <c r="E167" s="3">
        <f t="shared" si="214"/>
        <v>0</v>
      </c>
      <c r="F167" s="3">
        <f t="shared" si="215"/>
        <v>0</v>
      </c>
      <c r="G167" s="17">
        <f t="shared" si="216"/>
        <v>0</v>
      </c>
      <c r="H167" s="27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  <c r="AI167" s="28"/>
      <c r="AJ167" s="28"/>
      <c r="AK167" s="28"/>
      <c r="AL167" s="29"/>
    </row>
    <row r="168" spans="1:38" x14ac:dyDescent="0.25">
      <c r="A168" s="18" t="s">
        <v>41</v>
      </c>
      <c r="B168" s="3">
        <f t="shared" si="211"/>
        <v>0</v>
      </c>
      <c r="C168" s="3">
        <f t="shared" si="212"/>
        <v>0</v>
      </c>
      <c r="D168" s="3">
        <f t="shared" si="213"/>
        <v>0</v>
      </c>
      <c r="E168" s="3">
        <f t="shared" si="214"/>
        <v>0</v>
      </c>
      <c r="F168" s="3">
        <f t="shared" si="215"/>
        <v>0</v>
      </c>
      <c r="G168" s="17">
        <f t="shared" si="216"/>
        <v>0</v>
      </c>
      <c r="H168" s="27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  <c r="AI168" s="28"/>
      <c r="AJ168" s="28"/>
      <c r="AK168" s="28"/>
      <c r="AL168" s="29"/>
    </row>
    <row r="169" spans="1:38" x14ac:dyDescent="0.25">
      <c r="A169" s="18" t="s">
        <v>42</v>
      </c>
      <c r="B169" s="3">
        <f t="shared" si="211"/>
        <v>0</v>
      </c>
      <c r="C169" s="3">
        <f t="shared" si="212"/>
        <v>0</v>
      </c>
      <c r="D169" s="3">
        <f t="shared" si="213"/>
        <v>0</v>
      </c>
      <c r="E169" s="3">
        <f t="shared" si="214"/>
        <v>0</v>
      </c>
      <c r="F169" s="3">
        <f t="shared" si="215"/>
        <v>0</v>
      </c>
      <c r="G169" s="17">
        <f t="shared" si="216"/>
        <v>0</v>
      </c>
      <c r="H169" s="27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  <c r="AI169" s="28"/>
      <c r="AJ169" s="28"/>
      <c r="AK169" s="28"/>
      <c r="AL169" s="29"/>
    </row>
    <row r="170" spans="1:38" x14ac:dyDescent="0.25">
      <c r="A170" s="18" t="s">
        <v>43</v>
      </c>
      <c r="B170" s="3">
        <f t="shared" si="211"/>
        <v>0</v>
      </c>
      <c r="C170" s="3">
        <f t="shared" si="212"/>
        <v>0</v>
      </c>
      <c r="D170" s="3">
        <f t="shared" si="213"/>
        <v>0</v>
      </c>
      <c r="E170" s="3">
        <f t="shared" si="214"/>
        <v>0</v>
      </c>
      <c r="F170" s="3">
        <f t="shared" si="215"/>
        <v>0</v>
      </c>
      <c r="G170" s="17">
        <f t="shared" si="216"/>
        <v>0</v>
      </c>
      <c r="H170" s="27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  <c r="AI170" s="28"/>
      <c r="AJ170" s="28"/>
      <c r="AK170" s="28"/>
      <c r="AL170" s="29"/>
    </row>
    <row r="171" spans="1:38" ht="15.75" thickBot="1" x14ac:dyDescent="0.3">
      <c r="A171" s="19" t="s">
        <v>44</v>
      </c>
      <c r="B171" s="20">
        <f t="shared" si="211"/>
        <v>0</v>
      </c>
      <c r="C171" s="20">
        <f t="shared" si="212"/>
        <v>0</v>
      </c>
      <c r="D171" s="20">
        <f t="shared" si="213"/>
        <v>0</v>
      </c>
      <c r="E171" s="20">
        <f t="shared" si="214"/>
        <v>0</v>
      </c>
      <c r="F171" s="20">
        <f t="shared" si="215"/>
        <v>0</v>
      </c>
      <c r="G171" s="21">
        <f t="shared" si="216"/>
        <v>0</v>
      </c>
      <c r="H171" s="30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2"/>
    </row>
    <row r="174" spans="1:38" ht="15" customHeight="1" x14ac:dyDescent="0.25">
      <c r="B174" s="24"/>
      <c r="C174" s="24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4"/>
      <c r="AJ174" s="24"/>
      <c r="AK174" s="24"/>
      <c r="AL174" s="24"/>
    </row>
    <row r="175" spans="1:38" ht="15" customHeight="1" x14ac:dyDescent="0.25">
      <c r="A175" s="24"/>
      <c r="B175" s="24"/>
      <c r="C175" s="24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4"/>
      <c r="AI175" s="24"/>
      <c r="AJ175" s="24"/>
      <c r="AK175" s="24"/>
      <c r="AL175" s="24"/>
    </row>
    <row r="176" spans="1:38" ht="15" customHeight="1" x14ac:dyDescent="0.25">
      <c r="A176" s="24"/>
      <c r="B176" s="24"/>
      <c r="C176" s="24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4"/>
      <c r="AJ176" s="24"/>
      <c r="AK176" s="24"/>
      <c r="AL176" s="24"/>
    </row>
    <row r="177" spans="1:38" ht="45" customHeight="1" thickBot="1" x14ac:dyDescent="0.3">
      <c r="A177" s="25" t="s">
        <v>59</v>
      </c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AK177" s="25"/>
      <c r="AL177" s="25"/>
    </row>
    <row r="178" spans="1:38" ht="15.75" thickBot="1" x14ac:dyDescent="0.3">
      <c r="H178" s="26">
        <f>DATE($C$1,10,1)</f>
        <v>43009</v>
      </c>
      <c r="I178" s="26">
        <f>H178+1</f>
        <v>43010</v>
      </c>
      <c r="J178" s="26">
        <f t="shared" ref="J178:AK178" si="217">I178+1</f>
        <v>43011</v>
      </c>
      <c r="K178" s="26">
        <f t="shared" si="217"/>
        <v>43012</v>
      </c>
      <c r="L178" s="26">
        <f t="shared" si="217"/>
        <v>43013</v>
      </c>
      <c r="M178" s="26">
        <f t="shared" si="217"/>
        <v>43014</v>
      </c>
      <c r="N178" s="26">
        <f t="shared" si="217"/>
        <v>43015</v>
      </c>
      <c r="O178" s="26">
        <f t="shared" si="217"/>
        <v>43016</v>
      </c>
      <c r="P178" s="26">
        <f t="shared" si="217"/>
        <v>43017</v>
      </c>
      <c r="Q178" s="26">
        <f t="shared" si="217"/>
        <v>43018</v>
      </c>
      <c r="R178" s="26">
        <f t="shared" si="217"/>
        <v>43019</v>
      </c>
      <c r="S178" s="26">
        <f t="shared" si="217"/>
        <v>43020</v>
      </c>
      <c r="T178" s="26">
        <f t="shared" si="217"/>
        <v>43021</v>
      </c>
      <c r="U178" s="26">
        <f t="shared" si="217"/>
        <v>43022</v>
      </c>
      <c r="V178" s="26">
        <f t="shared" si="217"/>
        <v>43023</v>
      </c>
      <c r="W178" s="26">
        <f t="shared" si="217"/>
        <v>43024</v>
      </c>
      <c r="X178" s="26">
        <f t="shared" si="217"/>
        <v>43025</v>
      </c>
      <c r="Y178" s="26">
        <f t="shared" si="217"/>
        <v>43026</v>
      </c>
      <c r="Z178" s="26">
        <f t="shared" si="217"/>
        <v>43027</v>
      </c>
      <c r="AA178" s="26">
        <f t="shared" si="217"/>
        <v>43028</v>
      </c>
      <c r="AB178" s="26">
        <f t="shared" si="217"/>
        <v>43029</v>
      </c>
      <c r="AC178" s="26">
        <f t="shared" si="217"/>
        <v>43030</v>
      </c>
      <c r="AD178" s="26">
        <f t="shared" si="217"/>
        <v>43031</v>
      </c>
      <c r="AE178" s="26">
        <f t="shared" si="217"/>
        <v>43032</v>
      </c>
      <c r="AF178" s="26">
        <f t="shared" si="217"/>
        <v>43033</v>
      </c>
      <c r="AG178" s="26">
        <f t="shared" si="217"/>
        <v>43034</v>
      </c>
      <c r="AH178" s="26">
        <f t="shared" si="217"/>
        <v>43035</v>
      </c>
      <c r="AI178" s="26">
        <f t="shared" si="217"/>
        <v>43036</v>
      </c>
      <c r="AJ178" s="26">
        <f t="shared" si="217"/>
        <v>43037</v>
      </c>
      <c r="AK178" s="26">
        <f t="shared" si="217"/>
        <v>43038</v>
      </c>
      <c r="AL178" s="26">
        <f t="shared" ref="AL178" si="218">AK178+1</f>
        <v>43039</v>
      </c>
    </row>
    <row r="179" spans="1:38" ht="15.75" thickBot="1" x14ac:dyDescent="0.3">
      <c r="A179" s="10" t="s">
        <v>4</v>
      </c>
      <c r="B179" s="8" t="s">
        <v>7</v>
      </c>
      <c r="C179" s="8" t="s">
        <v>45</v>
      </c>
      <c r="D179" s="8" t="s">
        <v>6</v>
      </c>
      <c r="E179" s="8" t="s">
        <v>46</v>
      </c>
      <c r="F179" s="8" t="s">
        <v>47</v>
      </c>
      <c r="G179" s="9" t="s">
        <v>48</v>
      </c>
      <c r="H179" s="11">
        <f>H178</f>
        <v>43009</v>
      </c>
      <c r="I179" s="11">
        <f t="shared" ref="I179" si="219">I178</f>
        <v>43010</v>
      </c>
      <c r="J179" s="11">
        <f t="shared" ref="J179" si="220">J178</f>
        <v>43011</v>
      </c>
      <c r="K179" s="11">
        <f t="shared" ref="K179" si="221">K178</f>
        <v>43012</v>
      </c>
      <c r="L179" s="11">
        <f t="shared" ref="L179" si="222">L178</f>
        <v>43013</v>
      </c>
      <c r="M179" s="11">
        <f t="shared" ref="M179" si="223">M178</f>
        <v>43014</v>
      </c>
      <c r="N179" s="11">
        <f t="shared" ref="N179" si="224">N178</f>
        <v>43015</v>
      </c>
      <c r="O179" s="11">
        <f t="shared" ref="O179" si="225">O178</f>
        <v>43016</v>
      </c>
      <c r="P179" s="11">
        <f t="shared" ref="P179" si="226">P178</f>
        <v>43017</v>
      </c>
      <c r="Q179" s="11">
        <f t="shared" ref="Q179" si="227">Q178</f>
        <v>43018</v>
      </c>
      <c r="R179" s="11">
        <f t="shared" ref="R179" si="228">R178</f>
        <v>43019</v>
      </c>
      <c r="S179" s="11">
        <f t="shared" ref="S179" si="229">S178</f>
        <v>43020</v>
      </c>
      <c r="T179" s="11">
        <f t="shared" ref="T179" si="230">T178</f>
        <v>43021</v>
      </c>
      <c r="U179" s="11">
        <f t="shared" ref="U179" si="231">U178</f>
        <v>43022</v>
      </c>
      <c r="V179" s="11">
        <f t="shared" ref="V179" si="232">V178</f>
        <v>43023</v>
      </c>
      <c r="W179" s="11">
        <f t="shared" ref="W179" si="233">W178</f>
        <v>43024</v>
      </c>
      <c r="X179" s="11">
        <f t="shared" ref="X179" si="234">X178</f>
        <v>43025</v>
      </c>
      <c r="Y179" s="11">
        <f t="shared" ref="Y179" si="235">Y178</f>
        <v>43026</v>
      </c>
      <c r="Z179" s="11">
        <f t="shared" ref="Z179" si="236">Z178</f>
        <v>43027</v>
      </c>
      <c r="AA179" s="11">
        <f t="shared" ref="AA179" si="237">AA178</f>
        <v>43028</v>
      </c>
      <c r="AB179" s="11">
        <f t="shared" ref="AB179" si="238">AB178</f>
        <v>43029</v>
      </c>
      <c r="AC179" s="11">
        <f t="shared" ref="AC179" si="239">AC178</f>
        <v>43030</v>
      </c>
      <c r="AD179" s="11">
        <f t="shared" ref="AD179" si="240">AD178</f>
        <v>43031</v>
      </c>
      <c r="AE179" s="11">
        <f t="shared" ref="AE179" si="241">AE178</f>
        <v>43032</v>
      </c>
      <c r="AF179" s="11">
        <f t="shared" ref="AF179" si="242">AF178</f>
        <v>43033</v>
      </c>
      <c r="AG179" s="11">
        <f t="shared" ref="AG179" si="243">AG178</f>
        <v>43034</v>
      </c>
      <c r="AH179" s="11">
        <f t="shared" ref="AH179" si="244">AH178</f>
        <v>43035</v>
      </c>
      <c r="AI179" s="11">
        <f t="shared" ref="AI179" si="245">AI178</f>
        <v>43036</v>
      </c>
      <c r="AJ179" s="11">
        <f t="shared" ref="AJ179" si="246">AJ178</f>
        <v>43037</v>
      </c>
      <c r="AK179" s="12">
        <f t="shared" ref="AK179:AL179" si="247">AK178</f>
        <v>43038</v>
      </c>
      <c r="AL179" s="13">
        <f t="shared" si="247"/>
        <v>43039</v>
      </c>
    </row>
    <row r="180" spans="1:38" x14ac:dyDescent="0.25">
      <c r="A180" s="14" t="s">
        <v>34</v>
      </c>
      <c r="B180" s="15">
        <f>COUNTIF(H180:AL180,"CP")</f>
        <v>0</v>
      </c>
      <c r="C180" s="15">
        <f>COUNTIF(H180:AL180,"D RTT")</f>
        <v>0</v>
      </c>
      <c r="D180" s="15">
        <f>COUNTIF(H180:AL180,"RTT")</f>
        <v>0</v>
      </c>
      <c r="E180" s="15">
        <f>COUNTIF(H180:AL180,"D RTT")</f>
        <v>0</v>
      </c>
      <c r="F180" s="15">
        <f>COUNTIF(H180:AL180,"REC")</f>
        <v>0</v>
      </c>
      <c r="G180" s="16">
        <f>COUNTIF(H180:AL180,"D REC")</f>
        <v>0</v>
      </c>
      <c r="H180" s="33"/>
      <c r="I180" s="34"/>
      <c r="J180" s="34"/>
      <c r="K180" s="34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  <c r="AJ180" s="34"/>
      <c r="AK180" s="34"/>
      <c r="AL180" s="35"/>
    </row>
    <row r="181" spans="1:38" x14ac:dyDescent="0.25">
      <c r="A181" s="18" t="s">
        <v>35</v>
      </c>
      <c r="B181" s="3">
        <f t="shared" ref="B181:B190" si="248">COUNTIF(H181:AL181,"CP")</f>
        <v>0</v>
      </c>
      <c r="C181" s="3">
        <f t="shared" ref="C181:C190" si="249">COUNTIF(H181:AL181,"D RTT")</f>
        <v>0</v>
      </c>
      <c r="D181" s="3">
        <f t="shared" ref="D181:D190" si="250">COUNTIF(H181:AL181,"RTT")</f>
        <v>0</v>
      </c>
      <c r="E181" s="3">
        <f t="shared" ref="E181:E190" si="251">COUNTIF(H181:AL181,"D RTT")</f>
        <v>0</v>
      </c>
      <c r="F181" s="3">
        <f t="shared" ref="F181:F190" si="252">COUNTIF(H181:AL181,"REC")</f>
        <v>0</v>
      </c>
      <c r="G181" s="17">
        <f t="shared" ref="G181:G190" si="253">COUNTIF(H181:AL181,"D REC")</f>
        <v>0</v>
      </c>
      <c r="H181" s="27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  <c r="AI181" s="28"/>
      <c r="AJ181" s="28"/>
      <c r="AK181" s="28"/>
      <c r="AL181" s="29"/>
    </row>
    <row r="182" spans="1:38" x14ac:dyDescent="0.25">
      <c r="A182" s="18" t="s">
        <v>36</v>
      </c>
      <c r="B182" s="3">
        <f t="shared" si="248"/>
        <v>0</v>
      </c>
      <c r="C182" s="3">
        <f t="shared" si="249"/>
        <v>0</v>
      </c>
      <c r="D182" s="3">
        <f t="shared" si="250"/>
        <v>0</v>
      </c>
      <c r="E182" s="3">
        <f t="shared" si="251"/>
        <v>0</v>
      </c>
      <c r="F182" s="3">
        <f t="shared" si="252"/>
        <v>0</v>
      </c>
      <c r="G182" s="17">
        <f t="shared" si="253"/>
        <v>0</v>
      </c>
      <c r="H182" s="27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  <c r="AI182" s="28"/>
      <c r="AJ182" s="28"/>
      <c r="AK182" s="28"/>
      <c r="AL182" s="29"/>
    </row>
    <row r="183" spans="1:38" x14ac:dyDescent="0.25">
      <c r="A183" s="18" t="s">
        <v>37</v>
      </c>
      <c r="B183" s="3">
        <f t="shared" si="248"/>
        <v>0</v>
      </c>
      <c r="C183" s="3">
        <f t="shared" si="249"/>
        <v>0</v>
      </c>
      <c r="D183" s="3">
        <f t="shared" si="250"/>
        <v>0</v>
      </c>
      <c r="E183" s="3">
        <f t="shared" si="251"/>
        <v>0</v>
      </c>
      <c r="F183" s="3">
        <f t="shared" si="252"/>
        <v>0</v>
      </c>
      <c r="G183" s="17">
        <f t="shared" si="253"/>
        <v>0</v>
      </c>
      <c r="H183" s="27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  <c r="AI183" s="28"/>
      <c r="AJ183" s="28"/>
      <c r="AK183" s="28"/>
      <c r="AL183" s="29"/>
    </row>
    <row r="184" spans="1:38" x14ac:dyDescent="0.25">
      <c r="A184" s="18" t="s">
        <v>38</v>
      </c>
      <c r="B184" s="3">
        <f t="shared" si="248"/>
        <v>0</v>
      </c>
      <c r="C184" s="3">
        <f t="shared" si="249"/>
        <v>0</v>
      </c>
      <c r="D184" s="3">
        <f t="shared" si="250"/>
        <v>0</v>
      </c>
      <c r="E184" s="3">
        <f t="shared" si="251"/>
        <v>0</v>
      </c>
      <c r="F184" s="3">
        <f t="shared" si="252"/>
        <v>0</v>
      </c>
      <c r="G184" s="17">
        <f t="shared" si="253"/>
        <v>0</v>
      </c>
      <c r="H184" s="27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  <c r="AI184" s="28"/>
      <c r="AJ184" s="28"/>
      <c r="AK184" s="28"/>
      <c r="AL184" s="29"/>
    </row>
    <row r="185" spans="1:38" x14ac:dyDescent="0.25">
      <c r="A185" s="18" t="s">
        <v>39</v>
      </c>
      <c r="B185" s="3">
        <f t="shared" si="248"/>
        <v>0</v>
      </c>
      <c r="C185" s="3">
        <f t="shared" si="249"/>
        <v>0</v>
      </c>
      <c r="D185" s="3">
        <f t="shared" si="250"/>
        <v>0</v>
      </c>
      <c r="E185" s="3">
        <f t="shared" si="251"/>
        <v>0</v>
      </c>
      <c r="F185" s="3">
        <f t="shared" si="252"/>
        <v>0</v>
      </c>
      <c r="G185" s="17">
        <f t="shared" si="253"/>
        <v>0</v>
      </c>
      <c r="H185" s="27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  <c r="AI185" s="28"/>
      <c r="AJ185" s="28"/>
      <c r="AK185" s="28"/>
      <c r="AL185" s="29"/>
    </row>
    <row r="186" spans="1:38" x14ac:dyDescent="0.25">
      <c r="A186" s="18" t="s">
        <v>40</v>
      </c>
      <c r="B186" s="3">
        <f t="shared" si="248"/>
        <v>0</v>
      </c>
      <c r="C186" s="3">
        <f t="shared" si="249"/>
        <v>0</v>
      </c>
      <c r="D186" s="3">
        <f t="shared" si="250"/>
        <v>0</v>
      </c>
      <c r="E186" s="3">
        <f t="shared" si="251"/>
        <v>0</v>
      </c>
      <c r="F186" s="3">
        <f t="shared" si="252"/>
        <v>0</v>
      </c>
      <c r="G186" s="17">
        <f t="shared" si="253"/>
        <v>0</v>
      </c>
      <c r="H186" s="27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  <c r="AI186" s="28"/>
      <c r="AJ186" s="28"/>
      <c r="AK186" s="28"/>
      <c r="AL186" s="29"/>
    </row>
    <row r="187" spans="1:38" x14ac:dyDescent="0.25">
      <c r="A187" s="18" t="s">
        <v>41</v>
      </c>
      <c r="B187" s="3">
        <f t="shared" si="248"/>
        <v>0</v>
      </c>
      <c r="C187" s="3">
        <f t="shared" si="249"/>
        <v>0</v>
      </c>
      <c r="D187" s="3">
        <f t="shared" si="250"/>
        <v>0</v>
      </c>
      <c r="E187" s="3">
        <f t="shared" si="251"/>
        <v>0</v>
      </c>
      <c r="F187" s="3">
        <f t="shared" si="252"/>
        <v>0</v>
      </c>
      <c r="G187" s="17">
        <f t="shared" si="253"/>
        <v>0</v>
      </c>
      <c r="H187" s="27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  <c r="AI187" s="28"/>
      <c r="AJ187" s="28"/>
      <c r="AK187" s="28"/>
      <c r="AL187" s="29"/>
    </row>
    <row r="188" spans="1:38" x14ac:dyDescent="0.25">
      <c r="A188" s="18" t="s">
        <v>42</v>
      </c>
      <c r="B188" s="3">
        <f t="shared" si="248"/>
        <v>0</v>
      </c>
      <c r="C188" s="3">
        <f t="shared" si="249"/>
        <v>0</v>
      </c>
      <c r="D188" s="3">
        <f t="shared" si="250"/>
        <v>0</v>
      </c>
      <c r="E188" s="3">
        <f t="shared" si="251"/>
        <v>0</v>
      </c>
      <c r="F188" s="3">
        <f t="shared" si="252"/>
        <v>0</v>
      </c>
      <c r="G188" s="17">
        <f t="shared" si="253"/>
        <v>0</v>
      </c>
      <c r="H188" s="27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  <c r="AI188" s="28"/>
      <c r="AJ188" s="28"/>
      <c r="AK188" s="28"/>
      <c r="AL188" s="29"/>
    </row>
    <row r="189" spans="1:38" x14ac:dyDescent="0.25">
      <c r="A189" s="18" t="s">
        <v>43</v>
      </c>
      <c r="B189" s="3">
        <f t="shared" si="248"/>
        <v>0</v>
      </c>
      <c r="C189" s="3">
        <f t="shared" si="249"/>
        <v>0</v>
      </c>
      <c r="D189" s="3">
        <f t="shared" si="250"/>
        <v>0</v>
      </c>
      <c r="E189" s="3">
        <f t="shared" si="251"/>
        <v>0</v>
      </c>
      <c r="F189" s="3">
        <f t="shared" si="252"/>
        <v>0</v>
      </c>
      <c r="G189" s="17">
        <f t="shared" si="253"/>
        <v>0</v>
      </c>
      <c r="H189" s="27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  <c r="AI189" s="28"/>
      <c r="AJ189" s="28"/>
      <c r="AK189" s="28"/>
      <c r="AL189" s="29"/>
    </row>
    <row r="190" spans="1:38" ht="15.75" thickBot="1" x14ac:dyDescent="0.3">
      <c r="A190" s="19" t="s">
        <v>44</v>
      </c>
      <c r="B190" s="20">
        <f t="shared" si="248"/>
        <v>0</v>
      </c>
      <c r="C190" s="20">
        <f t="shared" si="249"/>
        <v>0</v>
      </c>
      <c r="D190" s="20">
        <f t="shared" si="250"/>
        <v>0</v>
      </c>
      <c r="E190" s="20">
        <f t="shared" si="251"/>
        <v>0</v>
      </c>
      <c r="F190" s="20">
        <f t="shared" si="252"/>
        <v>0</v>
      </c>
      <c r="G190" s="21">
        <f t="shared" si="253"/>
        <v>0</v>
      </c>
      <c r="H190" s="30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2"/>
    </row>
    <row r="193" spans="1:38" ht="15" customHeight="1" x14ac:dyDescent="0.25">
      <c r="B193" s="24"/>
      <c r="C193" s="24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4"/>
      <c r="AI193" s="24"/>
      <c r="AJ193" s="24"/>
      <c r="AK193" s="24"/>
      <c r="AL193" s="24"/>
    </row>
    <row r="194" spans="1:38" ht="15" customHeight="1" x14ac:dyDescent="0.25">
      <c r="A194" s="24"/>
      <c r="B194" s="24"/>
      <c r="C194" s="24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4"/>
      <c r="AJ194" s="24"/>
      <c r="AK194" s="24"/>
      <c r="AL194" s="24"/>
    </row>
    <row r="195" spans="1:38" ht="15" customHeight="1" x14ac:dyDescent="0.25">
      <c r="A195" s="24"/>
      <c r="B195" s="24"/>
      <c r="C195" s="24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4"/>
      <c r="AI195" s="24"/>
      <c r="AJ195" s="24"/>
      <c r="AK195" s="24"/>
      <c r="AL195" s="24"/>
    </row>
    <row r="196" spans="1:38" ht="45" customHeight="1" thickBot="1" x14ac:dyDescent="0.3">
      <c r="A196" s="25" t="s">
        <v>60</v>
      </c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</row>
    <row r="197" spans="1:38" ht="15.75" thickBot="1" x14ac:dyDescent="0.3">
      <c r="H197" s="26">
        <f>DATE($C$1,11,1)</f>
        <v>43040</v>
      </c>
      <c r="I197" s="26">
        <f>H197+1</f>
        <v>43041</v>
      </c>
      <c r="J197" s="26">
        <f t="shared" ref="J197:AL197" si="254">I197+1</f>
        <v>43042</v>
      </c>
      <c r="K197" s="26">
        <f t="shared" si="254"/>
        <v>43043</v>
      </c>
      <c r="L197" s="26">
        <f t="shared" si="254"/>
        <v>43044</v>
      </c>
      <c r="M197" s="26">
        <f t="shared" si="254"/>
        <v>43045</v>
      </c>
      <c r="N197" s="26">
        <f t="shared" si="254"/>
        <v>43046</v>
      </c>
      <c r="O197" s="26">
        <f t="shared" si="254"/>
        <v>43047</v>
      </c>
      <c r="P197" s="26">
        <f t="shared" si="254"/>
        <v>43048</v>
      </c>
      <c r="Q197" s="26">
        <f t="shared" si="254"/>
        <v>43049</v>
      </c>
      <c r="R197" s="26">
        <f t="shared" si="254"/>
        <v>43050</v>
      </c>
      <c r="S197" s="26">
        <f t="shared" si="254"/>
        <v>43051</v>
      </c>
      <c r="T197" s="26">
        <f t="shared" si="254"/>
        <v>43052</v>
      </c>
      <c r="U197" s="26">
        <f t="shared" si="254"/>
        <v>43053</v>
      </c>
      <c r="V197" s="26">
        <f t="shared" si="254"/>
        <v>43054</v>
      </c>
      <c r="W197" s="26">
        <f t="shared" si="254"/>
        <v>43055</v>
      </c>
      <c r="X197" s="26">
        <f t="shared" si="254"/>
        <v>43056</v>
      </c>
      <c r="Y197" s="26">
        <f t="shared" si="254"/>
        <v>43057</v>
      </c>
      <c r="Z197" s="26">
        <f t="shared" si="254"/>
        <v>43058</v>
      </c>
      <c r="AA197" s="26">
        <f t="shared" si="254"/>
        <v>43059</v>
      </c>
      <c r="AB197" s="26">
        <f t="shared" si="254"/>
        <v>43060</v>
      </c>
      <c r="AC197" s="26">
        <f t="shared" si="254"/>
        <v>43061</v>
      </c>
      <c r="AD197" s="26">
        <f t="shared" si="254"/>
        <v>43062</v>
      </c>
      <c r="AE197" s="26">
        <f t="shared" si="254"/>
        <v>43063</v>
      </c>
      <c r="AF197" s="26">
        <f t="shared" si="254"/>
        <v>43064</v>
      </c>
      <c r="AG197" s="26">
        <f t="shared" si="254"/>
        <v>43065</v>
      </c>
      <c r="AH197" s="26">
        <f t="shared" si="254"/>
        <v>43066</v>
      </c>
      <c r="AI197" s="26">
        <f t="shared" si="254"/>
        <v>43067</v>
      </c>
      <c r="AJ197" s="26">
        <f t="shared" si="254"/>
        <v>43068</v>
      </c>
      <c r="AK197" s="26">
        <f t="shared" si="254"/>
        <v>43069</v>
      </c>
      <c r="AL197" s="26">
        <f t="shared" si="254"/>
        <v>43070</v>
      </c>
    </row>
    <row r="198" spans="1:38" ht="15.75" thickBot="1" x14ac:dyDescent="0.3">
      <c r="A198" s="10" t="s">
        <v>4</v>
      </c>
      <c r="B198" s="8" t="s">
        <v>7</v>
      </c>
      <c r="C198" s="8" t="s">
        <v>45</v>
      </c>
      <c r="D198" s="8" t="s">
        <v>6</v>
      </c>
      <c r="E198" s="8" t="s">
        <v>46</v>
      </c>
      <c r="F198" s="8" t="s">
        <v>47</v>
      </c>
      <c r="G198" s="9" t="s">
        <v>48</v>
      </c>
      <c r="H198" s="11">
        <f>H197</f>
        <v>43040</v>
      </c>
      <c r="I198" s="11">
        <f t="shared" ref="I198" si="255">I197</f>
        <v>43041</v>
      </c>
      <c r="J198" s="11">
        <f t="shared" ref="J198" si="256">J197</f>
        <v>43042</v>
      </c>
      <c r="K198" s="11">
        <f t="shared" ref="K198" si="257">K197</f>
        <v>43043</v>
      </c>
      <c r="L198" s="11">
        <f t="shared" ref="L198" si="258">L197</f>
        <v>43044</v>
      </c>
      <c r="M198" s="11">
        <f t="shared" ref="M198" si="259">M197</f>
        <v>43045</v>
      </c>
      <c r="N198" s="11">
        <f t="shared" ref="N198" si="260">N197</f>
        <v>43046</v>
      </c>
      <c r="O198" s="11">
        <f t="shared" ref="O198" si="261">O197</f>
        <v>43047</v>
      </c>
      <c r="P198" s="11">
        <f t="shared" ref="P198" si="262">P197</f>
        <v>43048</v>
      </c>
      <c r="Q198" s="11">
        <f t="shared" ref="Q198" si="263">Q197</f>
        <v>43049</v>
      </c>
      <c r="R198" s="11">
        <f t="shared" ref="R198" si="264">R197</f>
        <v>43050</v>
      </c>
      <c r="S198" s="11">
        <f t="shared" ref="S198" si="265">S197</f>
        <v>43051</v>
      </c>
      <c r="T198" s="11">
        <f t="shared" ref="T198" si="266">T197</f>
        <v>43052</v>
      </c>
      <c r="U198" s="11">
        <f t="shared" ref="U198" si="267">U197</f>
        <v>43053</v>
      </c>
      <c r="V198" s="11">
        <f t="shared" ref="V198" si="268">V197</f>
        <v>43054</v>
      </c>
      <c r="W198" s="11">
        <f t="shared" ref="W198" si="269">W197</f>
        <v>43055</v>
      </c>
      <c r="X198" s="11">
        <f t="shared" ref="X198" si="270">X197</f>
        <v>43056</v>
      </c>
      <c r="Y198" s="11">
        <f t="shared" ref="Y198" si="271">Y197</f>
        <v>43057</v>
      </c>
      <c r="Z198" s="11">
        <f t="shared" ref="Z198" si="272">Z197</f>
        <v>43058</v>
      </c>
      <c r="AA198" s="11">
        <f t="shared" ref="AA198" si="273">AA197</f>
        <v>43059</v>
      </c>
      <c r="AB198" s="11">
        <f t="shared" ref="AB198" si="274">AB197</f>
        <v>43060</v>
      </c>
      <c r="AC198" s="11">
        <f t="shared" ref="AC198" si="275">AC197</f>
        <v>43061</v>
      </c>
      <c r="AD198" s="11">
        <f t="shared" ref="AD198" si="276">AD197</f>
        <v>43062</v>
      </c>
      <c r="AE198" s="11">
        <f t="shared" ref="AE198" si="277">AE197</f>
        <v>43063</v>
      </c>
      <c r="AF198" s="11">
        <f t="shared" ref="AF198" si="278">AF197</f>
        <v>43064</v>
      </c>
      <c r="AG198" s="11">
        <f t="shared" ref="AG198" si="279">AG197</f>
        <v>43065</v>
      </c>
      <c r="AH198" s="11">
        <f t="shared" ref="AH198" si="280">AH197</f>
        <v>43066</v>
      </c>
      <c r="AI198" s="11">
        <f t="shared" ref="AI198" si="281">AI197</f>
        <v>43067</v>
      </c>
      <c r="AJ198" s="11">
        <f t="shared" ref="AJ198" si="282">AJ197</f>
        <v>43068</v>
      </c>
      <c r="AK198" s="12">
        <f t="shared" ref="AK198" si="283">AK197</f>
        <v>43069</v>
      </c>
      <c r="AL198" s="13">
        <f t="shared" ref="AL198" si="284">AL197</f>
        <v>43070</v>
      </c>
    </row>
    <row r="199" spans="1:38" x14ac:dyDescent="0.25">
      <c r="A199" s="14" t="s">
        <v>34</v>
      </c>
      <c r="B199" s="15">
        <f>COUNTIF(H199:AL199,"CP")</f>
        <v>0</v>
      </c>
      <c r="C199" s="15">
        <f>COUNTIF(H199:AL199,"D RTT")</f>
        <v>0</v>
      </c>
      <c r="D199" s="15">
        <f>COUNTIF(H199:AL199,"RTT")</f>
        <v>0</v>
      </c>
      <c r="E199" s="15">
        <f>COUNTIF(H199:AL199,"D RTT")</f>
        <v>0</v>
      </c>
      <c r="F199" s="15">
        <f>COUNTIF(H199:AL199,"REC")</f>
        <v>0</v>
      </c>
      <c r="G199" s="16">
        <f>COUNTIF(H199:AL199,"D REC")</f>
        <v>0</v>
      </c>
      <c r="H199" s="33"/>
      <c r="I199" s="34"/>
      <c r="J199" s="34"/>
      <c r="K199" s="34"/>
      <c r="L199" s="34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  <c r="AJ199" s="34"/>
      <c r="AK199" s="34"/>
      <c r="AL199" s="35"/>
    </row>
    <row r="200" spans="1:38" x14ac:dyDescent="0.25">
      <c r="A200" s="18" t="s">
        <v>35</v>
      </c>
      <c r="B200" s="3">
        <f t="shared" ref="B200:B209" si="285">COUNTIF(H200:AL200,"CP")</f>
        <v>0</v>
      </c>
      <c r="C200" s="3">
        <f t="shared" ref="C200:C209" si="286">COUNTIF(H200:AL200,"D RTT")</f>
        <v>0</v>
      </c>
      <c r="D200" s="3">
        <f t="shared" ref="D200:D209" si="287">COUNTIF(H200:AL200,"RTT")</f>
        <v>0</v>
      </c>
      <c r="E200" s="3">
        <f t="shared" ref="E200:E209" si="288">COUNTIF(H200:AL200,"D RTT")</f>
        <v>0</v>
      </c>
      <c r="F200" s="3">
        <f t="shared" ref="F200:F209" si="289">COUNTIF(H200:AL200,"REC")</f>
        <v>0</v>
      </c>
      <c r="G200" s="17">
        <f t="shared" ref="G200:G209" si="290">COUNTIF(H200:AL200,"D REC")</f>
        <v>0</v>
      </c>
      <c r="H200" s="27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  <c r="AI200" s="28"/>
      <c r="AJ200" s="28"/>
      <c r="AK200" s="28"/>
      <c r="AL200" s="29"/>
    </row>
    <row r="201" spans="1:38" x14ac:dyDescent="0.25">
      <c r="A201" s="18" t="s">
        <v>36</v>
      </c>
      <c r="B201" s="3">
        <f t="shared" si="285"/>
        <v>0</v>
      </c>
      <c r="C201" s="3">
        <f t="shared" si="286"/>
        <v>0</v>
      </c>
      <c r="D201" s="3">
        <f t="shared" si="287"/>
        <v>0</v>
      </c>
      <c r="E201" s="3">
        <f t="shared" si="288"/>
        <v>0</v>
      </c>
      <c r="F201" s="3">
        <f t="shared" si="289"/>
        <v>0</v>
      </c>
      <c r="G201" s="17">
        <f t="shared" si="290"/>
        <v>0</v>
      </c>
      <c r="H201" s="27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29"/>
    </row>
    <row r="202" spans="1:38" x14ac:dyDescent="0.25">
      <c r="A202" s="18" t="s">
        <v>37</v>
      </c>
      <c r="B202" s="3">
        <f t="shared" si="285"/>
        <v>0</v>
      </c>
      <c r="C202" s="3">
        <f t="shared" si="286"/>
        <v>0</v>
      </c>
      <c r="D202" s="3">
        <f t="shared" si="287"/>
        <v>0</v>
      </c>
      <c r="E202" s="3">
        <f t="shared" si="288"/>
        <v>0</v>
      </c>
      <c r="F202" s="3">
        <f t="shared" si="289"/>
        <v>0</v>
      </c>
      <c r="G202" s="17">
        <f t="shared" si="290"/>
        <v>0</v>
      </c>
      <c r="H202" s="27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  <c r="AI202" s="28"/>
      <c r="AJ202" s="28"/>
      <c r="AK202" s="28"/>
      <c r="AL202" s="29"/>
    </row>
    <row r="203" spans="1:38" x14ac:dyDescent="0.25">
      <c r="A203" s="18" t="s">
        <v>38</v>
      </c>
      <c r="B203" s="3">
        <f t="shared" si="285"/>
        <v>0</v>
      </c>
      <c r="C203" s="3">
        <f t="shared" si="286"/>
        <v>0</v>
      </c>
      <c r="D203" s="3">
        <f t="shared" si="287"/>
        <v>0</v>
      </c>
      <c r="E203" s="3">
        <f t="shared" si="288"/>
        <v>0</v>
      </c>
      <c r="F203" s="3">
        <f t="shared" si="289"/>
        <v>0</v>
      </c>
      <c r="G203" s="17">
        <f t="shared" si="290"/>
        <v>0</v>
      </c>
      <c r="H203" s="27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  <c r="AI203" s="28"/>
      <c r="AJ203" s="28"/>
      <c r="AK203" s="28"/>
      <c r="AL203" s="29"/>
    </row>
    <row r="204" spans="1:38" x14ac:dyDescent="0.25">
      <c r="A204" s="18" t="s">
        <v>39</v>
      </c>
      <c r="B204" s="3">
        <f t="shared" si="285"/>
        <v>0</v>
      </c>
      <c r="C204" s="3">
        <f t="shared" si="286"/>
        <v>0</v>
      </c>
      <c r="D204" s="3">
        <f t="shared" si="287"/>
        <v>0</v>
      </c>
      <c r="E204" s="3">
        <f t="shared" si="288"/>
        <v>0</v>
      </c>
      <c r="F204" s="3">
        <f t="shared" si="289"/>
        <v>0</v>
      </c>
      <c r="G204" s="17">
        <f t="shared" si="290"/>
        <v>0</v>
      </c>
      <c r="H204" s="27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  <c r="AI204" s="28"/>
      <c r="AJ204" s="28"/>
      <c r="AK204" s="28"/>
      <c r="AL204" s="29"/>
    </row>
    <row r="205" spans="1:38" x14ac:dyDescent="0.25">
      <c r="A205" s="18" t="s">
        <v>40</v>
      </c>
      <c r="B205" s="3">
        <f t="shared" si="285"/>
        <v>0</v>
      </c>
      <c r="C205" s="3">
        <f t="shared" si="286"/>
        <v>0</v>
      </c>
      <c r="D205" s="3">
        <f t="shared" si="287"/>
        <v>0</v>
      </c>
      <c r="E205" s="3">
        <f t="shared" si="288"/>
        <v>0</v>
      </c>
      <c r="F205" s="3">
        <f t="shared" si="289"/>
        <v>0</v>
      </c>
      <c r="G205" s="17">
        <f t="shared" si="290"/>
        <v>0</v>
      </c>
      <c r="H205" s="27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  <c r="AI205" s="28"/>
      <c r="AJ205" s="28"/>
      <c r="AK205" s="28"/>
      <c r="AL205" s="29"/>
    </row>
    <row r="206" spans="1:38" x14ac:dyDescent="0.25">
      <c r="A206" s="18" t="s">
        <v>41</v>
      </c>
      <c r="B206" s="3">
        <f t="shared" si="285"/>
        <v>0</v>
      </c>
      <c r="C206" s="3">
        <f t="shared" si="286"/>
        <v>0</v>
      </c>
      <c r="D206" s="3">
        <f t="shared" si="287"/>
        <v>0</v>
      </c>
      <c r="E206" s="3">
        <f t="shared" si="288"/>
        <v>0</v>
      </c>
      <c r="F206" s="3">
        <f t="shared" si="289"/>
        <v>0</v>
      </c>
      <c r="G206" s="17">
        <f t="shared" si="290"/>
        <v>0</v>
      </c>
      <c r="H206" s="27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  <c r="AI206" s="28"/>
      <c r="AJ206" s="28"/>
      <c r="AK206" s="28"/>
      <c r="AL206" s="29"/>
    </row>
    <row r="207" spans="1:38" x14ac:dyDescent="0.25">
      <c r="A207" s="18" t="s">
        <v>42</v>
      </c>
      <c r="B207" s="3">
        <f t="shared" si="285"/>
        <v>0</v>
      </c>
      <c r="C207" s="3">
        <f t="shared" si="286"/>
        <v>0</v>
      </c>
      <c r="D207" s="3">
        <f t="shared" si="287"/>
        <v>0</v>
      </c>
      <c r="E207" s="3">
        <f t="shared" si="288"/>
        <v>0</v>
      </c>
      <c r="F207" s="3">
        <f t="shared" si="289"/>
        <v>0</v>
      </c>
      <c r="G207" s="17">
        <f t="shared" si="290"/>
        <v>0</v>
      </c>
      <c r="H207" s="27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  <c r="AI207" s="28"/>
      <c r="AJ207" s="28"/>
      <c r="AK207" s="28"/>
      <c r="AL207" s="29"/>
    </row>
    <row r="208" spans="1:38" x14ac:dyDescent="0.25">
      <c r="A208" s="18" t="s">
        <v>43</v>
      </c>
      <c r="B208" s="3">
        <f t="shared" si="285"/>
        <v>0</v>
      </c>
      <c r="C208" s="3">
        <f t="shared" si="286"/>
        <v>0</v>
      </c>
      <c r="D208" s="3">
        <f t="shared" si="287"/>
        <v>0</v>
      </c>
      <c r="E208" s="3">
        <f t="shared" si="288"/>
        <v>0</v>
      </c>
      <c r="F208" s="3">
        <f t="shared" si="289"/>
        <v>0</v>
      </c>
      <c r="G208" s="17">
        <f t="shared" si="290"/>
        <v>0</v>
      </c>
      <c r="H208" s="27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  <c r="AI208" s="28"/>
      <c r="AJ208" s="28"/>
      <c r="AK208" s="28"/>
      <c r="AL208" s="29"/>
    </row>
    <row r="209" spans="1:38" ht="15.75" thickBot="1" x14ac:dyDescent="0.3">
      <c r="A209" s="19" t="s">
        <v>44</v>
      </c>
      <c r="B209" s="20">
        <f t="shared" si="285"/>
        <v>0</v>
      </c>
      <c r="C209" s="20">
        <f t="shared" si="286"/>
        <v>0</v>
      </c>
      <c r="D209" s="20">
        <f t="shared" si="287"/>
        <v>0</v>
      </c>
      <c r="E209" s="20">
        <f t="shared" si="288"/>
        <v>0</v>
      </c>
      <c r="F209" s="20">
        <f t="shared" si="289"/>
        <v>0</v>
      </c>
      <c r="G209" s="21">
        <f t="shared" si="290"/>
        <v>0</v>
      </c>
      <c r="H209" s="30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2"/>
    </row>
    <row r="212" spans="1:38" ht="15" customHeight="1" x14ac:dyDescent="0.25">
      <c r="B212" s="24"/>
      <c r="C212" s="24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4"/>
      <c r="AD212" s="24"/>
      <c r="AE212" s="24"/>
      <c r="AF212" s="24"/>
      <c r="AG212" s="24"/>
      <c r="AH212" s="24"/>
      <c r="AI212" s="24"/>
      <c r="AJ212" s="24"/>
      <c r="AK212" s="24"/>
      <c r="AL212" s="24"/>
    </row>
    <row r="213" spans="1:38" ht="15" customHeight="1" x14ac:dyDescent="0.25">
      <c r="A213" s="24"/>
      <c r="B213" s="24"/>
      <c r="C213" s="24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4"/>
      <c r="AD213" s="24"/>
      <c r="AE213" s="24"/>
      <c r="AF213" s="24"/>
      <c r="AG213" s="24"/>
      <c r="AH213" s="24"/>
      <c r="AI213" s="24"/>
      <c r="AJ213" s="24"/>
      <c r="AK213" s="24"/>
      <c r="AL213" s="24"/>
    </row>
    <row r="214" spans="1:38" ht="15" customHeight="1" x14ac:dyDescent="0.25">
      <c r="A214" s="24"/>
      <c r="B214" s="24"/>
      <c r="C214" s="24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4"/>
      <c r="AD214" s="24"/>
      <c r="AE214" s="24"/>
      <c r="AF214" s="24"/>
      <c r="AG214" s="24"/>
      <c r="AH214" s="24"/>
      <c r="AI214" s="24"/>
      <c r="AJ214" s="24"/>
      <c r="AK214" s="24"/>
      <c r="AL214" s="24"/>
    </row>
    <row r="215" spans="1:38" ht="45" customHeight="1" thickBot="1" x14ac:dyDescent="0.3">
      <c r="A215" s="25" t="s">
        <v>61</v>
      </c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</row>
    <row r="216" spans="1:38" ht="15.75" thickBot="1" x14ac:dyDescent="0.3">
      <c r="H216" s="26">
        <f>DATE($C$1,12,1)</f>
        <v>43070</v>
      </c>
      <c r="I216" s="26">
        <f>H216+1</f>
        <v>43071</v>
      </c>
      <c r="J216" s="26">
        <f t="shared" ref="J216:AL216" si="291">I216+1</f>
        <v>43072</v>
      </c>
      <c r="K216" s="26">
        <f t="shared" si="291"/>
        <v>43073</v>
      </c>
      <c r="L216" s="26">
        <f t="shared" si="291"/>
        <v>43074</v>
      </c>
      <c r="M216" s="26">
        <f t="shared" si="291"/>
        <v>43075</v>
      </c>
      <c r="N216" s="26">
        <f t="shared" si="291"/>
        <v>43076</v>
      </c>
      <c r="O216" s="26">
        <f t="shared" si="291"/>
        <v>43077</v>
      </c>
      <c r="P216" s="26">
        <f t="shared" si="291"/>
        <v>43078</v>
      </c>
      <c r="Q216" s="26">
        <f t="shared" si="291"/>
        <v>43079</v>
      </c>
      <c r="R216" s="26">
        <f t="shared" si="291"/>
        <v>43080</v>
      </c>
      <c r="S216" s="26">
        <f t="shared" si="291"/>
        <v>43081</v>
      </c>
      <c r="T216" s="26">
        <f t="shared" si="291"/>
        <v>43082</v>
      </c>
      <c r="U216" s="26">
        <f t="shared" si="291"/>
        <v>43083</v>
      </c>
      <c r="V216" s="26">
        <f t="shared" si="291"/>
        <v>43084</v>
      </c>
      <c r="W216" s="26">
        <f t="shared" si="291"/>
        <v>43085</v>
      </c>
      <c r="X216" s="26">
        <f t="shared" si="291"/>
        <v>43086</v>
      </c>
      <c r="Y216" s="26">
        <f t="shared" si="291"/>
        <v>43087</v>
      </c>
      <c r="Z216" s="26">
        <f t="shared" si="291"/>
        <v>43088</v>
      </c>
      <c r="AA216" s="26">
        <f t="shared" si="291"/>
        <v>43089</v>
      </c>
      <c r="AB216" s="26">
        <f t="shared" si="291"/>
        <v>43090</v>
      </c>
      <c r="AC216" s="26">
        <f t="shared" si="291"/>
        <v>43091</v>
      </c>
      <c r="AD216" s="26">
        <f t="shared" si="291"/>
        <v>43092</v>
      </c>
      <c r="AE216" s="26">
        <f t="shared" si="291"/>
        <v>43093</v>
      </c>
      <c r="AF216" s="26">
        <f t="shared" si="291"/>
        <v>43094</v>
      </c>
      <c r="AG216" s="26">
        <f t="shared" si="291"/>
        <v>43095</v>
      </c>
      <c r="AH216" s="26">
        <f t="shared" si="291"/>
        <v>43096</v>
      </c>
      <c r="AI216" s="26">
        <f t="shared" si="291"/>
        <v>43097</v>
      </c>
      <c r="AJ216" s="26">
        <f t="shared" si="291"/>
        <v>43098</v>
      </c>
      <c r="AK216" s="26">
        <f t="shared" si="291"/>
        <v>43099</v>
      </c>
      <c r="AL216" s="26">
        <f t="shared" si="291"/>
        <v>43100</v>
      </c>
    </row>
    <row r="217" spans="1:38" ht="15.75" thickBot="1" x14ac:dyDescent="0.3">
      <c r="A217" s="10" t="s">
        <v>4</v>
      </c>
      <c r="B217" s="8" t="s">
        <v>7</v>
      </c>
      <c r="C217" s="8" t="s">
        <v>45</v>
      </c>
      <c r="D217" s="8" t="s">
        <v>6</v>
      </c>
      <c r="E217" s="8" t="s">
        <v>46</v>
      </c>
      <c r="F217" s="8" t="s">
        <v>47</v>
      </c>
      <c r="G217" s="9" t="s">
        <v>48</v>
      </c>
      <c r="H217" s="11">
        <f>H216</f>
        <v>43070</v>
      </c>
      <c r="I217" s="11">
        <f t="shared" ref="I217" si="292">I216</f>
        <v>43071</v>
      </c>
      <c r="J217" s="11">
        <f t="shared" ref="J217" si="293">J216</f>
        <v>43072</v>
      </c>
      <c r="K217" s="11">
        <f t="shared" ref="K217" si="294">K216</f>
        <v>43073</v>
      </c>
      <c r="L217" s="11">
        <f t="shared" ref="L217" si="295">L216</f>
        <v>43074</v>
      </c>
      <c r="M217" s="11">
        <f t="shared" ref="M217" si="296">M216</f>
        <v>43075</v>
      </c>
      <c r="N217" s="11">
        <f t="shared" ref="N217" si="297">N216</f>
        <v>43076</v>
      </c>
      <c r="O217" s="11">
        <f t="shared" ref="O217" si="298">O216</f>
        <v>43077</v>
      </c>
      <c r="P217" s="11">
        <f t="shared" ref="P217" si="299">P216</f>
        <v>43078</v>
      </c>
      <c r="Q217" s="11">
        <f t="shared" ref="Q217" si="300">Q216</f>
        <v>43079</v>
      </c>
      <c r="R217" s="11">
        <f t="shared" ref="R217" si="301">R216</f>
        <v>43080</v>
      </c>
      <c r="S217" s="11">
        <f t="shared" ref="S217" si="302">S216</f>
        <v>43081</v>
      </c>
      <c r="T217" s="11">
        <f t="shared" ref="T217" si="303">T216</f>
        <v>43082</v>
      </c>
      <c r="U217" s="11">
        <f t="shared" ref="U217" si="304">U216</f>
        <v>43083</v>
      </c>
      <c r="V217" s="11">
        <f t="shared" ref="V217" si="305">V216</f>
        <v>43084</v>
      </c>
      <c r="W217" s="11">
        <f t="shared" ref="W217" si="306">W216</f>
        <v>43085</v>
      </c>
      <c r="X217" s="11">
        <f t="shared" ref="X217" si="307">X216</f>
        <v>43086</v>
      </c>
      <c r="Y217" s="11">
        <f t="shared" ref="Y217" si="308">Y216</f>
        <v>43087</v>
      </c>
      <c r="Z217" s="11">
        <f t="shared" ref="Z217" si="309">Z216</f>
        <v>43088</v>
      </c>
      <c r="AA217" s="11">
        <f t="shared" ref="AA217" si="310">AA216</f>
        <v>43089</v>
      </c>
      <c r="AB217" s="11">
        <f t="shared" ref="AB217" si="311">AB216</f>
        <v>43090</v>
      </c>
      <c r="AC217" s="11">
        <f t="shared" ref="AC217" si="312">AC216</f>
        <v>43091</v>
      </c>
      <c r="AD217" s="11">
        <f t="shared" ref="AD217" si="313">AD216</f>
        <v>43092</v>
      </c>
      <c r="AE217" s="11">
        <f t="shared" ref="AE217" si="314">AE216</f>
        <v>43093</v>
      </c>
      <c r="AF217" s="11">
        <f t="shared" ref="AF217" si="315">AF216</f>
        <v>43094</v>
      </c>
      <c r="AG217" s="11">
        <f t="shared" ref="AG217" si="316">AG216</f>
        <v>43095</v>
      </c>
      <c r="AH217" s="11">
        <f t="shared" ref="AH217" si="317">AH216</f>
        <v>43096</v>
      </c>
      <c r="AI217" s="11">
        <f t="shared" ref="AI217" si="318">AI216</f>
        <v>43097</v>
      </c>
      <c r="AJ217" s="11">
        <f t="shared" ref="AJ217" si="319">AJ216</f>
        <v>43098</v>
      </c>
      <c r="AK217" s="12">
        <f t="shared" ref="AK217" si="320">AK216</f>
        <v>43099</v>
      </c>
      <c r="AL217" s="13">
        <f t="shared" ref="AL217" si="321">AL216</f>
        <v>43100</v>
      </c>
    </row>
    <row r="218" spans="1:38" x14ac:dyDescent="0.25">
      <c r="A218" s="14" t="s">
        <v>34</v>
      </c>
      <c r="B218" s="15">
        <f>COUNTIF(H218:AL218,"CP")</f>
        <v>0</v>
      </c>
      <c r="C218" s="15">
        <f>COUNTIF(H218:AL218,"D RTT")</f>
        <v>0</v>
      </c>
      <c r="D218" s="15">
        <f>COUNTIF(H218:AL218,"RTT")</f>
        <v>0</v>
      </c>
      <c r="E218" s="15">
        <f>COUNTIF(H218:AL218,"D RTT")</f>
        <v>0</v>
      </c>
      <c r="F218" s="15">
        <f>COUNTIF(H218:AL218,"REC")</f>
        <v>0</v>
      </c>
      <c r="G218" s="16">
        <f>COUNTIF(H218:AL218,"D REC")</f>
        <v>0</v>
      </c>
      <c r="H218" s="33"/>
      <c r="I218" s="34"/>
      <c r="J218" s="34"/>
      <c r="K218" s="34"/>
      <c r="L218" s="34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  <c r="AK218" s="34"/>
      <c r="AL218" s="35"/>
    </row>
    <row r="219" spans="1:38" x14ac:dyDescent="0.25">
      <c r="A219" s="18" t="s">
        <v>35</v>
      </c>
      <c r="B219" s="3">
        <f t="shared" ref="B219:B228" si="322">COUNTIF(H219:AL219,"CP")</f>
        <v>0</v>
      </c>
      <c r="C219" s="3">
        <f t="shared" ref="C219:C228" si="323">COUNTIF(H219:AL219,"D RTT")</f>
        <v>0</v>
      </c>
      <c r="D219" s="3">
        <f t="shared" ref="D219:D228" si="324">COUNTIF(H219:AL219,"RTT")</f>
        <v>0</v>
      </c>
      <c r="E219" s="3">
        <f t="shared" ref="E219:E228" si="325">COUNTIF(H219:AL219,"D RTT")</f>
        <v>0</v>
      </c>
      <c r="F219" s="3">
        <f t="shared" ref="F219:F228" si="326">COUNTIF(H219:AL219,"REC")</f>
        <v>0</v>
      </c>
      <c r="G219" s="17">
        <f t="shared" ref="G219:G228" si="327">COUNTIF(H219:AL219,"D REC")</f>
        <v>0</v>
      </c>
      <c r="H219" s="27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  <c r="AI219" s="28"/>
      <c r="AJ219" s="28"/>
      <c r="AK219" s="28"/>
      <c r="AL219" s="29"/>
    </row>
    <row r="220" spans="1:38" x14ac:dyDescent="0.25">
      <c r="A220" s="18" t="s">
        <v>36</v>
      </c>
      <c r="B220" s="3">
        <f t="shared" si="322"/>
        <v>0</v>
      </c>
      <c r="C220" s="3">
        <f t="shared" si="323"/>
        <v>0</v>
      </c>
      <c r="D220" s="3">
        <f t="shared" si="324"/>
        <v>0</v>
      </c>
      <c r="E220" s="3">
        <f t="shared" si="325"/>
        <v>0</v>
      </c>
      <c r="F220" s="3">
        <f t="shared" si="326"/>
        <v>0</v>
      </c>
      <c r="G220" s="17">
        <f t="shared" si="327"/>
        <v>0</v>
      </c>
      <c r="H220" s="27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29"/>
    </row>
    <row r="221" spans="1:38" x14ac:dyDescent="0.25">
      <c r="A221" s="18" t="s">
        <v>37</v>
      </c>
      <c r="B221" s="3">
        <f t="shared" si="322"/>
        <v>0</v>
      </c>
      <c r="C221" s="3">
        <f t="shared" si="323"/>
        <v>0</v>
      </c>
      <c r="D221" s="3">
        <f t="shared" si="324"/>
        <v>0</v>
      </c>
      <c r="E221" s="3">
        <f t="shared" si="325"/>
        <v>0</v>
      </c>
      <c r="F221" s="3">
        <f t="shared" si="326"/>
        <v>0</v>
      </c>
      <c r="G221" s="17">
        <f t="shared" si="327"/>
        <v>0</v>
      </c>
      <c r="H221" s="27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  <c r="AI221" s="28"/>
      <c r="AJ221" s="28"/>
      <c r="AK221" s="28"/>
      <c r="AL221" s="29"/>
    </row>
    <row r="222" spans="1:38" x14ac:dyDescent="0.25">
      <c r="A222" s="18" t="s">
        <v>38</v>
      </c>
      <c r="B222" s="3">
        <f t="shared" si="322"/>
        <v>0</v>
      </c>
      <c r="C222" s="3">
        <f t="shared" si="323"/>
        <v>0</v>
      </c>
      <c r="D222" s="3">
        <f t="shared" si="324"/>
        <v>0</v>
      </c>
      <c r="E222" s="3">
        <f t="shared" si="325"/>
        <v>0</v>
      </c>
      <c r="F222" s="3">
        <f t="shared" si="326"/>
        <v>0</v>
      </c>
      <c r="G222" s="17">
        <f t="shared" si="327"/>
        <v>0</v>
      </c>
      <c r="H222" s="27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  <c r="AI222" s="28"/>
      <c r="AJ222" s="28"/>
      <c r="AK222" s="28"/>
      <c r="AL222" s="29"/>
    </row>
    <row r="223" spans="1:38" x14ac:dyDescent="0.25">
      <c r="A223" s="18" t="s">
        <v>39</v>
      </c>
      <c r="B223" s="3">
        <f t="shared" si="322"/>
        <v>0</v>
      </c>
      <c r="C223" s="3">
        <f t="shared" si="323"/>
        <v>0</v>
      </c>
      <c r="D223" s="3">
        <f t="shared" si="324"/>
        <v>0</v>
      </c>
      <c r="E223" s="3">
        <f t="shared" si="325"/>
        <v>0</v>
      </c>
      <c r="F223" s="3">
        <f t="shared" si="326"/>
        <v>0</v>
      </c>
      <c r="G223" s="17">
        <f t="shared" si="327"/>
        <v>0</v>
      </c>
      <c r="H223" s="27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  <c r="AI223" s="28"/>
      <c r="AJ223" s="28"/>
      <c r="AK223" s="28"/>
      <c r="AL223" s="29"/>
    </row>
    <row r="224" spans="1:38" x14ac:dyDescent="0.25">
      <c r="A224" s="18" t="s">
        <v>40</v>
      </c>
      <c r="B224" s="3">
        <f t="shared" si="322"/>
        <v>0</v>
      </c>
      <c r="C224" s="3">
        <f t="shared" si="323"/>
        <v>0</v>
      </c>
      <c r="D224" s="3">
        <f t="shared" si="324"/>
        <v>0</v>
      </c>
      <c r="E224" s="3">
        <f t="shared" si="325"/>
        <v>0</v>
      </c>
      <c r="F224" s="3">
        <f t="shared" si="326"/>
        <v>0</v>
      </c>
      <c r="G224" s="17">
        <f t="shared" si="327"/>
        <v>0</v>
      </c>
      <c r="H224" s="27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  <c r="AI224" s="28"/>
      <c r="AJ224" s="28"/>
      <c r="AK224" s="28"/>
      <c r="AL224" s="29"/>
    </row>
    <row r="225" spans="1:38" x14ac:dyDescent="0.25">
      <c r="A225" s="18" t="s">
        <v>41</v>
      </c>
      <c r="B225" s="3">
        <f t="shared" si="322"/>
        <v>0</v>
      </c>
      <c r="C225" s="3">
        <f t="shared" si="323"/>
        <v>0</v>
      </c>
      <c r="D225" s="3">
        <f t="shared" si="324"/>
        <v>0</v>
      </c>
      <c r="E225" s="3">
        <f t="shared" si="325"/>
        <v>0</v>
      </c>
      <c r="F225" s="3">
        <f t="shared" si="326"/>
        <v>0</v>
      </c>
      <c r="G225" s="17">
        <f t="shared" si="327"/>
        <v>0</v>
      </c>
      <c r="H225" s="27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  <c r="AI225" s="28"/>
      <c r="AJ225" s="28"/>
      <c r="AK225" s="28"/>
      <c r="AL225" s="29"/>
    </row>
    <row r="226" spans="1:38" x14ac:dyDescent="0.25">
      <c r="A226" s="18" t="s">
        <v>42</v>
      </c>
      <c r="B226" s="3">
        <f t="shared" si="322"/>
        <v>0</v>
      </c>
      <c r="C226" s="3">
        <f t="shared" si="323"/>
        <v>0</v>
      </c>
      <c r="D226" s="3">
        <f t="shared" si="324"/>
        <v>0</v>
      </c>
      <c r="E226" s="3">
        <f t="shared" si="325"/>
        <v>0</v>
      </c>
      <c r="F226" s="3">
        <f t="shared" si="326"/>
        <v>0</v>
      </c>
      <c r="G226" s="17">
        <f t="shared" si="327"/>
        <v>0</v>
      </c>
      <c r="H226" s="27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  <c r="AI226" s="28"/>
      <c r="AJ226" s="28"/>
      <c r="AK226" s="28"/>
      <c r="AL226" s="29"/>
    </row>
    <row r="227" spans="1:38" x14ac:dyDescent="0.25">
      <c r="A227" s="18" t="s">
        <v>43</v>
      </c>
      <c r="B227" s="3">
        <f t="shared" si="322"/>
        <v>0</v>
      </c>
      <c r="C227" s="3">
        <f t="shared" si="323"/>
        <v>0</v>
      </c>
      <c r="D227" s="3">
        <f t="shared" si="324"/>
        <v>0</v>
      </c>
      <c r="E227" s="3">
        <f t="shared" si="325"/>
        <v>0</v>
      </c>
      <c r="F227" s="3">
        <f t="shared" si="326"/>
        <v>0</v>
      </c>
      <c r="G227" s="17">
        <f t="shared" si="327"/>
        <v>0</v>
      </c>
      <c r="H227" s="27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  <c r="AI227" s="28"/>
      <c r="AJ227" s="28"/>
      <c r="AK227" s="28"/>
      <c r="AL227" s="29"/>
    </row>
    <row r="228" spans="1:38" ht="15.75" thickBot="1" x14ac:dyDescent="0.3">
      <c r="A228" s="19" t="s">
        <v>44</v>
      </c>
      <c r="B228" s="20">
        <f t="shared" si="322"/>
        <v>0</v>
      </c>
      <c r="C228" s="20">
        <f t="shared" si="323"/>
        <v>0</v>
      </c>
      <c r="D228" s="20">
        <f t="shared" si="324"/>
        <v>0</v>
      </c>
      <c r="E228" s="20">
        <f t="shared" si="325"/>
        <v>0</v>
      </c>
      <c r="F228" s="20">
        <f t="shared" si="326"/>
        <v>0</v>
      </c>
      <c r="G228" s="21">
        <f t="shared" si="327"/>
        <v>0</v>
      </c>
      <c r="H228" s="30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2"/>
    </row>
  </sheetData>
  <conditionalFormatting sqref="E9:G19">
    <cfRule type="cellIs" dxfId="209" priority="225" operator="equal">
      <formula>"D REC"</formula>
    </cfRule>
    <cfRule type="cellIs" dxfId="208" priority="226" operator="equal">
      <formula>"D RTT"</formula>
    </cfRule>
    <cfRule type="cellIs" dxfId="207" priority="227" operator="equal">
      <formula>"D CP"</formula>
    </cfRule>
    <cfRule type="cellIs" dxfId="206" priority="228" operator="equal">
      <formula>"REC"</formula>
    </cfRule>
    <cfRule type="cellIs" dxfId="205" priority="229" operator="equal">
      <formula>"RTT"</formula>
    </cfRule>
    <cfRule type="cellIs" dxfId="204" priority="230" operator="equal">
      <formula>"CP"</formula>
    </cfRule>
  </conditionalFormatting>
  <conditionalFormatting sqref="B9:G19">
    <cfRule type="cellIs" dxfId="203" priority="224" operator="equal">
      <formula>0</formula>
    </cfRule>
  </conditionalFormatting>
  <conditionalFormatting sqref="E28:G38">
    <cfRule type="cellIs" dxfId="200" priority="216" operator="equal">
      <formula>"D REC"</formula>
    </cfRule>
    <cfRule type="cellIs" dxfId="199" priority="217" operator="equal">
      <formula>"D RTT"</formula>
    </cfRule>
    <cfRule type="cellIs" dxfId="198" priority="218" operator="equal">
      <formula>"D CP"</formula>
    </cfRule>
    <cfRule type="cellIs" dxfId="197" priority="219" operator="equal">
      <formula>"REC"</formula>
    </cfRule>
    <cfRule type="cellIs" dxfId="196" priority="220" operator="equal">
      <formula>"RTT"</formula>
    </cfRule>
    <cfRule type="cellIs" dxfId="195" priority="221" operator="equal">
      <formula>"CP"</formula>
    </cfRule>
  </conditionalFormatting>
  <conditionalFormatting sqref="B28:G38">
    <cfRule type="cellIs" dxfId="194" priority="215" operator="equal">
      <formula>0</formula>
    </cfRule>
  </conditionalFormatting>
  <conditionalFormatting sqref="B218:G228">
    <cfRule type="cellIs" dxfId="193" priority="125" operator="equal">
      <formula>0</formula>
    </cfRule>
  </conditionalFormatting>
  <conditionalFormatting sqref="E47:G57">
    <cfRule type="cellIs" dxfId="192" priority="207" operator="equal">
      <formula>"D REC"</formula>
    </cfRule>
    <cfRule type="cellIs" dxfId="191" priority="208" operator="equal">
      <formula>"D RTT"</formula>
    </cfRule>
    <cfRule type="cellIs" dxfId="190" priority="209" operator="equal">
      <formula>"D CP"</formula>
    </cfRule>
    <cfRule type="cellIs" dxfId="189" priority="210" operator="equal">
      <formula>"REC"</formula>
    </cfRule>
    <cfRule type="cellIs" dxfId="188" priority="211" operator="equal">
      <formula>"RTT"</formula>
    </cfRule>
    <cfRule type="cellIs" dxfId="187" priority="212" operator="equal">
      <formula>"CP"</formula>
    </cfRule>
  </conditionalFormatting>
  <conditionalFormatting sqref="B47:G57">
    <cfRule type="cellIs" dxfId="186" priority="206" operator="equal">
      <formula>0</formula>
    </cfRule>
  </conditionalFormatting>
  <conditionalFormatting sqref="E66:G76">
    <cfRule type="cellIs" dxfId="185" priority="198" operator="equal">
      <formula>"D REC"</formula>
    </cfRule>
    <cfRule type="cellIs" dxfId="184" priority="199" operator="equal">
      <formula>"D RTT"</formula>
    </cfRule>
    <cfRule type="cellIs" dxfId="183" priority="200" operator="equal">
      <formula>"D CP"</formula>
    </cfRule>
    <cfRule type="cellIs" dxfId="182" priority="201" operator="equal">
      <formula>"REC"</formula>
    </cfRule>
    <cfRule type="cellIs" dxfId="181" priority="202" operator="equal">
      <formula>"RTT"</formula>
    </cfRule>
    <cfRule type="cellIs" dxfId="180" priority="203" operator="equal">
      <formula>"CP"</formula>
    </cfRule>
  </conditionalFormatting>
  <conditionalFormatting sqref="B66:G76">
    <cfRule type="cellIs" dxfId="179" priority="197" operator="equal">
      <formula>0</formula>
    </cfRule>
  </conditionalFormatting>
  <conditionalFormatting sqref="E85:G95">
    <cfRule type="cellIs" dxfId="178" priority="189" operator="equal">
      <formula>"D REC"</formula>
    </cfRule>
    <cfRule type="cellIs" dxfId="177" priority="190" operator="equal">
      <formula>"D RTT"</formula>
    </cfRule>
    <cfRule type="cellIs" dxfId="176" priority="191" operator="equal">
      <formula>"D CP"</formula>
    </cfRule>
    <cfRule type="cellIs" dxfId="175" priority="192" operator="equal">
      <formula>"REC"</formula>
    </cfRule>
    <cfRule type="cellIs" dxfId="174" priority="193" operator="equal">
      <formula>"RTT"</formula>
    </cfRule>
    <cfRule type="cellIs" dxfId="173" priority="194" operator="equal">
      <formula>"CP"</formula>
    </cfRule>
  </conditionalFormatting>
  <conditionalFormatting sqref="B85:G95">
    <cfRule type="cellIs" dxfId="172" priority="188" operator="equal">
      <formula>0</formula>
    </cfRule>
  </conditionalFormatting>
  <conditionalFormatting sqref="E104:G114">
    <cfRule type="cellIs" dxfId="171" priority="180" operator="equal">
      <formula>"D REC"</formula>
    </cfRule>
    <cfRule type="cellIs" dxfId="170" priority="181" operator="equal">
      <formula>"D RTT"</formula>
    </cfRule>
    <cfRule type="cellIs" dxfId="169" priority="182" operator="equal">
      <formula>"D CP"</formula>
    </cfRule>
    <cfRule type="cellIs" dxfId="168" priority="183" operator="equal">
      <formula>"REC"</formula>
    </cfRule>
    <cfRule type="cellIs" dxfId="167" priority="184" operator="equal">
      <formula>"RTT"</formula>
    </cfRule>
    <cfRule type="cellIs" dxfId="166" priority="185" operator="equal">
      <formula>"CP"</formula>
    </cfRule>
  </conditionalFormatting>
  <conditionalFormatting sqref="B104:G114">
    <cfRule type="cellIs" dxfId="165" priority="179" operator="equal">
      <formula>0</formula>
    </cfRule>
  </conditionalFormatting>
  <conditionalFormatting sqref="E123:G133">
    <cfRule type="cellIs" dxfId="164" priority="171" operator="equal">
      <formula>"D REC"</formula>
    </cfRule>
    <cfRule type="cellIs" dxfId="163" priority="172" operator="equal">
      <formula>"D RTT"</formula>
    </cfRule>
    <cfRule type="cellIs" dxfId="162" priority="173" operator="equal">
      <formula>"D CP"</formula>
    </cfRule>
    <cfRule type="cellIs" dxfId="161" priority="174" operator="equal">
      <formula>"REC"</formula>
    </cfRule>
    <cfRule type="cellIs" dxfId="160" priority="175" operator="equal">
      <formula>"RTT"</formula>
    </cfRule>
    <cfRule type="cellIs" dxfId="159" priority="176" operator="equal">
      <formula>"CP"</formula>
    </cfRule>
  </conditionalFormatting>
  <conditionalFormatting sqref="B123:G133">
    <cfRule type="cellIs" dxfId="158" priority="170" operator="equal">
      <formula>0</formula>
    </cfRule>
  </conditionalFormatting>
  <conditionalFormatting sqref="E142:G152">
    <cfRule type="cellIs" dxfId="157" priority="162" operator="equal">
      <formula>"D REC"</formula>
    </cfRule>
    <cfRule type="cellIs" dxfId="156" priority="163" operator="equal">
      <formula>"D RTT"</formula>
    </cfRule>
    <cfRule type="cellIs" dxfId="155" priority="164" operator="equal">
      <formula>"D CP"</formula>
    </cfRule>
    <cfRule type="cellIs" dxfId="154" priority="165" operator="equal">
      <formula>"REC"</formula>
    </cfRule>
    <cfRule type="cellIs" dxfId="153" priority="166" operator="equal">
      <formula>"RTT"</formula>
    </cfRule>
    <cfRule type="cellIs" dxfId="152" priority="167" operator="equal">
      <formula>"CP"</formula>
    </cfRule>
  </conditionalFormatting>
  <conditionalFormatting sqref="B142:G152">
    <cfRule type="cellIs" dxfId="151" priority="161" operator="equal">
      <formula>0</formula>
    </cfRule>
  </conditionalFormatting>
  <conditionalFormatting sqref="E161:G171">
    <cfRule type="cellIs" dxfId="150" priority="153" operator="equal">
      <formula>"D REC"</formula>
    </cfRule>
    <cfRule type="cellIs" dxfId="149" priority="154" operator="equal">
      <formula>"D RTT"</formula>
    </cfRule>
    <cfRule type="cellIs" dxfId="148" priority="155" operator="equal">
      <formula>"D CP"</formula>
    </cfRule>
    <cfRule type="cellIs" dxfId="147" priority="156" operator="equal">
      <formula>"REC"</formula>
    </cfRule>
    <cfRule type="cellIs" dxfId="146" priority="157" operator="equal">
      <formula>"RTT"</formula>
    </cfRule>
    <cfRule type="cellIs" dxfId="145" priority="158" operator="equal">
      <formula>"CP"</formula>
    </cfRule>
  </conditionalFormatting>
  <conditionalFormatting sqref="B161:G171">
    <cfRule type="cellIs" dxfId="144" priority="152" operator="equal">
      <formula>0</formula>
    </cfRule>
  </conditionalFormatting>
  <conditionalFormatting sqref="E180:G190">
    <cfRule type="cellIs" dxfId="143" priority="144" operator="equal">
      <formula>"D REC"</formula>
    </cfRule>
    <cfRule type="cellIs" dxfId="142" priority="145" operator="equal">
      <formula>"D RTT"</formula>
    </cfRule>
    <cfRule type="cellIs" dxfId="141" priority="146" operator="equal">
      <formula>"D CP"</formula>
    </cfRule>
    <cfRule type="cellIs" dxfId="140" priority="147" operator="equal">
      <formula>"REC"</formula>
    </cfRule>
    <cfRule type="cellIs" dxfId="139" priority="148" operator="equal">
      <formula>"RTT"</formula>
    </cfRule>
    <cfRule type="cellIs" dxfId="138" priority="149" operator="equal">
      <formula>"CP"</formula>
    </cfRule>
  </conditionalFormatting>
  <conditionalFormatting sqref="B180:G190">
    <cfRule type="cellIs" dxfId="137" priority="143" operator="equal">
      <formula>0</formula>
    </cfRule>
  </conditionalFormatting>
  <conditionalFormatting sqref="E199:G209">
    <cfRule type="cellIs" dxfId="136" priority="135" operator="equal">
      <formula>"D REC"</formula>
    </cfRule>
    <cfRule type="cellIs" dxfId="135" priority="136" operator="equal">
      <formula>"D RTT"</formula>
    </cfRule>
    <cfRule type="cellIs" dxfId="134" priority="137" operator="equal">
      <formula>"D CP"</formula>
    </cfRule>
    <cfRule type="cellIs" dxfId="133" priority="138" operator="equal">
      <formula>"REC"</formula>
    </cfRule>
    <cfRule type="cellIs" dxfId="132" priority="139" operator="equal">
      <formula>"RTT"</formula>
    </cfRule>
    <cfRule type="cellIs" dxfId="131" priority="140" operator="equal">
      <formula>"CP"</formula>
    </cfRule>
  </conditionalFormatting>
  <conditionalFormatting sqref="B199:G209">
    <cfRule type="cellIs" dxfId="130" priority="134" operator="equal">
      <formula>0</formula>
    </cfRule>
  </conditionalFormatting>
  <conditionalFormatting sqref="E218:G228">
    <cfRule type="cellIs" dxfId="129" priority="126" operator="equal">
      <formula>"D REC"</formula>
    </cfRule>
    <cfRule type="cellIs" dxfId="128" priority="127" operator="equal">
      <formula>"D RTT"</formula>
    </cfRule>
    <cfRule type="cellIs" dxfId="127" priority="128" operator="equal">
      <formula>"D CP"</formula>
    </cfRule>
    <cfRule type="cellIs" dxfId="126" priority="129" operator="equal">
      <formula>"REC"</formula>
    </cfRule>
    <cfRule type="cellIs" dxfId="125" priority="130" operator="equal">
      <formula>"RTT"</formula>
    </cfRule>
    <cfRule type="cellIs" dxfId="124" priority="131" operator="equal">
      <formula>"CP"</formula>
    </cfRule>
  </conditionalFormatting>
  <conditionalFormatting sqref="H7:AL19">
    <cfRule type="expression" dxfId="51" priority="102">
      <formula>OR(WEEKDAY(H$7) = 1,WEEKDAY(H$7)=7)</formula>
    </cfRule>
  </conditionalFormatting>
  <conditionalFormatting sqref="H9:AL19">
    <cfRule type="expression" dxfId="50" priority="99">
      <formula>H9 ="REC"</formula>
    </cfRule>
    <cfRule type="expression" dxfId="49" priority="98">
      <formula>H9="RTT"</formula>
    </cfRule>
    <cfRule type="expression" dxfId="48" priority="97">
      <formula>H9="CP"</formula>
    </cfRule>
  </conditionalFormatting>
  <conditionalFormatting sqref="H26:AL38">
    <cfRule type="expression" dxfId="43" priority="44">
      <formula>OR(WEEKDAY(H$7) = 1,WEEKDAY(H$7)=7)</formula>
    </cfRule>
  </conditionalFormatting>
  <conditionalFormatting sqref="H28:AL38">
    <cfRule type="expression" dxfId="40" priority="41">
      <formula>H28="CP"</formula>
    </cfRule>
    <cfRule type="expression" dxfId="41" priority="42">
      <formula>H28="RTT"</formula>
    </cfRule>
    <cfRule type="expression" dxfId="42" priority="43">
      <formula>H28 ="REC"</formula>
    </cfRule>
  </conditionalFormatting>
  <conditionalFormatting sqref="H45:AL57">
    <cfRule type="expression" dxfId="39" priority="40">
      <formula>OR(WEEKDAY(H$7) = 1,WEEKDAY(H$7)=7)</formula>
    </cfRule>
  </conditionalFormatting>
  <conditionalFormatting sqref="H47:AL57">
    <cfRule type="expression" dxfId="36" priority="37">
      <formula>H47="CP"</formula>
    </cfRule>
    <cfRule type="expression" dxfId="37" priority="38">
      <formula>H47="RTT"</formula>
    </cfRule>
    <cfRule type="expression" dxfId="38" priority="39">
      <formula>H47 ="REC"</formula>
    </cfRule>
  </conditionalFormatting>
  <conditionalFormatting sqref="H64:AL76">
    <cfRule type="expression" dxfId="35" priority="36">
      <formula>OR(WEEKDAY(H$7) = 1,WEEKDAY(H$7)=7)</formula>
    </cfRule>
  </conditionalFormatting>
  <conditionalFormatting sqref="H66:AL76">
    <cfRule type="expression" dxfId="32" priority="33">
      <formula>H66="CP"</formula>
    </cfRule>
    <cfRule type="expression" dxfId="33" priority="34">
      <formula>H66="RTT"</formula>
    </cfRule>
    <cfRule type="expression" dxfId="34" priority="35">
      <formula>H66 ="REC"</formula>
    </cfRule>
  </conditionalFormatting>
  <conditionalFormatting sqref="H83:AL95">
    <cfRule type="expression" dxfId="31" priority="32">
      <formula>OR(WEEKDAY(H$7) = 1,WEEKDAY(H$7)=7)</formula>
    </cfRule>
  </conditionalFormatting>
  <conditionalFormatting sqref="H85:AL95">
    <cfRule type="expression" dxfId="28" priority="29">
      <formula>H85="CP"</formula>
    </cfRule>
    <cfRule type="expression" dxfId="29" priority="30">
      <formula>H85="RTT"</formula>
    </cfRule>
    <cfRule type="expression" dxfId="30" priority="31">
      <formula>H85 ="REC"</formula>
    </cfRule>
  </conditionalFormatting>
  <conditionalFormatting sqref="H102:AL114">
    <cfRule type="expression" dxfId="27" priority="28">
      <formula>OR(WEEKDAY(H$7) = 1,WEEKDAY(H$7)=7)</formula>
    </cfRule>
  </conditionalFormatting>
  <conditionalFormatting sqref="H104:AL114">
    <cfRule type="expression" dxfId="24" priority="25">
      <formula>H104="CP"</formula>
    </cfRule>
    <cfRule type="expression" dxfId="25" priority="26">
      <formula>H104="RTT"</formula>
    </cfRule>
    <cfRule type="expression" dxfId="26" priority="27">
      <formula>H104 ="REC"</formula>
    </cfRule>
  </conditionalFormatting>
  <conditionalFormatting sqref="H121:AL133">
    <cfRule type="expression" dxfId="23" priority="24">
      <formula>OR(WEEKDAY(H$7) = 1,WEEKDAY(H$7)=7)</formula>
    </cfRule>
  </conditionalFormatting>
  <conditionalFormatting sqref="H123:AL133">
    <cfRule type="expression" dxfId="20" priority="21">
      <formula>H123="CP"</formula>
    </cfRule>
    <cfRule type="expression" dxfId="21" priority="22">
      <formula>H123="RTT"</formula>
    </cfRule>
    <cfRule type="expression" dxfId="22" priority="23">
      <formula>H123 ="REC"</formula>
    </cfRule>
  </conditionalFormatting>
  <conditionalFormatting sqref="H140:AL152">
    <cfRule type="expression" dxfId="19" priority="20">
      <formula>OR(WEEKDAY(H$7) = 1,WEEKDAY(H$7)=7)</formula>
    </cfRule>
  </conditionalFormatting>
  <conditionalFormatting sqref="H142:AL152">
    <cfRule type="expression" dxfId="16" priority="17">
      <formula>H142="CP"</formula>
    </cfRule>
    <cfRule type="expression" dxfId="17" priority="18">
      <formula>H142="RTT"</formula>
    </cfRule>
    <cfRule type="expression" dxfId="18" priority="19">
      <formula>H142 ="REC"</formula>
    </cfRule>
  </conditionalFormatting>
  <conditionalFormatting sqref="H159:AL171">
    <cfRule type="expression" dxfId="15" priority="16">
      <formula>OR(WEEKDAY(H$7) = 1,WEEKDAY(H$7)=7)</formula>
    </cfRule>
  </conditionalFormatting>
  <conditionalFormatting sqref="H161:AL171">
    <cfRule type="expression" dxfId="12" priority="13">
      <formula>H161="CP"</formula>
    </cfRule>
    <cfRule type="expression" dxfId="13" priority="14">
      <formula>H161="RTT"</formula>
    </cfRule>
    <cfRule type="expression" dxfId="14" priority="15">
      <formula>H161 ="REC"</formula>
    </cfRule>
  </conditionalFormatting>
  <conditionalFormatting sqref="H178:AL190">
    <cfRule type="expression" dxfId="11" priority="12">
      <formula>OR(WEEKDAY(H$7) = 1,WEEKDAY(H$7)=7)</formula>
    </cfRule>
  </conditionalFormatting>
  <conditionalFormatting sqref="H180:AL190">
    <cfRule type="expression" dxfId="8" priority="9">
      <formula>H180="CP"</formula>
    </cfRule>
    <cfRule type="expression" dxfId="9" priority="10">
      <formula>H180="RTT"</formula>
    </cfRule>
    <cfRule type="expression" dxfId="10" priority="11">
      <formula>H180 ="REC"</formula>
    </cfRule>
  </conditionalFormatting>
  <conditionalFormatting sqref="H197:AL209">
    <cfRule type="expression" dxfId="7" priority="8">
      <formula>OR(WEEKDAY(H$7) = 1,WEEKDAY(H$7)=7)</formula>
    </cfRule>
  </conditionalFormatting>
  <conditionalFormatting sqref="H199:AL209">
    <cfRule type="expression" dxfId="4" priority="5">
      <formula>H199="CP"</formula>
    </cfRule>
    <cfRule type="expression" dxfId="5" priority="6">
      <formula>H199="RTT"</formula>
    </cfRule>
    <cfRule type="expression" dxfId="6" priority="7">
      <formula>H199 ="REC"</formula>
    </cfRule>
  </conditionalFormatting>
  <conditionalFormatting sqref="H216:AL228">
    <cfRule type="expression" dxfId="3" priority="4">
      <formula>OR(WEEKDAY(H$7) = 1,WEEKDAY(H$7)=7)</formula>
    </cfRule>
  </conditionalFormatting>
  <conditionalFormatting sqref="H218:AL228">
    <cfRule type="expression" dxfId="0" priority="1">
      <formula>H218="CP"</formula>
    </cfRule>
    <cfRule type="expression" dxfId="1" priority="2">
      <formula>H218="RTT"</formula>
    </cfRule>
    <cfRule type="expression" dxfId="2" priority="3">
      <formula>H218 ="REC"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</vt:lpstr>
      <vt:lpstr>NOMS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KF</dc:creator>
  <cp:lastModifiedBy>gmb</cp:lastModifiedBy>
  <dcterms:created xsi:type="dcterms:W3CDTF">2017-12-24T10:18:54Z</dcterms:created>
  <dcterms:modified xsi:type="dcterms:W3CDTF">2017-12-31T16:13:23Z</dcterms:modified>
</cp:coreProperties>
</file>