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45" windowHeight="95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6" i="1"/>
  <c r="F9" i="1"/>
  <c r="G9" i="1"/>
  <c r="F8" i="1"/>
  <c r="G7" i="1"/>
  <c r="F7" i="1"/>
  <c r="F6" i="1"/>
  <c r="F5" i="1"/>
  <c r="G8" i="1"/>
  <c r="G5" i="1"/>
  <c r="F25" i="1" l="1"/>
  <c r="G25" i="1"/>
  <c r="F26" i="1" l="1"/>
</calcChain>
</file>

<file path=xl/sharedStrings.xml><?xml version="1.0" encoding="utf-8"?>
<sst xmlns="http://schemas.openxmlformats.org/spreadsheetml/2006/main" count="2480" uniqueCount="851">
  <si>
    <t>CC du Val de l'Oise</t>
  </si>
  <si>
    <t>Alaincourt</t>
  </si>
  <si>
    <t>Abbécourt</t>
  </si>
  <si>
    <t>CA Chauny Tergnier la Fère</t>
  </si>
  <si>
    <t>Benay</t>
  </si>
  <si>
    <t>Achery</t>
  </si>
  <si>
    <t>Berthenicourt</t>
  </si>
  <si>
    <t>Acy</t>
  </si>
  <si>
    <t>CA du Soissonnais</t>
  </si>
  <si>
    <t>Brissay-Choigny</t>
  </si>
  <si>
    <t>Agnicourt-et-Séchelles</t>
  </si>
  <si>
    <t>CC du Pays de la Serre</t>
  </si>
  <si>
    <t>Brissy-Hamégicourt</t>
  </si>
  <si>
    <t>Aguilcourt</t>
  </si>
  <si>
    <t>Cerizy</t>
  </si>
  <si>
    <t>Aisonville-et-Bernoville</t>
  </si>
  <si>
    <t>CC Thiérache Sambre et Oise</t>
  </si>
  <si>
    <t>Châtillon-sur-Oise</t>
  </si>
  <si>
    <t>Aizelles</t>
  </si>
  <si>
    <t>Chevresis-Monceau</t>
  </si>
  <si>
    <t>Aizy-Jouy</t>
  </si>
  <si>
    <t>Essigny-le-Grand</t>
  </si>
  <si>
    <t>La Ferté-Chevresis</t>
  </si>
  <si>
    <t>Allemant</t>
  </si>
  <si>
    <t>Gibercourt</t>
  </si>
  <si>
    <t>Ambleny</t>
  </si>
  <si>
    <t>CC Retz en Valois</t>
  </si>
  <si>
    <t>Hinacourt</t>
  </si>
  <si>
    <t>Ambrief</t>
  </si>
  <si>
    <t>Itancourt</t>
  </si>
  <si>
    <t>Amifontaine</t>
  </si>
  <si>
    <t>Ly-Fontaine</t>
  </si>
  <si>
    <t>Amigny-Rouy</t>
  </si>
  <si>
    <t>Mézières-sur-Oise</t>
  </si>
  <si>
    <t>Ancienville</t>
  </si>
  <si>
    <t>Mont-d'Origny</t>
  </si>
  <si>
    <t>Andelain</t>
  </si>
  <si>
    <t>Moÿ-de-l'Aisne</t>
  </si>
  <si>
    <t>Anguilcourt-le-Sart</t>
  </si>
  <si>
    <t>Neuvillette</t>
  </si>
  <si>
    <t>Anizy-le-Château</t>
  </si>
  <si>
    <t>CC Picardie des Châteaux</t>
  </si>
  <si>
    <t>Origny-Sainte-Benoite</t>
  </si>
  <si>
    <t>Annois</t>
  </si>
  <si>
    <t>CA du Saint-Quentinois</t>
  </si>
  <si>
    <t>Parpeville</t>
  </si>
  <si>
    <t>Any-Martin-Rieux</t>
  </si>
  <si>
    <t>Pleine-Selve</t>
  </si>
  <si>
    <t>Archon</t>
  </si>
  <si>
    <t>Regny</t>
  </si>
  <si>
    <t>Arcy-Sainte-Restitue</t>
  </si>
  <si>
    <t>Remigny</t>
  </si>
  <si>
    <t>Armentières-sur-Ourcq</t>
  </si>
  <si>
    <t>CA de la Région de Château-Thierry</t>
  </si>
  <si>
    <t>Renansart</t>
  </si>
  <si>
    <t>Arrancy</t>
  </si>
  <si>
    <t>CA du Pays de Laon</t>
  </si>
  <si>
    <t>Ribemont</t>
  </si>
  <si>
    <t>Artemps</t>
  </si>
  <si>
    <t>Séry-lès-Mézières</t>
  </si>
  <si>
    <t>Assis-sur-Serre</t>
  </si>
  <si>
    <t>Sissy</t>
  </si>
  <si>
    <t>Athies-sous-Laon</t>
  </si>
  <si>
    <t>Surfontaine</t>
  </si>
  <si>
    <t>Attilly</t>
  </si>
  <si>
    <t>Thenelles</t>
  </si>
  <si>
    <t>Aubencheul-aux-Bois</t>
  </si>
  <si>
    <t>Urvillers</t>
  </si>
  <si>
    <t>Aubenton</t>
  </si>
  <si>
    <t>Vendeuil</t>
  </si>
  <si>
    <t>Aubigny-aux-Kaisnes</t>
  </si>
  <si>
    <t>Villers-le-Sec</t>
  </si>
  <si>
    <t>Aubigny-en-Laonnois</t>
  </si>
  <si>
    <t>Audignicourt</t>
  </si>
  <si>
    <t>Audigny</t>
  </si>
  <si>
    <t>Aulnois-sous-Laon</t>
  </si>
  <si>
    <t>Augy</t>
  </si>
  <si>
    <t>Besny-et-Loizy</t>
  </si>
  <si>
    <t>Bièvres</t>
  </si>
  <si>
    <t>Les Autels</t>
  </si>
  <si>
    <t>Bruyères-et-Montbérault</t>
  </si>
  <si>
    <t>Autremencourt</t>
  </si>
  <si>
    <t>Bucy-lès-Cerny</t>
  </si>
  <si>
    <t>Autreppes</t>
  </si>
  <si>
    <t>CC de la Thiérache du Centre</t>
  </si>
  <si>
    <t>Cerny-en-Laonnois</t>
  </si>
  <si>
    <t>Autreville</t>
  </si>
  <si>
    <t>Cerny-lès-Bucy</t>
  </si>
  <si>
    <t>Azy-sur-Marne</t>
  </si>
  <si>
    <t>Cessières</t>
  </si>
  <si>
    <t>Bagneux</t>
  </si>
  <si>
    <t>Chambry</t>
  </si>
  <si>
    <t>Bancigny</t>
  </si>
  <si>
    <t>Chamouille</t>
  </si>
  <si>
    <t>Barenton-Bugny</t>
  </si>
  <si>
    <t>Chérêt</t>
  </si>
  <si>
    <t>Barenton-Cel</t>
  </si>
  <si>
    <t>Chivy-lès-Etouvelles</t>
  </si>
  <si>
    <t>Barenton-sur-Serre</t>
  </si>
  <si>
    <t>Clacy-et-Thierret</t>
  </si>
  <si>
    <t>Barisis-aux-Bois</t>
  </si>
  <si>
    <t>Colligis-Crandelain</t>
  </si>
  <si>
    <t>Barzy-en-Thiérache</t>
  </si>
  <si>
    <t>Crépy</t>
  </si>
  <si>
    <t>Barzy-sur-Marne</t>
  </si>
  <si>
    <t>Eppes</t>
  </si>
  <si>
    <t>Bassoles-Aulers</t>
  </si>
  <si>
    <t>Etouvelles</t>
  </si>
  <si>
    <t>Bazoches-sur-Vesles</t>
  </si>
  <si>
    <t>Festieux</t>
  </si>
  <si>
    <t>Beaumé</t>
  </si>
  <si>
    <t>Laniscourt</t>
  </si>
  <si>
    <t>Beaumont-en-Beine</t>
  </si>
  <si>
    <t>Laon</t>
  </si>
  <si>
    <t>Beaurevoir</t>
  </si>
  <si>
    <t>Laval-en-Laonnois</t>
  </si>
  <si>
    <t>Beaurieux</t>
  </si>
  <si>
    <t>Lierval</t>
  </si>
  <si>
    <t>Beautor</t>
  </si>
  <si>
    <t>Martigny-Courpierre</t>
  </si>
  <si>
    <t>Beauvois-en-Vermandois</t>
  </si>
  <si>
    <t>Molinchart</t>
  </si>
  <si>
    <t>Becquigny</t>
  </si>
  <si>
    <t>Mons-en-Laonnois</t>
  </si>
  <si>
    <t>Belleau</t>
  </si>
  <si>
    <t>Montchâlons</t>
  </si>
  <si>
    <t>Bellenglise</t>
  </si>
  <si>
    <t>Monthenault</t>
  </si>
  <si>
    <t>Belleu</t>
  </si>
  <si>
    <t>Nouvion-le-Vineux</t>
  </si>
  <si>
    <t>Bellicourt</t>
  </si>
  <si>
    <t>Orgeval</t>
  </si>
  <si>
    <t>Parfondru</t>
  </si>
  <si>
    <t>Bergues-sur-Sambre</t>
  </si>
  <si>
    <t>Presles-et-Thierny</t>
  </si>
  <si>
    <t>Berlancourt</t>
  </si>
  <si>
    <t>Samoussy</t>
  </si>
  <si>
    <t>Berlise</t>
  </si>
  <si>
    <t>Vaucelles-et-Beffecourt</t>
  </si>
  <si>
    <t>Bernot</t>
  </si>
  <si>
    <t>Veslud</t>
  </si>
  <si>
    <t>Berny-Rivière</t>
  </si>
  <si>
    <t>Vivaise</t>
  </si>
  <si>
    <t>Berrieux</t>
  </si>
  <si>
    <t>Vorges</t>
  </si>
  <si>
    <t>Berry-au-Bac</t>
  </si>
  <si>
    <t>Bertaucourt-Epourdon</t>
  </si>
  <si>
    <t>Barisis</t>
  </si>
  <si>
    <t>Bertricourt</t>
  </si>
  <si>
    <t>Besmé</t>
  </si>
  <si>
    <t>Berzy-le-Sec</t>
  </si>
  <si>
    <t>Blérancourt</t>
  </si>
  <si>
    <t>Bourguignon-sous-Coucy</t>
  </si>
  <si>
    <t>Besmont</t>
  </si>
  <si>
    <t>Bourguignon-sous-Montbavin</t>
  </si>
  <si>
    <t>Brancourt-en-Laonnois</t>
  </si>
  <si>
    <t>Béthancourt-en-Vaux</t>
  </si>
  <si>
    <t>Camelin</t>
  </si>
  <si>
    <t>Beugneux</t>
  </si>
  <si>
    <t>Chaillevois</t>
  </si>
  <si>
    <t>Beuvardes</t>
  </si>
  <si>
    <t>Champs</t>
  </si>
  <si>
    <t>Bézu-le-Guéry</t>
  </si>
  <si>
    <t>Coucy-le-Château-Auffrique</t>
  </si>
  <si>
    <t>Bézu-Saint-Germain</t>
  </si>
  <si>
    <t>Coucy-la-Ville</t>
  </si>
  <si>
    <t>Bichancourt</t>
  </si>
  <si>
    <t>Crécy-au-Mont</t>
  </si>
  <si>
    <t>Bieuxy</t>
  </si>
  <si>
    <t>Faucoucourt</t>
  </si>
  <si>
    <t>Folembray</t>
  </si>
  <si>
    <t>Billy-sur-Aisne</t>
  </si>
  <si>
    <t>Fresnes</t>
  </si>
  <si>
    <t>Billy-sur-Ourcq</t>
  </si>
  <si>
    <t>Guny</t>
  </si>
  <si>
    <t>Blanzy-lès-Fismes</t>
  </si>
  <si>
    <t>Jumencourt</t>
  </si>
  <si>
    <t>Landricourt</t>
  </si>
  <si>
    <t>Blesmes</t>
  </si>
  <si>
    <t>Leuilly-sous-Coucy</t>
  </si>
  <si>
    <t>Bohain-en-Vermandois</t>
  </si>
  <si>
    <t>Lizy</t>
  </si>
  <si>
    <t>Bois-lès-Pargny</t>
  </si>
  <si>
    <t>Merlieux-et-Fouquerolles</t>
  </si>
  <si>
    <t>Boncourt</t>
  </si>
  <si>
    <t>Montbavin</t>
  </si>
  <si>
    <t>Bonneil</t>
  </si>
  <si>
    <t>Pinon</t>
  </si>
  <si>
    <t>Bonnesvalyn</t>
  </si>
  <si>
    <t>Pont-Saint-Mard</t>
  </si>
  <si>
    <t>Bony</t>
  </si>
  <si>
    <t>Prémontré</t>
  </si>
  <si>
    <t>Bosmont-sur-Serre</t>
  </si>
  <si>
    <t>Quincy-Basse</t>
  </si>
  <si>
    <t>Bouconville-Vauclair</t>
  </si>
  <si>
    <t>Royaucourt-et-Chailvet</t>
  </si>
  <si>
    <t>Boué</t>
  </si>
  <si>
    <t>Saint-Aubin</t>
  </si>
  <si>
    <t>Bouffignereux</t>
  </si>
  <si>
    <t>Saint-Paul-aux-Bois</t>
  </si>
  <si>
    <t>Bouresches</t>
  </si>
  <si>
    <t>Selens</t>
  </si>
  <si>
    <t>Bourg-et-Comin</t>
  </si>
  <si>
    <t>Septvaux</t>
  </si>
  <si>
    <t>Suzy</t>
  </si>
  <si>
    <t>Trosly-Loire</t>
  </si>
  <si>
    <t>La Bouteille</t>
  </si>
  <si>
    <t>Urcel</t>
  </si>
  <si>
    <t>Braine</t>
  </si>
  <si>
    <t>Vauxaillon</t>
  </si>
  <si>
    <t>Verneuil-sous-Coucy</t>
  </si>
  <si>
    <t>Brancourt-le-Grand</t>
  </si>
  <si>
    <t>Wissignicourt</t>
  </si>
  <si>
    <t>Brasles</t>
  </si>
  <si>
    <t>Bray-Saint-Christophe</t>
  </si>
  <si>
    <t>Braye</t>
  </si>
  <si>
    <t>Braye-en-Laonnois</t>
  </si>
  <si>
    <t>Braye-en-Thiérache</t>
  </si>
  <si>
    <t>Brécy</t>
  </si>
  <si>
    <t>Brenelle</t>
  </si>
  <si>
    <t>Breny</t>
  </si>
  <si>
    <t>Brie</t>
  </si>
  <si>
    <t>Brumetz</t>
  </si>
  <si>
    <t>Brunehamel</t>
  </si>
  <si>
    <t>Caillouël-Crépigny</t>
  </si>
  <si>
    <t>Caumont</t>
  </si>
  <si>
    <t>Bruyères-sur-Fère</t>
  </si>
  <si>
    <t>Charmes</t>
  </si>
  <si>
    <t>Bruys</t>
  </si>
  <si>
    <t>Chauny</t>
  </si>
  <si>
    <t>Bucilly</t>
  </si>
  <si>
    <t>Commenchon</t>
  </si>
  <si>
    <t>Bucy-le-Long</t>
  </si>
  <si>
    <t>Condren</t>
  </si>
  <si>
    <t>Courbes</t>
  </si>
  <si>
    <t>Bucy-lès-Pierrepont</t>
  </si>
  <si>
    <t>Danizy</t>
  </si>
  <si>
    <t>Buire</t>
  </si>
  <si>
    <t>Deuillet</t>
  </si>
  <si>
    <t>Buironfosse</t>
  </si>
  <si>
    <t>La Fère</t>
  </si>
  <si>
    <t>Burelles</t>
  </si>
  <si>
    <t>Fourdrain</t>
  </si>
  <si>
    <t>Bussiares</t>
  </si>
  <si>
    <t>Fressancourt</t>
  </si>
  <si>
    <t>Buzancy</t>
  </si>
  <si>
    <t>Frières-Faillouël</t>
  </si>
  <si>
    <t>Guivry</t>
  </si>
  <si>
    <t>Liez</t>
  </si>
  <si>
    <t>La Capelle</t>
  </si>
  <si>
    <t>Manicamp</t>
  </si>
  <si>
    <t>Castres</t>
  </si>
  <si>
    <t>Marest-Dampcourt</t>
  </si>
  <si>
    <t>Le Catelet</t>
  </si>
  <si>
    <t>Mayot</t>
  </si>
  <si>
    <t>Caulaincourt</t>
  </si>
  <si>
    <t>Mennessis</t>
  </si>
  <si>
    <t>Monceau-lès-Leups</t>
  </si>
  <si>
    <t>Celles-lès-Condé</t>
  </si>
  <si>
    <t>Neuflieux</t>
  </si>
  <si>
    <t>Celles-sur-Aisne</t>
  </si>
  <si>
    <t>La Neuville-en-Beine</t>
  </si>
  <si>
    <t>Ognes</t>
  </si>
  <si>
    <t>Pierremande</t>
  </si>
  <si>
    <t>Quierzy</t>
  </si>
  <si>
    <t>Cerseuil</t>
  </si>
  <si>
    <t>Rogécourt</t>
  </si>
  <si>
    <t>Saint-Gobain</t>
  </si>
  <si>
    <t>Chacrise</t>
  </si>
  <si>
    <t>Saint-Nicolas-aux-Bois</t>
  </si>
  <si>
    <t>Servais</t>
  </si>
  <si>
    <t>Chalandry</t>
  </si>
  <si>
    <t>Sinceny</t>
  </si>
  <si>
    <t>Tergnier</t>
  </si>
  <si>
    <t>Travecy</t>
  </si>
  <si>
    <t>Ugny-le-Gay</t>
  </si>
  <si>
    <t>Chaourse</t>
  </si>
  <si>
    <t>Versigny</t>
  </si>
  <si>
    <t>La Chapelle-sur-Chézy</t>
  </si>
  <si>
    <t>Villequier-Aumont</t>
  </si>
  <si>
    <t>Charly-sur-Marne</t>
  </si>
  <si>
    <t>Viry-Noureuil</t>
  </si>
  <si>
    <t>Le Charmel</t>
  </si>
  <si>
    <t>Chartèves</t>
  </si>
  <si>
    <t>Chassemy</t>
  </si>
  <si>
    <t>Château-Thierry</t>
  </si>
  <si>
    <t>Châtillon-lès-Sons</t>
  </si>
  <si>
    <t>Clastres</t>
  </si>
  <si>
    <t>Contescourt</t>
  </si>
  <si>
    <t>Chaudardes</t>
  </si>
  <si>
    <t>Cugny</t>
  </si>
  <si>
    <t>Chaudun</t>
  </si>
  <si>
    <t>Dallon</t>
  </si>
  <si>
    <t>Dury</t>
  </si>
  <si>
    <t>Chavignon</t>
  </si>
  <si>
    <t>Essigny-le-Petit</t>
  </si>
  <si>
    <t>Chavigny</t>
  </si>
  <si>
    <t>Fayet</t>
  </si>
  <si>
    <t>Chavonne</t>
  </si>
  <si>
    <t>Fieulaine</t>
  </si>
  <si>
    <t>Flavy-le-Martel</t>
  </si>
  <si>
    <t>Chermizy-Ailles</t>
  </si>
  <si>
    <t>Fonsomme</t>
  </si>
  <si>
    <t>Chéry-Chartreuve</t>
  </si>
  <si>
    <t>Fontaine-lès-Clercs</t>
  </si>
  <si>
    <t>Chéry-lès-Pouilly</t>
  </si>
  <si>
    <t>Fontaine-Notre-Dame</t>
  </si>
  <si>
    <t>Chéry-lès-Rozoy</t>
  </si>
  <si>
    <t>Gauchy</t>
  </si>
  <si>
    <t>Chevennes</t>
  </si>
  <si>
    <t>Grugies</t>
  </si>
  <si>
    <t>Chevregny</t>
  </si>
  <si>
    <t>Happencourt</t>
  </si>
  <si>
    <t>Harly</t>
  </si>
  <si>
    <t>Chézy-en-Orxois</t>
  </si>
  <si>
    <t>Homblières</t>
  </si>
  <si>
    <t>Chézy-sur-Marne</t>
  </si>
  <si>
    <t>Jussy</t>
  </si>
  <si>
    <t>Chierry</t>
  </si>
  <si>
    <t>Lesdins</t>
  </si>
  <si>
    <t>Chigny</t>
  </si>
  <si>
    <t>Marcy</t>
  </si>
  <si>
    <t>Chivres-en-Laonnois</t>
  </si>
  <si>
    <t>Mesnil-Saint-Laurent</t>
  </si>
  <si>
    <t>Chivres-Val</t>
  </si>
  <si>
    <t>Montescourt-Lizerolles</t>
  </si>
  <si>
    <t>Chivy-lès-Étouvelles</t>
  </si>
  <si>
    <t>Morcourt</t>
  </si>
  <si>
    <t>Chouy</t>
  </si>
  <si>
    <t>Neuville-Saint-Amand</t>
  </si>
  <si>
    <t>Cierges</t>
  </si>
  <si>
    <t>Ollezy</t>
  </si>
  <si>
    <t>Cilly</t>
  </si>
  <si>
    <t>Omissy</t>
  </si>
  <si>
    <t>Ciry-Salsogne</t>
  </si>
  <si>
    <t>Remaucourt</t>
  </si>
  <si>
    <t>Rouvroy</t>
  </si>
  <si>
    <t>Clairfontaine</t>
  </si>
  <si>
    <t>Saint-Quentin</t>
  </si>
  <si>
    <t>Clamecy</t>
  </si>
  <si>
    <t>Saint-Simon</t>
  </si>
  <si>
    <t>Seraucourt-le-Grand</t>
  </si>
  <si>
    <t>Clermont-les-Fermes</t>
  </si>
  <si>
    <t>Sommette-Eaucourt</t>
  </si>
  <si>
    <t>Coincy</t>
  </si>
  <si>
    <t>Tugny-et-Pont</t>
  </si>
  <si>
    <t>Coingt</t>
  </si>
  <si>
    <t>Villers-Saint-Christophe</t>
  </si>
  <si>
    <t>Colonfay</t>
  </si>
  <si>
    <t>Concevreux</t>
  </si>
  <si>
    <t>Condé-en-Brie</t>
  </si>
  <si>
    <t>Crupilly</t>
  </si>
  <si>
    <t>Condé-sur-Aisne</t>
  </si>
  <si>
    <t>Etreux</t>
  </si>
  <si>
    <t>Condé-sur-Suippe</t>
  </si>
  <si>
    <t>Flavigny-le-Grand-et-Beaurain</t>
  </si>
  <si>
    <t>Grougis</t>
  </si>
  <si>
    <t>Connigis</t>
  </si>
  <si>
    <t>Guise</t>
  </si>
  <si>
    <t>Hannapes</t>
  </si>
  <si>
    <t>Corbeny</t>
  </si>
  <si>
    <t>Hauteville</t>
  </si>
  <si>
    <t>Corcy</t>
  </si>
  <si>
    <t>Iron</t>
  </si>
  <si>
    <t>Lavaqueresse</t>
  </si>
  <si>
    <t>Lesquielles-Saint-Germain</t>
  </si>
  <si>
    <t>Coucy-lès-Eppes</t>
  </si>
  <si>
    <t>Macquigny</t>
  </si>
  <si>
    <t>Coulonges-Cohan</t>
  </si>
  <si>
    <t>Malzy</t>
  </si>
  <si>
    <t>Coupru</t>
  </si>
  <si>
    <t>Marly-Gomont</t>
  </si>
  <si>
    <t>Mennevret</t>
  </si>
  <si>
    <t>Courboin</t>
  </si>
  <si>
    <t>Molain</t>
  </si>
  <si>
    <t>Courcelles-sur-Vesle</t>
  </si>
  <si>
    <t>Monceau-sur-Oise</t>
  </si>
  <si>
    <t>Courchamps</t>
  </si>
  <si>
    <t>Noyales</t>
  </si>
  <si>
    <t>Courmelles</t>
  </si>
  <si>
    <t>Oisy</t>
  </si>
  <si>
    <t>Courmont</t>
  </si>
  <si>
    <t>Proisy</t>
  </si>
  <si>
    <t>Courtemont-Varennes</t>
  </si>
  <si>
    <t>Proix</t>
  </si>
  <si>
    <t>Courtrizy-et-Fussigny</t>
  </si>
  <si>
    <t>Ribeauville</t>
  </si>
  <si>
    <t>Couvrelles</t>
  </si>
  <si>
    <t>Romery</t>
  </si>
  <si>
    <t>Couvron-et-Aumencourt</t>
  </si>
  <si>
    <t>Saint-Martin-Rivière</t>
  </si>
  <si>
    <t>Coyolles</t>
  </si>
  <si>
    <t>Tupigny</t>
  </si>
  <si>
    <t>Cramaille</t>
  </si>
  <si>
    <t>Vadencourt</t>
  </si>
  <si>
    <t>Craonne</t>
  </si>
  <si>
    <t>La Vallée-Mulâtre</t>
  </si>
  <si>
    <t>Craonnelle</t>
  </si>
  <si>
    <t>Vaux-Andigny</t>
  </si>
  <si>
    <t>Vénérolles</t>
  </si>
  <si>
    <t>Crécy-sur-Serre</t>
  </si>
  <si>
    <t>Grand-Verly</t>
  </si>
  <si>
    <t>Petit-Verly</t>
  </si>
  <si>
    <t>Crézancy</t>
  </si>
  <si>
    <t>Villers-lès-Guise</t>
  </si>
  <si>
    <t>Croix-Fonsomme</t>
  </si>
  <si>
    <t>Wassigny</t>
  </si>
  <si>
    <t>La Croix-sur-Ourcq</t>
  </si>
  <si>
    <t>Crouttes-sur-Marne</t>
  </si>
  <si>
    <t>Crouy</t>
  </si>
  <si>
    <t>Cuffies</t>
  </si>
  <si>
    <t>Cuirieux</t>
  </si>
  <si>
    <t>Coeuvres-et-Valsery</t>
  </si>
  <si>
    <t>Cuiry-Housse</t>
  </si>
  <si>
    <t>Cuiry-lès-Chaudardes</t>
  </si>
  <si>
    <t>Cuiry-lès-Iviers</t>
  </si>
  <si>
    <t>Cutry</t>
  </si>
  <si>
    <t>Cuissy-et-Geny</t>
  </si>
  <si>
    <t>Dammard</t>
  </si>
  <si>
    <t>Cuisy-en-Almont</t>
  </si>
  <si>
    <t>Dampleux</t>
  </si>
  <si>
    <t>Dommiers</t>
  </si>
  <si>
    <t>Cys-la-Commune</t>
  </si>
  <si>
    <t>Epagny</t>
  </si>
  <si>
    <t>Cœuvres-et-Valsery</t>
  </si>
  <si>
    <t>Faverolles</t>
  </si>
  <si>
    <t>Dagny-Lambercy</t>
  </si>
  <si>
    <t>La Ferté-Milon</t>
  </si>
  <si>
    <t>Fleury</t>
  </si>
  <si>
    <t>Fontenoy</t>
  </si>
  <si>
    <t>Haramont</t>
  </si>
  <si>
    <t>Largny-sur-Automne</t>
  </si>
  <si>
    <t>Dercy</t>
  </si>
  <si>
    <t>Laversine</t>
  </si>
  <si>
    <t>Longpont</t>
  </si>
  <si>
    <t>Dhuizel</t>
  </si>
  <si>
    <t>Louâtre</t>
  </si>
  <si>
    <t>Dhuys et Morin-en-Brie</t>
  </si>
  <si>
    <t>Macogny</t>
  </si>
  <si>
    <t>Dizy-le-Gros</t>
  </si>
  <si>
    <t>Marizy-Sainte-Geneviève</t>
  </si>
  <si>
    <t>Dohis</t>
  </si>
  <si>
    <t>Marizy-Saint-Mard</t>
  </si>
  <si>
    <t>Dolignon</t>
  </si>
  <si>
    <t>Monnes</t>
  </si>
  <si>
    <t>Montgobert</t>
  </si>
  <si>
    <t>Domptin</t>
  </si>
  <si>
    <t>Montigny-Lengrain</t>
  </si>
  <si>
    <t>Dorengt</t>
  </si>
  <si>
    <t>Morsain</t>
  </si>
  <si>
    <t>Douchy</t>
  </si>
  <si>
    <t>Mortefontaine</t>
  </si>
  <si>
    <t>Dravegny</t>
  </si>
  <si>
    <t>Noroy-sur-Ourcq</t>
  </si>
  <si>
    <t>Droizy</t>
  </si>
  <si>
    <t>Nouvron-Vingré</t>
  </si>
  <si>
    <t>Oigny-en-Valois</t>
  </si>
  <si>
    <t>Ébouleau</t>
  </si>
  <si>
    <t>Passy-en-Valois</t>
  </si>
  <si>
    <t>Effry</t>
  </si>
  <si>
    <t>Pernant</t>
  </si>
  <si>
    <t>Englancourt</t>
  </si>
  <si>
    <t>Puiseux-en-Retz</t>
  </si>
  <si>
    <t>Épagny</t>
  </si>
  <si>
    <t>Ressons-le-Long</t>
  </si>
  <si>
    <t>Éparcy</t>
  </si>
  <si>
    <t>Retheuil</t>
  </si>
  <si>
    <t>Épaux-Bézu</t>
  </si>
  <si>
    <t>Saconin-et-Breuil</t>
  </si>
  <si>
    <t>Épieds</t>
  </si>
  <si>
    <t>Saint-Bandry</t>
  </si>
  <si>
    <t>L' Épine-aux-Bois</t>
  </si>
  <si>
    <t>Saint-Christophe-à-Berry</t>
  </si>
  <si>
    <t>Saint-Pierre-Aigle</t>
  </si>
  <si>
    <t>Erlon</t>
  </si>
  <si>
    <t>Silly-la-Poterie</t>
  </si>
  <si>
    <t>Erloy</t>
  </si>
  <si>
    <t>Soucy</t>
  </si>
  <si>
    <t>Esquéhéries</t>
  </si>
  <si>
    <t>Taillefontaine</t>
  </si>
  <si>
    <t>Tartiers</t>
  </si>
  <si>
    <t>Troësnes</t>
  </si>
  <si>
    <t>Essises</t>
  </si>
  <si>
    <t>Vassens</t>
  </si>
  <si>
    <t>Essômes-sur-Marne</t>
  </si>
  <si>
    <t>Vézaponin</t>
  </si>
  <si>
    <t>Estrées</t>
  </si>
  <si>
    <t>Vic-sur-Aisne</t>
  </si>
  <si>
    <t>Étampes-sur-Marne</t>
  </si>
  <si>
    <t>Villers-Cotterêts</t>
  </si>
  <si>
    <t>Étaves-et-Bocquiaux</t>
  </si>
  <si>
    <t>Villers-Hélon</t>
  </si>
  <si>
    <t>Étouvelles</t>
  </si>
  <si>
    <t>Vivières</t>
  </si>
  <si>
    <t>Étréaupont</t>
  </si>
  <si>
    <t>Étreillers</t>
  </si>
  <si>
    <t>Étrépilly</t>
  </si>
  <si>
    <t>Étreux</t>
  </si>
  <si>
    <t>Vallées-en-Champagne</t>
  </si>
  <si>
    <t>Évergnicourt</t>
  </si>
  <si>
    <t>Fère-en-Tardenois</t>
  </si>
  <si>
    <t>Fesmy-le-Sart</t>
  </si>
  <si>
    <t>Filain</t>
  </si>
  <si>
    <t>La Flamengrie</t>
  </si>
  <si>
    <t>Fluquières</t>
  </si>
  <si>
    <t>Fontaine-lès-Vervins</t>
  </si>
  <si>
    <t>Fontaine-Uterte</t>
  </si>
  <si>
    <t>Fontenelle</t>
  </si>
  <si>
    <t>Foreste</t>
  </si>
  <si>
    <t>Fossoy</t>
  </si>
  <si>
    <t>Francilly-Selency</t>
  </si>
  <si>
    <t>Franqueville</t>
  </si>
  <si>
    <t>Fresnes-en-Tardenois</t>
  </si>
  <si>
    <t>Epaux-Bézu</t>
  </si>
  <si>
    <t>Fresnes-sous-Coucy</t>
  </si>
  <si>
    <t>Epieds</t>
  </si>
  <si>
    <t>Fresnoy-le-Grand</t>
  </si>
  <si>
    <t>Etampes-sur-Marne</t>
  </si>
  <si>
    <t>Etrépilly</t>
  </si>
  <si>
    <t>Froidestrées</t>
  </si>
  <si>
    <t>Froidmont-Cohartille</t>
  </si>
  <si>
    <t>Gandelu</t>
  </si>
  <si>
    <t>Gercy</t>
  </si>
  <si>
    <t>Gland</t>
  </si>
  <si>
    <t>Gergny</t>
  </si>
  <si>
    <t>Goussancourt</t>
  </si>
  <si>
    <t>Germaine</t>
  </si>
  <si>
    <t>Grisolles</t>
  </si>
  <si>
    <t>Hautevesnes</t>
  </si>
  <si>
    <t>Gizy</t>
  </si>
  <si>
    <t>Jaulgonne</t>
  </si>
  <si>
    <t>Latilly</t>
  </si>
  <si>
    <t>Goudelancourt-lès-Berrieux</t>
  </si>
  <si>
    <t>Licy-Clignon</t>
  </si>
  <si>
    <t>Goudelancourt-lès-Pierrepont</t>
  </si>
  <si>
    <t>Loupeigne</t>
  </si>
  <si>
    <t>Gouy</t>
  </si>
  <si>
    <t>Mareuil-en-Dôle</t>
  </si>
  <si>
    <t>Grand-Rozoy</t>
  </si>
  <si>
    <t>Mézy-Moulins</t>
  </si>
  <si>
    <t>Monthiers</t>
  </si>
  <si>
    <t>Grandlup-et-Fay</t>
  </si>
  <si>
    <t>Monthurel</t>
  </si>
  <si>
    <t>Grandrieux</t>
  </si>
  <si>
    <t>Montigny-l'Allier</t>
  </si>
  <si>
    <t>Gricourt</t>
  </si>
  <si>
    <t>Montigny-lès-Condé</t>
  </si>
  <si>
    <t>Montlevon</t>
  </si>
  <si>
    <t>Gronard</t>
  </si>
  <si>
    <t>Mont-Saint-Père</t>
  </si>
  <si>
    <t>Nanteuil-Notre-Dame</t>
  </si>
  <si>
    <t>Nesles-la-Montagne</t>
  </si>
  <si>
    <t>Guignicourt</t>
  </si>
  <si>
    <t>Neuilly-Saint-Front</t>
  </si>
  <si>
    <t>Nogentel</t>
  </si>
  <si>
    <t>Pargny-la-Dhuys</t>
  </si>
  <si>
    <t>Passy-sur-Marne</t>
  </si>
  <si>
    <t>Guyencourt</t>
  </si>
  <si>
    <t>Priez</t>
  </si>
  <si>
    <t>Reuilly-Sauvigny</t>
  </si>
  <si>
    <t>Rocourt-Saint-Martin</t>
  </si>
  <si>
    <t>Ronchères</t>
  </si>
  <si>
    <t>Harcigny</t>
  </si>
  <si>
    <t>Rozet-Saint-Albin</t>
  </si>
  <si>
    <t>Hargicourt</t>
  </si>
  <si>
    <t>Rozoy-Bellevalle</t>
  </si>
  <si>
    <t>Saint-Eugène</t>
  </si>
  <si>
    <t>Hartennes-et-Taux</t>
  </si>
  <si>
    <t>Saint-Gengoulph</t>
  </si>
  <si>
    <t>Hary</t>
  </si>
  <si>
    <t>Saponay</t>
  </si>
  <si>
    <t>Sergy</t>
  </si>
  <si>
    <t>Seringes-et-Nesles</t>
  </si>
  <si>
    <t>Haution</t>
  </si>
  <si>
    <t>Sommelans</t>
  </si>
  <si>
    <t>La Hérie</t>
  </si>
  <si>
    <t>Torcy-en-Valois</t>
  </si>
  <si>
    <t>Le Hérie-la-Viéville</t>
  </si>
  <si>
    <t>Trélou-sur-Marne</t>
  </si>
  <si>
    <t>Verdilly</t>
  </si>
  <si>
    <t>Hirson</t>
  </si>
  <si>
    <t>Vézilly</t>
  </si>
  <si>
    <t>Holnon</t>
  </si>
  <si>
    <t>Vichel-Nanteuil</t>
  </si>
  <si>
    <t>Viffort</t>
  </si>
  <si>
    <t>Houry</t>
  </si>
  <si>
    <t>Villeneuve-sur-Fère</t>
  </si>
  <si>
    <t>Housset</t>
  </si>
  <si>
    <t>Villers-Agron-Aiguizy</t>
  </si>
  <si>
    <t>Villers-sur-Fère</t>
  </si>
  <si>
    <t>Iviers</t>
  </si>
  <si>
    <t>Jeancourt</t>
  </si>
  <si>
    <t>Jeantes</t>
  </si>
  <si>
    <t>Joncourt</t>
  </si>
  <si>
    <t>Jouaignes</t>
  </si>
  <si>
    <t>Jumigny</t>
  </si>
  <si>
    <t>Juvigny</t>
  </si>
  <si>
    <t>Juvincourt-et-Damary</t>
  </si>
  <si>
    <t>Laffaux</t>
  </si>
  <si>
    <t>Laigny</t>
  </si>
  <si>
    <t>Lanchy</t>
  </si>
  <si>
    <t>Landifay-et-Bertaignemont</t>
  </si>
  <si>
    <t>Landouzy-la-Cour</t>
  </si>
  <si>
    <t>Landouzy-la-Ville</t>
  </si>
  <si>
    <t>Etréaupont</t>
  </si>
  <si>
    <t>Lappion</t>
  </si>
  <si>
    <t>Launoy</t>
  </si>
  <si>
    <t>Lehaucourt</t>
  </si>
  <si>
    <t>Lemé</t>
  </si>
  <si>
    <t>Lempire</t>
  </si>
  <si>
    <t>Lerzy</t>
  </si>
  <si>
    <t>Leschelle</t>
  </si>
  <si>
    <t>Lesges</t>
  </si>
  <si>
    <t>Leury</t>
  </si>
  <si>
    <t>Leuze</t>
  </si>
  <si>
    <t>Levergies</t>
  </si>
  <si>
    <t>Lhuys</t>
  </si>
  <si>
    <t>Lugny</t>
  </si>
  <si>
    <t>Luzoir</t>
  </si>
  <si>
    <t>Marfontaine</t>
  </si>
  <si>
    <t>Liesse-Notre-Dame</t>
  </si>
  <si>
    <t>Monceau-le-Neuf-et-Faucouzy</t>
  </si>
  <si>
    <t>Nampcelles-la-Cour</t>
  </si>
  <si>
    <t>Limé</t>
  </si>
  <si>
    <t>La Neuville-Housset</t>
  </si>
  <si>
    <t>Lislet</t>
  </si>
  <si>
    <t>La Neuville-lès-Dorengt</t>
  </si>
  <si>
    <t>Le Nouvion-en-Thiérache</t>
  </si>
  <si>
    <t>Logny-lès-Aubenton</t>
  </si>
  <si>
    <t>Papleux</t>
  </si>
  <si>
    <t>Plomion</t>
  </si>
  <si>
    <t>Lor</t>
  </si>
  <si>
    <t>Prisces</t>
  </si>
  <si>
    <t>Puisieux-et-Clanlieu</t>
  </si>
  <si>
    <t>Rocquigny</t>
  </si>
  <si>
    <t>Lucy-le-Bocage</t>
  </si>
  <si>
    <t>Rogny</t>
  </si>
  <si>
    <t>Rougeries</t>
  </si>
  <si>
    <t>Sains-Richaumont</t>
  </si>
  <si>
    <t>Saint-Algis</t>
  </si>
  <si>
    <t>Maast-et-Violaine</t>
  </si>
  <si>
    <t>Saint-Gobert</t>
  </si>
  <si>
    <t>Mâchecourt</t>
  </si>
  <si>
    <t>Saint-Pierre-lès-Franqueville</t>
  </si>
  <si>
    <t>Sommeron</t>
  </si>
  <si>
    <t>Sorbais</t>
  </si>
  <si>
    <t>Magny-la-Fosse</t>
  </si>
  <si>
    <t>Le Sourd</t>
  </si>
  <si>
    <t>Maissemy</t>
  </si>
  <si>
    <t>Thenailles</t>
  </si>
  <si>
    <t>Maizy</t>
  </si>
  <si>
    <t>La Vallée-au-Blé</t>
  </si>
  <si>
    <t>La Malmaison</t>
  </si>
  <si>
    <t>Vervins</t>
  </si>
  <si>
    <t>Voharies</t>
  </si>
  <si>
    <t>Voulpaix</t>
  </si>
  <si>
    <t>Marchais</t>
  </si>
  <si>
    <t>Wiège-Faty</t>
  </si>
  <si>
    <t>Marcy-sous-Marle</t>
  </si>
  <si>
    <t>Margival</t>
  </si>
  <si>
    <t>Marigny-en-Orxois</t>
  </si>
  <si>
    <t>Marle</t>
  </si>
  <si>
    <t>Martigny</t>
  </si>
  <si>
    <t>Mauregny-en-Haye</t>
  </si>
  <si>
    <t>Menneville</t>
  </si>
  <si>
    <t>Mercin-et-Vaux</t>
  </si>
  <si>
    <t>Mesbrecourt-Richecourt</t>
  </si>
  <si>
    <t>Meurival</t>
  </si>
  <si>
    <t>Monceau-le-Waast</t>
  </si>
  <si>
    <t>Montigny-le-Franc</t>
  </si>
  <si>
    <t>Montigny-sous-Marle</t>
  </si>
  <si>
    <t>Missy-aux-Bois</t>
  </si>
  <si>
    <t>Montigny-sur-Crécy</t>
  </si>
  <si>
    <t>Missy-lès-Pierrepont</t>
  </si>
  <si>
    <t>Mortiers</t>
  </si>
  <si>
    <t>Missy-sur-Aisne</t>
  </si>
  <si>
    <t>La Neuville-Bosmont</t>
  </si>
  <si>
    <t>Nouvion-et-Catillon</t>
  </si>
  <si>
    <t>Nouvion-le-Comte</t>
  </si>
  <si>
    <t>Monampteuil</t>
  </si>
  <si>
    <t>Pargny-les-Bois</t>
  </si>
  <si>
    <t>Pierrepont</t>
  </si>
  <si>
    <t>Pouilly-sur-Serre</t>
  </si>
  <si>
    <t>Remies</t>
  </si>
  <si>
    <t>Saint-Pierremont</t>
  </si>
  <si>
    <t>Mondrepuis</t>
  </si>
  <si>
    <t>Sons-et-Ronchères</t>
  </si>
  <si>
    <t>Tavaux-et-Pontséricourt</t>
  </si>
  <si>
    <t>Thiernu</t>
  </si>
  <si>
    <t>Toulis-et-Attencourt</t>
  </si>
  <si>
    <t>Mont-Notre-Dame</t>
  </si>
  <si>
    <t>Verneuil-sur-Serre</t>
  </si>
  <si>
    <t>Mont-Saint-Jean</t>
  </si>
  <si>
    <t>Vesles-et-Caumont</t>
  </si>
  <si>
    <t>Mont-Saint-Martin</t>
  </si>
  <si>
    <t>Voyenne</t>
  </si>
  <si>
    <t>Montaigu</t>
  </si>
  <si>
    <t>Montbrehain</t>
  </si>
  <si>
    <t>Montcornet</t>
  </si>
  <si>
    <t>Montfaucon</t>
  </si>
  <si>
    <t>Montgru-Saint-Hilaire</t>
  </si>
  <si>
    <t>Montigny-en-Arrouaise</t>
  </si>
  <si>
    <t>Noyant-et-Aconin</t>
  </si>
  <si>
    <t>Osly-Courtil</t>
  </si>
  <si>
    <t>Pasly</t>
  </si>
  <si>
    <t>Ploisy</t>
  </si>
  <si>
    <t>Pommiers</t>
  </si>
  <si>
    <t>Septmonts</t>
  </si>
  <si>
    <t>Serches</t>
  </si>
  <si>
    <t>Montloué</t>
  </si>
  <si>
    <t>Sermoise</t>
  </si>
  <si>
    <t>Montreuil-aux-Lions</t>
  </si>
  <si>
    <t>Soissons</t>
  </si>
  <si>
    <t>Vauxrezis</t>
  </si>
  <si>
    <t>Morgny-en-Thiérache</t>
  </si>
  <si>
    <t>Vauxbuin</t>
  </si>
  <si>
    <t>Venizel</t>
  </si>
  <si>
    <t>Villeneuve-Saint-Germain</t>
  </si>
  <si>
    <t>Vregny</t>
  </si>
  <si>
    <t>Moulins</t>
  </si>
  <si>
    <t>CC du Pays du Vermandois</t>
  </si>
  <si>
    <t>Moussy-Verneuil</t>
  </si>
  <si>
    <t>Muret-et-Crouttes</t>
  </si>
  <si>
    <t>Muscourt</t>
  </si>
  <si>
    <t>Nampteuil-sous-Muret</t>
  </si>
  <si>
    <t>Nanteuil-la-Fosse</t>
  </si>
  <si>
    <t>Nauroy</t>
  </si>
  <si>
    <t>Neufchâtel-sur-Aisne</t>
  </si>
  <si>
    <t>Neuve-Maison</t>
  </si>
  <si>
    <t>Etaves-et-Bocquiaux</t>
  </si>
  <si>
    <t>Etreillers</t>
  </si>
  <si>
    <t>Neuville-sur-Ailette</t>
  </si>
  <si>
    <t>Neuville-sur-Margival</t>
  </si>
  <si>
    <t>Nizy-le-Comte</t>
  </si>
  <si>
    <t>Nogent-l'Artaud</t>
  </si>
  <si>
    <t>Noircourt</t>
  </si>
  <si>
    <t>Ohis</t>
  </si>
  <si>
    <t>Pontru</t>
  </si>
  <si>
    <t>Pontruet</t>
  </si>
  <si>
    <t>Prémont</t>
  </si>
  <si>
    <t>Orainville</t>
  </si>
  <si>
    <t>Ramicourt</t>
  </si>
  <si>
    <t>Roupy</t>
  </si>
  <si>
    <t>Origny-en-Thiérache</t>
  </si>
  <si>
    <t>Savy</t>
  </si>
  <si>
    <t>Seboncourt</t>
  </si>
  <si>
    <t>Sequehart</t>
  </si>
  <si>
    <t>Ostel</t>
  </si>
  <si>
    <t>Serain</t>
  </si>
  <si>
    <t>Oulches-la-Vallée-Foulon</t>
  </si>
  <si>
    <t>Trefcon</t>
  </si>
  <si>
    <t>Oulchy-la-Ville</t>
  </si>
  <si>
    <t>Vaux-en-Vermandois</t>
  </si>
  <si>
    <t>Oulchy-le-Château</t>
  </si>
  <si>
    <t>Vendelles</t>
  </si>
  <si>
    <t>Paars</t>
  </si>
  <si>
    <t>Vendhuile</t>
  </si>
  <si>
    <t>Paissy</t>
  </si>
  <si>
    <t>Le Verguier</t>
  </si>
  <si>
    <t>Pancy-Courtecon</t>
  </si>
  <si>
    <t>Vermand</t>
  </si>
  <si>
    <t>Villeret</t>
  </si>
  <si>
    <t>Parcy-et-Tigny</t>
  </si>
  <si>
    <t>CC du Val de l'Aisne</t>
  </si>
  <si>
    <t>Parfondeval</t>
  </si>
  <si>
    <t>Pargnan</t>
  </si>
  <si>
    <t>Pargny-Filain</t>
  </si>
  <si>
    <t>Pavant</t>
  </si>
  <si>
    <t>Pignicourt</t>
  </si>
  <si>
    <t>Pithon</t>
  </si>
  <si>
    <t>Le Plessier-Huleu</t>
  </si>
  <si>
    <t>Ployart-et-Vaurseine</t>
  </si>
  <si>
    <t>Pont-Arcy</t>
  </si>
  <si>
    <t>Pontavert</t>
  </si>
  <si>
    <t>Les Septvallons</t>
  </si>
  <si>
    <t>Presles-et-Boves</t>
  </si>
  <si>
    <t>Prouvais</t>
  </si>
  <si>
    <t>Proviseux-et-Plesnoy</t>
  </si>
  <si>
    <t>Quincy-sous-le-Mont</t>
  </si>
  <si>
    <t>Saint-Mard</t>
  </si>
  <si>
    <t>Saint-Thibaut</t>
  </si>
  <si>
    <t>Raillimont</t>
  </si>
  <si>
    <t>Sancy-les-Cheminots</t>
  </si>
  <si>
    <t>Serval</t>
  </si>
  <si>
    <t>Soupir</t>
  </si>
  <si>
    <t>Tannières</t>
  </si>
  <si>
    <t>Terny-Sorny</t>
  </si>
  <si>
    <t>Vailly-sur-Aisne</t>
  </si>
  <si>
    <t>Vasseny</t>
  </si>
  <si>
    <t>Renneval</t>
  </si>
  <si>
    <t>Vaudesson</t>
  </si>
  <si>
    <t>Résigny</t>
  </si>
  <si>
    <t>Vauxtin</t>
  </si>
  <si>
    <t>Viel-Arcy</t>
  </si>
  <si>
    <t>Ville-Savoye</t>
  </si>
  <si>
    <t>Vuillery</t>
  </si>
  <si>
    <t>CC du Canton d'Oulchy le Château</t>
  </si>
  <si>
    <t>Romeny-sur-Marne</t>
  </si>
  <si>
    <t>Roucy</t>
  </si>
  <si>
    <t>Rouvroy-sur-Serre</t>
  </si>
  <si>
    <t>Rozières-sur-Crise</t>
  </si>
  <si>
    <t>Rozoy-sur-Serre</t>
  </si>
  <si>
    <t>Saint-Rémy-Blanzy</t>
  </si>
  <si>
    <t>Vierzy</t>
  </si>
  <si>
    <t>Saint-Clément</t>
  </si>
  <si>
    <t>Villemontoire</t>
  </si>
  <si>
    <t>Saint-Erme-Outre-et-Ramecourt</t>
  </si>
  <si>
    <t>CC de la Champagne Picarde</t>
  </si>
  <si>
    <t>Saint-Michel</t>
  </si>
  <si>
    <t>Ebouleau</t>
  </si>
  <si>
    <t>Evergnicourt</t>
  </si>
  <si>
    <t>Saint-Thomas</t>
  </si>
  <si>
    <t>Sainte-Croix</t>
  </si>
  <si>
    <t>Sainte-Geneviève</t>
  </si>
  <si>
    <t>Sainte-Preuve</t>
  </si>
  <si>
    <t>Saulchery</t>
  </si>
  <si>
    <t>La Selve</t>
  </si>
  <si>
    <t>Sissonne</t>
  </si>
  <si>
    <t>Variscourt</t>
  </si>
  <si>
    <t>La Ville-aux-Bois-lès-Pontavert</t>
  </si>
  <si>
    <t>Soize</t>
  </si>
  <si>
    <t>CC du Canton de Charly Sur Marne</t>
  </si>
  <si>
    <t>L'Epine-aux-Bois</t>
  </si>
  <si>
    <t>Vendières</t>
  </si>
  <si>
    <t>Veuilly-la-Poterie</t>
  </si>
  <si>
    <t>Viels-Maisons</t>
  </si>
  <si>
    <t>Le Thuel</t>
  </si>
  <si>
    <t>Villiers-Saint-Denis</t>
  </si>
  <si>
    <t>CC du Chemin des Dames</t>
  </si>
  <si>
    <t>Trucy</t>
  </si>
  <si>
    <t>Vallées en Champagne</t>
  </si>
  <si>
    <t>OEuilly</t>
  </si>
  <si>
    <t>Vassogne</t>
  </si>
  <si>
    <t>Vendresse-Beaulne</t>
  </si>
  <si>
    <t>CC du Pays des Trois Rivières</t>
  </si>
  <si>
    <t>Eparcy</t>
  </si>
  <si>
    <t>Watigny</t>
  </si>
  <si>
    <t>Vigneux-Hocquet</t>
  </si>
  <si>
    <t>Wimy</t>
  </si>
  <si>
    <t>La Ville-aux-Bois-lès-Dizy</t>
  </si>
  <si>
    <t>CC des Portes de la Thiérache</t>
  </si>
  <si>
    <t>Vincy-Reuil-et-Magny</t>
  </si>
  <si>
    <t>Œuilly</t>
  </si>
  <si>
    <t>Communauté des communes</t>
  </si>
  <si>
    <t>Ville correspondant</t>
  </si>
  <si>
    <t>Liste des communes du département</t>
  </si>
  <si>
    <t>Communauté des communes  correspondant à la ville</t>
  </si>
  <si>
    <t>Colonne</t>
  </si>
  <si>
    <t>E</t>
  </si>
  <si>
    <t>B</t>
  </si>
  <si>
    <t>Différences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</si>
</sst>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 applyAlignment="1"/>
    <xf numFmtId="0" fontId="1" fillId="2" borderId="0" xfId="0" applyFont="1" applyFill="1" applyAlignment="1"/>
    <xf numFmtId="0" fontId="0" fillId="0" borderId="0" xfId="0" applyFont="1" applyFill="1" applyAlignment="1"/>
    <xf numFmtId="0" fontId="0" fillId="0" borderId="0" xfId="0" applyFont="1"/>
    <xf numFmtId="0" fontId="0" fillId="0" borderId="0" xfId="0" applyFont="1" applyAlignment="1">
      <alignment horizontal="left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0" borderId="1" xfId="0" quotePrefix="1" applyFont="1" applyBorder="1" applyAlignment="1">
      <alignment horizontal="center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Alignment="1"/>
    <xf numFmtId="0" fontId="6" fillId="0" borderId="0" xfId="0" applyFont="1" applyAlignment="1">
      <alignment horizontal="left"/>
    </xf>
    <xf numFmtId="0" fontId="4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4" fillId="0" borderId="0" xfId="0" applyFont="1" applyFill="1" applyAlignment="1"/>
    <xf numFmtId="0" fontId="7" fillId="0" borderId="0" xfId="0" applyFont="1" applyFill="1" applyBorder="1" applyAlignment="1" applyProtection="1">
      <alignment vertical="center" wrapText="1"/>
    </xf>
    <xf numFmtId="0" fontId="7" fillId="0" borderId="0" xfId="0" applyFont="1" applyFill="1" applyAlignment="1"/>
    <xf numFmtId="0" fontId="3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2" fillId="5" borderId="0" xfId="0" applyFont="1" applyFill="1" applyBorder="1" applyAlignment="1" applyProtection="1">
      <alignment vertical="center" wrapText="1"/>
    </xf>
    <xf numFmtId="0" fontId="0" fillId="5" borderId="0" xfId="0" applyFont="1" applyFill="1" applyAlignment="1"/>
    <xf numFmtId="0" fontId="1" fillId="5" borderId="0" xfId="0" applyFont="1" applyFill="1" applyAlignment="1"/>
  </cellXfs>
  <cellStyles count="1">
    <cellStyle name="Normal" xfId="0" builtinId="0"/>
  </cellStyles>
  <dxfs count="1">
    <dxf>
      <border>
        <left style="thin">
          <color rgb="FFFF0000"/>
        </left>
        <right style="thin">
          <color rgb="FFFF0000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4</xdr:row>
      <xdr:rowOff>152400</xdr:rowOff>
    </xdr:from>
    <xdr:to>
      <xdr:col>2</xdr:col>
      <xdr:colOff>2438400</xdr:colOff>
      <xdr:row>12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4600575" y="914400"/>
          <a:ext cx="1733550" cy="1476375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1190625</xdr:colOff>
      <xdr:row>4</xdr:row>
      <xdr:rowOff>133350</xdr:rowOff>
    </xdr:from>
    <xdr:to>
      <xdr:col>3</xdr:col>
      <xdr:colOff>2609850</xdr:colOff>
      <xdr:row>12</xdr:row>
      <xdr:rowOff>104775</xdr:rowOff>
    </xdr:to>
    <xdr:cxnSp macro="">
      <xdr:nvCxnSpPr>
        <xdr:cNvPr id="5" name="Connecteur droit avec flèche 4"/>
        <xdr:cNvCxnSpPr/>
      </xdr:nvCxnSpPr>
      <xdr:spPr>
        <a:xfrm>
          <a:off x="1952625" y="895350"/>
          <a:ext cx="7000875" cy="1495425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5</xdr:row>
      <xdr:rowOff>142875</xdr:rowOff>
    </xdr:from>
    <xdr:to>
      <xdr:col>2</xdr:col>
      <xdr:colOff>2428875</xdr:colOff>
      <xdr:row>66</xdr:row>
      <xdr:rowOff>38100</xdr:rowOff>
    </xdr:to>
    <xdr:cxnSp macro="">
      <xdr:nvCxnSpPr>
        <xdr:cNvPr id="7" name="Connecteur droit avec flèche 6"/>
        <xdr:cNvCxnSpPr/>
      </xdr:nvCxnSpPr>
      <xdr:spPr>
        <a:xfrm>
          <a:off x="4324350" y="1095375"/>
          <a:ext cx="2000250" cy="11515725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1162050</xdr:colOff>
      <xdr:row>5</xdr:row>
      <xdr:rowOff>142875</xdr:rowOff>
    </xdr:from>
    <xdr:to>
      <xdr:col>3</xdr:col>
      <xdr:colOff>2647950</xdr:colOff>
      <xdr:row>66</xdr:row>
      <xdr:rowOff>66675</xdr:rowOff>
    </xdr:to>
    <xdr:cxnSp macro="">
      <xdr:nvCxnSpPr>
        <xdr:cNvPr id="10" name="Connecteur droit avec flèche 9"/>
        <xdr:cNvCxnSpPr/>
      </xdr:nvCxnSpPr>
      <xdr:spPr>
        <a:xfrm>
          <a:off x="1924050" y="1095375"/>
          <a:ext cx="7067550" cy="11544300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4</xdr:col>
      <xdr:colOff>1409700</xdr:colOff>
      <xdr:row>0</xdr:row>
      <xdr:rowOff>38100</xdr:rowOff>
    </xdr:from>
    <xdr:to>
      <xdr:col>5</xdr:col>
      <xdr:colOff>19050</xdr:colOff>
      <xdr:row>1</xdr:row>
      <xdr:rowOff>95250</xdr:rowOff>
    </xdr:to>
    <xdr:sp macro="[0]!CcdeDeLaVille" textlink="">
      <xdr:nvSpPr>
        <xdr:cNvPr id="6" name="ZoneTexte 5"/>
        <xdr:cNvSpPr txBox="1"/>
      </xdr:nvSpPr>
      <xdr:spPr>
        <a:xfrm>
          <a:off x="8267700" y="38100"/>
          <a:ext cx="94297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CC de la ville</a:t>
          </a:r>
        </a:p>
      </xdr:txBody>
    </xdr:sp>
    <xdr:clientData fPrintsWithSheet="0"/>
  </xdr:twoCellAnchor>
  <xdr:twoCellAnchor>
    <xdr:from>
      <xdr:col>2</xdr:col>
      <xdr:colOff>2123507</xdr:colOff>
      <xdr:row>79</xdr:row>
      <xdr:rowOff>0</xdr:rowOff>
    </xdr:from>
    <xdr:to>
      <xdr:col>4</xdr:col>
      <xdr:colOff>1793810</xdr:colOff>
      <xdr:row>81</xdr:row>
      <xdr:rowOff>114300</xdr:rowOff>
    </xdr:to>
    <xdr:sp macro="" textlink="">
      <xdr:nvSpPr>
        <xdr:cNvPr id="2" name="Forme libre 1"/>
        <xdr:cNvSpPr/>
      </xdr:nvSpPr>
      <xdr:spPr>
        <a:xfrm>
          <a:off x="4876232" y="15325725"/>
          <a:ext cx="3775578" cy="495300"/>
        </a:xfrm>
        <a:custGeom>
          <a:avLst/>
          <a:gdLst>
            <a:gd name="connsiteX0" fmla="*/ 3772468 w 3775578"/>
            <a:gd name="connsiteY0" fmla="*/ 457200 h 819150"/>
            <a:gd name="connsiteX1" fmla="*/ 3639118 w 3775578"/>
            <a:gd name="connsiteY1" fmla="*/ 419100 h 819150"/>
            <a:gd name="connsiteX2" fmla="*/ 3562918 w 3775578"/>
            <a:gd name="connsiteY2" fmla="*/ 390525 h 819150"/>
            <a:gd name="connsiteX3" fmla="*/ 3534343 w 3775578"/>
            <a:gd name="connsiteY3" fmla="*/ 371475 h 819150"/>
            <a:gd name="connsiteX4" fmla="*/ 3486718 w 3775578"/>
            <a:gd name="connsiteY4" fmla="*/ 361950 h 819150"/>
            <a:gd name="connsiteX5" fmla="*/ 3458143 w 3775578"/>
            <a:gd name="connsiteY5" fmla="*/ 352425 h 819150"/>
            <a:gd name="connsiteX6" fmla="*/ 3420043 w 3775578"/>
            <a:gd name="connsiteY6" fmla="*/ 342900 h 819150"/>
            <a:gd name="connsiteX7" fmla="*/ 3305743 w 3775578"/>
            <a:gd name="connsiteY7" fmla="*/ 323850 h 819150"/>
            <a:gd name="connsiteX8" fmla="*/ 3258118 w 3775578"/>
            <a:gd name="connsiteY8" fmla="*/ 304800 h 819150"/>
            <a:gd name="connsiteX9" fmla="*/ 3191443 w 3775578"/>
            <a:gd name="connsiteY9" fmla="*/ 295275 h 819150"/>
            <a:gd name="connsiteX10" fmla="*/ 3143818 w 3775578"/>
            <a:gd name="connsiteY10" fmla="*/ 285750 h 819150"/>
            <a:gd name="connsiteX11" fmla="*/ 2886643 w 3775578"/>
            <a:gd name="connsiteY11" fmla="*/ 257175 h 819150"/>
            <a:gd name="connsiteX12" fmla="*/ 2858068 w 3775578"/>
            <a:gd name="connsiteY12" fmla="*/ 247650 h 819150"/>
            <a:gd name="connsiteX13" fmla="*/ 2791393 w 3775578"/>
            <a:gd name="connsiteY13" fmla="*/ 238125 h 819150"/>
            <a:gd name="connsiteX14" fmla="*/ 2753293 w 3775578"/>
            <a:gd name="connsiteY14" fmla="*/ 228600 h 819150"/>
            <a:gd name="connsiteX15" fmla="*/ 2696143 w 3775578"/>
            <a:gd name="connsiteY15" fmla="*/ 219075 h 819150"/>
            <a:gd name="connsiteX16" fmla="*/ 2658043 w 3775578"/>
            <a:gd name="connsiteY16" fmla="*/ 209550 h 819150"/>
            <a:gd name="connsiteX17" fmla="*/ 2591368 w 3775578"/>
            <a:gd name="connsiteY17" fmla="*/ 200025 h 819150"/>
            <a:gd name="connsiteX18" fmla="*/ 2543743 w 3775578"/>
            <a:gd name="connsiteY18" fmla="*/ 190500 h 819150"/>
            <a:gd name="connsiteX19" fmla="*/ 2467543 w 3775578"/>
            <a:gd name="connsiteY19" fmla="*/ 180975 h 819150"/>
            <a:gd name="connsiteX20" fmla="*/ 2419918 w 3775578"/>
            <a:gd name="connsiteY20" fmla="*/ 171450 h 819150"/>
            <a:gd name="connsiteX21" fmla="*/ 2362768 w 3775578"/>
            <a:gd name="connsiteY21" fmla="*/ 161925 h 819150"/>
            <a:gd name="connsiteX22" fmla="*/ 2286568 w 3775578"/>
            <a:gd name="connsiteY22" fmla="*/ 152400 h 819150"/>
            <a:gd name="connsiteX23" fmla="*/ 2124643 w 3775578"/>
            <a:gd name="connsiteY23" fmla="*/ 114300 h 819150"/>
            <a:gd name="connsiteX24" fmla="*/ 2057968 w 3775578"/>
            <a:gd name="connsiteY24" fmla="*/ 104775 h 819150"/>
            <a:gd name="connsiteX25" fmla="*/ 2000818 w 3775578"/>
            <a:gd name="connsiteY25" fmla="*/ 95250 h 819150"/>
            <a:gd name="connsiteX26" fmla="*/ 1838893 w 3775578"/>
            <a:gd name="connsiteY26" fmla="*/ 57150 h 819150"/>
            <a:gd name="connsiteX27" fmla="*/ 1800793 w 3775578"/>
            <a:gd name="connsiteY27" fmla="*/ 47625 h 819150"/>
            <a:gd name="connsiteX28" fmla="*/ 1676968 w 3775578"/>
            <a:gd name="connsiteY28" fmla="*/ 28575 h 819150"/>
            <a:gd name="connsiteX29" fmla="*/ 1619818 w 3775578"/>
            <a:gd name="connsiteY29" fmla="*/ 19050 h 819150"/>
            <a:gd name="connsiteX30" fmla="*/ 1581718 w 3775578"/>
            <a:gd name="connsiteY30" fmla="*/ 9525 h 819150"/>
            <a:gd name="connsiteX31" fmla="*/ 1476943 w 3775578"/>
            <a:gd name="connsiteY31" fmla="*/ 0 h 819150"/>
            <a:gd name="connsiteX32" fmla="*/ 638743 w 3775578"/>
            <a:gd name="connsiteY32" fmla="*/ 19050 h 819150"/>
            <a:gd name="connsiteX33" fmla="*/ 600643 w 3775578"/>
            <a:gd name="connsiteY33" fmla="*/ 28575 h 819150"/>
            <a:gd name="connsiteX34" fmla="*/ 553018 w 3775578"/>
            <a:gd name="connsiteY34" fmla="*/ 38100 h 819150"/>
            <a:gd name="connsiteX35" fmla="*/ 438718 w 3775578"/>
            <a:gd name="connsiteY35" fmla="*/ 66675 h 819150"/>
            <a:gd name="connsiteX36" fmla="*/ 410143 w 3775578"/>
            <a:gd name="connsiteY36" fmla="*/ 85725 h 819150"/>
            <a:gd name="connsiteX37" fmla="*/ 343468 w 3775578"/>
            <a:gd name="connsiteY37" fmla="*/ 104775 h 819150"/>
            <a:gd name="connsiteX38" fmla="*/ 238693 w 3775578"/>
            <a:gd name="connsiteY38" fmla="*/ 161925 h 819150"/>
            <a:gd name="connsiteX39" fmla="*/ 143443 w 3775578"/>
            <a:gd name="connsiteY39" fmla="*/ 200025 h 819150"/>
            <a:gd name="connsiteX40" fmla="*/ 114868 w 3775578"/>
            <a:gd name="connsiteY40" fmla="*/ 209550 h 819150"/>
            <a:gd name="connsiteX41" fmla="*/ 57718 w 3775578"/>
            <a:gd name="connsiteY41" fmla="*/ 257175 h 819150"/>
            <a:gd name="connsiteX42" fmla="*/ 29143 w 3775578"/>
            <a:gd name="connsiteY42" fmla="*/ 323850 h 819150"/>
            <a:gd name="connsiteX43" fmla="*/ 10093 w 3775578"/>
            <a:gd name="connsiteY43" fmla="*/ 390525 h 819150"/>
            <a:gd name="connsiteX44" fmla="*/ 568 w 3775578"/>
            <a:gd name="connsiteY44" fmla="*/ 419100 h 819150"/>
            <a:gd name="connsiteX45" fmla="*/ 10093 w 3775578"/>
            <a:gd name="connsiteY45" fmla="*/ 590550 h 819150"/>
            <a:gd name="connsiteX46" fmla="*/ 67243 w 3775578"/>
            <a:gd name="connsiteY46" fmla="*/ 628650 h 819150"/>
            <a:gd name="connsiteX47" fmla="*/ 95818 w 3775578"/>
            <a:gd name="connsiteY47" fmla="*/ 647700 h 819150"/>
            <a:gd name="connsiteX48" fmla="*/ 162493 w 3775578"/>
            <a:gd name="connsiteY48" fmla="*/ 666750 h 819150"/>
            <a:gd name="connsiteX49" fmla="*/ 191068 w 3775578"/>
            <a:gd name="connsiteY49" fmla="*/ 676275 h 819150"/>
            <a:gd name="connsiteX50" fmla="*/ 248218 w 3775578"/>
            <a:gd name="connsiteY50" fmla="*/ 685800 h 819150"/>
            <a:gd name="connsiteX51" fmla="*/ 295843 w 3775578"/>
            <a:gd name="connsiteY51" fmla="*/ 695325 h 819150"/>
            <a:gd name="connsiteX52" fmla="*/ 333943 w 3775578"/>
            <a:gd name="connsiteY52" fmla="*/ 704850 h 819150"/>
            <a:gd name="connsiteX53" fmla="*/ 581593 w 3775578"/>
            <a:gd name="connsiteY53" fmla="*/ 723900 h 819150"/>
            <a:gd name="connsiteX54" fmla="*/ 791143 w 3775578"/>
            <a:gd name="connsiteY54" fmla="*/ 742950 h 819150"/>
            <a:gd name="connsiteX55" fmla="*/ 838768 w 3775578"/>
            <a:gd name="connsiteY55" fmla="*/ 752475 h 819150"/>
            <a:gd name="connsiteX56" fmla="*/ 1448368 w 3775578"/>
            <a:gd name="connsiteY56" fmla="*/ 762000 h 819150"/>
            <a:gd name="connsiteX57" fmla="*/ 1667443 w 3775578"/>
            <a:gd name="connsiteY57" fmla="*/ 771525 h 819150"/>
            <a:gd name="connsiteX58" fmla="*/ 1772218 w 3775578"/>
            <a:gd name="connsiteY58" fmla="*/ 781050 h 819150"/>
            <a:gd name="connsiteX59" fmla="*/ 1829368 w 3775578"/>
            <a:gd name="connsiteY59" fmla="*/ 790575 h 819150"/>
            <a:gd name="connsiteX60" fmla="*/ 2105593 w 3775578"/>
            <a:gd name="connsiteY60" fmla="*/ 800100 h 819150"/>
            <a:gd name="connsiteX61" fmla="*/ 2305618 w 3775578"/>
            <a:gd name="connsiteY61" fmla="*/ 819150 h 819150"/>
            <a:gd name="connsiteX62" fmla="*/ 2972368 w 3775578"/>
            <a:gd name="connsiteY62" fmla="*/ 809625 h 819150"/>
            <a:gd name="connsiteX63" fmla="*/ 3096193 w 3775578"/>
            <a:gd name="connsiteY63" fmla="*/ 790575 h 819150"/>
            <a:gd name="connsiteX64" fmla="*/ 3124768 w 3775578"/>
            <a:gd name="connsiteY64" fmla="*/ 781050 h 819150"/>
            <a:gd name="connsiteX65" fmla="*/ 3200968 w 3775578"/>
            <a:gd name="connsiteY65" fmla="*/ 771525 h 819150"/>
            <a:gd name="connsiteX66" fmla="*/ 3267643 w 3775578"/>
            <a:gd name="connsiteY66" fmla="*/ 762000 h 819150"/>
            <a:gd name="connsiteX67" fmla="*/ 3362893 w 3775578"/>
            <a:gd name="connsiteY67" fmla="*/ 733425 h 819150"/>
            <a:gd name="connsiteX68" fmla="*/ 3429568 w 3775578"/>
            <a:gd name="connsiteY68" fmla="*/ 695325 h 819150"/>
            <a:gd name="connsiteX69" fmla="*/ 3562918 w 3775578"/>
            <a:gd name="connsiteY69" fmla="*/ 619125 h 819150"/>
            <a:gd name="connsiteX70" fmla="*/ 3620068 w 3775578"/>
            <a:gd name="connsiteY70" fmla="*/ 600075 h 819150"/>
            <a:gd name="connsiteX71" fmla="*/ 3648643 w 3775578"/>
            <a:gd name="connsiteY71" fmla="*/ 590550 h 819150"/>
            <a:gd name="connsiteX72" fmla="*/ 3705793 w 3775578"/>
            <a:gd name="connsiteY72" fmla="*/ 561975 h 819150"/>
            <a:gd name="connsiteX73" fmla="*/ 3715318 w 3775578"/>
            <a:gd name="connsiteY73" fmla="*/ 533400 h 819150"/>
            <a:gd name="connsiteX74" fmla="*/ 3734368 w 3775578"/>
            <a:gd name="connsiteY74" fmla="*/ 504825 h 819150"/>
            <a:gd name="connsiteX75" fmla="*/ 3772468 w 3775578"/>
            <a:gd name="connsiteY75" fmla="*/ 45720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3775578" h="819150">
              <a:moveTo>
                <a:pt x="3772468" y="457200"/>
              </a:moveTo>
              <a:cubicBezTo>
                <a:pt x="3756593" y="442912"/>
                <a:pt x="3716279" y="434532"/>
                <a:pt x="3639118" y="419100"/>
              </a:cubicBezTo>
              <a:cubicBezTo>
                <a:pt x="3572105" y="374424"/>
                <a:pt x="3657079" y="425835"/>
                <a:pt x="3562918" y="390525"/>
              </a:cubicBezTo>
              <a:cubicBezTo>
                <a:pt x="3552199" y="386505"/>
                <a:pt x="3545062" y="375495"/>
                <a:pt x="3534343" y="371475"/>
              </a:cubicBezTo>
              <a:cubicBezTo>
                <a:pt x="3519184" y="365791"/>
                <a:pt x="3502424" y="365877"/>
                <a:pt x="3486718" y="361950"/>
              </a:cubicBezTo>
              <a:cubicBezTo>
                <a:pt x="3476978" y="359515"/>
                <a:pt x="3467797" y="355183"/>
                <a:pt x="3458143" y="352425"/>
              </a:cubicBezTo>
              <a:cubicBezTo>
                <a:pt x="3445556" y="348829"/>
                <a:pt x="3432822" y="345740"/>
                <a:pt x="3420043" y="342900"/>
              </a:cubicBezTo>
              <a:cubicBezTo>
                <a:pt x="3369902" y="331758"/>
                <a:pt x="3361404" y="331802"/>
                <a:pt x="3305743" y="323850"/>
              </a:cubicBezTo>
              <a:cubicBezTo>
                <a:pt x="3289868" y="317500"/>
                <a:pt x="3274705" y="308947"/>
                <a:pt x="3258118" y="304800"/>
              </a:cubicBezTo>
              <a:cubicBezTo>
                <a:pt x="3236338" y="299355"/>
                <a:pt x="3213588" y="298966"/>
                <a:pt x="3191443" y="295275"/>
              </a:cubicBezTo>
              <a:cubicBezTo>
                <a:pt x="3175474" y="292613"/>
                <a:pt x="3159901" y="287606"/>
                <a:pt x="3143818" y="285750"/>
              </a:cubicBezTo>
              <a:cubicBezTo>
                <a:pt x="3105425" y="281320"/>
                <a:pt x="2957708" y="272967"/>
                <a:pt x="2886643" y="257175"/>
              </a:cubicBezTo>
              <a:cubicBezTo>
                <a:pt x="2876842" y="254997"/>
                <a:pt x="2867913" y="249619"/>
                <a:pt x="2858068" y="247650"/>
              </a:cubicBezTo>
              <a:cubicBezTo>
                <a:pt x="2836053" y="243247"/>
                <a:pt x="2813482" y="242141"/>
                <a:pt x="2791393" y="238125"/>
              </a:cubicBezTo>
              <a:cubicBezTo>
                <a:pt x="2778513" y="235783"/>
                <a:pt x="2766130" y="231167"/>
                <a:pt x="2753293" y="228600"/>
              </a:cubicBezTo>
              <a:cubicBezTo>
                <a:pt x="2734355" y="224812"/>
                <a:pt x="2715081" y="222863"/>
                <a:pt x="2696143" y="219075"/>
              </a:cubicBezTo>
              <a:cubicBezTo>
                <a:pt x="2683306" y="216508"/>
                <a:pt x="2670923" y="211892"/>
                <a:pt x="2658043" y="209550"/>
              </a:cubicBezTo>
              <a:cubicBezTo>
                <a:pt x="2635954" y="205534"/>
                <a:pt x="2613513" y="203716"/>
                <a:pt x="2591368" y="200025"/>
              </a:cubicBezTo>
              <a:cubicBezTo>
                <a:pt x="2575399" y="197363"/>
                <a:pt x="2559744" y="192962"/>
                <a:pt x="2543743" y="190500"/>
              </a:cubicBezTo>
              <a:cubicBezTo>
                <a:pt x="2518443" y="186608"/>
                <a:pt x="2492843" y="184867"/>
                <a:pt x="2467543" y="180975"/>
              </a:cubicBezTo>
              <a:cubicBezTo>
                <a:pt x="2451542" y="178513"/>
                <a:pt x="2435846" y="174346"/>
                <a:pt x="2419918" y="171450"/>
              </a:cubicBezTo>
              <a:cubicBezTo>
                <a:pt x="2400917" y="167995"/>
                <a:pt x="2381887" y="164656"/>
                <a:pt x="2362768" y="161925"/>
              </a:cubicBezTo>
              <a:cubicBezTo>
                <a:pt x="2337428" y="158305"/>
                <a:pt x="2311817" y="156608"/>
                <a:pt x="2286568" y="152400"/>
              </a:cubicBezTo>
              <a:cubicBezTo>
                <a:pt x="2045678" y="112252"/>
                <a:pt x="2310239" y="154071"/>
                <a:pt x="2124643" y="114300"/>
              </a:cubicBezTo>
              <a:cubicBezTo>
                <a:pt x="2102691" y="109596"/>
                <a:pt x="2080158" y="108189"/>
                <a:pt x="2057968" y="104775"/>
              </a:cubicBezTo>
              <a:cubicBezTo>
                <a:pt x="2038880" y="101838"/>
                <a:pt x="2019868" y="98425"/>
                <a:pt x="2000818" y="95250"/>
              </a:cubicBezTo>
              <a:cubicBezTo>
                <a:pt x="1885074" y="48952"/>
                <a:pt x="2042928" y="108159"/>
                <a:pt x="1838893" y="57150"/>
              </a:cubicBezTo>
              <a:cubicBezTo>
                <a:pt x="1826193" y="53975"/>
                <a:pt x="1813630" y="50192"/>
                <a:pt x="1800793" y="47625"/>
              </a:cubicBezTo>
              <a:cubicBezTo>
                <a:pt x="1761195" y="39705"/>
                <a:pt x="1716615" y="34675"/>
                <a:pt x="1676968" y="28575"/>
              </a:cubicBezTo>
              <a:cubicBezTo>
                <a:pt x="1657880" y="25638"/>
                <a:pt x="1638756" y="22838"/>
                <a:pt x="1619818" y="19050"/>
              </a:cubicBezTo>
              <a:cubicBezTo>
                <a:pt x="1606981" y="16483"/>
                <a:pt x="1594694" y="11255"/>
                <a:pt x="1581718" y="9525"/>
              </a:cubicBezTo>
              <a:cubicBezTo>
                <a:pt x="1546957" y="4890"/>
                <a:pt x="1511868" y="3175"/>
                <a:pt x="1476943" y="0"/>
              </a:cubicBezTo>
              <a:lnTo>
                <a:pt x="638743" y="19050"/>
              </a:lnTo>
              <a:cubicBezTo>
                <a:pt x="625675" y="19819"/>
                <a:pt x="613422" y="25735"/>
                <a:pt x="600643" y="28575"/>
              </a:cubicBezTo>
              <a:cubicBezTo>
                <a:pt x="584839" y="32087"/>
                <a:pt x="568946" y="35204"/>
                <a:pt x="553018" y="38100"/>
              </a:cubicBezTo>
              <a:cubicBezTo>
                <a:pt x="502331" y="47316"/>
                <a:pt x="486876" y="45272"/>
                <a:pt x="438718" y="66675"/>
              </a:cubicBezTo>
              <a:cubicBezTo>
                <a:pt x="428257" y="71324"/>
                <a:pt x="420382" y="80605"/>
                <a:pt x="410143" y="85725"/>
              </a:cubicBezTo>
              <a:cubicBezTo>
                <a:pt x="396478" y="92557"/>
                <a:pt x="355675" y="101723"/>
                <a:pt x="343468" y="104775"/>
              </a:cubicBezTo>
              <a:cubicBezTo>
                <a:pt x="308687" y="127963"/>
                <a:pt x="281913" y="147518"/>
                <a:pt x="238693" y="161925"/>
              </a:cubicBezTo>
              <a:cubicBezTo>
                <a:pt x="108611" y="205286"/>
                <a:pt x="241549" y="157980"/>
                <a:pt x="143443" y="200025"/>
              </a:cubicBezTo>
              <a:cubicBezTo>
                <a:pt x="134215" y="203980"/>
                <a:pt x="123848" y="205060"/>
                <a:pt x="114868" y="209550"/>
              </a:cubicBezTo>
              <a:cubicBezTo>
                <a:pt x="88346" y="222811"/>
                <a:pt x="78784" y="236109"/>
                <a:pt x="57718" y="257175"/>
              </a:cubicBezTo>
              <a:cubicBezTo>
                <a:pt x="35380" y="324188"/>
                <a:pt x="64453" y="241460"/>
                <a:pt x="29143" y="323850"/>
              </a:cubicBezTo>
              <a:cubicBezTo>
                <a:pt x="19355" y="346688"/>
                <a:pt x="16998" y="366358"/>
                <a:pt x="10093" y="390525"/>
              </a:cubicBezTo>
              <a:cubicBezTo>
                <a:pt x="7335" y="400179"/>
                <a:pt x="3743" y="409575"/>
                <a:pt x="568" y="419100"/>
              </a:cubicBezTo>
              <a:cubicBezTo>
                <a:pt x="3743" y="476250"/>
                <a:pt x="-7262" y="536006"/>
                <a:pt x="10093" y="590550"/>
              </a:cubicBezTo>
              <a:cubicBezTo>
                <a:pt x="17035" y="612367"/>
                <a:pt x="48193" y="615950"/>
                <a:pt x="67243" y="628650"/>
              </a:cubicBezTo>
              <a:cubicBezTo>
                <a:pt x="76768" y="635000"/>
                <a:pt x="84958" y="644080"/>
                <a:pt x="95818" y="647700"/>
              </a:cubicBezTo>
              <a:cubicBezTo>
                <a:pt x="164331" y="670538"/>
                <a:pt x="78772" y="642830"/>
                <a:pt x="162493" y="666750"/>
              </a:cubicBezTo>
              <a:cubicBezTo>
                <a:pt x="172147" y="669508"/>
                <a:pt x="181267" y="674097"/>
                <a:pt x="191068" y="676275"/>
              </a:cubicBezTo>
              <a:cubicBezTo>
                <a:pt x="209921" y="680465"/>
                <a:pt x="229217" y="682345"/>
                <a:pt x="248218" y="685800"/>
              </a:cubicBezTo>
              <a:cubicBezTo>
                <a:pt x="264146" y="688696"/>
                <a:pt x="280039" y="691813"/>
                <a:pt x="295843" y="695325"/>
              </a:cubicBezTo>
              <a:cubicBezTo>
                <a:pt x="308622" y="698165"/>
                <a:pt x="320917" y="703547"/>
                <a:pt x="333943" y="704850"/>
              </a:cubicBezTo>
              <a:cubicBezTo>
                <a:pt x="416326" y="713088"/>
                <a:pt x="581593" y="723900"/>
                <a:pt x="581593" y="723900"/>
              </a:cubicBezTo>
              <a:cubicBezTo>
                <a:pt x="718805" y="746769"/>
                <a:pt x="540783" y="719106"/>
                <a:pt x="791143" y="742950"/>
              </a:cubicBezTo>
              <a:cubicBezTo>
                <a:pt x="807259" y="744485"/>
                <a:pt x="822585" y="752006"/>
                <a:pt x="838768" y="752475"/>
              </a:cubicBezTo>
              <a:cubicBezTo>
                <a:pt x="1041907" y="758363"/>
                <a:pt x="1245168" y="758825"/>
                <a:pt x="1448368" y="762000"/>
              </a:cubicBezTo>
              <a:lnTo>
                <a:pt x="1667443" y="771525"/>
              </a:lnTo>
              <a:cubicBezTo>
                <a:pt x="1702452" y="773584"/>
                <a:pt x="1737389" y="776952"/>
                <a:pt x="1772218" y="781050"/>
              </a:cubicBezTo>
              <a:cubicBezTo>
                <a:pt x="1791398" y="783307"/>
                <a:pt x="1810087" y="789473"/>
                <a:pt x="1829368" y="790575"/>
              </a:cubicBezTo>
              <a:cubicBezTo>
                <a:pt x="1921348" y="795831"/>
                <a:pt x="2013518" y="796925"/>
                <a:pt x="2105593" y="800100"/>
              </a:cubicBezTo>
              <a:cubicBezTo>
                <a:pt x="2183581" y="813098"/>
                <a:pt x="2208331" y="819150"/>
                <a:pt x="2305618" y="819150"/>
              </a:cubicBezTo>
              <a:cubicBezTo>
                <a:pt x="2527891" y="819150"/>
                <a:pt x="2750118" y="812800"/>
                <a:pt x="2972368" y="809625"/>
              </a:cubicBezTo>
              <a:cubicBezTo>
                <a:pt x="2993637" y="806587"/>
                <a:pt x="3072404" y="795861"/>
                <a:pt x="3096193" y="790575"/>
              </a:cubicBezTo>
              <a:cubicBezTo>
                <a:pt x="3105994" y="788397"/>
                <a:pt x="3114890" y="782846"/>
                <a:pt x="3124768" y="781050"/>
              </a:cubicBezTo>
              <a:cubicBezTo>
                <a:pt x="3149953" y="776471"/>
                <a:pt x="3175595" y="774908"/>
                <a:pt x="3200968" y="771525"/>
              </a:cubicBezTo>
              <a:lnTo>
                <a:pt x="3267643" y="762000"/>
              </a:lnTo>
              <a:cubicBezTo>
                <a:pt x="3337212" y="738810"/>
                <a:pt x="3305312" y="747820"/>
                <a:pt x="3362893" y="733425"/>
              </a:cubicBezTo>
              <a:cubicBezTo>
                <a:pt x="3487875" y="639689"/>
                <a:pt x="3336064" y="747272"/>
                <a:pt x="3429568" y="695325"/>
              </a:cubicBezTo>
              <a:cubicBezTo>
                <a:pt x="3492278" y="660486"/>
                <a:pt x="3488652" y="643880"/>
                <a:pt x="3562918" y="619125"/>
              </a:cubicBezTo>
              <a:lnTo>
                <a:pt x="3620068" y="600075"/>
              </a:lnTo>
              <a:cubicBezTo>
                <a:pt x="3629593" y="596900"/>
                <a:pt x="3640289" y="596119"/>
                <a:pt x="3648643" y="590550"/>
              </a:cubicBezTo>
              <a:cubicBezTo>
                <a:pt x="3685572" y="565931"/>
                <a:pt x="3666358" y="575120"/>
                <a:pt x="3705793" y="561975"/>
              </a:cubicBezTo>
              <a:cubicBezTo>
                <a:pt x="3708968" y="552450"/>
                <a:pt x="3710828" y="542380"/>
                <a:pt x="3715318" y="533400"/>
              </a:cubicBezTo>
              <a:cubicBezTo>
                <a:pt x="3720438" y="523161"/>
                <a:pt x="3731885" y="516000"/>
                <a:pt x="3734368" y="504825"/>
              </a:cubicBezTo>
              <a:cubicBezTo>
                <a:pt x="3738501" y="486229"/>
                <a:pt x="3788343" y="471488"/>
                <a:pt x="3772468" y="457200"/>
              </a:cubicBez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2057400</xdr:colOff>
      <xdr:row>86</xdr:row>
      <xdr:rowOff>171450</xdr:rowOff>
    </xdr:from>
    <xdr:to>
      <xdr:col>4</xdr:col>
      <xdr:colOff>1727703</xdr:colOff>
      <xdr:row>89</xdr:row>
      <xdr:rowOff>95250</xdr:rowOff>
    </xdr:to>
    <xdr:sp macro="" textlink="">
      <xdr:nvSpPr>
        <xdr:cNvPr id="8" name="Forme libre 7"/>
        <xdr:cNvSpPr/>
      </xdr:nvSpPr>
      <xdr:spPr>
        <a:xfrm>
          <a:off x="4810125" y="16830675"/>
          <a:ext cx="3775578" cy="495300"/>
        </a:xfrm>
        <a:custGeom>
          <a:avLst/>
          <a:gdLst>
            <a:gd name="connsiteX0" fmla="*/ 3772468 w 3775578"/>
            <a:gd name="connsiteY0" fmla="*/ 457200 h 819150"/>
            <a:gd name="connsiteX1" fmla="*/ 3639118 w 3775578"/>
            <a:gd name="connsiteY1" fmla="*/ 419100 h 819150"/>
            <a:gd name="connsiteX2" fmla="*/ 3562918 w 3775578"/>
            <a:gd name="connsiteY2" fmla="*/ 390525 h 819150"/>
            <a:gd name="connsiteX3" fmla="*/ 3534343 w 3775578"/>
            <a:gd name="connsiteY3" fmla="*/ 371475 h 819150"/>
            <a:gd name="connsiteX4" fmla="*/ 3486718 w 3775578"/>
            <a:gd name="connsiteY4" fmla="*/ 361950 h 819150"/>
            <a:gd name="connsiteX5" fmla="*/ 3458143 w 3775578"/>
            <a:gd name="connsiteY5" fmla="*/ 352425 h 819150"/>
            <a:gd name="connsiteX6" fmla="*/ 3420043 w 3775578"/>
            <a:gd name="connsiteY6" fmla="*/ 342900 h 819150"/>
            <a:gd name="connsiteX7" fmla="*/ 3305743 w 3775578"/>
            <a:gd name="connsiteY7" fmla="*/ 323850 h 819150"/>
            <a:gd name="connsiteX8" fmla="*/ 3258118 w 3775578"/>
            <a:gd name="connsiteY8" fmla="*/ 304800 h 819150"/>
            <a:gd name="connsiteX9" fmla="*/ 3191443 w 3775578"/>
            <a:gd name="connsiteY9" fmla="*/ 295275 h 819150"/>
            <a:gd name="connsiteX10" fmla="*/ 3143818 w 3775578"/>
            <a:gd name="connsiteY10" fmla="*/ 285750 h 819150"/>
            <a:gd name="connsiteX11" fmla="*/ 2886643 w 3775578"/>
            <a:gd name="connsiteY11" fmla="*/ 257175 h 819150"/>
            <a:gd name="connsiteX12" fmla="*/ 2858068 w 3775578"/>
            <a:gd name="connsiteY12" fmla="*/ 247650 h 819150"/>
            <a:gd name="connsiteX13" fmla="*/ 2791393 w 3775578"/>
            <a:gd name="connsiteY13" fmla="*/ 238125 h 819150"/>
            <a:gd name="connsiteX14" fmla="*/ 2753293 w 3775578"/>
            <a:gd name="connsiteY14" fmla="*/ 228600 h 819150"/>
            <a:gd name="connsiteX15" fmla="*/ 2696143 w 3775578"/>
            <a:gd name="connsiteY15" fmla="*/ 219075 h 819150"/>
            <a:gd name="connsiteX16" fmla="*/ 2658043 w 3775578"/>
            <a:gd name="connsiteY16" fmla="*/ 209550 h 819150"/>
            <a:gd name="connsiteX17" fmla="*/ 2591368 w 3775578"/>
            <a:gd name="connsiteY17" fmla="*/ 200025 h 819150"/>
            <a:gd name="connsiteX18" fmla="*/ 2543743 w 3775578"/>
            <a:gd name="connsiteY18" fmla="*/ 190500 h 819150"/>
            <a:gd name="connsiteX19" fmla="*/ 2467543 w 3775578"/>
            <a:gd name="connsiteY19" fmla="*/ 180975 h 819150"/>
            <a:gd name="connsiteX20" fmla="*/ 2419918 w 3775578"/>
            <a:gd name="connsiteY20" fmla="*/ 171450 h 819150"/>
            <a:gd name="connsiteX21" fmla="*/ 2362768 w 3775578"/>
            <a:gd name="connsiteY21" fmla="*/ 161925 h 819150"/>
            <a:gd name="connsiteX22" fmla="*/ 2286568 w 3775578"/>
            <a:gd name="connsiteY22" fmla="*/ 152400 h 819150"/>
            <a:gd name="connsiteX23" fmla="*/ 2124643 w 3775578"/>
            <a:gd name="connsiteY23" fmla="*/ 114300 h 819150"/>
            <a:gd name="connsiteX24" fmla="*/ 2057968 w 3775578"/>
            <a:gd name="connsiteY24" fmla="*/ 104775 h 819150"/>
            <a:gd name="connsiteX25" fmla="*/ 2000818 w 3775578"/>
            <a:gd name="connsiteY25" fmla="*/ 95250 h 819150"/>
            <a:gd name="connsiteX26" fmla="*/ 1838893 w 3775578"/>
            <a:gd name="connsiteY26" fmla="*/ 57150 h 819150"/>
            <a:gd name="connsiteX27" fmla="*/ 1800793 w 3775578"/>
            <a:gd name="connsiteY27" fmla="*/ 47625 h 819150"/>
            <a:gd name="connsiteX28" fmla="*/ 1676968 w 3775578"/>
            <a:gd name="connsiteY28" fmla="*/ 28575 h 819150"/>
            <a:gd name="connsiteX29" fmla="*/ 1619818 w 3775578"/>
            <a:gd name="connsiteY29" fmla="*/ 19050 h 819150"/>
            <a:gd name="connsiteX30" fmla="*/ 1581718 w 3775578"/>
            <a:gd name="connsiteY30" fmla="*/ 9525 h 819150"/>
            <a:gd name="connsiteX31" fmla="*/ 1476943 w 3775578"/>
            <a:gd name="connsiteY31" fmla="*/ 0 h 819150"/>
            <a:gd name="connsiteX32" fmla="*/ 638743 w 3775578"/>
            <a:gd name="connsiteY32" fmla="*/ 19050 h 819150"/>
            <a:gd name="connsiteX33" fmla="*/ 600643 w 3775578"/>
            <a:gd name="connsiteY33" fmla="*/ 28575 h 819150"/>
            <a:gd name="connsiteX34" fmla="*/ 553018 w 3775578"/>
            <a:gd name="connsiteY34" fmla="*/ 38100 h 819150"/>
            <a:gd name="connsiteX35" fmla="*/ 438718 w 3775578"/>
            <a:gd name="connsiteY35" fmla="*/ 66675 h 819150"/>
            <a:gd name="connsiteX36" fmla="*/ 410143 w 3775578"/>
            <a:gd name="connsiteY36" fmla="*/ 85725 h 819150"/>
            <a:gd name="connsiteX37" fmla="*/ 343468 w 3775578"/>
            <a:gd name="connsiteY37" fmla="*/ 104775 h 819150"/>
            <a:gd name="connsiteX38" fmla="*/ 238693 w 3775578"/>
            <a:gd name="connsiteY38" fmla="*/ 161925 h 819150"/>
            <a:gd name="connsiteX39" fmla="*/ 143443 w 3775578"/>
            <a:gd name="connsiteY39" fmla="*/ 200025 h 819150"/>
            <a:gd name="connsiteX40" fmla="*/ 114868 w 3775578"/>
            <a:gd name="connsiteY40" fmla="*/ 209550 h 819150"/>
            <a:gd name="connsiteX41" fmla="*/ 57718 w 3775578"/>
            <a:gd name="connsiteY41" fmla="*/ 257175 h 819150"/>
            <a:gd name="connsiteX42" fmla="*/ 29143 w 3775578"/>
            <a:gd name="connsiteY42" fmla="*/ 323850 h 819150"/>
            <a:gd name="connsiteX43" fmla="*/ 10093 w 3775578"/>
            <a:gd name="connsiteY43" fmla="*/ 390525 h 819150"/>
            <a:gd name="connsiteX44" fmla="*/ 568 w 3775578"/>
            <a:gd name="connsiteY44" fmla="*/ 419100 h 819150"/>
            <a:gd name="connsiteX45" fmla="*/ 10093 w 3775578"/>
            <a:gd name="connsiteY45" fmla="*/ 590550 h 819150"/>
            <a:gd name="connsiteX46" fmla="*/ 67243 w 3775578"/>
            <a:gd name="connsiteY46" fmla="*/ 628650 h 819150"/>
            <a:gd name="connsiteX47" fmla="*/ 95818 w 3775578"/>
            <a:gd name="connsiteY47" fmla="*/ 647700 h 819150"/>
            <a:gd name="connsiteX48" fmla="*/ 162493 w 3775578"/>
            <a:gd name="connsiteY48" fmla="*/ 666750 h 819150"/>
            <a:gd name="connsiteX49" fmla="*/ 191068 w 3775578"/>
            <a:gd name="connsiteY49" fmla="*/ 676275 h 819150"/>
            <a:gd name="connsiteX50" fmla="*/ 248218 w 3775578"/>
            <a:gd name="connsiteY50" fmla="*/ 685800 h 819150"/>
            <a:gd name="connsiteX51" fmla="*/ 295843 w 3775578"/>
            <a:gd name="connsiteY51" fmla="*/ 695325 h 819150"/>
            <a:gd name="connsiteX52" fmla="*/ 333943 w 3775578"/>
            <a:gd name="connsiteY52" fmla="*/ 704850 h 819150"/>
            <a:gd name="connsiteX53" fmla="*/ 581593 w 3775578"/>
            <a:gd name="connsiteY53" fmla="*/ 723900 h 819150"/>
            <a:gd name="connsiteX54" fmla="*/ 791143 w 3775578"/>
            <a:gd name="connsiteY54" fmla="*/ 742950 h 819150"/>
            <a:gd name="connsiteX55" fmla="*/ 838768 w 3775578"/>
            <a:gd name="connsiteY55" fmla="*/ 752475 h 819150"/>
            <a:gd name="connsiteX56" fmla="*/ 1448368 w 3775578"/>
            <a:gd name="connsiteY56" fmla="*/ 762000 h 819150"/>
            <a:gd name="connsiteX57" fmla="*/ 1667443 w 3775578"/>
            <a:gd name="connsiteY57" fmla="*/ 771525 h 819150"/>
            <a:gd name="connsiteX58" fmla="*/ 1772218 w 3775578"/>
            <a:gd name="connsiteY58" fmla="*/ 781050 h 819150"/>
            <a:gd name="connsiteX59" fmla="*/ 1829368 w 3775578"/>
            <a:gd name="connsiteY59" fmla="*/ 790575 h 819150"/>
            <a:gd name="connsiteX60" fmla="*/ 2105593 w 3775578"/>
            <a:gd name="connsiteY60" fmla="*/ 800100 h 819150"/>
            <a:gd name="connsiteX61" fmla="*/ 2305618 w 3775578"/>
            <a:gd name="connsiteY61" fmla="*/ 819150 h 819150"/>
            <a:gd name="connsiteX62" fmla="*/ 2972368 w 3775578"/>
            <a:gd name="connsiteY62" fmla="*/ 809625 h 819150"/>
            <a:gd name="connsiteX63" fmla="*/ 3096193 w 3775578"/>
            <a:gd name="connsiteY63" fmla="*/ 790575 h 819150"/>
            <a:gd name="connsiteX64" fmla="*/ 3124768 w 3775578"/>
            <a:gd name="connsiteY64" fmla="*/ 781050 h 819150"/>
            <a:gd name="connsiteX65" fmla="*/ 3200968 w 3775578"/>
            <a:gd name="connsiteY65" fmla="*/ 771525 h 819150"/>
            <a:gd name="connsiteX66" fmla="*/ 3267643 w 3775578"/>
            <a:gd name="connsiteY66" fmla="*/ 762000 h 819150"/>
            <a:gd name="connsiteX67" fmla="*/ 3362893 w 3775578"/>
            <a:gd name="connsiteY67" fmla="*/ 733425 h 819150"/>
            <a:gd name="connsiteX68" fmla="*/ 3429568 w 3775578"/>
            <a:gd name="connsiteY68" fmla="*/ 695325 h 819150"/>
            <a:gd name="connsiteX69" fmla="*/ 3562918 w 3775578"/>
            <a:gd name="connsiteY69" fmla="*/ 619125 h 819150"/>
            <a:gd name="connsiteX70" fmla="*/ 3620068 w 3775578"/>
            <a:gd name="connsiteY70" fmla="*/ 600075 h 819150"/>
            <a:gd name="connsiteX71" fmla="*/ 3648643 w 3775578"/>
            <a:gd name="connsiteY71" fmla="*/ 590550 h 819150"/>
            <a:gd name="connsiteX72" fmla="*/ 3705793 w 3775578"/>
            <a:gd name="connsiteY72" fmla="*/ 561975 h 819150"/>
            <a:gd name="connsiteX73" fmla="*/ 3715318 w 3775578"/>
            <a:gd name="connsiteY73" fmla="*/ 533400 h 819150"/>
            <a:gd name="connsiteX74" fmla="*/ 3734368 w 3775578"/>
            <a:gd name="connsiteY74" fmla="*/ 504825 h 819150"/>
            <a:gd name="connsiteX75" fmla="*/ 3772468 w 3775578"/>
            <a:gd name="connsiteY75" fmla="*/ 45720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3775578" h="819150">
              <a:moveTo>
                <a:pt x="3772468" y="457200"/>
              </a:moveTo>
              <a:cubicBezTo>
                <a:pt x="3756593" y="442912"/>
                <a:pt x="3716279" y="434532"/>
                <a:pt x="3639118" y="419100"/>
              </a:cubicBezTo>
              <a:cubicBezTo>
                <a:pt x="3572105" y="374424"/>
                <a:pt x="3657079" y="425835"/>
                <a:pt x="3562918" y="390525"/>
              </a:cubicBezTo>
              <a:cubicBezTo>
                <a:pt x="3552199" y="386505"/>
                <a:pt x="3545062" y="375495"/>
                <a:pt x="3534343" y="371475"/>
              </a:cubicBezTo>
              <a:cubicBezTo>
                <a:pt x="3519184" y="365791"/>
                <a:pt x="3502424" y="365877"/>
                <a:pt x="3486718" y="361950"/>
              </a:cubicBezTo>
              <a:cubicBezTo>
                <a:pt x="3476978" y="359515"/>
                <a:pt x="3467797" y="355183"/>
                <a:pt x="3458143" y="352425"/>
              </a:cubicBezTo>
              <a:cubicBezTo>
                <a:pt x="3445556" y="348829"/>
                <a:pt x="3432822" y="345740"/>
                <a:pt x="3420043" y="342900"/>
              </a:cubicBezTo>
              <a:cubicBezTo>
                <a:pt x="3369902" y="331758"/>
                <a:pt x="3361404" y="331802"/>
                <a:pt x="3305743" y="323850"/>
              </a:cubicBezTo>
              <a:cubicBezTo>
                <a:pt x="3289868" y="317500"/>
                <a:pt x="3274705" y="308947"/>
                <a:pt x="3258118" y="304800"/>
              </a:cubicBezTo>
              <a:cubicBezTo>
                <a:pt x="3236338" y="299355"/>
                <a:pt x="3213588" y="298966"/>
                <a:pt x="3191443" y="295275"/>
              </a:cubicBezTo>
              <a:cubicBezTo>
                <a:pt x="3175474" y="292613"/>
                <a:pt x="3159901" y="287606"/>
                <a:pt x="3143818" y="285750"/>
              </a:cubicBezTo>
              <a:cubicBezTo>
                <a:pt x="3105425" y="281320"/>
                <a:pt x="2957708" y="272967"/>
                <a:pt x="2886643" y="257175"/>
              </a:cubicBezTo>
              <a:cubicBezTo>
                <a:pt x="2876842" y="254997"/>
                <a:pt x="2867913" y="249619"/>
                <a:pt x="2858068" y="247650"/>
              </a:cubicBezTo>
              <a:cubicBezTo>
                <a:pt x="2836053" y="243247"/>
                <a:pt x="2813482" y="242141"/>
                <a:pt x="2791393" y="238125"/>
              </a:cubicBezTo>
              <a:cubicBezTo>
                <a:pt x="2778513" y="235783"/>
                <a:pt x="2766130" y="231167"/>
                <a:pt x="2753293" y="228600"/>
              </a:cubicBezTo>
              <a:cubicBezTo>
                <a:pt x="2734355" y="224812"/>
                <a:pt x="2715081" y="222863"/>
                <a:pt x="2696143" y="219075"/>
              </a:cubicBezTo>
              <a:cubicBezTo>
                <a:pt x="2683306" y="216508"/>
                <a:pt x="2670923" y="211892"/>
                <a:pt x="2658043" y="209550"/>
              </a:cubicBezTo>
              <a:cubicBezTo>
                <a:pt x="2635954" y="205534"/>
                <a:pt x="2613513" y="203716"/>
                <a:pt x="2591368" y="200025"/>
              </a:cubicBezTo>
              <a:cubicBezTo>
                <a:pt x="2575399" y="197363"/>
                <a:pt x="2559744" y="192962"/>
                <a:pt x="2543743" y="190500"/>
              </a:cubicBezTo>
              <a:cubicBezTo>
                <a:pt x="2518443" y="186608"/>
                <a:pt x="2492843" y="184867"/>
                <a:pt x="2467543" y="180975"/>
              </a:cubicBezTo>
              <a:cubicBezTo>
                <a:pt x="2451542" y="178513"/>
                <a:pt x="2435846" y="174346"/>
                <a:pt x="2419918" y="171450"/>
              </a:cubicBezTo>
              <a:cubicBezTo>
                <a:pt x="2400917" y="167995"/>
                <a:pt x="2381887" y="164656"/>
                <a:pt x="2362768" y="161925"/>
              </a:cubicBezTo>
              <a:cubicBezTo>
                <a:pt x="2337428" y="158305"/>
                <a:pt x="2311817" y="156608"/>
                <a:pt x="2286568" y="152400"/>
              </a:cubicBezTo>
              <a:cubicBezTo>
                <a:pt x="2045678" y="112252"/>
                <a:pt x="2310239" y="154071"/>
                <a:pt x="2124643" y="114300"/>
              </a:cubicBezTo>
              <a:cubicBezTo>
                <a:pt x="2102691" y="109596"/>
                <a:pt x="2080158" y="108189"/>
                <a:pt x="2057968" y="104775"/>
              </a:cubicBezTo>
              <a:cubicBezTo>
                <a:pt x="2038880" y="101838"/>
                <a:pt x="2019868" y="98425"/>
                <a:pt x="2000818" y="95250"/>
              </a:cubicBezTo>
              <a:cubicBezTo>
                <a:pt x="1885074" y="48952"/>
                <a:pt x="2042928" y="108159"/>
                <a:pt x="1838893" y="57150"/>
              </a:cubicBezTo>
              <a:cubicBezTo>
                <a:pt x="1826193" y="53975"/>
                <a:pt x="1813630" y="50192"/>
                <a:pt x="1800793" y="47625"/>
              </a:cubicBezTo>
              <a:cubicBezTo>
                <a:pt x="1761195" y="39705"/>
                <a:pt x="1716615" y="34675"/>
                <a:pt x="1676968" y="28575"/>
              </a:cubicBezTo>
              <a:cubicBezTo>
                <a:pt x="1657880" y="25638"/>
                <a:pt x="1638756" y="22838"/>
                <a:pt x="1619818" y="19050"/>
              </a:cubicBezTo>
              <a:cubicBezTo>
                <a:pt x="1606981" y="16483"/>
                <a:pt x="1594694" y="11255"/>
                <a:pt x="1581718" y="9525"/>
              </a:cubicBezTo>
              <a:cubicBezTo>
                <a:pt x="1546957" y="4890"/>
                <a:pt x="1511868" y="3175"/>
                <a:pt x="1476943" y="0"/>
              </a:cubicBezTo>
              <a:lnTo>
                <a:pt x="638743" y="19050"/>
              </a:lnTo>
              <a:cubicBezTo>
                <a:pt x="625675" y="19819"/>
                <a:pt x="613422" y="25735"/>
                <a:pt x="600643" y="28575"/>
              </a:cubicBezTo>
              <a:cubicBezTo>
                <a:pt x="584839" y="32087"/>
                <a:pt x="568946" y="35204"/>
                <a:pt x="553018" y="38100"/>
              </a:cubicBezTo>
              <a:cubicBezTo>
                <a:pt x="502331" y="47316"/>
                <a:pt x="486876" y="45272"/>
                <a:pt x="438718" y="66675"/>
              </a:cubicBezTo>
              <a:cubicBezTo>
                <a:pt x="428257" y="71324"/>
                <a:pt x="420382" y="80605"/>
                <a:pt x="410143" y="85725"/>
              </a:cubicBezTo>
              <a:cubicBezTo>
                <a:pt x="396478" y="92557"/>
                <a:pt x="355675" y="101723"/>
                <a:pt x="343468" y="104775"/>
              </a:cubicBezTo>
              <a:cubicBezTo>
                <a:pt x="308687" y="127963"/>
                <a:pt x="281913" y="147518"/>
                <a:pt x="238693" y="161925"/>
              </a:cubicBezTo>
              <a:cubicBezTo>
                <a:pt x="108611" y="205286"/>
                <a:pt x="241549" y="157980"/>
                <a:pt x="143443" y="200025"/>
              </a:cubicBezTo>
              <a:cubicBezTo>
                <a:pt x="134215" y="203980"/>
                <a:pt x="123848" y="205060"/>
                <a:pt x="114868" y="209550"/>
              </a:cubicBezTo>
              <a:cubicBezTo>
                <a:pt x="88346" y="222811"/>
                <a:pt x="78784" y="236109"/>
                <a:pt x="57718" y="257175"/>
              </a:cubicBezTo>
              <a:cubicBezTo>
                <a:pt x="35380" y="324188"/>
                <a:pt x="64453" y="241460"/>
                <a:pt x="29143" y="323850"/>
              </a:cubicBezTo>
              <a:cubicBezTo>
                <a:pt x="19355" y="346688"/>
                <a:pt x="16998" y="366358"/>
                <a:pt x="10093" y="390525"/>
              </a:cubicBezTo>
              <a:cubicBezTo>
                <a:pt x="7335" y="400179"/>
                <a:pt x="3743" y="409575"/>
                <a:pt x="568" y="419100"/>
              </a:cubicBezTo>
              <a:cubicBezTo>
                <a:pt x="3743" y="476250"/>
                <a:pt x="-7262" y="536006"/>
                <a:pt x="10093" y="590550"/>
              </a:cubicBezTo>
              <a:cubicBezTo>
                <a:pt x="17035" y="612367"/>
                <a:pt x="48193" y="615950"/>
                <a:pt x="67243" y="628650"/>
              </a:cubicBezTo>
              <a:cubicBezTo>
                <a:pt x="76768" y="635000"/>
                <a:pt x="84958" y="644080"/>
                <a:pt x="95818" y="647700"/>
              </a:cubicBezTo>
              <a:cubicBezTo>
                <a:pt x="164331" y="670538"/>
                <a:pt x="78772" y="642830"/>
                <a:pt x="162493" y="666750"/>
              </a:cubicBezTo>
              <a:cubicBezTo>
                <a:pt x="172147" y="669508"/>
                <a:pt x="181267" y="674097"/>
                <a:pt x="191068" y="676275"/>
              </a:cubicBezTo>
              <a:cubicBezTo>
                <a:pt x="209921" y="680465"/>
                <a:pt x="229217" y="682345"/>
                <a:pt x="248218" y="685800"/>
              </a:cubicBezTo>
              <a:cubicBezTo>
                <a:pt x="264146" y="688696"/>
                <a:pt x="280039" y="691813"/>
                <a:pt x="295843" y="695325"/>
              </a:cubicBezTo>
              <a:cubicBezTo>
                <a:pt x="308622" y="698165"/>
                <a:pt x="320917" y="703547"/>
                <a:pt x="333943" y="704850"/>
              </a:cubicBezTo>
              <a:cubicBezTo>
                <a:pt x="416326" y="713088"/>
                <a:pt x="581593" y="723900"/>
                <a:pt x="581593" y="723900"/>
              </a:cubicBezTo>
              <a:cubicBezTo>
                <a:pt x="718805" y="746769"/>
                <a:pt x="540783" y="719106"/>
                <a:pt x="791143" y="742950"/>
              </a:cubicBezTo>
              <a:cubicBezTo>
                <a:pt x="807259" y="744485"/>
                <a:pt x="822585" y="752006"/>
                <a:pt x="838768" y="752475"/>
              </a:cubicBezTo>
              <a:cubicBezTo>
                <a:pt x="1041907" y="758363"/>
                <a:pt x="1245168" y="758825"/>
                <a:pt x="1448368" y="762000"/>
              </a:cubicBezTo>
              <a:lnTo>
                <a:pt x="1667443" y="771525"/>
              </a:lnTo>
              <a:cubicBezTo>
                <a:pt x="1702452" y="773584"/>
                <a:pt x="1737389" y="776952"/>
                <a:pt x="1772218" y="781050"/>
              </a:cubicBezTo>
              <a:cubicBezTo>
                <a:pt x="1791398" y="783307"/>
                <a:pt x="1810087" y="789473"/>
                <a:pt x="1829368" y="790575"/>
              </a:cubicBezTo>
              <a:cubicBezTo>
                <a:pt x="1921348" y="795831"/>
                <a:pt x="2013518" y="796925"/>
                <a:pt x="2105593" y="800100"/>
              </a:cubicBezTo>
              <a:cubicBezTo>
                <a:pt x="2183581" y="813098"/>
                <a:pt x="2208331" y="819150"/>
                <a:pt x="2305618" y="819150"/>
              </a:cubicBezTo>
              <a:cubicBezTo>
                <a:pt x="2527891" y="819150"/>
                <a:pt x="2750118" y="812800"/>
                <a:pt x="2972368" y="809625"/>
              </a:cubicBezTo>
              <a:cubicBezTo>
                <a:pt x="2993637" y="806587"/>
                <a:pt x="3072404" y="795861"/>
                <a:pt x="3096193" y="790575"/>
              </a:cubicBezTo>
              <a:cubicBezTo>
                <a:pt x="3105994" y="788397"/>
                <a:pt x="3114890" y="782846"/>
                <a:pt x="3124768" y="781050"/>
              </a:cubicBezTo>
              <a:cubicBezTo>
                <a:pt x="3149953" y="776471"/>
                <a:pt x="3175595" y="774908"/>
                <a:pt x="3200968" y="771525"/>
              </a:cubicBezTo>
              <a:lnTo>
                <a:pt x="3267643" y="762000"/>
              </a:lnTo>
              <a:cubicBezTo>
                <a:pt x="3337212" y="738810"/>
                <a:pt x="3305312" y="747820"/>
                <a:pt x="3362893" y="733425"/>
              </a:cubicBezTo>
              <a:cubicBezTo>
                <a:pt x="3487875" y="639689"/>
                <a:pt x="3336064" y="747272"/>
                <a:pt x="3429568" y="695325"/>
              </a:cubicBezTo>
              <a:cubicBezTo>
                <a:pt x="3492278" y="660486"/>
                <a:pt x="3488652" y="643880"/>
                <a:pt x="3562918" y="619125"/>
              </a:cubicBezTo>
              <a:lnTo>
                <a:pt x="3620068" y="600075"/>
              </a:lnTo>
              <a:cubicBezTo>
                <a:pt x="3629593" y="596900"/>
                <a:pt x="3640289" y="596119"/>
                <a:pt x="3648643" y="590550"/>
              </a:cubicBezTo>
              <a:cubicBezTo>
                <a:pt x="3685572" y="565931"/>
                <a:pt x="3666358" y="575120"/>
                <a:pt x="3705793" y="561975"/>
              </a:cubicBezTo>
              <a:cubicBezTo>
                <a:pt x="3708968" y="552450"/>
                <a:pt x="3710828" y="542380"/>
                <a:pt x="3715318" y="533400"/>
              </a:cubicBezTo>
              <a:cubicBezTo>
                <a:pt x="3720438" y="523161"/>
                <a:pt x="3731885" y="516000"/>
                <a:pt x="3734368" y="504825"/>
              </a:cubicBezTo>
              <a:cubicBezTo>
                <a:pt x="3738501" y="486229"/>
                <a:pt x="3788343" y="471488"/>
                <a:pt x="3772468" y="457200"/>
              </a:cubicBez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2143124</xdr:colOff>
      <xdr:row>124</xdr:row>
      <xdr:rowOff>28575</xdr:rowOff>
    </xdr:from>
    <xdr:to>
      <xdr:col>5</xdr:col>
      <xdr:colOff>114299</xdr:colOff>
      <xdr:row>126</xdr:row>
      <xdr:rowOff>142875</xdr:rowOff>
    </xdr:to>
    <xdr:sp macro="" textlink="">
      <xdr:nvSpPr>
        <xdr:cNvPr id="9" name="Forme libre 8"/>
        <xdr:cNvSpPr/>
      </xdr:nvSpPr>
      <xdr:spPr>
        <a:xfrm>
          <a:off x="4895849" y="23926800"/>
          <a:ext cx="4410075" cy="495300"/>
        </a:xfrm>
        <a:custGeom>
          <a:avLst/>
          <a:gdLst>
            <a:gd name="connsiteX0" fmla="*/ 3772468 w 3775578"/>
            <a:gd name="connsiteY0" fmla="*/ 457200 h 819150"/>
            <a:gd name="connsiteX1" fmla="*/ 3639118 w 3775578"/>
            <a:gd name="connsiteY1" fmla="*/ 419100 h 819150"/>
            <a:gd name="connsiteX2" fmla="*/ 3562918 w 3775578"/>
            <a:gd name="connsiteY2" fmla="*/ 390525 h 819150"/>
            <a:gd name="connsiteX3" fmla="*/ 3534343 w 3775578"/>
            <a:gd name="connsiteY3" fmla="*/ 371475 h 819150"/>
            <a:gd name="connsiteX4" fmla="*/ 3486718 w 3775578"/>
            <a:gd name="connsiteY4" fmla="*/ 361950 h 819150"/>
            <a:gd name="connsiteX5" fmla="*/ 3458143 w 3775578"/>
            <a:gd name="connsiteY5" fmla="*/ 352425 h 819150"/>
            <a:gd name="connsiteX6" fmla="*/ 3420043 w 3775578"/>
            <a:gd name="connsiteY6" fmla="*/ 342900 h 819150"/>
            <a:gd name="connsiteX7" fmla="*/ 3305743 w 3775578"/>
            <a:gd name="connsiteY7" fmla="*/ 323850 h 819150"/>
            <a:gd name="connsiteX8" fmla="*/ 3258118 w 3775578"/>
            <a:gd name="connsiteY8" fmla="*/ 304800 h 819150"/>
            <a:gd name="connsiteX9" fmla="*/ 3191443 w 3775578"/>
            <a:gd name="connsiteY9" fmla="*/ 295275 h 819150"/>
            <a:gd name="connsiteX10" fmla="*/ 3143818 w 3775578"/>
            <a:gd name="connsiteY10" fmla="*/ 285750 h 819150"/>
            <a:gd name="connsiteX11" fmla="*/ 2886643 w 3775578"/>
            <a:gd name="connsiteY11" fmla="*/ 257175 h 819150"/>
            <a:gd name="connsiteX12" fmla="*/ 2858068 w 3775578"/>
            <a:gd name="connsiteY12" fmla="*/ 247650 h 819150"/>
            <a:gd name="connsiteX13" fmla="*/ 2791393 w 3775578"/>
            <a:gd name="connsiteY13" fmla="*/ 238125 h 819150"/>
            <a:gd name="connsiteX14" fmla="*/ 2753293 w 3775578"/>
            <a:gd name="connsiteY14" fmla="*/ 228600 h 819150"/>
            <a:gd name="connsiteX15" fmla="*/ 2696143 w 3775578"/>
            <a:gd name="connsiteY15" fmla="*/ 219075 h 819150"/>
            <a:gd name="connsiteX16" fmla="*/ 2658043 w 3775578"/>
            <a:gd name="connsiteY16" fmla="*/ 209550 h 819150"/>
            <a:gd name="connsiteX17" fmla="*/ 2591368 w 3775578"/>
            <a:gd name="connsiteY17" fmla="*/ 200025 h 819150"/>
            <a:gd name="connsiteX18" fmla="*/ 2543743 w 3775578"/>
            <a:gd name="connsiteY18" fmla="*/ 190500 h 819150"/>
            <a:gd name="connsiteX19" fmla="*/ 2467543 w 3775578"/>
            <a:gd name="connsiteY19" fmla="*/ 180975 h 819150"/>
            <a:gd name="connsiteX20" fmla="*/ 2419918 w 3775578"/>
            <a:gd name="connsiteY20" fmla="*/ 171450 h 819150"/>
            <a:gd name="connsiteX21" fmla="*/ 2362768 w 3775578"/>
            <a:gd name="connsiteY21" fmla="*/ 161925 h 819150"/>
            <a:gd name="connsiteX22" fmla="*/ 2286568 w 3775578"/>
            <a:gd name="connsiteY22" fmla="*/ 152400 h 819150"/>
            <a:gd name="connsiteX23" fmla="*/ 2124643 w 3775578"/>
            <a:gd name="connsiteY23" fmla="*/ 114300 h 819150"/>
            <a:gd name="connsiteX24" fmla="*/ 2057968 w 3775578"/>
            <a:gd name="connsiteY24" fmla="*/ 104775 h 819150"/>
            <a:gd name="connsiteX25" fmla="*/ 2000818 w 3775578"/>
            <a:gd name="connsiteY25" fmla="*/ 95250 h 819150"/>
            <a:gd name="connsiteX26" fmla="*/ 1838893 w 3775578"/>
            <a:gd name="connsiteY26" fmla="*/ 57150 h 819150"/>
            <a:gd name="connsiteX27" fmla="*/ 1800793 w 3775578"/>
            <a:gd name="connsiteY27" fmla="*/ 47625 h 819150"/>
            <a:gd name="connsiteX28" fmla="*/ 1676968 w 3775578"/>
            <a:gd name="connsiteY28" fmla="*/ 28575 h 819150"/>
            <a:gd name="connsiteX29" fmla="*/ 1619818 w 3775578"/>
            <a:gd name="connsiteY29" fmla="*/ 19050 h 819150"/>
            <a:gd name="connsiteX30" fmla="*/ 1581718 w 3775578"/>
            <a:gd name="connsiteY30" fmla="*/ 9525 h 819150"/>
            <a:gd name="connsiteX31" fmla="*/ 1476943 w 3775578"/>
            <a:gd name="connsiteY31" fmla="*/ 0 h 819150"/>
            <a:gd name="connsiteX32" fmla="*/ 638743 w 3775578"/>
            <a:gd name="connsiteY32" fmla="*/ 19050 h 819150"/>
            <a:gd name="connsiteX33" fmla="*/ 600643 w 3775578"/>
            <a:gd name="connsiteY33" fmla="*/ 28575 h 819150"/>
            <a:gd name="connsiteX34" fmla="*/ 553018 w 3775578"/>
            <a:gd name="connsiteY34" fmla="*/ 38100 h 819150"/>
            <a:gd name="connsiteX35" fmla="*/ 438718 w 3775578"/>
            <a:gd name="connsiteY35" fmla="*/ 66675 h 819150"/>
            <a:gd name="connsiteX36" fmla="*/ 410143 w 3775578"/>
            <a:gd name="connsiteY36" fmla="*/ 85725 h 819150"/>
            <a:gd name="connsiteX37" fmla="*/ 343468 w 3775578"/>
            <a:gd name="connsiteY37" fmla="*/ 104775 h 819150"/>
            <a:gd name="connsiteX38" fmla="*/ 238693 w 3775578"/>
            <a:gd name="connsiteY38" fmla="*/ 161925 h 819150"/>
            <a:gd name="connsiteX39" fmla="*/ 143443 w 3775578"/>
            <a:gd name="connsiteY39" fmla="*/ 200025 h 819150"/>
            <a:gd name="connsiteX40" fmla="*/ 114868 w 3775578"/>
            <a:gd name="connsiteY40" fmla="*/ 209550 h 819150"/>
            <a:gd name="connsiteX41" fmla="*/ 57718 w 3775578"/>
            <a:gd name="connsiteY41" fmla="*/ 257175 h 819150"/>
            <a:gd name="connsiteX42" fmla="*/ 29143 w 3775578"/>
            <a:gd name="connsiteY42" fmla="*/ 323850 h 819150"/>
            <a:gd name="connsiteX43" fmla="*/ 10093 w 3775578"/>
            <a:gd name="connsiteY43" fmla="*/ 390525 h 819150"/>
            <a:gd name="connsiteX44" fmla="*/ 568 w 3775578"/>
            <a:gd name="connsiteY44" fmla="*/ 419100 h 819150"/>
            <a:gd name="connsiteX45" fmla="*/ 10093 w 3775578"/>
            <a:gd name="connsiteY45" fmla="*/ 590550 h 819150"/>
            <a:gd name="connsiteX46" fmla="*/ 67243 w 3775578"/>
            <a:gd name="connsiteY46" fmla="*/ 628650 h 819150"/>
            <a:gd name="connsiteX47" fmla="*/ 95818 w 3775578"/>
            <a:gd name="connsiteY47" fmla="*/ 647700 h 819150"/>
            <a:gd name="connsiteX48" fmla="*/ 162493 w 3775578"/>
            <a:gd name="connsiteY48" fmla="*/ 666750 h 819150"/>
            <a:gd name="connsiteX49" fmla="*/ 191068 w 3775578"/>
            <a:gd name="connsiteY49" fmla="*/ 676275 h 819150"/>
            <a:gd name="connsiteX50" fmla="*/ 248218 w 3775578"/>
            <a:gd name="connsiteY50" fmla="*/ 685800 h 819150"/>
            <a:gd name="connsiteX51" fmla="*/ 295843 w 3775578"/>
            <a:gd name="connsiteY51" fmla="*/ 695325 h 819150"/>
            <a:gd name="connsiteX52" fmla="*/ 333943 w 3775578"/>
            <a:gd name="connsiteY52" fmla="*/ 704850 h 819150"/>
            <a:gd name="connsiteX53" fmla="*/ 581593 w 3775578"/>
            <a:gd name="connsiteY53" fmla="*/ 723900 h 819150"/>
            <a:gd name="connsiteX54" fmla="*/ 791143 w 3775578"/>
            <a:gd name="connsiteY54" fmla="*/ 742950 h 819150"/>
            <a:gd name="connsiteX55" fmla="*/ 838768 w 3775578"/>
            <a:gd name="connsiteY55" fmla="*/ 752475 h 819150"/>
            <a:gd name="connsiteX56" fmla="*/ 1448368 w 3775578"/>
            <a:gd name="connsiteY56" fmla="*/ 762000 h 819150"/>
            <a:gd name="connsiteX57" fmla="*/ 1667443 w 3775578"/>
            <a:gd name="connsiteY57" fmla="*/ 771525 h 819150"/>
            <a:gd name="connsiteX58" fmla="*/ 1772218 w 3775578"/>
            <a:gd name="connsiteY58" fmla="*/ 781050 h 819150"/>
            <a:gd name="connsiteX59" fmla="*/ 1829368 w 3775578"/>
            <a:gd name="connsiteY59" fmla="*/ 790575 h 819150"/>
            <a:gd name="connsiteX60" fmla="*/ 2105593 w 3775578"/>
            <a:gd name="connsiteY60" fmla="*/ 800100 h 819150"/>
            <a:gd name="connsiteX61" fmla="*/ 2305618 w 3775578"/>
            <a:gd name="connsiteY61" fmla="*/ 819150 h 819150"/>
            <a:gd name="connsiteX62" fmla="*/ 2972368 w 3775578"/>
            <a:gd name="connsiteY62" fmla="*/ 809625 h 819150"/>
            <a:gd name="connsiteX63" fmla="*/ 3096193 w 3775578"/>
            <a:gd name="connsiteY63" fmla="*/ 790575 h 819150"/>
            <a:gd name="connsiteX64" fmla="*/ 3124768 w 3775578"/>
            <a:gd name="connsiteY64" fmla="*/ 781050 h 819150"/>
            <a:gd name="connsiteX65" fmla="*/ 3200968 w 3775578"/>
            <a:gd name="connsiteY65" fmla="*/ 771525 h 819150"/>
            <a:gd name="connsiteX66" fmla="*/ 3267643 w 3775578"/>
            <a:gd name="connsiteY66" fmla="*/ 762000 h 819150"/>
            <a:gd name="connsiteX67" fmla="*/ 3362893 w 3775578"/>
            <a:gd name="connsiteY67" fmla="*/ 733425 h 819150"/>
            <a:gd name="connsiteX68" fmla="*/ 3429568 w 3775578"/>
            <a:gd name="connsiteY68" fmla="*/ 695325 h 819150"/>
            <a:gd name="connsiteX69" fmla="*/ 3562918 w 3775578"/>
            <a:gd name="connsiteY69" fmla="*/ 619125 h 819150"/>
            <a:gd name="connsiteX70" fmla="*/ 3620068 w 3775578"/>
            <a:gd name="connsiteY70" fmla="*/ 600075 h 819150"/>
            <a:gd name="connsiteX71" fmla="*/ 3648643 w 3775578"/>
            <a:gd name="connsiteY71" fmla="*/ 590550 h 819150"/>
            <a:gd name="connsiteX72" fmla="*/ 3705793 w 3775578"/>
            <a:gd name="connsiteY72" fmla="*/ 561975 h 819150"/>
            <a:gd name="connsiteX73" fmla="*/ 3715318 w 3775578"/>
            <a:gd name="connsiteY73" fmla="*/ 533400 h 819150"/>
            <a:gd name="connsiteX74" fmla="*/ 3734368 w 3775578"/>
            <a:gd name="connsiteY74" fmla="*/ 504825 h 819150"/>
            <a:gd name="connsiteX75" fmla="*/ 3772468 w 3775578"/>
            <a:gd name="connsiteY75" fmla="*/ 45720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3775578" h="819150">
              <a:moveTo>
                <a:pt x="3772468" y="457200"/>
              </a:moveTo>
              <a:cubicBezTo>
                <a:pt x="3756593" y="442912"/>
                <a:pt x="3716279" y="434532"/>
                <a:pt x="3639118" y="419100"/>
              </a:cubicBezTo>
              <a:cubicBezTo>
                <a:pt x="3572105" y="374424"/>
                <a:pt x="3657079" y="425835"/>
                <a:pt x="3562918" y="390525"/>
              </a:cubicBezTo>
              <a:cubicBezTo>
                <a:pt x="3552199" y="386505"/>
                <a:pt x="3545062" y="375495"/>
                <a:pt x="3534343" y="371475"/>
              </a:cubicBezTo>
              <a:cubicBezTo>
                <a:pt x="3519184" y="365791"/>
                <a:pt x="3502424" y="365877"/>
                <a:pt x="3486718" y="361950"/>
              </a:cubicBezTo>
              <a:cubicBezTo>
                <a:pt x="3476978" y="359515"/>
                <a:pt x="3467797" y="355183"/>
                <a:pt x="3458143" y="352425"/>
              </a:cubicBezTo>
              <a:cubicBezTo>
                <a:pt x="3445556" y="348829"/>
                <a:pt x="3432822" y="345740"/>
                <a:pt x="3420043" y="342900"/>
              </a:cubicBezTo>
              <a:cubicBezTo>
                <a:pt x="3369902" y="331758"/>
                <a:pt x="3361404" y="331802"/>
                <a:pt x="3305743" y="323850"/>
              </a:cubicBezTo>
              <a:cubicBezTo>
                <a:pt x="3289868" y="317500"/>
                <a:pt x="3274705" y="308947"/>
                <a:pt x="3258118" y="304800"/>
              </a:cubicBezTo>
              <a:cubicBezTo>
                <a:pt x="3236338" y="299355"/>
                <a:pt x="3213588" y="298966"/>
                <a:pt x="3191443" y="295275"/>
              </a:cubicBezTo>
              <a:cubicBezTo>
                <a:pt x="3175474" y="292613"/>
                <a:pt x="3159901" y="287606"/>
                <a:pt x="3143818" y="285750"/>
              </a:cubicBezTo>
              <a:cubicBezTo>
                <a:pt x="3105425" y="281320"/>
                <a:pt x="2957708" y="272967"/>
                <a:pt x="2886643" y="257175"/>
              </a:cubicBezTo>
              <a:cubicBezTo>
                <a:pt x="2876842" y="254997"/>
                <a:pt x="2867913" y="249619"/>
                <a:pt x="2858068" y="247650"/>
              </a:cubicBezTo>
              <a:cubicBezTo>
                <a:pt x="2836053" y="243247"/>
                <a:pt x="2813482" y="242141"/>
                <a:pt x="2791393" y="238125"/>
              </a:cubicBezTo>
              <a:cubicBezTo>
                <a:pt x="2778513" y="235783"/>
                <a:pt x="2766130" y="231167"/>
                <a:pt x="2753293" y="228600"/>
              </a:cubicBezTo>
              <a:cubicBezTo>
                <a:pt x="2734355" y="224812"/>
                <a:pt x="2715081" y="222863"/>
                <a:pt x="2696143" y="219075"/>
              </a:cubicBezTo>
              <a:cubicBezTo>
                <a:pt x="2683306" y="216508"/>
                <a:pt x="2670923" y="211892"/>
                <a:pt x="2658043" y="209550"/>
              </a:cubicBezTo>
              <a:cubicBezTo>
                <a:pt x="2635954" y="205534"/>
                <a:pt x="2613513" y="203716"/>
                <a:pt x="2591368" y="200025"/>
              </a:cubicBezTo>
              <a:cubicBezTo>
                <a:pt x="2575399" y="197363"/>
                <a:pt x="2559744" y="192962"/>
                <a:pt x="2543743" y="190500"/>
              </a:cubicBezTo>
              <a:cubicBezTo>
                <a:pt x="2518443" y="186608"/>
                <a:pt x="2492843" y="184867"/>
                <a:pt x="2467543" y="180975"/>
              </a:cubicBezTo>
              <a:cubicBezTo>
                <a:pt x="2451542" y="178513"/>
                <a:pt x="2435846" y="174346"/>
                <a:pt x="2419918" y="171450"/>
              </a:cubicBezTo>
              <a:cubicBezTo>
                <a:pt x="2400917" y="167995"/>
                <a:pt x="2381887" y="164656"/>
                <a:pt x="2362768" y="161925"/>
              </a:cubicBezTo>
              <a:cubicBezTo>
                <a:pt x="2337428" y="158305"/>
                <a:pt x="2311817" y="156608"/>
                <a:pt x="2286568" y="152400"/>
              </a:cubicBezTo>
              <a:cubicBezTo>
                <a:pt x="2045678" y="112252"/>
                <a:pt x="2310239" y="154071"/>
                <a:pt x="2124643" y="114300"/>
              </a:cubicBezTo>
              <a:cubicBezTo>
                <a:pt x="2102691" y="109596"/>
                <a:pt x="2080158" y="108189"/>
                <a:pt x="2057968" y="104775"/>
              </a:cubicBezTo>
              <a:cubicBezTo>
                <a:pt x="2038880" y="101838"/>
                <a:pt x="2019868" y="98425"/>
                <a:pt x="2000818" y="95250"/>
              </a:cubicBezTo>
              <a:cubicBezTo>
                <a:pt x="1885074" y="48952"/>
                <a:pt x="2042928" y="108159"/>
                <a:pt x="1838893" y="57150"/>
              </a:cubicBezTo>
              <a:cubicBezTo>
                <a:pt x="1826193" y="53975"/>
                <a:pt x="1813630" y="50192"/>
                <a:pt x="1800793" y="47625"/>
              </a:cubicBezTo>
              <a:cubicBezTo>
                <a:pt x="1761195" y="39705"/>
                <a:pt x="1716615" y="34675"/>
                <a:pt x="1676968" y="28575"/>
              </a:cubicBezTo>
              <a:cubicBezTo>
                <a:pt x="1657880" y="25638"/>
                <a:pt x="1638756" y="22838"/>
                <a:pt x="1619818" y="19050"/>
              </a:cubicBezTo>
              <a:cubicBezTo>
                <a:pt x="1606981" y="16483"/>
                <a:pt x="1594694" y="11255"/>
                <a:pt x="1581718" y="9525"/>
              </a:cubicBezTo>
              <a:cubicBezTo>
                <a:pt x="1546957" y="4890"/>
                <a:pt x="1511868" y="3175"/>
                <a:pt x="1476943" y="0"/>
              </a:cubicBezTo>
              <a:lnTo>
                <a:pt x="638743" y="19050"/>
              </a:lnTo>
              <a:cubicBezTo>
                <a:pt x="625675" y="19819"/>
                <a:pt x="613422" y="25735"/>
                <a:pt x="600643" y="28575"/>
              </a:cubicBezTo>
              <a:cubicBezTo>
                <a:pt x="584839" y="32087"/>
                <a:pt x="568946" y="35204"/>
                <a:pt x="553018" y="38100"/>
              </a:cubicBezTo>
              <a:cubicBezTo>
                <a:pt x="502331" y="47316"/>
                <a:pt x="486876" y="45272"/>
                <a:pt x="438718" y="66675"/>
              </a:cubicBezTo>
              <a:cubicBezTo>
                <a:pt x="428257" y="71324"/>
                <a:pt x="420382" y="80605"/>
                <a:pt x="410143" y="85725"/>
              </a:cubicBezTo>
              <a:cubicBezTo>
                <a:pt x="396478" y="92557"/>
                <a:pt x="355675" y="101723"/>
                <a:pt x="343468" y="104775"/>
              </a:cubicBezTo>
              <a:cubicBezTo>
                <a:pt x="308687" y="127963"/>
                <a:pt x="281913" y="147518"/>
                <a:pt x="238693" y="161925"/>
              </a:cubicBezTo>
              <a:cubicBezTo>
                <a:pt x="108611" y="205286"/>
                <a:pt x="241549" y="157980"/>
                <a:pt x="143443" y="200025"/>
              </a:cubicBezTo>
              <a:cubicBezTo>
                <a:pt x="134215" y="203980"/>
                <a:pt x="123848" y="205060"/>
                <a:pt x="114868" y="209550"/>
              </a:cubicBezTo>
              <a:cubicBezTo>
                <a:pt x="88346" y="222811"/>
                <a:pt x="78784" y="236109"/>
                <a:pt x="57718" y="257175"/>
              </a:cubicBezTo>
              <a:cubicBezTo>
                <a:pt x="35380" y="324188"/>
                <a:pt x="64453" y="241460"/>
                <a:pt x="29143" y="323850"/>
              </a:cubicBezTo>
              <a:cubicBezTo>
                <a:pt x="19355" y="346688"/>
                <a:pt x="16998" y="366358"/>
                <a:pt x="10093" y="390525"/>
              </a:cubicBezTo>
              <a:cubicBezTo>
                <a:pt x="7335" y="400179"/>
                <a:pt x="3743" y="409575"/>
                <a:pt x="568" y="419100"/>
              </a:cubicBezTo>
              <a:cubicBezTo>
                <a:pt x="3743" y="476250"/>
                <a:pt x="-7262" y="536006"/>
                <a:pt x="10093" y="590550"/>
              </a:cubicBezTo>
              <a:cubicBezTo>
                <a:pt x="17035" y="612367"/>
                <a:pt x="48193" y="615950"/>
                <a:pt x="67243" y="628650"/>
              </a:cubicBezTo>
              <a:cubicBezTo>
                <a:pt x="76768" y="635000"/>
                <a:pt x="84958" y="644080"/>
                <a:pt x="95818" y="647700"/>
              </a:cubicBezTo>
              <a:cubicBezTo>
                <a:pt x="164331" y="670538"/>
                <a:pt x="78772" y="642830"/>
                <a:pt x="162493" y="666750"/>
              </a:cubicBezTo>
              <a:cubicBezTo>
                <a:pt x="172147" y="669508"/>
                <a:pt x="181267" y="674097"/>
                <a:pt x="191068" y="676275"/>
              </a:cubicBezTo>
              <a:cubicBezTo>
                <a:pt x="209921" y="680465"/>
                <a:pt x="229217" y="682345"/>
                <a:pt x="248218" y="685800"/>
              </a:cubicBezTo>
              <a:cubicBezTo>
                <a:pt x="264146" y="688696"/>
                <a:pt x="280039" y="691813"/>
                <a:pt x="295843" y="695325"/>
              </a:cubicBezTo>
              <a:cubicBezTo>
                <a:pt x="308622" y="698165"/>
                <a:pt x="320917" y="703547"/>
                <a:pt x="333943" y="704850"/>
              </a:cubicBezTo>
              <a:cubicBezTo>
                <a:pt x="416326" y="713088"/>
                <a:pt x="581593" y="723900"/>
                <a:pt x="581593" y="723900"/>
              </a:cubicBezTo>
              <a:cubicBezTo>
                <a:pt x="718805" y="746769"/>
                <a:pt x="540783" y="719106"/>
                <a:pt x="791143" y="742950"/>
              </a:cubicBezTo>
              <a:cubicBezTo>
                <a:pt x="807259" y="744485"/>
                <a:pt x="822585" y="752006"/>
                <a:pt x="838768" y="752475"/>
              </a:cubicBezTo>
              <a:cubicBezTo>
                <a:pt x="1041907" y="758363"/>
                <a:pt x="1245168" y="758825"/>
                <a:pt x="1448368" y="762000"/>
              </a:cubicBezTo>
              <a:lnTo>
                <a:pt x="1667443" y="771525"/>
              </a:lnTo>
              <a:cubicBezTo>
                <a:pt x="1702452" y="773584"/>
                <a:pt x="1737389" y="776952"/>
                <a:pt x="1772218" y="781050"/>
              </a:cubicBezTo>
              <a:cubicBezTo>
                <a:pt x="1791398" y="783307"/>
                <a:pt x="1810087" y="789473"/>
                <a:pt x="1829368" y="790575"/>
              </a:cubicBezTo>
              <a:cubicBezTo>
                <a:pt x="1921348" y="795831"/>
                <a:pt x="2013518" y="796925"/>
                <a:pt x="2105593" y="800100"/>
              </a:cubicBezTo>
              <a:cubicBezTo>
                <a:pt x="2183581" y="813098"/>
                <a:pt x="2208331" y="819150"/>
                <a:pt x="2305618" y="819150"/>
              </a:cubicBezTo>
              <a:cubicBezTo>
                <a:pt x="2527891" y="819150"/>
                <a:pt x="2750118" y="812800"/>
                <a:pt x="2972368" y="809625"/>
              </a:cubicBezTo>
              <a:cubicBezTo>
                <a:pt x="2993637" y="806587"/>
                <a:pt x="3072404" y="795861"/>
                <a:pt x="3096193" y="790575"/>
              </a:cubicBezTo>
              <a:cubicBezTo>
                <a:pt x="3105994" y="788397"/>
                <a:pt x="3114890" y="782846"/>
                <a:pt x="3124768" y="781050"/>
              </a:cubicBezTo>
              <a:cubicBezTo>
                <a:pt x="3149953" y="776471"/>
                <a:pt x="3175595" y="774908"/>
                <a:pt x="3200968" y="771525"/>
              </a:cubicBezTo>
              <a:lnTo>
                <a:pt x="3267643" y="762000"/>
              </a:lnTo>
              <a:cubicBezTo>
                <a:pt x="3337212" y="738810"/>
                <a:pt x="3305312" y="747820"/>
                <a:pt x="3362893" y="733425"/>
              </a:cubicBezTo>
              <a:cubicBezTo>
                <a:pt x="3487875" y="639689"/>
                <a:pt x="3336064" y="747272"/>
                <a:pt x="3429568" y="695325"/>
              </a:cubicBezTo>
              <a:cubicBezTo>
                <a:pt x="3492278" y="660486"/>
                <a:pt x="3488652" y="643880"/>
                <a:pt x="3562918" y="619125"/>
              </a:cubicBezTo>
              <a:lnTo>
                <a:pt x="3620068" y="600075"/>
              </a:lnTo>
              <a:cubicBezTo>
                <a:pt x="3629593" y="596900"/>
                <a:pt x="3640289" y="596119"/>
                <a:pt x="3648643" y="590550"/>
              </a:cubicBezTo>
              <a:cubicBezTo>
                <a:pt x="3685572" y="565931"/>
                <a:pt x="3666358" y="575120"/>
                <a:pt x="3705793" y="561975"/>
              </a:cubicBezTo>
              <a:cubicBezTo>
                <a:pt x="3708968" y="552450"/>
                <a:pt x="3710828" y="542380"/>
                <a:pt x="3715318" y="533400"/>
              </a:cubicBezTo>
              <a:cubicBezTo>
                <a:pt x="3720438" y="523161"/>
                <a:pt x="3731885" y="516000"/>
                <a:pt x="3734368" y="504825"/>
              </a:cubicBezTo>
              <a:cubicBezTo>
                <a:pt x="3738501" y="486229"/>
                <a:pt x="3788343" y="471488"/>
                <a:pt x="3772468" y="457200"/>
              </a:cubicBez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2114550</xdr:colOff>
      <xdr:row>129</xdr:row>
      <xdr:rowOff>38100</xdr:rowOff>
    </xdr:from>
    <xdr:to>
      <xdr:col>4</xdr:col>
      <xdr:colOff>1784853</xdr:colOff>
      <xdr:row>131</xdr:row>
      <xdr:rowOff>152400</xdr:rowOff>
    </xdr:to>
    <xdr:sp macro="" textlink="">
      <xdr:nvSpPr>
        <xdr:cNvPr id="11" name="Forme libre 10"/>
        <xdr:cNvSpPr/>
      </xdr:nvSpPr>
      <xdr:spPr>
        <a:xfrm>
          <a:off x="4867275" y="24888825"/>
          <a:ext cx="3775578" cy="495300"/>
        </a:xfrm>
        <a:custGeom>
          <a:avLst/>
          <a:gdLst>
            <a:gd name="connsiteX0" fmla="*/ 3772468 w 3775578"/>
            <a:gd name="connsiteY0" fmla="*/ 457200 h 819150"/>
            <a:gd name="connsiteX1" fmla="*/ 3639118 w 3775578"/>
            <a:gd name="connsiteY1" fmla="*/ 419100 h 819150"/>
            <a:gd name="connsiteX2" fmla="*/ 3562918 w 3775578"/>
            <a:gd name="connsiteY2" fmla="*/ 390525 h 819150"/>
            <a:gd name="connsiteX3" fmla="*/ 3534343 w 3775578"/>
            <a:gd name="connsiteY3" fmla="*/ 371475 h 819150"/>
            <a:gd name="connsiteX4" fmla="*/ 3486718 w 3775578"/>
            <a:gd name="connsiteY4" fmla="*/ 361950 h 819150"/>
            <a:gd name="connsiteX5" fmla="*/ 3458143 w 3775578"/>
            <a:gd name="connsiteY5" fmla="*/ 352425 h 819150"/>
            <a:gd name="connsiteX6" fmla="*/ 3420043 w 3775578"/>
            <a:gd name="connsiteY6" fmla="*/ 342900 h 819150"/>
            <a:gd name="connsiteX7" fmla="*/ 3305743 w 3775578"/>
            <a:gd name="connsiteY7" fmla="*/ 323850 h 819150"/>
            <a:gd name="connsiteX8" fmla="*/ 3258118 w 3775578"/>
            <a:gd name="connsiteY8" fmla="*/ 304800 h 819150"/>
            <a:gd name="connsiteX9" fmla="*/ 3191443 w 3775578"/>
            <a:gd name="connsiteY9" fmla="*/ 295275 h 819150"/>
            <a:gd name="connsiteX10" fmla="*/ 3143818 w 3775578"/>
            <a:gd name="connsiteY10" fmla="*/ 285750 h 819150"/>
            <a:gd name="connsiteX11" fmla="*/ 2886643 w 3775578"/>
            <a:gd name="connsiteY11" fmla="*/ 257175 h 819150"/>
            <a:gd name="connsiteX12" fmla="*/ 2858068 w 3775578"/>
            <a:gd name="connsiteY12" fmla="*/ 247650 h 819150"/>
            <a:gd name="connsiteX13" fmla="*/ 2791393 w 3775578"/>
            <a:gd name="connsiteY13" fmla="*/ 238125 h 819150"/>
            <a:gd name="connsiteX14" fmla="*/ 2753293 w 3775578"/>
            <a:gd name="connsiteY14" fmla="*/ 228600 h 819150"/>
            <a:gd name="connsiteX15" fmla="*/ 2696143 w 3775578"/>
            <a:gd name="connsiteY15" fmla="*/ 219075 h 819150"/>
            <a:gd name="connsiteX16" fmla="*/ 2658043 w 3775578"/>
            <a:gd name="connsiteY16" fmla="*/ 209550 h 819150"/>
            <a:gd name="connsiteX17" fmla="*/ 2591368 w 3775578"/>
            <a:gd name="connsiteY17" fmla="*/ 200025 h 819150"/>
            <a:gd name="connsiteX18" fmla="*/ 2543743 w 3775578"/>
            <a:gd name="connsiteY18" fmla="*/ 190500 h 819150"/>
            <a:gd name="connsiteX19" fmla="*/ 2467543 w 3775578"/>
            <a:gd name="connsiteY19" fmla="*/ 180975 h 819150"/>
            <a:gd name="connsiteX20" fmla="*/ 2419918 w 3775578"/>
            <a:gd name="connsiteY20" fmla="*/ 171450 h 819150"/>
            <a:gd name="connsiteX21" fmla="*/ 2362768 w 3775578"/>
            <a:gd name="connsiteY21" fmla="*/ 161925 h 819150"/>
            <a:gd name="connsiteX22" fmla="*/ 2286568 w 3775578"/>
            <a:gd name="connsiteY22" fmla="*/ 152400 h 819150"/>
            <a:gd name="connsiteX23" fmla="*/ 2124643 w 3775578"/>
            <a:gd name="connsiteY23" fmla="*/ 114300 h 819150"/>
            <a:gd name="connsiteX24" fmla="*/ 2057968 w 3775578"/>
            <a:gd name="connsiteY24" fmla="*/ 104775 h 819150"/>
            <a:gd name="connsiteX25" fmla="*/ 2000818 w 3775578"/>
            <a:gd name="connsiteY25" fmla="*/ 95250 h 819150"/>
            <a:gd name="connsiteX26" fmla="*/ 1838893 w 3775578"/>
            <a:gd name="connsiteY26" fmla="*/ 57150 h 819150"/>
            <a:gd name="connsiteX27" fmla="*/ 1800793 w 3775578"/>
            <a:gd name="connsiteY27" fmla="*/ 47625 h 819150"/>
            <a:gd name="connsiteX28" fmla="*/ 1676968 w 3775578"/>
            <a:gd name="connsiteY28" fmla="*/ 28575 h 819150"/>
            <a:gd name="connsiteX29" fmla="*/ 1619818 w 3775578"/>
            <a:gd name="connsiteY29" fmla="*/ 19050 h 819150"/>
            <a:gd name="connsiteX30" fmla="*/ 1581718 w 3775578"/>
            <a:gd name="connsiteY30" fmla="*/ 9525 h 819150"/>
            <a:gd name="connsiteX31" fmla="*/ 1476943 w 3775578"/>
            <a:gd name="connsiteY31" fmla="*/ 0 h 819150"/>
            <a:gd name="connsiteX32" fmla="*/ 638743 w 3775578"/>
            <a:gd name="connsiteY32" fmla="*/ 19050 h 819150"/>
            <a:gd name="connsiteX33" fmla="*/ 600643 w 3775578"/>
            <a:gd name="connsiteY33" fmla="*/ 28575 h 819150"/>
            <a:gd name="connsiteX34" fmla="*/ 553018 w 3775578"/>
            <a:gd name="connsiteY34" fmla="*/ 38100 h 819150"/>
            <a:gd name="connsiteX35" fmla="*/ 438718 w 3775578"/>
            <a:gd name="connsiteY35" fmla="*/ 66675 h 819150"/>
            <a:gd name="connsiteX36" fmla="*/ 410143 w 3775578"/>
            <a:gd name="connsiteY36" fmla="*/ 85725 h 819150"/>
            <a:gd name="connsiteX37" fmla="*/ 343468 w 3775578"/>
            <a:gd name="connsiteY37" fmla="*/ 104775 h 819150"/>
            <a:gd name="connsiteX38" fmla="*/ 238693 w 3775578"/>
            <a:gd name="connsiteY38" fmla="*/ 161925 h 819150"/>
            <a:gd name="connsiteX39" fmla="*/ 143443 w 3775578"/>
            <a:gd name="connsiteY39" fmla="*/ 200025 h 819150"/>
            <a:gd name="connsiteX40" fmla="*/ 114868 w 3775578"/>
            <a:gd name="connsiteY40" fmla="*/ 209550 h 819150"/>
            <a:gd name="connsiteX41" fmla="*/ 57718 w 3775578"/>
            <a:gd name="connsiteY41" fmla="*/ 257175 h 819150"/>
            <a:gd name="connsiteX42" fmla="*/ 29143 w 3775578"/>
            <a:gd name="connsiteY42" fmla="*/ 323850 h 819150"/>
            <a:gd name="connsiteX43" fmla="*/ 10093 w 3775578"/>
            <a:gd name="connsiteY43" fmla="*/ 390525 h 819150"/>
            <a:gd name="connsiteX44" fmla="*/ 568 w 3775578"/>
            <a:gd name="connsiteY44" fmla="*/ 419100 h 819150"/>
            <a:gd name="connsiteX45" fmla="*/ 10093 w 3775578"/>
            <a:gd name="connsiteY45" fmla="*/ 590550 h 819150"/>
            <a:gd name="connsiteX46" fmla="*/ 67243 w 3775578"/>
            <a:gd name="connsiteY46" fmla="*/ 628650 h 819150"/>
            <a:gd name="connsiteX47" fmla="*/ 95818 w 3775578"/>
            <a:gd name="connsiteY47" fmla="*/ 647700 h 819150"/>
            <a:gd name="connsiteX48" fmla="*/ 162493 w 3775578"/>
            <a:gd name="connsiteY48" fmla="*/ 666750 h 819150"/>
            <a:gd name="connsiteX49" fmla="*/ 191068 w 3775578"/>
            <a:gd name="connsiteY49" fmla="*/ 676275 h 819150"/>
            <a:gd name="connsiteX50" fmla="*/ 248218 w 3775578"/>
            <a:gd name="connsiteY50" fmla="*/ 685800 h 819150"/>
            <a:gd name="connsiteX51" fmla="*/ 295843 w 3775578"/>
            <a:gd name="connsiteY51" fmla="*/ 695325 h 819150"/>
            <a:gd name="connsiteX52" fmla="*/ 333943 w 3775578"/>
            <a:gd name="connsiteY52" fmla="*/ 704850 h 819150"/>
            <a:gd name="connsiteX53" fmla="*/ 581593 w 3775578"/>
            <a:gd name="connsiteY53" fmla="*/ 723900 h 819150"/>
            <a:gd name="connsiteX54" fmla="*/ 791143 w 3775578"/>
            <a:gd name="connsiteY54" fmla="*/ 742950 h 819150"/>
            <a:gd name="connsiteX55" fmla="*/ 838768 w 3775578"/>
            <a:gd name="connsiteY55" fmla="*/ 752475 h 819150"/>
            <a:gd name="connsiteX56" fmla="*/ 1448368 w 3775578"/>
            <a:gd name="connsiteY56" fmla="*/ 762000 h 819150"/>
            <a:gd name="connsiteX57" fmla="*/ 1667443 w 3775578"/>
            <a:gd name="connsiteY57" fmla="*/ 771525 h 819150"/>
            <a:gd name="connsiteX58" fmla="*/ 1772218 w 3775578"/>
            <a:gd name="connsiteY58" fmla="*/ 781050 h 819150"/>
            <a:gd name="connsiteX59" fmla="*/ 1829368 w 3775578"/>
            <a:gd name="connsiteY59" fmla="*/ 790575 h 819150"/>
            <a:gd name="connsiteX60" fmla="*/ 2105593 w 3775578"/>
            <a:gd name="connsiteY60" fmla="*/ 800100 h 819150"/>
            <a:gd name="connsiteX61" fmla="*/ 2305618 w 3775578"/>
            <a:gd name="connsiteY61" fmla="*/ 819150 h 819150"/>
            <a:gd name="connsiteX62" fmla="*/ 2972368 w 3775578"/>
            <a:gd name="connsiteY62" fmla="*/ 809625 h 819150"/>
            <a:gd name="connsiteX63" fmla="*/ 3096193 w 3775578"/>
            <a:gd name="connsiteY63" fmla="*/ 790575 h 819150"/>
            <a:gd name="connsiteX64" fmla="*/ 3124768 w 3775578"/>
            <a:gd name="connsiteY64" fmla="*/ 781050 h 819150"/>
            <a:gd name="connsiteX65" fmla="*/ 3200968 w 3775578"/>
            <a:gd name="connsiteY65" fmla="*/ 771525 h 819150"/>
            <a:gd name="connsiteX66" fmla="*/ 3267643 w 3775578"/>
            <a:gd name="connsiteY66" fmla="*/ 762000 h 819150"/>
            <a:gd name="connsiteX67" fmla="*/ 3362893 w 3775578"/>
            <a:gd name="connsiteY67" fmla="*/ 733425 h 819150"/>
            <a:gd name="connsiteX68" fmla="*/ 3429568 w 3775578"/>
            <a:gd name="connsiteY68" fmla="*/ 695325 h 819150"/>
            <a:gd name="connsiteX69" fmla="*/ 3562918 w 3775578"/>
            <a:gd name="connsiteY69" fmla="*/ 619125 h 819150"/>
            <a:gd name="connsiteX70" fmla="*/ 3620068 w 3775578"/>
            <a:gd name="connsiteY70" fmla="*/ 600075 h 819150"/>
            <a:gd name="connsiteX71" fmla="*/ 3648643 w 3775578"/>
            <a:gd name="connsiteY71" fmla="*/ 590550 h 819150"/>
            <a:gd name="connsiteX72" fmla="*/ 3705793 w 3775578"/>
            <a:gd name="connsiteY72" fmla="*/ 561975 h 819150"/>
            <a:gd name="connsiteX73" fmla="*/ 3715318 w 3775578"/>
            <a:gd name="connsiteY73" fmla="*/ 533400 h 819150"/>
            <a:gd name="connsiteX74" fmla="*/ 3734368 w 3775578"/>
            <a:gd name="connsiteY74" fmla="*/ 504825 h 819150"/>
            <a:gd name="connsiteX75" fmla="*/ 3772468 w 3775578"/>
            <a:gd name="connsiteY75" fmla="*/ 45720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3775578" h="819150">
              <a:moveTo>
                <a:pt x="3772468" y="457200"/>
              </a:moveTo>
              <a:cubicBezTo>
                <a:pt x="3756593" y="442912"/>
                <a:pt x="3716279" y="434532"/>
                <a:pt x="3639118" y="419100"/>
              </a:cubicBezTo>
              <a:cubicBezTo>
                <a:pt x="3572105" y="374424"/>
                <a:pt x="3657079" y="425835"/>
                <a:pt x="3562918" y="390525"/>
              </a:cubicBezTo>
              <a:cubicBezTo>
                <a:pt x="3552199" y="386505"/>
                <a:pt x="3545062" y="375495"/>
                <a:pt x="3534343" y="371475"/>
              </a:cubicBezTo>
              <a:cubicBezTo>
                <a:pt x="3519184" y="365791"/>
                <a:pt x="3502424" y="365877"/>
                <a:pt x="3486718" y="361950"/>
              </a:cubicBezTo>
              <a:cubicBezTo>
                <a:pt x="3476978" y="359515"/>
                <a:pt x="3467797" y="355183"/>
                <a:pt x="3458143" y="352425"/>
              </a:cubicBezTo>
              <a:cubicBezTo>
                <a:pt x="3445556" y="348829"/>
                <a:pt x="3432822" y="345740"/>
                <a:pt x="3420043" y="342900"/>
              </a:cubicBezTo>
              <a:cubicBezTo>
                <a:pt x="3369902" y="331758"/>
                <a:pt x="3361404" y="331802"/>
                <a:pt x="3305743" y="323850"/>
              </a:cubicBezTo>
              <a:cubicBezTo>
                <a:pt x="3289868" y="317500"/>
                <a:pt x="3274705" y="308947"/>
                <a:pt x="3258118" y="304800"/>
              </a:cubicBezTo>
              <a:cubicBezTo>
                <a:pt x="3236338" y="299355"/>
                <a:pt x="3213588" y="298966"/>
                <a:pt x="3191443" y="295275"/>
              </a:cubicBezTo>
              <a:cubicBezTo>
                <a:pt x="3175474" y="292613"/>
                <a:pt x="3159901" y="287606"/>
                <a:pt x="3143818" y="285750"/>
              </a:cubicBezTo>
              <a:cubicBezTo>
                <a:pt x="3105425" y="281320"/>
                <a:pt x="2957708" y="272967"/>
                <a:pt x="2886643" y="257175"/>
              </a:cubicBezTo>
              <a:cubicBezTo>
                <a:pt x="2876842" y="254997"/>
                <a:pt x="2867913" y="249619"/>
                <a:pt x="2858068" y="247650"/>
              </a:cubicBezTo>
              <a:cubicBezTo>
                <a:pt x="2836053" y="243247"/>
                <a:pt x="2813482" y="242141"/>
                <a:pt x="2791393" y="238125"/>
              </a:cubicBezTo>
              <a:cubicBezTo>
                <a:pt x="2778513" y="235783"/>
                <a:pt x="2766130" y="231167"/>
                <a:pt x="2753293" y="228600"/>
              </a:cubicBezTo>
              <a:cubicBezTo>
                <a:pt x="2734355" y="224812"/>
                <a:pt x="2715081" y="222863"/>
                <a:pt x="2696143" y="219075"/>
              </a:cubicBezTo>
              <a:cubicBezTo>
                <a:pt x="2683306" y="216508"/>
                <a:pt x="2670923" y="211892"/>
                <a:pt x="2658043" y="209550"/>
              </a:cubicBezTo>
              <a:cubicBezTo>
                <a:pt x="2635954" y="205534"/>
                <a:pt x="2613513" y="203716"/>
                <a:pt x="2591368" y="200025"/>
              </a:cubicBezTo>
              <a:cubicBezTo>
                <a:pt x="2575399" y="197363"/>
                <a:pt x="2559744" y="192962"/>
                <a:pt x="2543743" y="190500"/>
              </a:cubicBezTo>
              <a:cubicBezTo>
                <a:pt x="2518443" y="186608"/>
                <a:pt x="2492843" y="184867"/>
                <a:pt x="2467543" y="180975"/>
              </a:cubicBezTo>
              <a:cubicBezTo>
                <a:pt x="2451542" y="178513"/>
                <a:pt x="2435846" y="174346"/>
                <a:pt x="2419918" y="171450"/>
              </a:cubicBezTo>
              <a:cubicBezTo>
                <a:pt x="2400917" y="167995"/>
                <a:pt x="2381887" y="164656"/>
                <a:pt x="2362768" y="161925"/>
              </a:cubicBezTo>
              <a:cubicBezTo>
                <a:pt x="2337428" y="158305"/>
                <a:pt x="2311817" y="156608"/>
                <a:pt x="2286568" y="152400"/>
              </a:cubicBezTo>
              <a:cubicBezTo>
                <a:pt x="2045678" y="112252"/>
                <a:pt x="2310239" y="154071"/>
                <a:pt x="2124643" y="114300"/>
              </a:cubicBezTo>
              <a:cubicBezTo>
                <a:pt x="2102691" y="109596"/>
                <a:pt x="2080158" y="108189"/>
                <a:pt x="2057968" y="104775"/>
              </a:cubicBezTo>
              <a:cubicBezTo>
                <a:pt x="2038880" y="101838"/>
                <a:pt x="2019868" y="98425"/>
                <a:pt x="2000818" y="95250"/>
              </a:cubicBezTo>
              <a:cubicBezTo>
                <a:pt x="1885074" y="48952"/>
                <a:pt x="2042928" y="108159"/>
                <a:pt x="1838893" y="57150"/>
              </a:cubicBezTo>
              <a:cubicBezTo>
                <a:pt x="1826193" y="53975"/>
                <a:pt x="1813630" y="50192"/>
                <a:pt x="1800793" y="47625"/>
              </a:cubicBezTo>
              <a:cubicBezTo>
                <a:pt x="1761195" y="39705"/>
                <a:pt x="1716615" y="34675"/>
                <a:pt x="1676968" y="28575"/>
              </a:cubicBezTo>
              <a:cubicBezTo>
                <a:pt x="1657880" y="25638"/>
                <a:pt x="1638756" y="22838"/>
                <a:pt x="1619818" y="19050"/>
              </a:cubicBezTo>
              <a:cubicBezTo>
                <a:pt x="1606981" y="16483"/>
                <a:pt x="1594694" y="11255"/>
                <a:pt x="1581718" y="9525"/>
              </a:cubicBezTo>
              <a:cubicBezTo>
                <a:pt x="1546957" y="4890"/>
                <a:pt x="1511868" y="3175"/>
                <a:pt x="1476943" y="0"/>
              </a:cubicBezTo>
              <a:lnTo>
                <a:pt x="638743" y="19050"/>
              </a:lnTo>
              <a:cubicBezTo>
                <a:pt x="625675" y="19819"/>
                <a:pt x="613422" y="25735"/>
                <a:pt x="600643" y="28575"/>
              </a:cubicBezTo>
              <a:cubicBezTo>
                <a:pt x="584839" y="32087"/>
                <a:pt x="568946" y="35204"/>
                <a:pt x="553018" y="38100"/>
              </a:cubicBezTo>
              <a:cubicBezTo>
                <a:pt x="502331" y="47316"/>
                <a:pt x="486876" y="45272"/>
                <a:pt x="438718" y="66675"/>
              </a:cubicBezTo>
              <a:cubicBezTo>
                <a:pt x="428257" y="71324"/>
                <a:pt x="420382" y="80605"/>
                <a:pt x="410143" y="85725"/>
              </a:cubicBezTo>
              <a:cubicBezTo>
                <a:pt x="396478" y="92557"/>
                <a:pt x="355675" y="101723"/>
                <a:pt x="343468" y="104775"/>
              </a:cubicBezTo>
              <a:cubicBezTo>
                <a:pt x="308687" y="127963"/>
                <a:pt x="281913" y="147518"/>
                <a:pt x="238693" y="161925"/>
              </a:cubicBezTo>
              <a:cubicBezTo>
                <a:pt x="108611" y="205286"/>
                <a:pt x="241549" y="157980"/>
                <a:pt x="143443" y="200025"/>
              </a:cubicBezTo>
              <a:cubicBezTo>
                <a:pt x="134215" y="203980"/>
                <a:pt x="123848" y="205060"/>
                <a:pt x="114868" y="209550"/>
              </a:cubicBezTo>
              <a:cubicBezTo>
                <a:pt x="88346" y="222811"/>
                <a:pt x="78784" y="236109"/>
                <a:pt x="57718" y="257175"/>
              </a:cubicBezTo>
              <a:cubicBezTo>
                <a:pt x="35380" y="324188"/>
                <a:pt x="64453" y="241460"/>
                <a:pt x="29143" y="323850"/>
              </a:cubicBezTo>
              <a:cubicBezTo>
                <a:pt x="19355" y="346688"/>
                <a:pt x="16998" y="366358"/>
                <a:pt x="10093" y="390525"/>
              </a:cubicBezTo>
              <a:cubicBezTo>
                <a:pt x="7335" y="400179"/>
                <a:pt x="3743" y="409575"/>
                <a:pt x="568" y="419100"/>
              </a:cubicBezTo>
              <a:cubicBezTo>
                <a:pt x="3743" y="476250"/>
                <a:pt x="-7262" y="536006"/>
                <a:pt x="10093" y="590550"/>
              </a:cubicBezTo>
              <a:cubicBezTo>
                <a:pt x="17035" y="612367"/>
                <a:pt x="48193" y="615950"/>
                <a:pt x="67243" y="628650"/>
              </a:cubicBezTo>
              <a:cubicBezTo>
                <a:pt x="76768" y="635000"/>
                <a:pt x="84958" y="644080"/>
                <a:pt x="95818" y="647700"/>
              </a:cubicBezTo>
              <a:cubicBezTo>
                <a:pt x="164331" y="670538"/>
                <a:pt x="78772" y="642830"/>
                <a:pt x="162493" y="666750"/>
              </a:cubicBezTo>
              <a:cubicBezTo>
                <a:pt x="172147" y="669508"/>
                <a:pt x="181267" y="674097"/>
                <a:pt x="191068" y="676275"/>
              </a:cubicBezTo>
              <a:cubicBezTo>
                <a:pt x="209921" y="680465"/>
                <a:pt x="229217" y="682345"/>
                <a:pt x="248218" y="685800"/>
              </a:cubicBezTo>
              <a:cubicBezTo>
                <a:pt x="264146" y="688696"/>
                <a:pt x="280039" y="691813"/>
                <a:pt x="295843" y="695325"/>
              </a:cubicBezTo>
              <a:cubicBezTo>
                <a:pt x="308622" y="698165"/>
                <a:pt x="320917" y="703547"/>
                <a:pt x="333943" y="704850"/>
              </a:cubicBezTo>
              <a:cubicBezTo>
                <a:pt x="416326" y="713088"/>
                <a:pt x="581593" y="723900"/>
                <a:pt x="581593" y="723900"/>
              </a:cubicBezTo>
              <a:cubicBezTo>
                <a:pt x="718805" y="746769"/>
                <a:pt x="540783" y="719106"/>
                <a:pt x="791143" y="742950"/>
              </a:cubicBezTo>
              <a:cubicBezTo>
                <a:pt x="807259" y="744485"/>
                <a:pt x="822585" y="752006"/>
                <a:pt x="838768" y="752475"/>
              </a:cubicBezTo>
              <a:cubicBezTo>
                <a:pt x="1041907" y="758363"/>
                <a:pt x="1245168" y="758825"/>
                <a:pt x="1448368" y="762000"/>
              </a:cubicBezTo>
              <a:lnTo>
                <a:pt x="1667443" y="771525"/>
              </a:lnTo>
              <a:cubicBezTo>
                <a:pt x="1702452" y="773584"/>
                <a:pt x="1737389" y="776952"/>
                <a:pt x="1772218" y="781050"/>
              </a:cubicBezTo>
              <a:cubicBezTo>
                <a:pt x="1791398" y="783307"/>
                <a:pt x="1810087" y="789473"/>
                <a:pt x="1829368" y="790575"/>
              </a:cubicBezTo>
              <a:cubicBezTo>
                <a:pt x="1921348" y="795831"/>
                <a:pt x="2013518" y="796925"/>
                <a:pt x="2105593" y="800100"/>
              </a:cubicBezTo>
              <a:cubicBezTo>
                <a:pt x="2183581" y="813098"/>
                <a:pt x="2208331" y="819150"/>
                <a:pt x="2305618" y="819150"/>
              </a:cubicBezTo>
              <a:cubicBezTo>
                <a:pt x="2527891" y="819150"/>
                <a:pt x="2750118" y="812800"/>
                <a:pt x="2972368" y="809625"/>
              </a:cubicBezTo>
              <a:cubicBezTo>
                <a:pt x="2993637" y="806587"/>
                <a:pt x="3072404" y="795861"/>
                <a:pt x="3096193" y="790575"/>
              </a:cubicBezTo>
              <a:cubicBezTo>
                <a:pt x="3105994" y="788397"/>
                <a:pt x="3114890" y="782846"/>
                <a:pt x="3124768" y="781050"/>
              </a:cubicBezTo>
              <a:cubicBezTo>
                <a:pt x="3149953" y="776471"/>
                <a:pt x="3175595" y="774908"/>
                <a:pt x="3200968" y="771525"/>
              </a:cubicBezTo>
              <a:lnTo>
                <a:pt x="3267643" y="762000"/>
              </a:lnTo>
              <a:cubicBezTo>
                <a:pt x="3337212" y="738810"/>
                <a:pt x="3305312" y="747820"/>
                <a:pt x="3362893" y="733425"/>
              </a:cubicBezTo>
              <a:cubicBezTo>
                <a:pt x="3487875" y="639689"/>
                <a:pt x="3336064" y="747272"/>
                <a:pt x="3429568" y="695325"/>
              </a:cubicBezTo>
              <a:cubicBezTo>
                <a:pt x="3492278" y="660486"/>
                <a:pt x="3488652" y="643880"/>
                <a:pt x="3562918" y="619125"/>
              </a:cubicBezTo>
              <a:lnTo>
                <a:pt x="3620068" y="600075"/>
              </a:lnTo>
              <a:cubicBezTo>
                <a:pt x="3629593" y="596900"/>
                <a:pt x="3640289" y="596119"/>
                <a:pt x="3648643" y="590550"/>
              </a:cubicBezTo>
              <a:cubicBezTo>
                <a:pt x="3685572" y="565931"/>
                <a:pt x="3666358" y="575120"/>
                <a:pt x="3705793" y="561975"/>
              </a:cubicBezTo>
              <a:cubicBezTo>
                <a:pt x="3708968" y="552450"/>
                <a:pt x="3710828" y="542380"/>
                <a:pt x="3715318" y="533400"/>
              </a:cubicBezTo>
              <a:cubicBezTo>
                <a:pt x="3720438" y="523161"/>
                <a:pt x="3731885" y="516000"/>
                <a:pt x="3734368" y="504825"/>
              </a:cubicBezTo>
              <a:cubicBezTo>
                <a:pt x="3738501" y="486229"/>
                <a:pt x="3788343" y="471488"/>
                <a:pt x="3772468" y="457200"/>
              </a:cubicBez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2181225</xdr:colOff>
      <xdr:row>149</xdr:row>
      <xdr:rowOff>9525</xdr:rowOff>
    </xdr:from>
    <xdr:to>
      <xdr:col>4</xdr:col>
      <xdr:colOff>2228850</xdr:colOff>
      <xdr:row>151</xdr:row>
      <xdr:rowOff>123825</xdr:rowOff>
    </xdr:to>
    <xdr:sp macro="" textlink="">
      <xdr:nvSpPr>
        <xdr:cNvPr id="12" name="Forme libre 11"/>
        <xdr:cNvSpPr/>
      </xdr:nvSpPr>
      <xdr:spPr>
        <a:xfrm>
          <a:off x="4933950" y="28670250"/>
          <a:ext cx="4152900" cy="495300"/>
        </a:xfrm>
        <a:custGeom>
          <a:avLst/>
          <a:gdLst>
            <a:gd name="connsiteX0" fmla="*/ 3772468 w 3775578"/>
            <a:gd name="connsiteY0" fmla="*/ 457200 h 819150"/>
            <a:gd name="connsiteX1" fmla="*/ 3639118 w 3775578"/>
            <a:gd name="connsiteY1" fmla="*/ 419100 h 819150"/>
            <a:gd name="connsiteX2" fmla="*/ 3562918 w 3775578"/>
            <a:gd name="connsiteY2" fmla="*/ 390525 h 819150"/>
            <a:gd name="connsiteX3" fmla="*/ 3534343 w 3775578"/>
            <a:gd name="connsiteY3" fmla="*/ 371475 h 819150"/>
            <a:gd name="connsiteX4" fmla="*/ 3486718 w 3775578"/>
            <a:gd name="connsiteY4" fmla="*/ 361950 h 819150"/>
            <a:gd name="connsiteX5" fmla="*/ 3458143 w 3775578"/>
            <a:gd name="connsiteY5" fmla="*/ 352425 h 819150"/>
            <a:gd name="connsiteX6" fmla="*/ 3420043 w 3775578"/>
            <a:gd name="connsiteY6" fmla="*/ 342900 h 819150"/>
            <a:gd name="connsiteX7" fmla="*/ 3305743 w 3775578"/>
            <a:gd name="connsiteY7" fmla="*/ 323850 h 819150"/>
            <a:gd name="connsiteX8" fmla="*/ 3258118 w 3775578"/>
            <a:gd name="connsiteY8" fmla="*/ 304800 h 819150"/>
            <a:gd name="connsiteX9" fmla="*/ 3191443 w 3775578"/>
            <a:gd name="connsiteY9" fmla="*/ 295275 h 819150"/>
            <a:gd name="connsiteX10" fmla="*/ 3143818 w 3775578"/>
            <a:gd name="connsiteY10" fmla="*/ 285750 h 819150"/>
            <a:gd name="connsiteX11" fmla="*/ 2886643 w 3775578"/>
            <a:gd name="connsiteY11" fmla="*/ 257175 h 819150"/>
            <a:gd name="connsiteX12" fmla="*/ 2858068 w 3775578"/>
            <a:gd name="connsiteY12" fmla="*/ 247650 h 819150"/>
            <a:gd name="connsiteX13" fmla="*/ 2791393 w 3775578"/>
            <a:gd name="connsiteY13" fmla="*/ 238125 h 819150"/>
            <a:gd name="connsiteX14" fmla="*/ 2753293 w 3775578"/>
            <a:gd name="connsiteY14" fmla="*/ 228600 h 819150"/>
            <a:gd name="connsiteX15" fmla="*/ 2696143 w 3775578"/>
            <a:gd name="connsiteY15" fmla="*/ 219075 h 819150"/>
            <a:gd name="connsiteX16" fmla="*/ 2658043 w 3775578"/>
            <a:gd name="connsiteY16" fmla="*/ 209550 h 819150"/>
            <a:gd name="connsiteX17" fmla="*/ 2591368 w 3775578"/>
            <a:gd name="connsiteY17" fmla="*/ 200025 h 819150"/>
            <a:gd name="connsiteX18" fmla="*/ 2543743 w 3775578"/>
            <a:gd name="connsiteY18" fmla="*/ 190500 h 819150"/>
            <a:gd name="connsiteX19" fmla="*/ 2467543 w 3775578"/>
            <a:gd name="connsiteY19" fmla="*/ 180975 h 819150"/>
            <a:gd name="connsiteX20" fmla="*/ 2419918 w 3775578"/>
            <a:gd name="connsiteY20" fmla="*/ 171450 h 819150"/>
            <a:gd name="connsiteX21" fmla="*/ 2362768 w 3775578"/>
            <a:gd name="connsiteY21" fmla="*/ 161925 h 819150"/>
            <a:gd name="connsiteX22" fmla="*/ 2286568 w 3775578"/>
            <a:gd name="connsiteY22" fmla="*/ 152400 h 819150"/>
            <a:gd name="connsiteX23" fmla="*/ 2124643 w 3775578"/>
            <a:gd name="connsiteY23" fmla="*/ 114300 h 819150"/>
            <a:gd name="connsiteX24" fmla="*/ 2057968 w 3775578"/>
            <a:gd name="connsiteY24" fmla="*/ 104775 h 819150"/>
            <a:gd name="connsiteX25" fmla="*/ 2000818 w 3775578"/>
            <a:gd name="connsiteY25" fmla="*/ 95250 h 819150"/>
            <a:gd name="connsiteX26" fmla="*/ 1838893 w 3775578"/>
            <a:gd name="connsiteY26" fmla="*/ 57150 h 819150"/>
            <a:gd name="connsiteX27" fmla="*/ 1800793 w 3775578"/>
            <a:gd name="connsiteY27" fmla="*/ 47625 h 819150"/>
            <a:gd name="connsiteX28" fmla="*/ 1676968 w 3775578"/>
            <a:gd name="connsiteY28" fmla="*/ 28575 h 819150"/>
            <a:gd name="connsiteX29" fmla="*/ 1619818 w 3775578"/>
            <a:gd name="connsiteY29" fmla="*/ 19050 h 819150"/>
            <a:gd name="connsiteX30" fmla="*/ 1581718 w 3775578"/>
            <a:gd name="connsiteY30" fmla="*/ 9525 h 819150"/>
            <a:gd name="connsiteX31" fmla="*/ 1476943 w 3775578"/>
            <a:gd name="connsiteY31" fmla="*/ 0 h 819150"/>
            <a:gd name="connsiteX32" fmla="*/ 638743 w 3775578"/>
            <a:gd name="connsiteY32" fmla="*/ 19050 h 819150"/>
            <a:gd name="connsiteX33" fmla="*/ 600643 w 3775578"/>
            <a:gd name="connsiteY33" fmla="*/ 28575 h 819150"/>
            <a:gd name="connsiteX34" fmla="*/ 553018 w 3775578"/>
            <a:gd name="connsiteY34" fmla="*/ 38100 h 819150"/>
            <a:gd name="connsiteX35" fmla="*/ 438718 w 3775578"/>
            <a:gd name="connsiteY35" fmla="*/ 66675 h 819150"/>
            <a:gd name="connsiteX36" fmla="*/ 410143 w 3775578"/>
            <a:gd name="connsiteY36" fmla="*/ 85725 h 819150"/>
            <a:gd name="connsiteX37" fmla="*/ 343468 w 3775578"/>
            <a:gd name="connsiteY37" fmla="*/ 104775 h 819150"/>
            <a:gd name="connsiteX38" fmla="*/ 238693 w 3775578"/>
            <a:gd name="connsiteY38" fmla="*/ 161925 h 819150"/>
            <a:gd name="connsiteX39" fmla="*/ 143443 w 3775578"/>
            <a:gd name="connsiteY39" fmla="*/ 200025 h 819150"/>
            <a:gd name="connsiteX40" fmla="*/ 114868 w 3775578"/>
            <a:gd name="connsiteY40" fmla="*/ 209550 h 819150"/>
            <a:gd name="connsiteX41" fmla="*/ 57718 w 3775578"/>
            <a:gd name="connsiteY41" fmla="*/ 257175 h 819150"/>
            <a:gd name="connsiteX42" fmla="*/ 29143 w 3775578"/>
            <a:gd name="connsiteY42" fmla="*/ 323850 h 819150"/>
            <a:gd name="connsiteX43" fmla="*/ 10093 w 3775578"/>
            <a:gd name="connsiteY43" fmla="*/ 390525 h 819150"/>
            <a:gd name="connsiteX44" fmla="*/ 568 w 3775578"/>
            <a:gd name="connsiteY44" fmla="*/ 419100 h 819150"/>
            <a:gd name="connsiteX45" fmla="*/ 10093 w 3775578"/>
            <a:gd name="connsiteY45" fmla="*/ 590550 h 819150"/>
            <a:gd name="connsiteX46" fmla="*/ 67243 w 3775578"/>
            <a:gd name="connsiteY46" fmla="*/ 628650 h 819150"/>
            <a:gd name="connsiteX47" fmla="*/ 95818 w 3775578"/>
            <a:gd name="connsiteY47" fmla="*/ 647700 h 819150"/>
            <a:gd name="connsiteX48" fmla="*/ 162493 w 3775578"/>
            <a:gd name="connsiteY48" fmla="*/ 666750 h 819150"/>
            <a:gd name="connsiteX49" fmla="*/ 191068 w 3775578"/>
            <a:gd name="connsiteY49" fmla="*/ 676275 h 819150"/>
            <a:gd name="connsiteX50" fmla="*/ 248218 w 3775578"/>
            <a:gd name="connsiteY50" fmla="*/ 685800 h 819150"/>
            <a:gd name="connsiteX51" fmla="*/ 295843 w 3775578"/>
            <a:gd name="connsiteY51" fmla="*/ 695325 h 819150"/>
            <a:gd name="connsiteX52" fmla="*/ 333943 w 3775578"/>
            <a:gd name="connsiteY52" fmla="*/ 704850 h 819150"/>
            <a:gd name="connsiteX53" fmla="*/ 581593 w 3775578"/>
            <a:gd name="connsiteY53" fmla="*/ 723900 h 819150"/>
            <a:gd name="connsiteX54" fmla="*/ 791143 w 3775578"/>
            <a:gd name="connsiteY54" fmla="*/ 742950 h 819150"/>
            <a:gd name="connsiteX55" fmla="*/ 838768 w 3775578"/>
            <a:gd name="connsiteY55" fmla="*/ 752475 h 819150"/>
            <a:gd name="connsiteX56" fmla="*/ 1448368 w 3775578"/>
            <a:gd name="connsiteY56" fmla="*/ 762000 h 819150"/>
            <a:gd name="connsiteX57" fmla="*/ 1667443 w 3775578"/>
            <a:gd name="connsiteY57" fmla="*/ 771525 h 819150"/>
            <a:gd name="connsiteX58" fmla="*/ 1772218 w 3775578"/>
            <a:gd name="connsiteY58" fmla="*/ 781050 h 819150"/>
            <a:gd name="connsiteX59" fmla="*/ 1829368 w 3775578"/>
            <a:gd name="connsiteY59" fmla="*/ 790575 h 819150"/>
            <a:gd name="connsiteX60" fmla="*/ 2105593 w 3775578"/>
            <a:gd name="connsiteY60" fmla="*/ 800100 h 819150"/>
            <a:gd name="connsiteX61" fmla="*/ 2305618 w 3775578"/>
            <a:gd name="connsiteY61" fmla="*/ 819150 h 819150"/>
            <a:gd name="connsiteX62" fmla="*/ 2972368 w 3775578"/>
            <a:gd name="connsiteY62" fmla="*/ 809625 h 819150"/>
            <a:gd name="connsiteX63" fmla="*/ 3096193 w 3775578"/>
            <a:gd name="connsiteY63" fmla="*/ 790575 h 819150"/>
            <a:gd name="connsiteX64" fmla="*/ 3124768 w 3775578"/>
            <a:gd name="connsiteY64" fmla="*/ 781050 h 819150"/>
            <a:gd name="connsiteX65" fmla="*/ 3200968 w 3775578"/>
            <a:gd name="connsiteY65" fmla="*/ 771525 h 819150"/>
            <a:gd name="connsiteX66" fmla="*/ 3267643 w 3775578"/>
            <a:gd name="connsiteY66" fmla="*/ 762000 h 819150"/>
            <a:gd name="connsiteX67" fmla="*/ 3362893 w 3775578"/>
            <a:gd name="connsiteY67" fmla="*/ 733425 h 819150"/>
            <a:gd name="connsiteX68" fmla="*/ 3429568 w 3775578"/>
            <a:gd name="connsiteY68" fmla="*/ 695325 h 819150"/>
            <a:gd name="connsiteX69" fmla="*/ 3562918 w 3775578"/>
            <a:gd name="connsiteY69" fmla="*/ 619125 h 819150"/>
            <a:gd name="connsiteX70" fmla="*/ 3620068 w 3775578"/>
            <a:gd name="connsiteY70" fmla="*/ 600075 h 819150"/>
            <a:gd name="connsiteX71" fmla="*/ 3648643 w 3775578"/>
            <a:gd name="connsiteY71" fmla="*/ 590550 h 819150"/>
            <a:gd name="connsiteX72" fmla="*/ 3705793 w 3775578"/>
            <a:gd name="connsiteY72" fmla="*/ 561975 h 819150"/>
            <a:gd name="connsiteX73" fmla="*/ 3715318 w 3775578"/>
            <a:gd name="connsiteY73" fmla="*/ 533400 h 819150"/>
            <a:gd name="connsiteX74" fmla="*/ 3734368 w 3775578"/>
            <a:gd name="connsiteY74" fmla="*/ 504825 h 819150"/>
            <a:gd name="connsiteX75" fmla="*/ 3772468 w 3775578"/>
            <a:gd name="connsiteY75" fmla="*/ 45720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3775578" h="819150">
              <a:moveTo>
                <a:pt x="3772468" y="457200"/>
              </a:moveTo>
              <a:cubicBezTo>
                <a:pt x="3756593" y="442912"/>
                <a:pt x="3716279" y="434532"/>
                <a:pt x="3639118" y="419100"/>
              </a:cubicBezTo>
              <a:cubicBezTo>
                <a:pt x="3572105" y="374424"/>
                <a:pt x="3657079" y="425835"/>
                <a:pt x="3562918" y="390525"/>
              </a:cubicBezTo>
              <a:cubicBezTo>
                <a:pt x="3552199" y="386505"/>
                <a:pt x="3545062" y="375495"/>
                <a:pt x="3534343" y="371475"/>
              </a:cubicBezTo>
              <a:cubicBezTo>
                <a:pt x="3519184" y="365791"/>
                <a:pt x="3502424" y="365877"/>
                <a:pt x="3486718" y="361950"/>
              </a:cubicBezTo>
              <a:cubicBezTo>
                <a:pt x="3476978" y="359515"/>
                <a:pt x="3467797" y="355183"/>
                <a:pt x="3458143" y="352425"/>
              </a:cubicBezTo>
              <a:cubicBezTo>
                <a:pt x="3445556" y="348829"/>
                <a:pt x="3432822" y="345740"/>
                <a:pt x="3420043" y="342900"/>
              </a:cubicBezTo>
              <a:cubicBezTo>
                <a:pt x="3369902" y="331758"/>
                <a:pt x="3361404" y="331802"/>
                <a:pt x="3305743" y="323850"/>
              </a:cubicBezTo>
              <a:cubicBezTo>
                <a:pt x="3289868" y="317500"/>
                <a:pt x="3274705" y="308947"/>
                <a:pt x="3258118" y="304800"/>
              </a:cubicBezTo>
              <a:cubicBezTo>
                <a:pt x="3236338" y="299355"/>
                <a:pt x="3213588" y="298966"/>
                <a:pt x="3191443" y="295275"/>
              </a:cubicBezTo>
              <a:cubicBezTo>
                <a:pt x="3175474" y="292613"/>
                <a:pt x="3159901" y="287606"/>
                <a:pt x="3143818" y="285750"/>
              </a:cubicBezTo>
              <a:cubicBezTo>
                <a:pt x="3105425" y="281320"/>
                <a:pt x="2957708" y="272967"/>
                <a:pt x="2886643" y="257175"/>
              </a:cubicBezTo>
              <a:cubicBezTo>
                <a:pt x="2876842" y="254997"/>
                <a:pt x="2867913" y="249619"/>
                <a:pt x="2858068" y="247650"/>
              </a:cubicBezTo>
              <a:cubicBezTo>
                <a:pt x="2836053" y="243247"/>
                <a:pt x="2813482" y="242141"/>
                <a:pt x="2791393" y="238125"/>
              </a:cubicBezTo>
              <a:cubicBezTo>
                <a:pt x="2778513" y="235783"/>
                <a:pt x="2766130" y="231167"/>
                <a:pt x="2753293" y="228600"/>
              </a:cubicBezTo>
              <a:cubicBezTo>
                <a:pt x="2734355" y="224812"/>
                <a:pt x="2715081" y="222863"/>
                <a:pt x="2696143" y="219075"/>
              </a:cubicBezTo>
              <a:cubicBezTo>
                <a:pt x="2683306" y="216508"/>
                <a:pt x="2670923" y="211892"/>
                <a:pt x="2658043" y="209550"/>
              </a:cubicBezTo>
              <a:cubicBezTo>
                <a:pt x="2635954" y="205534"/>
                <a:pt x="2613513" y="203716"/>
                <a:pt x="2591368" y="200025"/>
              </a:cubicBezTo>
              <a:cubicBezTo>
                <a:pt x="2575399" y="197363"/>
                <a:pt x="2559744" y="192962"/>
                <a:pt x="2543743" y="190500"/>
              </a:cubicBezTo>
              <a:cubicBezTo>
                <a:pt x="2518443" y="186608"/>
                <a:pt x="2492843" y="184867"/>
                <a:pt x="2467543" y="180975"/>
              </a:cubicBezTo>
              <a:cubicBezTo>
                <a:pt x="2451542" y="178513"/>
                <a:pt x="2435846" y="174346"/>
                <a:pt x="2419918" y="171450"/>
              </a:cubicBezTo>
              <a:cubicBezTo>
                <a:pt x="2400917" y="167995"/>
                <a:pt x="2381887" y="164656"/>
                <a:pt x="2362768" y="161925"/>
              </a:cubicBezTo>
              <a:cubicBezTo>
                <a:pt x="2337428" y="158305"/>
                <a:pt x="2311817" y="156608"/>
                <a:pt x="2286568" y="152400"/>
              </a:cubicBezTo>
              <a:cubicBezTo>
                <a:pt x="2045678" y="112252"/>
                <a:pt x="2310239" y="154071"/>
                <a:pt x="2124643" y="114300"/>
              </a:cubicBezTo>
              <a:cubicBezTo>
                <a:pt x="2102691" y="109596"/>
                <a:pt x="2080158" y="108189"/>
                <a:pt x="2057968" y="104775"/>
              </a:cubicBezTo>
              <a:cubicBezTo>
                <a:pt x="2038880" y="101838"/>
                <a:pt x="2019868" y="98425"/>
                <a:pt x="2000818" y="95250"/>
              </a:cubicBezTo>
              <a:cubicBezTo>
                <a:pt x="1885074" y="48952"/>
                <a:pt x="2042928" y="108159"/>
                <a:pt x="1838893" y="57150"/>
              </a:cubicBezTo>
              <a:cubicBezTo>
                <a:pt x="1826193" y="53975"/>
                <a:pt x="1813630" y="50192"/>
                <a:pt x="1800793" y="47625"/>
              </a:cubicBezTo>
              <a:cubicBezTo>
                <a:pt x="1761195" y="39705"/>
                <a:pt x="1716615" y="34675"/>
                <a:pt x="1676968" y="28575"/>
              </a:cubicBezTo>
              <a:cubicBezTo>
                <a:pt x="1657880" y="25638"/>
                <a:pt x="1638756" y="22838"/>
                <a:pt x="1619818" y="19050"/>
              </a:cubicBezTo>
              <a:cubicBezTo>
                <a:pt x="1606981" y="16483"/>
                <a:pt x="1594694" y="11255"/>
                <a:pt x="1581718" y="9525"/>
              </a:cubicBezTo>
              <a:cubicBezTo>
                <a:pt x="1546957" y="4890"/>
                <a:pt x="1511868" y="3175"/>
                <a:pt x="1476943" y="0"/>
              </a:cubicBezTo>
              <a:lnTo>
                <a:pt x="638743" y="19050"/>
              </a:lnTo>
              <a:cubicBezTo>
                <a:pt x="625675" y="19819"/>
                <a:pt x="613422" y="25735"/>
                <a:pt x="600643" y="28575"/>
              </a:cubicBezTo>
              <a:cubicBezTo>
                <a:pt x="584839" y="32087"/>
                <a:pt x="568946" y="35204"/>
                <a:pt x="553018" y="38100"/>
              </a:cubicBezTo>
              <a:cubicBezTo>
                <a:pt x="502331" y="47316"/>
                <a:pt x="486876" y="45272"/>
                <a:pt x="438718" y="66675"/>
              </a:cubicBezTo>
              <a:cubicBezTo>
                <a:pt x="428257" y="71324"/>
                <a:pt x="420382" y="80605"/>
                <a:pt x="410143" y="85725"/>
              </a:cubicBezTo>
              <a:cubicBezTo>
                <a:pt x="396478" y="92557"/>
                <a:pt x="355675" y="101723"/>
                <a:pt x="343468" y="104775"/>
              </a:cubicBezTo>
              <a:cubicBezTo>
                <a:pt x="308687" y="127963"/>
                <a:pt x="281913" y="147518"/>
                <a:pt x="238693" y="161925"/>
              </a:cubicBezTo>
              <a:cubicBezTo>
                <a:pt x="108611" y="205286"/>
                <a:pt x="241549" y="157980"/>
                <a:pt x="143443" y="200025"/>
              </a:cubicBezTo>
              <a:cubicBezTo>
                <a:pt x="134215" y="203980"/>
                <a:pt x="123848" y="205060"/>
                <a:pt x="114868" y="209550"/>
              </a:cubicBezTo>
              <a:cubicBezTo>
                <a:pt x="88346" y="222811"/>
                <a:pt x="78784" y="236109"/>
                <a:pt x="57718" y="257175"/>
              </a:cubicBezTo>
              <a:cubicBezTo>
                <a:pt x="35380" y="324188"/>
                <a:pt x="64453" y="241460"/>
                <a:pt x="29143" y="323850"/>
              </a:cubicBezTo>
              <a:cubicBezTo>
                <a:pt x="19355" y="346688"/>
                <a:pt x="16998" y="366358"/>
                <a:pt x="10093" y="390525"/>
              </a:cubicBezTo>
              <a:cubicBezTo>
                <a:pt x="7335" y="400179"/>
                <a:pt x="3743" y="409575"/>
                <a:pt x="568" y="419100"/>
              </a:cubicBezTo>
              <a:cubicBezTo>
                <a:pt x="3743" y="476250"/>
                <a:pt x="-7262" y="536006"/>
                <a:pt x="10093" y="590550"/>
              </a:cubicBezTo>
              <a:cubicBezTo>
                <a:pt x="17035" y="612367"/>
                <a:pt x="48193" y="615950"/>
                <a:pt x="67243" y="628650"/>
              </a:cubicBezTo>
              <a:cubicBezTo>
                <a:pt x="76768" y="635000"/>
                <a:pt x="84958" y="644080"/>
                <a:pt x="95818" y="647700"/>
              </a:cubicBezTo>
              <a:cubicBezTo>
                <a:pt x="164331" y="670538"/>
                <a:pt x="78772" y="642830"/>
                <a:pt x="162493" y="666750"/>
              </a:cubicBezTo>
              <a:cubicBezTo>
                <a:pt x="172147" y="669508"/>
                <a:pt x="181267" y="674097"/>
                <a:pt x="191068" y="676275"/>
              </a:cubicBezTo>
              <a:cubicBezTo>
                <a:pt x="209921" y="680465"/>
                <a:pt x="229217" y="682345"/>
                <a:pt x="248218" y="685800"/>
              </a:cubicBezTo>
              <a:cubicBezTo>
                <a:pt x="264146" y="688696"/>
                <a:pt x="280039" y="691813"/>
                <a:pt x="295843" y="695325"/>
              </a:cubicBezTo>
              <a:cubicBezTo>
                <a:pt x="308622" y="698165"/>
                <a:pt x="320917" y="703547"/>
                <a:pt x="333943" y="704850"/>
              </a:cubicBezTo>
              <a:cubicBezTo>
                <a:pt x="416326" y="713088"/>
                <a:pt x="581593" y="723900"/>
                <a:pt x="581593" y="723900"/>
              </a:cubicBezTo>
              <a:cubicBezTo>
                <a:pt x="718805" y="746769"/>
                <a:pt x="540783" y="719106"/>
                <a:pt x="791143" y="742950"/>
              </a:cubicBezTo>
              <a:cubicBezTo>
                <a:pt x="807259" y="744485"/>
                <a:pt x="822585" y="752006"/>
                <a:pt x="838768" y="752475"/>
              </a:cubicBezTo>
              <a:cubicBezTo>
                <a:pt x="1041907" y="758363"/>
                <a:pt x="1245168" y="758825"/>
                <a:pt x="1448368" y="762000"/>
              </a:cubicBezTo>
              <a:lnTo>
                <a:pt x="1667443" y="771525"/>
              </a:lnTo>
              <a:cubicBezTo>
                <a:pt x="1702452" y="773584"/>
                <a:pt x="1737389" y="776952"/>
                <a:pt x="1772218" y="781050"/>
              </a:cubicBezTo>
              <a:cubicBezTo>
                <a:pt x="1791398" y="783307"/>
                <a:pt x="1810087" y="789473"/>
                <a:pt x="1829368" y="790575"/>
              </a:cubicBezTo>
              <a:cubicBezTo>
                <a:pt x="1921348" y="795831"/>
                <a:pt x="2013518" y="796925"/>
                <a:pt x="2105593" y="800100"/>
              </a:cubicBezTo>
              <a:cubicBezTo>
                <a:pt x="2183581" y="813098"/>
                <a:pt x="2208331" y="819150"/>
                <a:pt x="2305618" y="819150"/>
              </a:cubicBezTo>
              <a:cubicBezTo>
                <a:pt x="2527891" y="819150"/>
                <a:pt x="2750118" y="812800"/>
                <a:pt x="2972368" y="809625"/>
              </a:cubicBezTo>
              <a:cubicBezTo>
                <a:pt x="2993637" y="806587"/>
                <a:pt x="3072404" y="795861"/>
                <a:pt x="3096193" y="790575"/>
              </a:cubicBezTo>
              <a:cubicBezTo>
                <a:pt x="3105994" y="788397"/>
                <a:pt x="3114890" y="782846"/>
                <a:pt x="3124768" y="781050"/>
              </a:cubicBezTo>
              <a:cubicBezTo>
                <a:pt x="3149953" y="776471"/>
                <a:pt x="3175595" y="774908"/>
                <a:pt x="3200968" y="771525"/>
              </a:cubicBezTo>
              <a:lnTo>
                <a:pt x="3267643" y="762000"/>
              </a:lnTo>
              <a:cubicBezTo>
                <a:pt x="3337212" y="738810"/>
                <a:pt x="3305312" y="747820"/>
                <a:pt x="3362893" y="733425"/>
              </a:cubicBezTo>
              <a:cubicBezTo>
                <a:pt x="3487875" y="639689"/>
                <a:pt x="3336064" y="747272"/>
                <a:pt x="3429568" y="695325"/>
              </a:cubicBezTo>
              <a:cubicBezTo>
                <a:pt x="3492278" y="660486"/>
                <a:pt x="3488652" y="643880"/>
                <a:pt x="3562918" y="619125"/>
              </a:cubicBezTo>
              <a:lnTo>
                <a:pt x="3620068" y="600075"/>
              </a:lnTo>
              <a:cubicBezTo>
                <a:pt x="3629593" y="596900"/>
                <a:pt x="3640289" y="596119"/>
                <a:pt x="3648643" y="590550"/>
              </a:cubicBezTo>
              <a:cubicBezTo>
                <a:pt x="3685572" y="565931"/>
                <a:pt x="3666358" y="575120"/>
                <a:pt x="3705793" y="561975"/>
              </a:cubicBezTo>
              <a:cubicBezTo>
                <a:pt x="3708968" y="552450"/>
                <a:pt x="3710828" y="542380"/>
                <a:pt x="3715318" y="533400"/>
              </a:cubicBezTo>
              <a:cubicBezTo>
                <a:pt x="3720438" y="523161"/>
                <a:pt x="3731885" y="516000"/>
                <a:pt x="3734368" y="504825"/>
              </a:cubicBezTo>
              <a:cubicBezTo>
                <a:pt x="3738501" y="486229"/>
                <a:pt x="3788343" y="471488"/>
                <a:pt x="3772468" y="457200"/>
              </a:cubicBez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2038350</xdr:colOff>
      <xdr:row>154</xdr:row>
      <xdr:rowOff>161925</xdr:rowOff>
    </xdr:from>
    <xdr:to>
      <xdr:col>4</xdr:col>
      <xdr:colOff>1708653</xdr:colOff>
      <xdr:row>156</xdr:row>
      <xdr:rowOff>114301</xdr:rowOff>
    </xdr:to>
    <xdr:sp macro="" textlink="">
      <xdr:nvSpPr>
        <xdr:cNvPr id="13" name="Forme libre 12"/>
        <xdr:cNvSpPr/>
      </xdr:nvSpPr>
      <xdr:spPr>
        <a:xfrm>
          <a:off x="4791075" y="29775150"/>
          <a:ext cx="3775578" cy="333376"/>
        </a:xfrm>
        <a:custGeom>
          <a:avLst/>
          <a:gdLst>
            <a:gd name="connsiteX0" fmla="*/ 3772468 w 3775578"/>
            <a:gd name="connsiteY0" fmla="*/ 457200 h 819150"/>
            <a:gd name="connsiteX1" fmla="*/ 3639118 w 3775578"/>
            <a:gd name="connsiteY1" fmla="*/ 419100 h 819150"/>
            <a:gd name="connsiteX2" fmla="*/ 3562918 w 3775578"/>
            <a:gd name="connsiteY2" fmla="*/ 390525 h 819150"/>
            <a:gd name="connsiteX3" fmla="*/ 3534343 w 3775578"/>
            <a:gd name="connsiteY3" fmla="*/ 371475 h 819150"/>
            <a:gd name="connsiteX4" fmla="*/ 3486718 w 3775578"/>
            <a:gd name="connsiteY4" fmla="*/ 361950 h 819150"/>
            <a:gd name="connsiteX5" fmla="*/ 3458143 w 3775578"/>
            <a:gd name="connsiteY5" fmla="*/ 352425 h 819150"/>
            <a:gd name="connsiteX6" fmla="*/ 3420043 w 3775578"/>
            <a:gd name="connsiteY6" fmla="*/ 342900 h 819150"/>
            <a:gd name="connsiteX7" fmla="*/ 3305743 w 3775578"/>
            <a:gd name="connsiteY7" fmla="*/ 323850 h 819150"/>
            <a:gd name="connsiteX8" fmla="*/ 3258118 w 3775578"/>
            <a:gd name="connsiteY8" fmla="*/ 304800 h 819150"/>
            <a:gd name="connsiteX9" fmla="*/ 3191443 w 3775578"/>
            <a:gd name="connsiteY9" fmla="*/ 295275 h 819150"/>
            <a:gd name="connsiteX10" fmla="*/ 3143818 w 3775578"/>
            <a:gd name="connsiteY10" fmla="*/ 285750 h 819150"/>
            <a:gd name="connsiteX11" fmla="*/ 2886643 w 3775578"/>
            <a:gd name="connsiteY11" fmla="*/ 257175 h 819150"/>
            <a:gd name="connsiteX12" fmla="*/ 2858068 w 3775578"/>
            <a:gd name="connsiteY12" fmla="*/ 247650 h 819150"/>
            <a:gd name="connsiteX13" fmla="*/ 2791393 w 3775578"/>
            <a:gd name="connsiteY13" fmla="*/ 238125 h 819150"/>
            <a:gd name="connsiteX14" fmla="*/ 2753293 w 3775578"/>
            <a:gd name="connsiteY14" fmla="*/ 228600 h 819150"/>
            <a:gd name="connsiteX15" fmla="*/ 2696143 w 3775578"/>
            <a:gd name="connsiteY15" fmla="*/ 219075 h 819150"/>
            <a:gd name="connsiteX16" fmla="*/ 2658043 w 3775578"/>
            <a:gd name="connsiteY16" fmla="*/ 209550 h 819150"/>
            <a:gd name="connsiteX17" fmla="*/ 2591368 w 3775578"/>
            <a:gd name="connsiteY17" fmla="*/ 200025 h 819150"/>
            <a:gd name="connsiteX18" fmla="*/ 2543743 w 3775578"/>
            <a:gd name="connsiteY18" fmla="*/ 190500 h 819150"/>
            <a:gd name="connsiteX19" fmla="*/ 2467543 w 3775578"/>
            <a:gd name="connsiteY19" fmla="*/ 180975 h 819150"/>
            <a:gd name="connsiteX20" fmla="*/ 2419918 w 3775578"/>
            <a:gd name="connsiteY20" fmla="*/ 171450 h 819150"/>
            <a:gd name="connsiteX21" fmla="*/ 2362768 w 3775578"/>
            <a:gd name="connsiteY21" fmla="*/ 161925 h 819150"/>
            <a:gd name="connsiteX22" fmla="*/ 2286568 w 3775578"/>
            <a:gd name="connsiteY22" fmla="*/ 152400 h 819150"/>
            <a:gd name="connsiteX23" fmla="*/ 2124643 w 3775578"/>
            <a:gd name="connsiteY23" fmla="*/ 114300 h 819150"/>
            <a:gd name="connsiteX24" fmla="*/ 2057968 w 3775578"/>
            <a:gd name="connsiteY24" fmla="*/ 104775 h 819150"/>
            <a:gd name="connsiteX25" fmla="*/ 2000818 w 3775578"/>
            <a:gd name="connsiteY25" fmla="*/ 95250 h 819150"/>
            <a:gd name="connsiteX26" fmla="*/ 1838893 w 3775578"/>
            <a:gd name="connsiteY26" fmla="*/ 57150 h 819150"/>
            <a:gd name="connsiteX27" fmla="*/ 1800793 w 3775578"/>
            <a:gd name="connsiteY27" fmla="*/ 47625 h 819150"/>
            <a:gd name="connsiteX28" fmla="*/ 1676968 w 3775578"/>
            <a:gd name="connsiteY28" fmla="*/ 28575 h 819150"/>
            <a:gd name="connsiteX29" fmla="*/ 1619818 w 3775578"/>
            <a:gd name="connsiteY29" fmla="*/ 19050 h 819150"/>
            <a:gd name="connsiteX30" fmla="*/ 1581718 w 3775578"/>
            <a:gd name="connsiteY30" fmla="*/ 9525 h 819150"/>
            <a:gd name="connsiteX31" fmla="*/ 1476943 w 3775578"/>
            <a:gd name="connsiteY31" fmla="*/ 0 h 819150"/>
            <a:gd name="connsiteX32" fmla="*/ 638743 w 3775578"/>
            <a:gd name="connsiteY32" fmla="*/ 19050 h 819150"/>
            <a:gd name="connsiteX33" fmla="*/ 600643 w 3775578"/>
            <a:gd name="connsiteY33" fmla="*/ 28575 h 819150"/>
            <a:gd name="connsiteX34" fmla="*/ 553018 w 3775578"/>
            <a:gd name="connsiteY34" fmla="*/ 38100 h 819150"/>
            <a:gd name="connsiteX35" fmla="*/ 438718 w 3775578"/>
            <a:gd name="connsiteY35" fmla="*/ 66675 h 819150"/>
            <a:gd name="connsiteX36" fmla="*/ 410143 w 3775578"/>
            <a:gd name="connsiteY36" fmla="*/ 85725 h 819150"/>
            <a:gd name="connsiteX37" fmla="*/ 343468 w 3775578"/>
            <a:gd name="connsiteY37" fmla="*/ 104775 h 819150"/>
            <a:gd name="connsiteX38" fmla="*/ 238693 w 3775578"/>
            <a:gd name="connsiteY38" fmla="*/ 161925 h 819150"/>
            <a:gd name="connsiteX39" fmla="*/ 143443 w 3775578"/>
            <a:gd name="connsiteY39" fmla="*/ 200025 h 819150"/>
            <a:gd name="connsiteX40" fmla="*/ 114868 w 3775578"/>
            <a:gd name="connsiteY40" fmla="*/ 209550 h 819150"/>
            <a:gd name="connsiteX41" fmla="*/ 57718 w 3775578"/>
            <a:gd name="connsiteY41" fmla="*/ 257175 h 819150"/>
            <a:gd name="connsiteX42" fmla="*/ 29143 w 3775578"/>
            <a:gd name="connsiteY42" fmla="*/ 323850 h 819150"/>
            <a:gd name="connsiteX43" fmla="*/ 10093 w 3775578"/>
            <a:gd name="connsiteY43" fmla="*/ 390525 h 819150"/>
            <a:gd name="connsiteX44" fmla="*/ 568 w 3775578"/>
            <a:gd name="connsiteY44" fmla="*/ 419100 h 819150"/>
            <a:gd name="connsiteX45" fmla="*/ 10093 w 3775578"/>
            <a:gd name="connsiteY45" fmla="*/ 590550 h 819150"/>
            <a:gd name="connsiteX46" fmla="*/ 67243 w 3775578"/>
            <a:gd name="connsiteY46" fmla="*/ 628650 h 819150"/>
            <a:gd name="connsiteX47" fmla="*/ 95818 w 3775578"/>
            <a:gd name="connsiteY47" fmla="*/ 647700 h 819150"/>
            <a:gd name="connsiteX48" fmla="*/ 162493 w 3775578"/>
            <a:gd name="connsiteY48" fmla="*/ 666750 h 819150"/>
            <a:gd name="connsiteX49" fmla="*/ 191068 w 3775578"/>
            <a:gd name="connsiteY49" fmla="*/ 676275 h 819150"/>
            <a:gd name="connsiteX50" fmla="*/ 248218 w 3775578"/>
            <a:gd name="connsiteY50" fmla="*/ 685800 h 819150"/>
            <a:gd name="connsiteX51" fmla="*/ 295843 w 3775578"/>
            <a:gd name="connsiteY51" fmla="*/ 695325 h 819150"/>
            <a:gd name="connsiteX52" fmla="*/ 333943 w 3775578"/>
            <a:gd name="connsiteY52" fmla="*/ 704850 h 819150"/>
            <a:gd name="connsiteX53" fmla="*/ 581593 w 3775578"/>
            <a:gd name="connsiteY53" fmla="*/ 723900 h 819150"/>
            <a:gd name="connsiteX54" fmla="*/ 791143 w 3775578"/>
            <a:gd name="connsiteY54" fmla="*/ 742950 h 819150"/>
            <a:gd name="connsiteX55" fmla="*/ 838768 w 3775578"/>
            <a:gd name="connsiteY55" fmla="*/ 752475 h 819150"/>
            <a:gd name="connsiteX56" fmla="*/ 1448368 w 3775578"/>
            <a:gd name="connsiteY56" fmla="*/ 762000 h 819150"/>
            <a:gd name="connsiteX57" fmla="*/ 1667443 w 3775578"/>
            <a:gd name="connsiteY57" fmla="*/ 771525 h 819150"/>
            <a:gd name="connsiteX58" fmla="*/ 1772218 w 3775578"/>
            <a:gd name="connsiteY58" fmla="*/ 781050 h 819150"/>
            <a:gd name="connsiteX59" fmla="*/ 1829368 w 3775578"/>
            <a:gd name="connsiteY59" fmla="*/ 790575 h 819150"/>
            <a:gd name="connsiteX60" fmla="*/ 2105593 w 3775578"/>
            <a:gd name="connsiteY60" fmla="*/ 800100 h 819150"/>
            <a:gd name="connsiteX61" fmla="*/ 2305618 w 3775578"/>
            <a:gd name="connsiteY61" fmla="*/ 819150 h 819150"/>
            <a:gd name="connsiteX62" fmla="*/ 2972368 w 3775578"/>
            <a:gd name="connsiteY62" fmla="*/ 809625 h 819150"/>
            <a:gd name="connsiteX63" fmla="*/ 3096193 w 3775578"/>
            <a:gd name="connsiteY63" fmla="*/ 790575 h 819150"/>
            <a:gd name="connsiteX64" fmla="*/ 3124768 w 3775578"/>
            <a:gd name="connsiteY64" fmla="*/ 781050 h 819150"/>
            <a:gd name="connsiteX65" fmla="*/ 3200968 w 3775578"/>
            <a:gd name="connsiteY65" fmla="*/ 771525 h 819150"/>
            <a:gd name="connsiteX66" fmla="*/ 3267643 w 3775578"/>
            <a:gd name="connsiteY66" fmla="*/ 762000 h 819150"/>
            <a:gd name="connsiteX67" fmla="*/ 3362893 w 3775578"/>
            <a:gd name="connsiteY67" fmla="*/ 733425 h 819150"/>
            <a:gd name="connsiteX68" fmla="*/ 3429568 w 3775578"/>
            <a:gd name="connsiteY68" fmla="*/ 695325 h 819150"/>
            <a:gd name="connsiteX69" fmla="*/ 3562918 w 3775578"/>
            <a:gd name="connsiteY69" fmla="*/ 619125 h 819150"/>
            <a:gd name="connsiteX70" fmla="*/ 3620068 w 3775578"/>
            <a:gd name="connsiteY70" fmla="*/ 600075 h 819150"/>
            <a:gd name="connsiteX71" fmla="*/ 3648643 w 3775578"/>
            <a:gd name="connsiteY71" fmla="*/ 590550 h 819150"/>
            <a:gd name="connsiteX72" fmla="*/ 3705793 w 3775578"/>
            <a:gd name="connsiteY72" fmla="*/ 561975 h 819150"/>
            <a:gd name="connsiteX73" fmla="*/ 3715318 w 3775578"/>
            <a:gd name="connsiteY73" fmla="*/ 533400 h 819150"/>
            <a:gd name="connsiteX74" fmla="*/ 3734368 w 3775578"/>
            <a:gd name="connsiteY74" fmla="*/ 504825 h 819150"/>
            <a:gd name="connsiteX75" fmla="*/ 3772468 w 3775578"/>
            <a:gd name="connsiteY75" fmla="*/ 45720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3775578" h="819150">
              <a:moveTo>
                <a:pt x="3772468" y="457200"/>
              </a:moveTo>
              <a:cubicBezTo>
                <a:pt x="3756593" y="442912"/>
                <a:pt x="3716279" y="434532"/>
                <a:pt x="3639118" y="419100"/>
              </a:cubicBezTo>
              <a:cubicBezTo>
                <a:pt x="3572105" y="374424"/>
                <a:pt x="3657079" y="425835"/>
                <a:pt x="3562918" y="390525"/>
              </a:cubicBezTo>
              <a:cubicBezTo>
                <a:pt x="3552199" y="386505"/>
                <a:pt x="3545062" y="375495"/>
                <a:pt x="3534343" y="371475"/>
              </a:cubicBezTo>
              <a:cubicBezTo>
                <a:pt x="3519184" y="365791"/>
                <a:pt x="3502424" y="365877"/>
                <a:pt x="3486718" y="361950"/>
              </a:cubicBezTo>
              <a:cubicBezTo>
                <a:pt x="3476978" y="359515"/>
                <a:pt x="3467797" y="355183"/>
                <a:pt x="3458143" y="352425"/>
              </a:cubicBezTo>
              <a:cubicBezTo>
                <a:pt x="3445556" y="348829"/>
                <a:pt x="3432822" y="345740"/>
                <a:pt x="3420043" y="342900"/>
              </a:cubicBezTo>
              <a:cubicBezTo>
                <a:pt x="3369902" y="331758"/>
                <a:pt x="3361404" y="331802"/>
                <a:pt x="3305743" y="323850"/>
              </a:cubicBezTo>
              <a:cubicBezTo>
                <a:pt x="3289868" y="317500"/>
                <a:pt x="3274705" y="308947"/>
                <a:pt x="3258118" y="304800"/>
              </a:cubicBezTo>
              <a:cubicBezTo>
                <a:pt x="3236338" y="299355"/>
                <a:pt x="3213588" y="298966"/>
                <a:pt x="3191443" y="295275"/>
              </a:cubicBezTo>
              <a:cubicBezTo>
                <a:pt x="3175474" y="292613"/>
                <a:pt x="3159901" y="287606"/>
                <a:pt x="3143818" y="285750"/>
              </a:cubicBezTo>
              <a:cubicBezTo>
                <a:pt x="3105425" y="281320"/>
                <a:pt x="2957708" y="272967"/>
                <a:pt x="2886643" y="257175"/>
              </a:cubicBezTo>
              <a:cubicBezTo>
                <a:pt x="2876842" y="254997"/>
                <a:pt x="2867913" y="249619"/>
                <a:pt x="2858068" y="247650"/>
              </a:cubicBezTo>
              <a:cubicBezTo>
                <a:pt x="2836053" y="243247"/>
                <a:pt x="2813482" y="242141"/>
                <a:pt x="2791393" y="238125"/>
              </a:cubicBezTo>
              <a:cubicBezTo>
                <a:pt x="2778513" y="235783"/>
                <a:pt x="2766130" y="231167"/>
                <a:pt x="2753293" y="228600"/>
              </a:cubicBezTo>
              <a:cubicBezTo>
                <a:pt x="2734355" y="224812"/>
                <a:pt x="2715081" y="222863"/>
                <a:pt x="2696143" y="219075"/>
              </a:cubicBezTo>
              <a:cubicBezTo>
                <a:pt x="2683306" y="216508"/>
                <a:pt x="2670923" y="211892"/>
                <a:pt x="2658043" y="209550"/>
              </a:cubicBezTo>
              <a:cubicBezTo>
                <a:pt x="2635954" y="205534"/>
                <a:pt x="2613513" y="203716"/>
                <a:pt x="2591368" y="200025"/>
              </a:cubicBezTo>
              <a:cubicBezTo>
                <a:pt x="2575399" y="197363"/>
                <a:pt x="2559744" y="192962"/>
                <a:pt x="2543743" y="190500"/>
              </a:cubicBezTo>
              <a:cubicBezTo>
                <a:pt x="2518443" y="186608"/>
                <a:pt x="2492843" y="184867"/>
                <a:pt x="2467543" y="180975"/>
              </a:cubicBezTo>
              <a:cubicBezTo>
                <a:pt x="2451542" y="178513"/>
                <a:pt x="2435846" y="174346"/>
                <a:pt x="2419918" y="171450"/>
              </a:cubicBezTo>
              <a:cubicBezTo>
                <a:pt x="2400917" y="167995"/>
                <a:pt x="2381887" y="164656"/>
                <a:pt x="2362768" y="161925"/>
              </a:cubicBezTo>
              <a:cubicBezTo>
                <a:pt x="2337428" y="158305"/>
                <a:pt x="2311817" y="156608"/>
                <a:pt x="2286568" y="152400"/>
              </a:cubicBezTo>
              <a:cubicBezTo>
                <a:pt x="2045678" y="112252"/>
                <a:pt x="2310239" y="154071"/>
                <a:pt x="2124643" y="114300"/>
              </a:cubicBezTo>
              <a:cubicBezTo>
                <a:pt x="2102691" y="109596"/>
                <a:pt x="2080158" y="108189"/>
                <a:pt x="2057968" y="104775"/>
              </a:cubicBezTo>
              <a:cubicBezTo>
                <a:pt x="2038880" y="101838"/>
                <a:pt x="2019868" y="98425"/>
                <a:pt x="2000818" y="95250"/>
              </a:cubicBezTo>
              <a:cubicBezTo>
                <a:pt x="1885074" y="48952"/>
                <a:pt x="2042928" y="108159"/>
                <a:pt x="1838893" y="57150"/>
              </a:cubicBezTo>
              <a:cubicBezTo>
                <a:pt x="1826193" y="53975"/>
                <a:pt x="1813630" y="50192"/>
                <a:pt x="1800793" y="47625"/>
              </a:cubicBezTo>
              <a:cubicBezTo>
                <a:pt x="1761195" y="39705"/>
                <a:pt x="1716615" y="34675"/>
                <a:pt x="1676968" y="28575"/>
              </a:cubicBezTo>
              <a:cubicBezTo>
                <a:pt x="1657880" y="25638"/>
                <a:pt x="1638756" y="22838"/>
                <a:pt x="1619818" y="19050"/>
              </a:cubicBezTo>
              <a:cubicBezTo>
                <a:pt x="1606981" y="16483"/>
                <a:pt x="1594694" y="11255"/>
                <a:pt x="1581718" y="9525"/>
              </a:cubicBezTo>
              <a:cubicBezTo>
                <a:pt x="1546957" y="4890"/>
                <a:pt x="1511868" y="3175"/>
                <a:pt x="1476943" y="0"/>
              </a:cubicBezTo>
              <a:lnTo>
                <a:pt x="638743" y="19050"/>
              </a:lnTo>
              <a:cubicBezTo>
                <a:pt x="625675" y="19819"/>
                <a:pt x="613422" y="25735"/>
                <a:pt x="600643" y="28575"/>
              </a:cubicBezTo>
              <a:cubicBezTo>
                <a:pt x="584839" y="32087"/>
                <a:pt x="568946" y="35204"/>
                <a:pt x="553018" y="38100"/>
              </a:cubicBezTo>
              <a:cubicBezTo>
                <a:pt x="502331" y="47316"/>
                <a:pt x="486876" y="45272"/>
                <a:pt x="438718" y="66675"/>
              </a:cubicBezTo>
              <a:cubicBezTo>
                <a:pt x="428257" y="71324"/>
                <a:pt x="420382" y="80605"/>
                <a:pt x="410143" y="85725"/>
              </a:cubicBezTo>
              <a:cubicBezTo>
                <a:pt x="396478" y="92557"/>
                <a:pt x="355675" y="101723"/>
                <a:pt x="343468" y="104775"/>
              </a:cubicBezTo>
              <a:cubicBezTo>
                <a:pt x="308687" y="127963"/>
                <a:pt x="281913" y="147518"/>
                <a:pt x="238693" y="161925"/>
              </a:cubicBezTo>
              <a:cubicBezTo>
                <a:pt x="108611" y="205286"/>
                <a:pt x="241549" y="157980"/>
                <a:pt x="143443" y="200025"/>
              </a:cubicBezTo>
              <a:cubicBezTo>
                <a:pt x="134215" y="203980"/>
                <a:pt x="123848" y="205060"/>
                <a:pt x="114868" y="209550"/>
              </a:cubicBezTo>
              <a:cubicBezTo>
                <a:pt x="88346" y="222811"/>
                <a:pt x="78784" y="236109"/>
                <a:pt x="57718" y="257175"/>
              </a:cubicBezTo>
              <a:cubicBezTo>
                <a:pt x="35380" y="324188"/>
                <a:pt x="64453" y="241460"/>
                <a:pt x="29143" y="323850"/>
              </a:cubicBezTo>
              <a:cubicBezTo>
                <a:pt x="19355" y="346688"/>
                <a:pt x="16998" y="366358"/>
                <a:pt x="10093" y="390525"/>
              </a:cubicBezTo>
              <a:cubicBezTo>
                <a:pt x="7335" y="400179"/>
                <a:pt x="3743" y="409575"/>
                <a:pt x="568" y="419100"/>
              </a:cubicBezTo>
              <a:cubicBezTo>
                <a:pt x="3743" y="476250"/>
                <a:pt x="-7262" y="536006"/>
                <a:pt x="10093" y="590550"/>
              </a:cubicBezTo>
              <a:cubicBezTo>
                <a:pt x="17035" y="612367"/>
                <a:pt x="48193" y="615950"/>
                <a:pt x="67243" y="628650"/>
              </a:cubicBezTo>
              <a:cubicBezTo>
                <a:pt x="76768" y="635000"/>
                <a:pt x="84958" y="644080"/>
                <a:pt x="95818" y="647700"/>
              </a:cubicBezTo>
              <a:cubicBezTo>
                <a:pt x="164331" y="670538"/>
                <a:pt x="78772" y="642830"/>
                <a:pt x="162493" y="666750"/>
              </a:cubicBezTo>
              <a:cubicBezTo>
                <a:pt x="172147" y="669508"/>
                <a:pt x="181267" y="674097"/>
                <a:pt x="191068" y="676275"/>
              </a:cubicBezTo>
              <a:cubicBezTo>
                <a:pt x="209921" y="680465"/>
                <a:pt x="229217" y="682345"/>
                <a:pt x="248218" y="685800"/>
              </a:cubicBezTo>
              <a:cubicBezTo>
                <a:pt x="264146" y="688696"/>
                <a:pt x="280039" y="691813"/>
                <a:pt x="295843" y="695325"/>
              </a:cubicBezTo>
              <a:cubicBezTo>
                <a:pt x="308622" y="698165"/>
                <a:pt x="320917" y="703547"/>
                <a:pt x="333943" y="704850"/>
              </a:cubicBezTo>
              <a:cubicBezTo>
                <a:pt x="416326" y="713088"/>
                <a:pt x="581593" y="723900"/>
                <a:pt x="581593" y="723900"/>
              </a:cubicBezTo>
              <a:cubicBezTo>
                <a:pt x="718805" y="746769"/>
                <a:pt x="540783" y="719106"/>
                <a:pt x="791143" y="742950"/>
              </a:cubicBezTo>
              <a:cubicBezTo>
                <a:pt x="807259" y="744485"/>
                <a:pt x="822585" y="752006"/>
                <a:pt x="838768" y="752475"/>
              </a:cubicBezTo>
              <a:cubicBezTo>
                <a:pt x="1041907" y="758363"/>
                <a:pt x="1245168" y="758825"/>
                <a:pt x="1448368" y="762000"/>
              </a:cubicBezTo>
              <a:lnTo>
                <a:pt x="1667443" y="771525"/>
              </a:lnTo>
              <a:cubicBezTo>
                <a:pt x="1702452" y="773584"/>
                <a:pt x="1737389" y="776952"/>
                <a:pt x="1772218" y="781050"/>
              </a:cubicBezTo>
              <a:cubicBezTo>
                <a:pt x="1791398" y="783307"/>
                <a:pt x="1810087" y="789473"/>
                <a:pt x="1829368" y="790575"/>
              </a:cubicBezTo>
              <a:cubicBezTo>
                <a:pt x="1921348" y="795831"/>
                <a:pt x="2013518" y="796925"/>
                <a:pt x="2105593" y="800100"/>
              </a:cubicBezTo>
              <a:cubicBezTo>
                <a:pt x="2183581" y="813098"/>
                <a:pt x="2208331" y="819150"/>
                <a:pt x="2305618" y="819150"/>
              </a:cubicBezTo>
              <a:cubicBezTo>
                <a:pt x="2527891" y="819150"/>
                <a:pt x="2750118" y="812800"/>
                <a:pt x="2972368" y="809625"/>
              </a:cubicBezTo>
              <a:cubicBezTo>
                <a:pt x="2993637" y="806587"/>
                <a:pt x="3072404" y="795861"/>
                <a:pt x="3096193" y="790575"/>
              </a:cubicBezTo>
              <a:cubicBezTo>
                <a:pt x="3105994" y="788397"/>
                <a:pt x="3114890" y="782846"/>
                <a:pt x="3124768" y="781050"/>
              </a:cubicBezTo>
              <a:cubicBezTo>
                <a:pt x="3149953" y="776471"/>
                <a:pt x="3175595" y="774908"/>
                <a:pt x="3200968" y="771525"/>
              </a:cubicBezTo>
              <a:lnTo>
                <a:pt x="3267643" y="762000"/>
              </a:lnTo>
              <a:cubicBezTo>
                <a:pt x="3337212" y="738810"/>
                <a:pt x="3305312" y="747820"/>
                <a:pt x="3362893" y="733425"/>
              </a:cubicBezTo>
              <a:cubicBezTo>
                <a:pt x="3487875" y="639689"/>
                <a:pt x="3336064" y="747272"/>
                <a:pt x="3429568" y="695325"/>
              </a:cubicBezTo>
              <a:cubicBezTo>
                <a:pt x="3492278" y="660486"/>
                <a:pt x="3488652" y="643880"/>
                <a:pt x="3562918" y="619125"/>
              </a:cubicBezTo>
              <a:lnTo>
                <a:pt x="3620068" y="600075"/>
              </a:lnTo>
              <a:cubicBezTo>
                <a:pt x="3629593" y="596900"/>
                <a:pt x="3640289" y="596119"/>
                <a:pt x="3648643" y="590550"/>
              </a:cubicBezTo>
              <a:cubicBezTo>
                <a:pt x="3685572" y="565931"/>
                <a:pt x="3666358" y="575120"/>
                <a:pt x="3705793" y="561975"/>
              </a:cubicBezTo>
              <a:cubicBezTo>
                <a:pt x="3708968" y="552450"/>
                <a:pt x="3710828" y="542380"/>
                <a:pt x="3715318" y="533400"/>
              </a:cubicBezTo>
              <a:cubicBezTo>
                <a:pt x="3720438" y="523161"/>
                <a:pt x="3731885" y="516000"/>
                <a:pt x="3734368" y="504825"/>
              </a:cubicBezTo>
              <a:cubicBezTo>
                <a:pt x="3738501" y="486229"/>
                <a:pt x="3788343" y="471488"/>
                <a:pt x="3772468" y="457200"/>
              </a:cubicBez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2105025</xdr:colOff>
      <xdr:row>172</xdr:row>
      <xdr:rowOff>76200</xdr:rowOff>
    </xdr:from>
    <xdr:to>
      <xdr:col>4</xdr:col>
      <xdr:colOff>1775328</xdr:colOff>
      <xdr:row>174</xdr:row>
      <xdr:rowOff>66675</xdr:rowOff>
    </xdr:to>
    <xdr:sp macro="" textlink="">
      <xdr:nvSpPr>
        <xdr:cNvPr id="14" name="Forme libre 13"/>
        <xdr:cNvSpPr/>
      </xdr:nvSpPr>
      <xdr:spPr>
        <a:xfrm>
          <a:off x="4857750" y="33118425"/>
          <a:ext cx="3775578" cy="371475"/>
        </a:xfrm>
        <a:custGeom>
          <a:avLst/>
          <a:gdLst>
            <a:gd name="connsiteX0" fmla="*/ 3772468 w 3775578"/>
            <a:gd name="connsiteY0" fmla="*/ 457200 h 819150"/>
            <a:gd name="connsiteX1" fmla="*/ 3639118 w 3775578"/>
            <a:gd name="connsiteY1" fmla="*/ 419100 h 819150"/>
            <a:gd name="connsiteX2" fmla="*/ 3562918 w 3775578"/>
            <a:gd name="connsiteY2" fmla="*/ 390525 h 819150"/>
            <a:gd name="connsiteX3" fmla="*/ 3534343 w 3775578"/>
            <a:gd name="connsiteY3" fmla="*/ 371475 h 819150"/>
            <a:gd name="connsiteX4" fmla="*/ 3486718 w 3775578"/>
            <a:gd name="connsiteY4" fmla="*/ 361950 h 819150"/>
            <a:gd name="connsiteX5" fmla="*/ 3458143 w 3775578"/>
            <a:gd name="connsiteY5" fmla="*/ 352425 h 819150"/>
            <a:gd name="connsiteX6" fmla="*/ 3420043 w 3775578"/>
            <a:gd name="connsiteY6" fmla="*/ 342900 h 819150"/>
            <a:gd name="connsiteX7" fmla="*/ 3305743 w 3775578"/>
            <a:gd name="connsiteY7" fmla="*/ 323850 h 819150"/>
            <a:gd name="connsiteX8" fmla="*/ 3258118 w 3775578"/>
            <a:gd name="connsiteY8" fmla="*/ 304800 h 819150"/>
            <a:gd name="connsiteX9" fmla="*/ 3191443 w 3775578"/>
            <a:gd name="connsiteY9" fmla="*/ 295275 h 819150"/>
            <a:gd name="connsiteX10" fmla="*/ 3143818 w 3775578"/>
            <a:gd name="connsiteY10" fmla="*/ 285750 h 819150"/>
            <a:gd name="connsiteX11" fmla="*/ 2886643 w 3775578"/>
            <a:gd name="connsiteY11" fmla="*/ 257175 h 819150"/>
            <a:gd name="connsiteX12" fmla="*/ 2858068 w 3775578"/>
            <a:gd name="connsiteY12" fmla="*/ 247650 h 819150"/>
            <a:gd name="connsiteX13" fmla="*/ 2791393 w 3775578"/>
            <a:gd name="connsiteY13" fmla="*/ 238125 h 819150"/>
            <a:gd name="connsiteX14" fmla="*/ 2753293 w 3775578"/>
            <a:gd name="connsiteY14" fmla="*/ 228600 h 819150"/>
            <a:gd name="connsiteX15" fmla="*/ 2696143 w 3775578"/>
            <a:gd name="connsiteY15" fmla="*/ 219075 h 819150"/>
            <a:gd name="connsiteX16" fmla="*/ 2658043 w 3775578"/>
            <a:gd name="connsiteY16" fmla="*/ 209550 h 819150"/>
            <a:gd name="connsiteX17" fmla="*/ 2591368 w 3775578"/>
            <a:gd name="connsiteY17" fmla="*/ 200025 h 819150"/>
            <a:gd name="connsiteX18" fmla="*/ 2543743 w 3775578"/>
            <a:gd name="connsiteY18" fmla="*/ 190500 h 819150"/>
            <a:gd name="connsiteX19" fmla="*/ 2467543 w 3775578"/>
            <a:gd name="connsiteY19" fmla="*/ 180975 h 819150"/>
            <a:gd name="connsiteX20" fmla="*/ 2419918 w 3775578"/>
            <a:gd name="connsiteY20" fmla="*/ 171450 h 819150"/>
            <a:gd name="connsiteX21" fmla="*/ 2362768 w 3775578"/>
            <a:gd name="connsiteY21" fmla="*/ 161925 h 819150"/>
            <a:gd name="connsiteX22" fmla="*/ 2286568 w 3775578"/>
            <a:gd name="connsiteY22" fmla="*/ 152400 h 819150"/>
            <a:gd name="connsiteX23" fmla="*/ 2124643 w 3775578"/>
            <a:gd name="connsiteY23" fmla="*/ 114300 h 819150"/>
            <a:gd name="connsiteX24" fmla="*/ 2057968 w 3775578"/>
            <a:gd name="connsiteY24" fmla="*/ 104775 h 819150"/>
            <a:gd name="connsiteX25" fmla="*/ 2000818 w 3775578"/>
            <a:gd name="connsiteY25" fmla="*/ 95250 h 819150"/>
            <a:gd name="connsiteX26" fmla="*/ 1838893 w 3775578"/>
            <a:gd name="connsiteY26" fmla="*/ 57150 h 819150"/>
            <a:gd name="connsiteX27" fmla="*/ 1800793 w 3775578"/>
            <a:gd name="connsiteY27" fmla="*/ 47625 h 819150"/>
            <a:gd name="connsiteX28" fmla="*/ 1676968 w 3775578"/>
            <a:gd name="connsiteY28" fmla="*/ 28575 h 819150"/>
            <a:gd name="connsiteX29" fmla="*/ 1619818 w 3775578"/>
            <a:gd name="connsiteY29" fmla="*/ 19050 h 819150"/>
            <a:gd name="connsiteX30" fmla="*/ 1581718 w 3775578"/>
            <a:gd name="connsiteY30" fmla="*/ 9525 h 819150"/>
            <a:gd name="connsiteX31" fmla="*/ 1476943 w 3775578"/>
            <a:gd name="connsiteY31" fmla="*/ 0 h 819150"/>
            <a:gd name="connsiteX32" fmla="*/ 638743 w 3775578"/>
            <a:gd name="connsiteY32" fmla="*/ 19050 h 819150"/>
            <a:gd name="connsiteX33" fmla="*/ 600643 w 3775578"/>
            <a:gd name="connsiteY33" fmla="*/ 28575 h 819150"/>
            <a:gd name="connsiteX34" fmla="*/ 553018 w 3775578"/>
            <a:gd name="connsiteY34" fmla="*/ 38100 h 819150"/>
            <a:gd name="connsiteX35" fmla="*/ 438718 w 3775578"/>
            <a:gd name="connsiteY35" fmla="*/ 66675 h 819150"/>
            <a:gd name="connsiteX36" fmla="*/ 410143 w 3775578"/>
            <a:gd name="connsiteY36" fmla="*/ 85725 h 819150"/>
            <a:gd name="connsiteX37" fmla="*/ 343468 w 3775578"/>
            <a:gd name="connsiteY37" fmla="*/ 104775 h 819150"/>
            <a:gd name="connsiteX38" fmla="*/ 238693 w 3775578"/>
            <a:gd name="connsiteY38" fmla="*/ 161925 h 819150"/>
            <a:gd name="connsiteX39" fmla="*/ 143443 w 3775578"/>
            <a:gd name="connsiteY39" fmla="*/ 200025 h 819150"/>
            <a:gd name="connsiteX40" fmla="*/ 114868 w 3775578"/>
            <a:gd name="connsiteY40" fmla="*/ 209550 h 819150"/>
            <a:gd name="connsiteX41" fmla="*/ 57718 w 3775578"/>
            <a:gd name="connsiteY41" fmla="*/ 257175 h 819150"/>
            <a:gd name="connsiteX42" fmla="*/ 29143 w 3775578"/>
            <a:gd name="connsiteY42" fmla="*/ 323850 h 819150"/>
            <a:gd name="connsiteX43" fmla="*/ 10093 w 3775578"/>
            <a:gd name="connsiteY43" fmla="*/ 390525 h 819150"/>
            <a:gd name="connsiteX44" fmla="*/ 568 w 3775578"/>
            <a:gd name="connsiteY44" fmla="*/ 419100 h 819150"/>
            <a:gd name="connsiteX45" fmla="*/ 10093 w 3775578"/>
            <a:gd name="connsiteY45" fmla="*/ 590550 h 819150"/>
            <a:gd name="connsiteX46" fmla="*/ 67243 w 3775578"/>
            <a:gd name="connsiteY46" fmla="*/ 628650 h 819150"/>
            <a:gd name="connsiteX47" fmla="*/ 95818 w 3775578"/>
            <a:gd name="connsiteY47" fmla="*/ 647700 h 819150"/>
            <a:gd name="connsiteX48" fmla="*/ 162493 w 3775578"/>
            <a:gd name="connsiteY48" fmla="*/ 666750 h 819150"/>
            <a:gd name="connsiteX49" fmla="*/ 191068 w 3775578"/>
            <a:gd name="connsiteY49" fmla="*/ 676275 h 819150"/>
            <a:gd name="connsiteX50" fmla="*/ 248218 w 3775578"/>
            <a:gd name="connsiteY50" fmla="*/ 685800 h 819150"/>
            <a:gd name="connsiteX51" fmla="*/ 295843 w 3775578"/>
            <a:gd name="connsiteY51" fmla="*/ 695325 h 819150"/>
            <a:gd name="connsiteX52" fmla="*/ 333943 w 3775578"/>
            <a:gd name="connsiteY52" fmla="*/ 704850 h 819150"/>
            <a:gd name="connsiteX53" fmla="*/ 581593 w 3775578"/>
            <a:gd name="connsiteY53" fmla="*/ 723900 h 819150"/>
            <a:gd name="connsiteX54" fmla="*/ 791143 w 3775578"/>
            <a:gd name="connsiteY54" fmla="*/ 742950 h 819150"/>
            <a:gd name="connsiteX55" fmla="*/ 838768 w 3775578"/>
            <a:gd name="connsiteY55" fmla="*/ 752475 h 819150"/>
            <a:gd name="connsiteX56" fmla="*/ 1448368 w 3775578"/>
            <a:gd name="connsiteY56" fmla="*/ 762000 h 819150"/>
            <a:gd name="connsiteX57" fmla="*/ 1667443 w 3775578"/>
            <a:gd name="connsiteY57" fmla="*/ 771525 h 819150"/>
            <a:gd name="connsiteX58" fmla="*/ 1772218 w 3775578"/>
            <a:gd name="connsiteY58" fmla="*/ 781050 h 819150"/>
            <a:gd name="connsiteX59" fmla="*/ 1829368 w 3775578"/>
            <a:gd name="connsiteY59" fmla="*/ 790575 h 819150"/>
            <a:gd name="connsiteX60" fmla="*/ 2105593 w 3775578"/>
            <a:gd name="connsiteY60" fmla="*/ 800100 h 819150"/>
            <a:gd name="connsiteX61" fmla="*/ 2305618 w 3775578"/>
            <a:gd name="connsiteY61" fmla="*/ 819150 h 819150"/>
            <a:gd name="connsiteX62" fmla="*/ 2972368 w 3775578"/>
            <a:gd name="connsiteY62" fmla="*/ 809625 h 819150"/>
            <a:gd name="connsiteX63" fmla="*/ 3096193 w 3775578"/>
            <a:gd name="connsiteY63" fmla="*/ 790575 h 819150"/>
            <a:gd name="connsiteX64" fmla="*/ 3124768 w 3775578"/>
            <a:gd name="connsiteY64" fmla="*/ 781050 h 819150"/>
            <a:gd name="connsiteX65" fmla="*/ 3200968 w 3775578"/>
            <a:gd name="connsiteY65" fmla="*/ 771525 h 819150"/>
            <a:gd name="connsiteX66" fmla="*/ 3267643 w 3775578"/>
            <a:gd name="connsiteY66" fmla="*/ 762000 h 819150"/>
            <a:gd name="connsiteX67" fmla="*/ 3362893 w 3775578"/>
            <a:gd name="connsiteY67" fmla="*/ 733425 h 819150"/>
            <a:gd name="connsiteX68" fmla="*/ 3429568 w 3775578"/>
            <a:gd name="connsiteY68" fmla="*/ 695325 h 819150"/>
            <a:gd name="connsiteX69" fmla="*/ 3562918 w 3775578"/>
            <a:gd name="connsiteY69" fmla="*/ 619125 h 819150"/>
            <a:gd name="connsiteX70" fmla="*/ 3620068 w 3775578"/>
            <a:gd name="connsiteY70" fmla="*/ 600075 h 819150"/>
            <a:gd name="connsiteX71" fmla="*/ 3648643 w 3775578"/>
            <a:gd name="connsiteY71" fmla="*/ 590550 h 819150"/>
            <a:gd name="connsiteX72" fmla="*/ 3705793 w 3775578"/>
            <a:gd name="connsiteY72" fmla="*/ 561975 h 819150"/>
            <a:gd name="connsiteX73" fmla="*/ 3715318 w 3775578"/>
            <a:gd name="connsiteY73" fmla="*/ 533400 h 819150"/>
            <a:gd name="connsiteX74" fmla="*/ 3734368 w 3775578"/>
            <a:gd name="connsiteY74" fmla="*/ 504825 h 819150"/>
            <a:gd name="connsiteX75" fmla="*/ 3772468 w 3775578"/>
            <a:gd name="connsiteY75" fmla="*/ 45720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3775578" h="819150">
              <a:moveTo>
                <a:pt x="3772468" y="457200"/>
              </a:moveTo>
              <a:cubicBezTo>
                <a:pt x="3756593" y="442912"/>
                <a:pt x="3716279" y="434532"/>
                <a:pt x="3639118" y="419100"/>
              </a:cubicBezTo>
              <a:cubicBezTo>
                <a:pt x="3572105" y="374424"/>
                <a:pt x="3657079" y="425835"/>
                <a:pt x="3562918" y="390525"/>
              </a:cubicBezTo>
              <a:cubicBezTo>
                <a:pt x="3552199" y="386505"/>
                <a:pt x="3545062" y="375495"/>
                <a:pt x="3534343" y="371475"/>
              </a:cubicBezTo>
              <a:cubicBezTo>
                <a:pt x="3519184" y="365791"/>
                <a:pt x="3502424" y="365877"/>
                <a:pt x="3486718" y="361950"/>
              </a:cubicBezTo>
              <a:cubicBezTo>
                <a:pt x="3476978" y="359515"/>
                <a:pt x="3467797" y="355183"/>
                <a:pt x="3458143" y="352425"/>
              </a:cubicBezTo>
              <a:cubicBezTo>
                <a:pt x="3445556" y="348829"/>
                <a:pt x="3432822" y="345740"/>
                <a:pt x="3420043" y="342900"/>
              </a:cubicBezTo>
              <a:cubicBezTo>
                <a:pt x="3369902" y="331758"/>
                <a:pt x="3361404" y="331802"/>
                <a:pt x="3305743" y="323850"/>
              </a:cubicBezTo>
              <a:cubicBezTo>
                <a:pt x="3289868" y="317500"/>
                <a:pt x="3274705" y="308947"/>
                <a:pt x="3258118" y="304800"/>
              </a:cubicBezTo>
              <a:cubicBezTo>
                <a:pt x="3236338" y="299355"/>
                <a:pt x="3213588" y="298966"/>
                <a:pt x="3191443" y="295275"/>
              </a:cubicBezTo>
              <a:cubicBezTo>
                <a:pt x="3175474" y="292613"/>
                <a:pt x="3159901" y="287606"/>
                <a:pt x="3143818" y="285750"/>
              </a:cubicBezTo>
              <a:cubicBezTo>
                <a:pt x="3105425" y="281320"/>
                <a:pt x="2957708" y="272967"/>
                <a:pt x="2886643" y="257175"/>
              </a:cubicBezTo>
              <a:cubicBezTo>
                <a:pt x="2876842" y="254997"/>
                <a:pt x="2867913" y="249619"/>
                <a:pt x="2858068" y="247650"/>
              </a:cubicBezTo>
              <a:cubicBezTo>
                <a:pt x="2836053" y="243247"/>
                <a:pt x="2813482" y="242141"/>
                <a:pt x="2791393" y="238125"/>
              </a:cubicBezTo>
              <a:cubicBezTo>
                <a:pt x="2778513" y="235783"/>
                <a:pt x="2766130" y="231167"/>
                <a:pt x="2753293" y="228600"/>
              </a:cubicBezTo>
              <a:cubicBezTo>
                <a:pt x="2734355" y="224812"/>
                <a:pt x="2715081" y="222863"/>
                <a:pt x="2696143" y="219075"/>
              </a:cubicBezTo>
              <a:cubicBezTo>
                <a:pt x="2683306" y="216508"/>
                <a:pt x="2670923" y="211892"/>
                <a:pt x="2658043" y="209550"/>
              </a:cubicBezTo>
              <a:cubicBezTo>
                <a:pt x="2635954" y="205534"/>
                <a:pt x="2613513" y="203716"/>
                <a:pt x="2591368" y="200025"/>
              </a:cubicBezTo>
              <a:cubicBezTo>
                <a:pt x="2575399" y="197363"/>
                <a:pt x="2559744" y="192962"/>
                <a:pt x="2543743" y="190500"/>
              </a:cubicBezTo>
              <a:cubicBezTo>
                <a:pt x="2518443" y="186608"/>
                <a:pt x="2492843" y="184867"/>
                <a:pt x="2467543" y="180975"/>
              </a:cubicBezTo>
              <a:cubicBezTo>
                <a:pt x="2451542" y="178513"/>
                <a:pt x="2435846" y="174346"/>
                <a:pt x="2419918" y="171450"/>
              </a:cubicBezTo>
              <a:cubicBezTo>
                <a:pt x="2400917" y="167995"/>
                <a:pt x="2381887" y="164656"/>
                <a:pt x="2362768" y="161925"/>
              </a:cubicBezTo>
              <a:cubicBezTo>
                <a:pt x="2337428" y="158305"/>
                <a:pt x="2311817" y="156608"/>
                <a:pt x="2286568" y="152400"/>
              </a:cubicBezTo>
              <a:cubicBezTo>
                <a:pt x="2045678" y="112252"/>
                <a:pt x="2310239" y="154071"/>
                <a:pt x="2124643" y="114300"/>
              </a:cubicBezTo>
              <a:cubicBezTo>
                <a:pt x="2102691" y="109596"/>
                <a:pt x="2080158" y="108189"/>
                <a:pt x="2057968" y="104775"/>
              </a:cubicBezTo>
              <a:cubicBezTo>
                <a:pt x="2038880" y="101838"/>
                <a:pt x="2019868" y="98425"/>
                <a:pt x="2000818" y="95250"/>
              </a:cubicBezTo>
              <a:cubicBezTo>
                <a:pt x="1885074" y="48952"/>
                <a:pt x="2042928" y="108159"/>
                <a:pt x="1838893" y="57150"/>
              </a:cubicBezTo>
              <a:cubicBezTo>
                <a:pt x="1826193" y="53975"/>
                <a:pt x="1813630" y="50192"/>
                <a:pt x="1800793" y="47625"/>
              </a:cubicBezTo>
              <a:cubicBezTo>
                <a:pt x="1761195" y="39705"/>
                <a:pt x="1716615" y="34675"/>
                <a:pt x="1676968" y="28575"/>
              </a:cubicBezTo>
              <a:cubicBezTo>
                <a:pt x="1657880" y="25638"/>
                <a:pt x="1638756" y="22838"/>
                <a:pt x="1619818" y="19050"/>
              </a:cubicBezTo>
              <a:cubicBezTo>
                <a:pt x="1606981" y="16483"/>
                <a:pt x="1594694" y="11255"/>
                <a:pt x="1581718" y="9525"/>
              </a:cubicBezTo>
              <a:cubicBezTo>
                <a:pt x="1546957" y="4890"/>
                <a:pt x="1511868" y="3175"/>
                <a:pt x="1476943" y="0"/>
              </a:cubicBezTo>
              <a:lnTo>
                <a:pt x="638743" y="19050"/>
              </a:lnTo>
              <a:cubicBezTo>
                <a:pt x="625675" y="19819"/>
                <a:pt x="613422" y="25735"/>
                <a:pt x="600643" y="28575"/>
              </a:cubicBezTo>
              <a:cubicBezTo>
                <a:pt x="584839" y="32087"/>
                <a:pt x="568946" y="35204"/>
                <a:pt x="553018" y="38100"/>
              </a:cubicBezTo>
              <a:cubicBezTo>
                <a:pt x="502331" y="47316"/>
                <a:pt x="486876" y="45272"/>
                <a:pt x="438718" y="66675"/>
              </a:cubicBezTo>
              <a:cubicBezTo>
                <a:pt x="428257" y="71324"/>
                <a:pt x="420382" y="80605"/>
                <a:pt x="410143" y="85725"/>
              </a:cubicBezTo>
              <a:cubicBezTo>
                <a:pt x="396478" y="92557"/>
                <a:pt x="355675" y="101723"/>
                <a:pt x="343468" y="104775"/>
              </a:cubicBezTo>
              <a:cubicBezTo>
                <a:pt x="308687" y="127963"/>
                <a:pt x="281913" y="147518"/>
                <a:pt x="238693" y="161925"/>
              </a:cubicBezTo>
              <a:cubicBezTo>
                <a:pt x="108611" y="205286"/>
                <a:pt x="241549" y="157980"/>
                <a:pt x="143443" y="200025"/>
              </a:cubicBezTo>
              <a:cubicBezTo>
                <a:pt x="134215" y="203980"/>
                <a:pt x="123848" y="205060"/>
                <a:pt x="114868" y="209550"/>
              </a:cubicBezTo>
              <a:cubicBezTo>
                <a:pt x="88346" y="222811"/>
                <a:pt x="78784" y="236109"/>
                <a:pt x="57718" y="257175"/>
              </a:cubicBezTo>
              <a:cubicBezTo>
                <a:pt x="35380" y="324188"/>
                <a:pt x="64453" y="241460"/>
                <a:pt x="29143" y="323850"/>
              </a:cubicBezTo>
              <a:cubicBezTo>
                <a:pt x="19355" y="346688"/>
                <a:pt x="16998" y="366358"/>
                <a:pt x="10093" y="390525"/>
              </a:cubicBezTo>
              <a:cubicBezTo>
                <a:pt x="7335" y="400179"/>
                <a:pt x="3743" y="409575"/>
                <a:pt x="568" y="419100"/>
              </a:cubicBezTo>
              <a:cubicBezTo>
                <a:pt x="3743" y="476250"/>
                <a:pt x="-7262" y="536006"/>
                <a:pt x="10093" y="590550"/>
              </a:cubicBezTo>
              <a:cubicBezTo>
                <a:pt x="17035" y="612367"/>
                <a:pt x="48193" y="615950"/>
                <a:pt x="67243" y="628650"/>
              </a:cubicBezTo>
              <a:cubicBezTo>
                <a:pt x="76768" y="635000"/>
                <a:pt x="84958" y="644080"/>
                <a:pt x="95818" y="647700"/>
              </a:cubicBezTo>
              <a:cubicBezTo>
                <a:pt x="164331" y="670538"/>
                <a:pt x="78772" y="642830"/>
                <a:pt x="162493" y="666750"/>
              </a:cubicBezTo>
              <a:cubicBezTo>
                <a:pt x="172147" y="669508"/>
                <a:pt x="181267" y="674097"/>
                <a:pt x="191068" y="676275"/>
              </a:cubicBezTo>
              <a:cubicBezTo>
                <a:pt x="209921" y="680465"/>
                <a:pt x="229217" y="682345"/>
                <a:pt x="248218" y="685800"/>
              </a:cubicBezTo>
              <a:cubicBezTo>
                <a:pt x="264146" y="688696"/>
                <a:pt x="280039" y="691813"/>
                <a:pt x="295843" y="695325"/>
              </a:cubicBezTo>
              <a:cubicBezTo>
                <a:pt x="308622" y="698165"/>
                <a:pt x="320917" y="703547"/>
                <a:pt x="333943" y="704850"/>
              </a:cubicBezTo>
              <a:cubicBezTo>
                <a:pt x="416326" y="713088"/>
                <a:pt x="581593" y="723900"/>
                <a:pt x="581593" y="723900"/>
              </a:cubicBezTo>
              <a:cubicBezTo>
                <a:pt x="718805" y="746769"/>
                <a:pt x="540783" y="719106"/>
                <a:pt x="791143" y="742950"/>
              </a:cubicBezTo>
              <a:cubicBezTo>
                <a:pt x="807259" y="744485"/>
                <a:pt x="822585" y="752006"/>
                <a:pt x="838768" y="752475"/>
              </a:cubicBezTo>
              <a:cubicBezTo>
                <a:pt x="1041907" y="758363"/>
                <a:pt x="1245168" y="758825"/>
                <a:pt x="1448368" y="762000"/>
              </a:cubicBezTo>
              <a:lnTo>
                <a:pt x="1667443" y="771525"/>
              </a:lnTo>
              <a:cubicBezTo>
                <a:pt x="1702452" y="773584"/>
                <a:pt x="1737389" y="776952"/>
                <a:pt x="1772218" y="781050"/>
              </a:cubicBezTo>
              <a:cubicBezTo>
                <a:pt x="1791398" y="783307"/>
                <a:pt x="1810087" y="789473"/>
                <a:pt x="1829368" y="790575"/>
              </a:cubicBezTo>
              <a:cubicBezTo>
                <a:pt x="1921348" y="795831"/>
                <a:pt x="2013518" y="796925"/>
                <a:pt x="2105593" y="800100"/>
              </a:cubicBezTo>
              <a:cubicBezTo>
                <a:pt x="2183581" y="813098"/>
                <a:pt x="2208331" y="819150"/>
                <a:pt x="2305618" y="819150"/>
              </a:cubicBezTo>
              <a:cubicBezTo>
                <a:pt x="2527891" y="819150"/>
                <a:pt x="2750118" y="812800"/>
                <a:pt x="2972368" y="809625"/>
              </a:cubicBezTo>
              <a:cubicBezTo>
                <a:pt x="2993637" y="806587"/>
                <a:pt x="3072404" y="795861"/>
                <a:pt x="3096193" y="790575"/>
              </a:cubicBezTo>
              <a:cubicBezTo>
                <a:pt x="3105994" y="788397"/>
                <a:pt x="3114890" y="782846"/>
                <a:pt x="3124768" y="781050"/>
              </a:cubicBezTo>
              <a:cubicBezTo>
                <a:pt x="3149953" y="776471"/>
                <a:pt x="3175595" y="774908"/>
                <a:pt x="3200968" y="771525"/>
              </a:cubicBezTo>
              <a:lnTo>
                <a:pt x="3267643" y="762000"/>
              </a:lnTo>
              <a:cubicBezTo>
                <a:pt x="3337212" y="738810"/>
                <a:pt x="3305312" y="747820"/>
                <a:pt x="3362893" y="733425"/>
              </a:cubicBezTo>
              <a:cubicBezTo>
                <a:pt x="3487875" y="639689"/>
                <a:pt x="3336064" y="747272"/>
                <a:pt x="3429568" y="695325"/>
              </a:cubicBezTo>
              <a:cubicBezTo>
                <a:pt x="3492278" y="660486"/>
                <a:pt x="3488652" y="643880"/>
                <a:pt x="3562918" y="619125"/>
              </a:cubicBezTo>
              <a:lnTo>
                <a:pt x="3620068" y="600075"/>
              </a:lnTo>
              <a:cubicBezTo>
                <a:pt x="3629593" y="596900"/>
                <a:pt x="3640289" y="596119"/>
                <a:pt x="3648643" y="590550"/>
              </a:cubicBezTo>
              <a:cubicBezTo>
                <a:pt x="3685572" y="565931"/>
                <a:pt x="3666358" y="575120"/>
                <a:pt x="3705793" y="561975"/>
              </a:cubicBezTo>
              <a:cubicBezTo>
                <a:pt x="3708968" y="552450"/>
                <a:pt x="3710828" y="542380"/>
                <a:pt x="3715318" y="533400"/>
              </a:cubicBezTo>
              <a:cubicBezTo>
                <a:pt x="3720438" y="523161"/>
                <a:pt x="3731885" y="516000"/>
                <a:pt x="3734368" y="504825"/>
              </a:cubicBezTo>
              <a:cubicBezTo>
                <a:pt x="3738501" y="486229"/>
                <a:pt x="3788343" y="471488"/>
                <a:pt x="3772468" y="457200"/>
              </a:cubicBez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2124074</xdr:colOff>
      <xdr:row>186</xdr:row>
      <xdr:rowOff>28575</xdr:rowOff>
    </xdr:from>
    <xdr:to>
      <xdr:col>5</xdr:col>
      <xdr:colOff>19049</xdr:colOff>
      <xdr:row>188</xdr:row>
      <xdr:rowOff>142875</xdr:rowOff>
    </xdr:to>
    <xdr:sp macro="" textlink="">
      <xdr:nvSpPr>
        <xdr:cNvPr id="15" name="Forme libre 14"/>
        <xdr:cNvSpPr/>
      </xdr:nvSpPr>
      <xdr:spPr>
        <a:xfrm>
          <a:off x="4876799" y="35737800"/>
          <a:ext cx="4333875" cy="495300"/>
        </a:xfrm>
        <a:custGeom>
          <a:avLst/>
          <a:gdLst>
            <a:gd name="connsiteX0" fmla="*/ 3772468 w 3775578"/>
            <a:gd name="connsiteY0" fmla="*/ 457200 h 819150"/>
            <a:gd name="connsiteX1" fmla="*/ 3639118 w 3775578"/>
            <a:gd name="connsiteY1" fmla="*/ 419100 h 819150"/>
            <a:gd name="connsiteX2" fmla="*/ 3562918 w 3775578"/>
            <a:gd name="connsiteY2" fmla="*/ 390525 h 819150"/>
            <a:gd name="connsiteX3" fmla="*/ 3534343 w 3775578"/>
            <a:gd name="connsiteY3" fmla="*/ 371475 h 819150"/>
            <a:gd name="connsiteX4" fmla="*/ 3486718 w 3775578"/>
            <a:gd name="connsiteY4" fmla="*/ 361950 h 819150"/>
            <a:gd name="connsiteX5" fmla="*/ 3458143 w 3775578"/>
            <a:gd name="connsiteY5" fmla="*/ 352425 h 819150"/>
            <a:gd name="connsiteX6" fmla="*/ 3420043 w 3775578"/>
            <a:gd name="connsiteY6" fmla="*/ 342900 h 819150"/>
            <a:gd name="connsiteX7" fmla="*/ 3305743 w 3775578"/>
            <a:gd name="connsiteY7" fmla="*/ 323850 h 819150"/>
            <a:gd name="connsiteX8" fmla="*/ 3258118 w 3775578"/>
            <a:gd name="connsiteY8" fmla="*/ 304800 h 819150"/>
            <a:gd name="connsiteX9" fmla="*/ 3191443 w 3775578"/>
            <a:gd name="connsiteY9" fmla="*/ 295275 h 819150"/>
            <a:gd name="connsiteX10" fmla="*/ 3143818 w 3775578"/>
            <a:gd name="connsiteY10" fmla="*/ 285750 h 819150"/>
            <a:gd name="connsiteX11" fmla="*/ 2886643 w 3775578"/>
            <a:gd name="connsiteY11" fmla="*/ 257175 h 819150"/>
            <a:gd name="connsiteX12" fmla="*/ 2858068 w 3775578"/>
            <a:gd name="connsiteY12" fmla="*/ 247650 h 819150"/>
            <a:gd name="connsiteX13" fmla="*/ 2791393 w 3775578"/>
            <a:gd name="connsiteY13" fmla="*/ 238125 h 819150"/>
            <a:gd name="connsiteX14" fmla="*/ 2753293 w 3775578"/>
            <a:gd name="connsiteY14" fmla="*/ 228600 h 819150"/>
            <a:gd name="connsiteX15" fmla="*/ 2696143 w 3775578"/>
            <a:gd name="connsiteY15" fmla="*/ 219075 h 819150"/>
            <a:gd name="connsiteX16" fmla="*/ 2658043 w 3775578"/>
            <a:gd name="connsiteY16" fmla="*/ 209550 h 819150"/>
            <a:gd name="connsiteX17" fmla="*/ 2591368 w 3775578"/>
            <a:gd name="connsiteY17" fmla="*/ 200025 h 819150"/>
            <a:gd name="connsiteX18" fmla="*/ 2543743 w 3775578"/>
            <a:gd name="connsiteY18" fmla="*/ 190500 h 819150"/>
            <a:gd name="connsiteX19" fmla="*/ 2467543 w 3775578"/>
            <a:gd name="connsiteY19" fmla="*/ 180975 h 819150"/>
            <a:gd name="connsiteX20" fmla="*/ 2419918 w 3775578"/>
            <a:gd name="connsiteY20" fmla="*/ 171450 h 819150"/>
            <a:gd name="connsiteX21" fmla="*/ 2362768 w 3775578"/>
            <a:gd name="connsiteY21" fmla="*/ 161925 h 819150"/>
            <a:gd name="connsiteX22" fmla="*/ 2286568 w 3775578"/>
            <a:gd name="connsiteY22" fmla="*/ 152400 h 819150"/>
            <a:gd name="connsiteX23" fmla="*/ 2124643 w 3775578"/>
            <a:gd name="connsiteY23" fmla="*/ 114300 h 819150"/>
            <a:gd name="connsiteX24" fmla="*/ 2057968 w 3775578"/>
            <a:gd name="connsiteY24" fmla="*/ 104775 h 819150"/>
            <a:gd name="connsiteX25" fmla="*/ 2000818 w 3775578"/>
            <a:gd name="connsiteY25" fmla="*/ 95250 h 819150"/>
            <a:gd name="connsiteX26" fmla="*/ 1838893 w 3775578"/>
            <a:gd name="connsiteY26" fmla="*/ 57150 h 819150"/>
            <a:gd name="connsiteX27" fmla="*/ 1800793 w 3775578"/>
            <a:gd name="connsiteY27" fmla="*/ 47625 h 819150"/>
            <a:gd name="connsiteX28" fmla="*/ 1676968 w 3775578"/>
            <a:gd name="connsiteY28" fmla="*/ 28575 h 819150"/>
            <a:gd name="connsiteX29" fmla="*/ 1619818 w 3775578"/>
            <a:gd name="connsiteY29" fmla="*/ 19050 h 819150"/>
            <a:gd name="connsiteX30" fmla="*/ 1581718 w 3775578"/>
            <a:gd name="connsiteY30" fmla="*/ 9525 h 819150"/>
            <a:gd name="connsiteX31" fmla="*/ 1476943 w 3775578"/>
            <a:gd name="connsiteY31" fmla="*/ 0 h 819150"/>
            <a:gd name="connsiteX32" fmla="*/ 638743 w 3775578"/>
            <a:gd name="connsiteY32" fmla="*/ 19050 h 819150"/>
            <a:gd name="connsiteX33" fmla="*/ 600643 w 3775578"/>
            <a:gd name="connsiteY33" fmla="*/ 28575 h 819150"/>
            <a:gd name="connsiteX34" fmla="*/ 553018 w 3775578"/>
            <a:gd name="connsiteY34" fmla="*/ 38100 h 819150"/>
            <a:gd name="connsiteX35" fmla="*/ 438718 w 3775578"/>
            <a:gd name="connsiteY35" fmla="*/ 66675 h 819150"/>
            <a:gd name="connsiteX36" fmla="*/ 410143 w 3775578"/>
            <a:gd name="connsiteY36" fmla="*/ 85725 h 819150"/>
            <a:gd name="connsiteX37" fmla="*/ 343468 w 3775578"/>
            <a:gd name="connsiteY37" fmla="*/ 104775 h 819150"/>
            <a:gd name="connsiteX38" fmla="*/ 238693 w 3775578"/>
            <a:gd name="connsiteY38" fmla="*/ 161925 h 819150"/>
            <a:gd name="connsiteX39" fmla="*/ 143443 w 3775578"/>
            <a:gd name="connsiteY39" fmla="*/ 200025 h 819150"/>
            <a:gd name="connsiteX40" fmla="*/ 114868 w 3775578"/>
            <a:gd name="connsiteY40" fmla="*/ 209550 h 819150"/>
            <a:gd name="connsiteX41" fmla="*/ 57718 w 3775578"/>
            <a:gd name="connsiteY41" fmla="*/ 257175 h 819150"/>
            <a:gd name="connsiteX42" fmla="*/ 29143 w 3775578"/>
            <a:gd name="connsiteY42" fmla="*/ 323850 h 819150"/>
            <a:gd name="connsiteX43" fmla="*/ 10093 w 3775578"/>
            <a:gd name="connsiteY43" fmla="*/ 390525 h 819150"/>
            <a:gd name="connsiteX44" fmla="*/ 568 w 3775578"/>
            <a:gd name="connsiteY44" fmla="*/ 419100 h 819150"/>
            <a:gd name="connsiteX45" fmla="*/ 10093 w 3775578"/>
            <a:gd name="connsiteY45" fmla="*/ 590550 h 819150"/>
            <a:gd name="connsiteX46" fmla="*/ 67243 w 3775578"/>
            <a:gd name="connsiteY46" fmla="*/ 628650 h 819150"/>
            <a:gd name="connsiteX47" fmla="*/ 95818 w 3775578"/>
            <a:gd name="connsiteY47" fmla="*/ 647700 h 819150"/>
            <a:gd name="connsiteX48" fmla="*/ 162493 w 3775578"/>
            <a:gd name="connsiteY48" fmla="*/ 666750 h 819150"/>
            <a:gd name="connsiteX49" fmla="*/ 191068 w 3775578"/>
            <a:gd name="connsiteY49" fmla="*/ 676275 h 819150"/>
            <a:gd name="connsiteX50" fmla="*/ 248218 w 3775578"/>
            <a:gd name="connsiteY50" fmla="*/ 685800 h 819150"/>
            <a:gd name="connsiteX51" fmla="*/ 295843 w 3775578"/>
            <a:gd name="connsiteY51" fmla="*/ 695325 h 819150"/>
            <a:gd name="connsiteX52" fmla="*/ 333943 w 3775578"/>
            <a:gd name="connsiteY52" fmla="*/ 704850 h 819150"/>
            <a:gd name="connsiteX53" fmla="*/ 581593 w 3775578"/>
            <a:gd name="connsiteY53" fmla="*/ 723900 h 819150"/>
            <a:gd name="connsiteX54" fmla="*/ 791143 w 3775578"/>
            <a:gd name="connsiteY54" fmla="*/ 742950 h 819150"/>
            <a:gd name="connsiteX55" fmla="*/ 838768 w 3775578"/>
            <a:gd name="connsiteY55" fmla="*/ 752475 h 819150"/>
            <a:gd name="connsiteX56" fmla="*/ 1448368 w 3775578"/>
            <a:gd name="connsiteY56" fmla="*/ 762000 h 819150"/>
            <a:gd name="connsiteX57" fmla="*/ 1667443 w 3775578"/>
            <a:gd name="connsiteY57" fmla="*/ 771525 h 819150"/>
            <a:gd name="connsiteX58" fmla="*/ 1772218 w 3775578"/>
            <a:gd name="connsiteY58" fmla="*/ 781050 h 819150"/>
            <a:gd name="connsiteX59" fmla="*/ 1829368 w 3775578"/>
            <a:gd name="connsiteY59" fmla="*/ 790575 h 819150"/>
            <a:gd name="connsiteX60" fmla="*/ 2105593 w 3775578"/>
            <a:gd name="connsiteY60" fmla="*/ 800100 h 819150"/>
            <a:gd name="connsiteX61" fmla="*/ 2305618 w 3775578"/>
            <a:gd name="connsiteY61" fmla="*/ 819150 h 819150"/>
            <a:gd name="connsiteX62" fmla="*/ 2972368 w 3775578"/>
            <a:gd name="connsiteY62" fmla="*/ 809625 h 819150"/>
            <a:gd name="connsiteX63" fmla="*/ 3096193 w 3775578"/>
            <a:gd name="connsiteY63" fmla="*/ 790575 h 819150"/>
            <a:gd name="connsiteX64" fmla="*/ 3124768 w 3775578"/>
            <a:gd name="connsiteY64" fmla="*/ 781050 h 819150"/>
            <a:gd name="connsiteX65" fmla="*/ 3200968 w 3775578"/>
            <a:gd name="connsiteY65" fmla="*/ 771525 h 819150"/>
            <a:gd name="connsiteX66" fmla="*/ 3267643 w 3775578"/>
            <a:gd name="connsiteY66" fmla="*/ 762000 h 819150"/>
            <a:gd name="connsiteX67" fmla="*/ 3362893 w 3775578"/>
            <a:gd name="connsiteY67" fmla="*/ 733425 h 819150"/>
            <a:gd name="connsiteX68" fmla="*/ 3429568 w 3775578"/>
            <a:gd name="connsiteY68" fmla="*/ 695325 h 819150"/>
            <a:gd name="connsiteX69" fmla="*/ 3562918 w 3775578"/>
            <a:gd name="connsiteY69" fmla="*/ 619125 h 819150"/>
            <a:gd name="connsiteX70" fmla="*/ 3620068 w 3775578"/>
            <a:gd name="connsiteY70" fmla="*/ 600075 h 819150"/>
            <a:gd name="connsiteX71" fmla="*/ 3648643 w 3775578"/>
            <a:gd name="connsiteY71" fmla="*/ 590550 h 819150"/>
            <a:gd name="connsiteX72" fmla="*/ 3705793 w 3775578"/>
            <a:gd name="connsiteY72" fmla="*/ 561975 h 819150"/>
            <a:gd name="connsiteX73" fmla="*/ 3715318 w 3775578"/>
            <a:gd name="connsiteY73" fmla="*/ 533400 h 819150"/>
            <a:gd name="connsiteX74" fmla="*/ 3734368 w 3775578"/>
            <a:gd name="connsiteY74" fmla="*/ 504825 h 819150"/>
            <a:gd name="connsiteX75" fmla="*/ 3772468 w 3775578"/>
            <a:gd name="connsiteY75" fmla="*/ 45720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3775578" h="819150">
              <a:moveTo>
                <a:pt x="3772468" y="457200"/>
              </a:moveTo>
              <a:cubicBezTo>
                <a:pt x="3756593" y="442912"/>
                <a:pt x="3716279" y="434532"/>
                <a:pt x="3639118" y="419100"/>
              </a:cubicBezTo>
              <a:cubicBezTo>
                <a:pt x="3572105" y="374424"/>
                <a:pt x="3657079" y="425835"/>
                <a:pt x="3562918" y="390525"/>
              </a:cubicBezTo>
              <a:cubicBezTo>
                <a:pt x="3552199" y="386505"/>
                <a:pt x="3545062" y="375495"/>
                <a:pt x="3534343" y="371475"/>
              </a:cubicBezTo>
              <a:cubicBezTo>
                <a:pt x="3519184" y="365791"/>
                <a:pt x="3502424" y="365877"/>
                <a:pt x="3486718" y="361950"/>
              </a:cubicBezTo>
              <a:cubicBezTo>
                <a:pt x="3476978" y="359515"/>
                <a:pt x="3467797" y="355183"/>
                <a:pt x="3458143" y="352425"/>
              </a:cubicBezTo>
              <a:cubicBezTo>
                <a:pt x="3445556" y="348829"/>
                <a:pt x="3432822" y="345740"/>
                <a:pt x="3420043" y="342900"/>
              </a:cubicBezTo>
              <a:cubicBezTo>
                <a:pt x="3369902" y="331758"/>
                <a:pt x="3361404" y="331802"/>
                <a:pt x="3305743" y="323850"/>
              </a:cubicBezTo>
              <a:cubicBezTo>
                <a:pt x="3289868" y="317500"/>
                <a:pt x="3274705" y="308947"/>
                <a:pt x="3258118" y="304800"/>
              </a:cubicBezTo>
              <a:cubicBezTo>
                <a:pt x="3236338" y="299355"/>
                <a:pt x="3213588" y="298966"/>
                <a:pt x="3191443" y="295275"/>
              </a:cubicBezTo>
              <a:cubicBezTo>
                <a:pt x="3175474" y="292613"/>
                <a:pt x="3159901" y="287606"/>
                <a:pt x="3143818" y="285750"/>
              </a:cubicBezTo>
              <a:cubicBezTo>
                <a:pt x="3105425" y="281320"/>
                <a:pt x="2957708" y="272967"/>
                <a:pt x="2886643" y="257175"/>
              </a:cubicBezTo>
              <a:cubicBezTo>
                <a:pt x="2876842" y="254997"/>
                <a:pt x="2867913" y="249619"/>
                <a:pt x="2858068" y="247650"/>
              </a:cubicBezTo>
              <a:cubicBezTo>
                <a:pt x="2836053" y="243247"/>
                <a:pt x="2813482" y="242141"/>
                <a:pt x="2791393" y="238125"/>
              </a:cubicBezTo>
              <a:cubicBezTo>
                <a:pt x="2778513" y="235783"/>
                <a:pt x="2766130" y="231167"/>
                <a:pt x="2753293" y="228600"/>
              </a:cubicBezTo>
              <a:cubicBezTo>
                <a:pt x="2734355" y="224812"/>
                <a:pt x="2715081" y="222863"/>
                <a:pt x="2696143" y="219075"/>
              </a:cubicBezTo>
              <a:cubicBezTo>
                <a:pt x="2683306" y="216508"/>
                <a:pt x="2670923" y="211892"/>
                <a:pt x="2658043" y="209550"/>
              </a:cubicBezTo>
              <a:cubicBezTo>
                <a:pt x="2635954" y="205534"/>
                <a:pt x="2613513" y="203716"/>
                <a:pt x="2591368" y="200025"/>
              </a:cubicBezTo>
              <a:cubicBezTo>
                <a:pt x="2575399" y="197363"/>
                <a:pt x="2559744" y="192962"/>
                <a:pt x="2543743" y="190500"/>
              </a:cubicBezTo>
              <a:cubicBezTo>
                <a:pt x="2518443" y="186608"/>
                <a:pt x="2492843" y="184867"/>
                <a:pt x="2467543" y="180975"/>
              </a:cubicBezTo>
              <a:cubicBezTo>
                <a:pt x="2451542" y="178513"/>
                <a:pt x="2435846" y="174346"/>
                <a:pt x="2419918" y="171450"/>
              </a:cubicBezTo>
              <a:cubicBezTo>
                <a:pt x="2400917" y="167995"/>
                <a:pt x="2381887" y="164656"/>
                <a:pt x="2362768" y="161925"/>
              </a:cubicBezTo>
              <a:cubicBezTo>
                <a:pt x="2337428" y="158305"/>
                <a:pt x="2311817" y="156608"/>
                <a:pt x="2286568" y="152400"/>
              </a:cubicBezTo>
              <a:cubicBezTo>
                <a:pt x="2045678" y="112252"/>
                <a:pt x="2310239" y="154071"/>
                <a:pt x="2124643" y="114300"/>
              </a:cubicBezTo>
              <a:cubicBezTo>
                <a:pt x="2102691" y="109596"/>
                <a:pt x="2080158" y="108189"/>
                <a:pt x="2057968" y="104775"/>
              </a:cubicBezTo>
              <a:cubicBezTo>
                <a:pt x="2038880" y="101838"/>
                <a:pt x="2019868" y="98425"/>
                <a:pt x="2000818" y="95250"/>
              </a:cubicBezTo>
              <a:cubicBezTo>
                <a:pt x="1885074" y="48952"/>
                <a:pt x="2042928" y="108159"/>
                <a:pt x="1838893" y="57150"/>
              </a:cubicBezTo>
              <a:cubicBezTo>
                <a:pt x="1826193" y="53975"/>
                <a:pt x="1813630" y="50192"/>
                <a:pt x="1800793" y="47625"/>
              </a:cubicBezTo>
              <a:cubicBezTo>
                <a:pt x="1761195" y="39705"/>
                <a:pt x="1716615" y="34675"/>
                <a:pt x="1676968" y="28575"/>
              </a:cubicBezTo>
              <a:cubicBezTo>
                <a:pt x="1657880" y="25638"/>
                <a:pt x="1638756" y="22838"/>
                <a:pt x="1619818" y="19050"/>
              </a:cubicBezTo>
              <a:cubicBezTo>
                <a:pt x="1606981" y="16483"/>
                <a:pt x="1594694" y="11255"/>
                <a:pt x="1581718" y="9525"/>
              </a:cubicBezTo>
              <a:cubicBezTo>
                <a:pt x="1546957" y="4890"/>
                <a:pt x="1511868" y="3175"/>
                <a:pt x="1476943" y="0"/>
              </a:cubicBezTo>
              <a:lnTo>
                <a:pt x="638743" y="19050"/>
              </a:lnTo>
              <a:cubicBezTo>
                <a:pt x="625675" y="19819"/>
                <a:pt x="613422" y="25735"/>
                <a:pt x="600643" y="28575"/>
              </a:cubicBezTo>
              <a:cubicBezTo>
                <a:pt x="584839" y="32087"/>
                <a:pt x="568946" y="35204"/>
                <a:pt x="553018" y="38100"/>
              </a:cubicBezTo>
              <a:cubicBezTo>
                <a:pt x="502331" y="47316"/>
                <a:pt x="486876" y="45272"/>
                <a:pt x="438718" y="66675"/>
              </a:cubicBezTo>
              <a:cubicBezTo>
                <a:pt x="428257" y="71324"/>
                <a:pt x="420382" y="80605"/>
                <a:pt x="410143" y="85725"/>
              </a:cubicBezTo>
              <a:cubicBezTo>
                <a:pt x="396478" y="92557"/>
                <a:pt x="355675" y="101723"/>
                <a:pt x="343468" y="104775"/>
              </a:cubicBezTo>
              <a:cubicBezTo>
                <a:pt x="308687" y="127963"/>
                <a:pt x="281913" y="147518"/>
                <a:pt x="238693" y="161925"/>
              </a:cubicBezTo>
              <a:cubicBezTo>
                <a:pt x="108611" y="205286"/>
                <a:pt x="241549" y="157980"/>
                <a:pt x="143443" y="200025"/>
              </a:cubicBezTo>
              <a:cubicBezTo>
                <a:pt x="134215" y="203980"/>
                <a:pt x="123848" y="205060"/>
                <a:pt x="114868" y="209550"/>
              </a:cubicBezTo>
              <a:cubicBezTo>
                <a:pt x="88346" y="222811"/>
                <a:pt x="78784" y="236109"/>
                <a:pt x="57718" y="257175"/>
              </a:cubicBezTo>
              <a:cubicBezTo>
                <a:pt x="35380" y="324188"/>
                <a:pt x="64453" y="241460"/>
                <a:pt x="29143" y="323850"/>
              </a:cubicBezTo>
              <a:cubicBezTo>
                <a:pt x="19355" y="346688"/>
                <a:pt x="16998" y="366358"/>
                <a:pt x="10093" y="390525"/>
              </a:cubicBezTo>
              <a:cubicBezTo>
                <a:pt x="7335" y="400179"/>
                <a:pt x="3743" y="409575"/>
                <a:pt x="568" y="419100"/>
              </a:cubicBezTo>
              <a:cubicBezTo>
                <a:pt x="3743" y="476250"/>
                <a:pt x="-7262" y="536006"/>
                <a:pt x="10093" y="590550"/>
              </a:cubicBezTo>
              <a:cubicBezTo>
                <a:pt x="17035" y="612367"/>
                <a:pt x="48193" y="615950"/>
                <a:pt x="67243" y="628650"/>
              </a:cubicBezTo>
              <a:cubicBezTo>
                <a:pt x="76768" y="635000"/>
                <a:pt x="84958" y="644080"/>
                <a:pt x="95818" y="647700"/>
              </a:cubicBezTo>
              <a:cubicBezTo>
                <a:pt x="164331" y="670538"/>
                <a:pt x="78772" y="642830"/>
                <a:pt x="162493" y="666750"/>
              </a:cubicBezTo>
              <a:cubicBezTo>
                <a:pt x="172147" y="669508"/>
                <a:pt x="181267" y="674097"/>
                <a:pt x="191068" y="676275"/>
              </a:cubicBezTo>
              <a:cubicBezTo>
                <a:pt x="209921" y="680465"/>
                <a:pt x="229217" y="682345"/>
                <a:pt x="248218" y="685800"/>
              </a:cubicBezTo>
              <a:cubicBezTo>
                <a:pt x="264146" y="688696"/>
                <a:pt x="280039" y="691813"/>
                <a:pt x="295843" y="695325"/>
              </a:cubicBezTo>
              <a:cubicBezTo>
                <a:pt x="308622" y="698165"/>
                <a:pt x="320917" y="703547"/>
                <a:pt x="333943" y="704850"/>
              </a:cubicBezTo>
              <a:cubicBezTo>
                <a:pt x="416326" y="713088"/>
                <a:pt x="581593" y="723900"/>
                <a:pt x="581593" y="723900"/>
              </a:cubicBezTo>
              <a:cubicBezTo>
                <a:pt x="718805" y="746769"/>
                <a:pt x="540783" y="719106"/>
                <a:pt x="791143" y="742950"/>
              </a:cubicBezTo>
              <a:cubicBezTo>
                <a:pt x="807259" y="744485"/>
                <a:pt x="822585" y="752006"/>
                <a:pt x="838768" y="752475"/>
              </a:cubicBezTo>
              <a:cubicBezTo>
                <a:pt x="1041907" y="758363"/>
                <a:pt x="1245168" y="758825"/>
                <a:pt x="1448368" y="762000"/>
              </a:cubicBezTo>
              <a:lnTo>
                <a:pt x="1667443" y="771525"/>
              </a:lnTo>
              <a:cubicBezTo>
                <a:pt x="1702452" y="773584"/>
                <a:pt x="1737389" y="776952"/>
                <a:pt x="1772218" y="781050"/>
              </a:cubicBezTo>
              <a:cubicBezTo>
                <a:pt x="1791398" y="783307"/>
                <a:pt x="1810087" y="789473"/>
                <a:pt x="1829368" y="790575"/>
              </a:cubicBezTo>
              <a:cubicBezTo>
                <a:pt x="1921348" y="795831"/>
                <a:pt x="2013518" y="796925"/>
                <a:pt x="2105593" y="800100"/>
              </a:cubicBezTo>
              <a:cubicBezTo>
                <a:pt x="2183581" y="813098"/>
                <a:pt x="2208331" y="819150"/>
                <a:pt x="2305618" y="819150"/>
              </a:cubicBezTo>
              <a:cubicBezTo>
                <a:pt x="2527891" y="819150"/>
                <a:pt x="2750118" y="812800"/>
                <a:pt x="2972368" y="809625"/>
              </a:cubicBezTo>
              <a:cubicBezTo>
                <a:pt x="2993637" y="806587"/>
                <a:pt x="3072404" y="795861"/>
                <a:pt x="3096193" y="790575"/>
              </a:cubicBezTo>
              <a:cubicBezTo>
                <a:pt x="3105994" y="788397"/>
                <a:pt x="3114890" y="782846"/>
                <a:pt x="3124768" y="781050"/>
              </a:cubicBezTo>
              <a:cubicBezTo>
                <a:pt x="3149953" y="776471"/>
                <a:pt x="3175595" y="774908"/>
                <a:pt x="3200968" y="771525"/>
              </a:cubicBezTo>
              <a:lnTo>
                <a:pt x="3267643" y="762000"/>
              </a:lnTo>
              <a:cubicBezTo>
                <a:pt x="3337212" y="738810"/>
                <a:pt x="3305312" y="747820"/>
                <a:pt x="3362893" y="733425"/>
              </a:cubicBezTo>
              <a:cubicBezTo>
                <a:pt x="3487875" y="639689"/>
                <a:pt x="3336064" y="747272"/>
                <a:pt x="3429568" y="695325"/>
              </a:cubicBezTo>
              <a:cubicBezTo>
                <a:pt x="3492278" y="660486"/>
                <a:pt x="3488652" y="643880"/>
                <a:pt x="3562918" y="619125"/>
              </a:cubicBezTo>
              <a:lnTo>
                <a:pt x="3620068" y="600075"/>
              </a:lnTo>
              <a:cubicBezTo>
                <a:pt x="3629593" y="596900"/>
                <a:pt x="3640289" y="596119"/>
                <a:pt x="3648643" y="590550"/>
              </a:cubicBezTo>
              <a:cubicBezTo>
                <a:pt x="3685572" y="565931"/>
                <a:pt x="3666358" y="575120"/>
                <a:pt x="3705793" y="561975"/>
              </a:cubicBezTo>
              <a:cubicBezTo>
                <a:pt x="3708968" y="552450"/>
                <a:pt x="3710828" y="542380"/>
                <a:pt x="3715318" y="533400"/>
              </a:cubicBezTo>
              <a:cubicBezTo>
                <a:pt x="3720438" y="523161"/>
                <a:pt x="3731885" y="516000"/>
                <a:pt x="3734368" y="504825"/>
              </a:cubicBezTo>
              <a:cubicBezTo>
                <a:pt x="3738501" y="486229"/>
                <a:pt x="3788343" y="471488"/>
                <a:pt x="3772468" y="457200"/>
              </a:cubicBez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2143125</xdr:colOff>
      <xdr:row>190</xdr:row>
      <xdr:rowOff>180975</xdr:rowOff>
    </xdr:from>
    <xdr:to>
      <xdr:col>4</xdr:col>
      <xdr:colOff>1813428</xdr:colOff>
      <xdr:row>193</xdr:row>
      <xdr:rowOff>104775</xdr:rowOff>
    </xdr:to>
    <xdr:sp macro="" textlink="">
      <xdr:nvSpPr>
        <xdr:cNvPr id="16" name="Forme libre 15"/>
        <xdr:cNvSpPr/>
      </xdr:nvSpPr>
      <xdr:spPr>
        <a:xfrm>
          <a:off x="4895850" y="36652200"/>
          <a:ext cx="3775578" cy="495300"/>
        </a:xfrm>
        <a:custGeom>
          <a:avLst/>
          <a:gdLst>
            <a:gd name="connsiteX0" fmla="*/ 3772468 w 3775578"/>
            <a:gd name="connsiteY0" fmla="*/ 457200 h 819150"/>
            <a:gd name="connsiteX1" fmla="*/ 3639118 w 3775578"/>
            <a:gd name="connsiteY1" fmla="*/ 419100 h 819150"/>
            <a:gd name="connsiteX2" fmla="*/ 3562918 w 3775578"/>
            <a:gd name="connsiteY2" fmla="*/ 390525 h 819150"/>
            <a:gd name="connsiteX3" fmla="*/ 3534343 w 3775578"/>
            <a:gd name="connsiteY3" fmla="*/ 371475 h 819150"/>
            <a:gd name="connsiteX4" fmla="*/ 3486718 w 3775578"/>
            <a:gd name="connsiteY4" fmla="*/ 361950 h 819150"/>
            <a:gd name="connsiteX5" fmla="*/ 3458143 w 3775578"/>
            <a:gd name="connsiteY5" fmla="*/ 352425 h 819150"/>
            <a:gd name="connsiteX6" fmla="*/ 3420043 w 3775578"/>
            <a:gd name="connsiteY6" fmla="*/ 342900 h 819150"/>
            <a:gd name="connsiteX7" fmla="*/ 3305743 w 3775578"/>
            <a:gd name="connsiteY7" fmla="*/ 323850 h 819150"/>
            <a:gd name="connsiteX8" fmla="*/ 3258118 w 3775578"/>
            <a:gd name="connsiteY8" fmla="*/ 304800 h 819150"/>
            <a:gd name="connsiteX9" fmla="*/ 3191443 w 3775578"/>
            <a:gd name="connsiteY9" fmla="*/ 295275 h 819150"/>
            <a:gd name="connsiteX10" fmla="*/ 3143818 w 3775578"/>
            <a:gd name="connsiteY10" fmla="*/ 285750 h 819150"/>
            <a:gd name="connsiteX11" fmla="*/ 2886643 w 3775578"/>
            <a:gd name="connsiteY11" fmla="*/ 257175 h 819150"/>
            <a:gd name="connsiteX12" fmla="*/ 2858068 w 3775578"/>
            <a:gd name="connsiteY12" fmla="*/ 247650 h 819150"/>
            <a:gd name="connsiteX13" fmla="*/ 2791393 w 3775578"/>
            <a:gd name="connsiteY13" fmla="*/ 238125 h 819150"/>
            <a:gd name="connsiteX14" fmla="*/ 2753293 w 3775578"/>
            <a:gd name="connsiteY14" fmla="*/ 228600 h 819150"/>
            <a:gd name="connsiteX15" fmla="*/ 2696143 w 3775578"/>
            <a:gd name="connsiteY15" fmla="*/ 219075 h 819150"/>
            <a:gd name="connsiteX16" fmla="*/ 2658043 w 3775578"/>
            <a:gd name="connsiteY16" fmla="*/ 209550 h 819150"/>
            <a:gd name="connsiteX17" fmla="*/ 2591368 w 3775578"/>
            <a:gd name="connsiteY17" fmla="*/ 200025 h 819150"/>
            <a:gd name="connsiteX18" fmla="*/ 2543743 w 3775578"/>
            <a:gd name="connsiteY18" fmla="*/ 190500 h 819150"/>
            <a:gd name="connsiteX19" fmla="*/ 2467543 w 3775578"/>
            <a:gd name="connsiteY19" fmla="*/ 180975 h 819150"/>
            <a:gd name="connsiteX20" fmla="*/ 2419918 w 3775578"/>
            <a:gd name="connsiteY20" fmla="*/ 171450 h 819150"/>
            <a:gd name="connsiteX21" fmla="*/ 2362768 w 3775578"/>
            <a:gd name="connsiteY21" fmla="*/ 161925 h 819150"/>
            <a:gd name="connsiteX22" fmla="*/ 2286568 w 3775578"/>
            <a:gd name="connsiteY22" fmla="*/ 152400 h 819150"/>
            <a:gd name="connsiteX23" fmla="*/ 2124643 w 3775578"/>
            <a:gd name="connsiteY23" fmla="*/ 114300 h 819150"/>
            <a:gd name="connsiteX24" fmla="*/ 2057968 w 3775578"/>
            <a:gd name="connsiteY24" fmla="*/ 104775 h 819150"/>
            <a:gd name="connsiteX25" fmla="*/ 2000818 w 3775578"/>
            <a:gd name="connsiteY25" fmla="*/ 95250 h 819150"/>
            <a:gd name="connsiteX26" fmla="*/ 1838893 w 3775578"/>
            <a:gd name="connsiteY26" fmla="*/ 57150 h 819150"/>
            <a:gd name="connsiteX27" fmla="*/ 1800793 w 3775578"/>
            <a:gd name="connsiteY27" fmla="*/ 47625 h 819150"/>
            <a:gd name="connsiteX28" fmla="*/ 1676968 w 3775578"/>
            <a:gd name="connsiteY28" fmla="*/ 28575 h 819150"/>
            <a:gd name="connsiteX29" fmla="*/ 1619818 w 3775578"/>
            <a:gd name="connsiteY29" fmla="*/ 19050 h 819150"/>
            <a:gd name="connsiteX30" fmla="*/ 1581718 w 3775578"/>
            <a:gd name="connsiteY30" fmla="*/ 9525 h 819150"/>
            <a:gd name="connsiteX31" fmla="*/ 1476943 w 3775578"/>
            <a:gd name="connsiteY31" fmla="*/ 0 h 819150"/>
            <a:gd name="connsiteX32" fmla="*/ 638743 w 3775578"/>
            <a:gd name="connsiteY32" fmla="*/ 19050 h 819150"/>
            <a:gd name="connsiteX33" fmla="*/ 600643 w 3775578"/>
            <a:gd name="connsiteY33" fmla="*/ 28575 h 819150"/>
            <a:gd name="connsiteX34" fmla="*/ 553018 w 3775578"/>
            <a:gd name="connsiteY34" fmla="*/ 38100 h 819150"/>
            <a:gd name="connsiteX35" fmla="*/ 438718 w 3775578"/>
            <a:gd name="connsiteY35" fmla="*/ 66675 h 819150"/>
            <a:gd name="connsiteX36" fmla="*/ 410143 w 3775578"/>
            <a:gd name="connsiteY36" fmla="*/ 85725 h 819150"/>
            <a:gd name="connsiteX37" fmla="*/ 343468 w 3775578"/>
            <a:gd name="connsiteY37" fmla="*/ 104775 h 819150"/>
            <a:gd name="connsiteX38" fmla="*/ 238693 w 3775578"/>
            <a:gd name="connsiteY38" fmla="*/ 161925 h 819150"/>
            <a:gd name="connsiteX39" fmla="*/ 143443 w 3775578"/>
            <a:gd name="connsiteY39" fmla="*/ 200025 h 819150"/>
            <a:gd name="connsiteX40" fmla="*/ 114868 w 3775578"/>
            <a:gd name="connsiteY40" fmla="*/ 209550 h 819150"/>
            <a:gd name="connsiteX41" fmla="*/ 57718 w 3775578"/>
            <a:gd name="connsiteY41" fmla="*/ 257175 h 819150"/>
            <a:gd name="connsiteX42" fmla="*/ 29143 w 3775578"/>
            <a:gd name="connsiteY42" fmla="*/ 323850 h 819150"/>
            <a:gd name="connsiteX43" fmla="*/ 10093 w 3775578"/>
            <a:gd name="connsiteY43" fmla="*/ 390525 h 819150"/>
            <a:gd name="connsiteX44" fmla="*/ 568 w 3775578"/>
            <a:gd name="connsiteY44" fmla="*/ 419100 h 819150"/>
            <a:gd name="connsiteX45" fmla="*/ 10093 w 3775578"/>
            <a:gd name="connsiteY45" fmla="*/ 590550 h 819150"/>
            <a:gd name="connsiteX46" fmla="*/ 67243 w 3775578"/>
            <a:gd name="connsiteY46" fmla="*/ 628650 h 819150"/>
            <a:gd name="connsiteX47" fmla="*/ 95818 w 3775578"/>
            <a:gd name="connsiteY47" fmla="*/ 647700 h 819150"/>
            <a:gd name="connsiteX48" fmla="*/ 162493 w 3775578"/>
            <a:gd name="connsiteY48" fmla="*/ 666750 h 819150"/>
            <a:gd name="connsiteX49" fmla="*/ 191068 w 3775578"/>
            <a:gd name="connsiteY49" fmla="*/ 676275 h 819150"/>
            <a:gd name="connsiteX50" fmla="*/ 248218 w 3775578"/>
            <a:gd name="connsiteY50" fmla="*/ 685800 h 819150"/>
            <a:gd name="connsiteX51" fmla="*/ 295843 w 3775578"/>
            <a:gd name="connsiteY51" fmla="*/ 695325 h 819150"/>
            <a:gd name="connsiteX52" fmla="*/ 333943 w 3775578"/>
            <a:gd name="connsiteY52" fmla="*/ 704850 h 819150"/>
            <a:gd name="connsiteX53" fmla="*/ 581593 w 3775578"/>
            <a:gd name="connsiteY53" fmla="*/ 723900 h 819150"/>
            <a:gd name="connsiteX54" fmla="*/ 791143 w 3775578"/>
            <a:gd name="connsiteY54" fmla="*/ 742950 h 819150"/>
            <a:gd name="connsiteX55" fmla="*/ 838768 w 3775578"/>
            <a:gd name="connsiteY55" fmla="*/ 752475 h 819150"/>
            <a:gd name="connsiteX56" fmla="*/ 1448368 w 3775578"/>
            <a:gd name="connsiteY56" fmla="*/ 762000 h 819150"/>
            <a:gd name="connsiteX57" fmla="*/ 1667443 w 3775578"/>
            <a:gd name="connsiteY57" fmla="*/ 771525 h 819150"/>
            <a:gd name="connsiteX58" fmla="*/ 1772218 w 3775578"/>
            <a:gd name="connsiteY58" fmla="*/ 781050 h 819150"/>
            <a:gd name="connsiteX59" fmla="*/ 1829368 w 3775578"/>
            <a:gd name="connsiteY59" fmla="*/ 790575 h 819150"/>
            <a:gd name="connsiteX60" fmla="*/ 2105593 w 3775578"/>
            <a:gd name="connsiteY60" fmla="*/ 800100 h 819150"/>
            <a:gd name="connsiteX61" fmla="*/ 2305618 w 3775578"/>
            <a:gd name="connsiteY61" fmla="*/ 819150 h 819150"/>
            <a:gd name="connsiteX62" fmla="*/ 2972368 w 3775578"/>
            <a:gd name="connsiteY62" fmla="*/ 809625 h 819150"/>
            <a:gd name="connsiteX63" fmla="*/ 3096193 w 3775578"/>
            <a:gd name="connsiteY63" fmla="*/ 790575 h 819150"/>
            <a:gd name="connsiteX64" fmla="*/ 3124768 w 3775578"/>
            <a:gd name="connsiteY64" fmla="*/ 781050 h 819150"/>
            <a:gd name="connsiteX65" fmla="*/ 3200968 w 3775578"/>
            <a:gd name="connsiteY65" fmla="*/ 771525 h 819150"/>
            <a:gd name="connsiteX66" fmla="*/ 3267643 w 3775578"/>
            <a:gd name="connsiteY66" fmla="*/ 762000 h 819150"/>
            <a:gd name="connsiteX67" fmla="*/ 3362893 w 3775578"/>
            <a:gd name="connsiteY67" fmla="*/ 733425 h 819150"/>
            <a:gd name="connsiteX68" fmla="*/ 3429568 w 3775578"/>
            <a:gd name="connsiteY68" fmla="*/ 695325 h 819150"/>
            <a:gd name="connsiteX69" fmla="*/ 3562918 w 3775578"/>
            <a:gd name="connsiteY69" fmla="*/ 619125 h 819150"/>
            <a:gd name="connsiteX70" fmla="*/ 3620068 w 3775578"/>
            <a:gd name="connsiteY70" fmla="*/ 600075 h 819150"/>
            <a:gd name="connsiteX71" fmla="*/ 3648643 w 3775578"/>
            <a:gd name="connsiteY71" fmla="*/ 590550 h 819150"/>
            <a:gd name="connsiteX72" fmla="*/ 3705793 w 3775578"/>
            <a:gd name="connsiteY72" fmla="*/ 561975 h 819150"/>
            <a:gd name="connsiteX73" fmla="*/ 3715318 w 3775578"/>
            <a:gd name="connsiteY73" fmla="*/ 533400 h 819150"/>
            <a:gd name="connsiteX74" fmla="*/ 3734368 w 3775578"/>
            <a:gd name="connsiteY74" fmla="*/ 504825 h 819150"/>
            <a:gd name="connsiteX75" fmla="*/ 3772468 w 3775578"/>
            <a:gd name="connsiteY75" fmla="*/ 457200 h 819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</a:cxnLst>
          <a:rect l="l" t="t" r="r" b="b"/>
          <a:pathLst>
            <a:path w="3775578" h="819150">
              <a:moveTo>
                <a:pt x="3772468" y="457200"/>
              </a:moveTo>
              <a:cubicBezTo>
                <a:pt x="3756593" y="442912"/>
                <a:pt x="3716279" y="434532"/>
                <a:pt x="3639118" y="419100"/>
              </a:cubicBezTo>
              <a:cubicBezTo>
                <a:pt x="3572105" y="374424"/>
                <a:pt x="3657079" y="425835"/>
                <a:pt x="3562918" y="390525"/>
              </a:cubicBezTo>
              <a:cubicBezTo>
                <a:pt x="3552199" y="386505"/>
                <a:pt x="3545062" y="375495"/>
                <a:pt x="3534343" y="371475"/>
              </a:cubicBezTo>
              <a:cubicBezTo>
                <a:pt x="3519184" y="365791"/>
                <a:pt x="3502424" y="365877"/>
                <a:pt x="3486718" y="361950"/>
              </a:cubicBezTo>
              <a:cubicBezTo>
                <a:pt x="3476978" y="359515"/>
                <a:pt x="3467797" y="355183"/>
                <a:pt x="3458143" y="352425"/>
              </a:cubicBezTo>
              <a:cubicBezTo>
                <a:pt x="3445556" y="348829"/>
                <a:pt x="3432822" y="345740"/>
                <a:pt x="3420043" y="342900"/>
              </a:cubicBezTo>
              <a:cubicBezTo>
                <a:pt x="3369902" y="331758"/>
                <a:pt x="3361404" y="331802"/>
                <a:pt x="3305743" y="323850"/>
              </a:cubicBezTo>
              <a:cubicBezTo>
                <a:pt x="3289868" y="317500"/>
                <a:pt x="3274705" y="308947"/>
                <a:pt x="3258118" y="304800"/>
              </a:cubicBezTo>
              <a:cubicBezTo>
                <a:pt x="3236338" y="299355"/>
                <a:pt x="3213588" y="298966"/>
                <a:pt x="3191443" y="295275"/>
              </a:cubicBezTo>
              <a:cubicBezTo>
                <a:pt x="3175474" y="292613"/>
                <a:pt x="3159901" y="287606"/>
                <a:pt x="3143818" y="285750"/>
              </a:cubicBezTo>
              <a:cubicBezTo>
                <a:pt x="3105425" y="281320"/>
                <a:pt x="2957708" y="272967"/>
                <a:pt x="2886643" y="257175"/>
              </a:cubicBezTo>
              <a:cubicBezTo>
                <a:pt x="2876842" y="254997"/>
                <a:pt x="2867913" y="249619"/>
                <a:pt x="2858068" y="247650"/>
              </a:cubicBezTo>
              <a:cubicBezTo>
                <a:pt x="2836053" y="243247"/>
                <a:pt x="2813482" y="242141"/>
                <a:pt x="2791393" y="238125"/>
              </a:cubicBezTo>
              <a:cubicBezTo>
                <a:pt x="2778513" y="235783"/>
                <a:pt x="2766130" y="231167"/>
                <a:pt x="2753293" y="228600"/>
              </a:cubicBezTo>
              <a:cubicBezTo>
                <a:pt x="2734355" y="224812"/>
                <a:pt x="2715081" y="222863"/>
                <a:pt x="2696143" y="219075"/>
              </a:cubicBezTo>
              <a:cubicBezTo>
                <a:pt x="2683306" y="216508"/>
                <a:pt x="2670923" y="211892"/>
                <a:pt x="2658043" y="209550"/>
              </a:cubicBezTo>
              <a:cubicBezTo>
                <a:pt x="2635954" y="205534"/>
                <a:pt x="2613513" y="203716"/>
                <a:pt x="2591368" y="200025"/>
              </a:cubicBezTo>
              <a:cubicBezTo>
                <a:pt x="2575399" y="197363"/>
                <a:pt x="2559744" y="192962"/>
                <a:pt x="2543743" y="190500"/>
              </a:cubicBezTo>
              <a:cubicBezTo>
                <a:pt x="2518443" y="186608"/>
                <a:pt x="2492843" y="184867"/>
                <a:pt x="2467543" y="180975"/>
              </a:cubicBezTo>
              <a:cubicBezTo>
                <a:pt x="2451542" y="178513"/>
                <a:pt x="2435846" y="174346"/>
                <a:pt x="2419918" y="171450"/>
              </a:cubicBezTo>
              <a:cubicBezTo>
                <a:pt x="2400917" y="167995"/>
                <a:pt x="2381887" y="164656"/>
                <a:pt x="2362768" y="161925"/>
              </a:cubicBezTo>
              <a:cubicBezTo>
                <a:pt x="2337428" y="158305"/>
                <a:pt x="2311817" y="156608"/>
                <a:pt x="2286568" y="152400"/>
              </a:cubicBezTo>
              <a:cubicBezTo>
                <a:pt x="2045678" y="112252"/>
                <a:pt x="2310239" y="154071"/>
                <a:pt x="2124643" y="114300"/>
              </a:cubicBezTo>
              <a:cubicBezTo>
                <a:pt x="2102691" y="109596"/>
                <a:pt x="2080158" y="108189"/>
                <a:pt x="2057968" y="104775"/>
              </a:cubicBezTo>
              <a:cubicBezTo>
                <a:pt x="2038880" y="101838"/>
                <a:pt x="2019868" y="98425"/>
                <a:pt x="2000818" y="95250"/>
              </a:cubicBezTo>
              <a:cubicBezTo>
                <a:pt x="1885074" y="48952"/>
                <a:pt x="2042928" y="108159"/>
                <a:pt x="1838893" y="57150"/>
              </a:cubicBezTo>
              <a:cubicBezTo>
                <a:pt x="1826193" y="53975"/>
                <a:pt x="1813630" y="50192"/>
                <a:pt x="1800793" y="47625"/>
              </a:cubicBezTo>
              <a:cubicBezTo>
                <a:pt x="1761195" y="39705"/>
                <a:pt x="1716615" y="34675"/>
                <a:pt x="1676968" y="28575"/>
              </a:cubicBezTo>
              <a:cubicBezTo>
                <a:pt x="1657880" y="25638"/>
                <a:pt x="1638756" y="22838"/>
                <a:pt x="1619818" y="19050"/>
              </a:cubicBezTo>
              <a:cubicBezTo>
                <a:pt x="1606981" y="16483"/>
                <a:pt x="1594694" y="11255"/>
                <a:pt x="1581718" y="9525"/>
              </a:cubicBezTo>
              <a:cubicBezTo>
                <a:pt x="1546957" y="4890"/>
                <a:pt x="1511868" y="3175"/>
                <a:pt x="1476943" y="0"/>
              </a:cubicBezTo>
              <a:lnTo>
                <a:pt x="638743" y="19050"/>
              </a:lnTo>
              <a:cubicBezTo>
                <a:pt x="625675" y="19819"/>
                <a:pt x="613422" y="25735"/>
                <a:pt x="600643" y="28575"/>
              </a:cubicBezTo>
              <a:cubicBezTo>
                <a:pt x="584839" y="32087"/>
                <a:pt x="568946" y="35204"/>
                <a:pt x="553018" y="38100"/>
              </a:cubicBezTo>
              <a:cubicBezTo>
                <a:pt x="502331" y="47316"/>
                <a:pt x="486876" y="45272"/>
                <a:pt x="438718" y="66675"/>
              </a:cubicBezTo>
              <a:cubicBezTo>
                <a:pt x="428257" y="71324"/>
                <a:pt x="420382" y="80605"/>
                <a:pt x="410143" y="85725"/>
              </a:cubicBezTo>
              <a:cubicBezTo>
                <a:pt x="396478" y="92557"/>
                <a:pt x="355675" y="101723"/>
                <a:pt x="343468" y="104775"/>
              </a:cubicBezTo>
              <a:cubicBezTo>
                <a:pt x="308687" y="127963"/>
                <a:pt x="281913" y="147518"/>
                <a:pt x="238693" y="161925"/>
              </a:cubicBezTo>
              <a:cubicBezTo>
                <a:pt x="108611" y="205286"/>
                <a:pt x="241549" y="157980"/>
                <a:pt x="143443" y="200025"/>
              </a:cubicBezTo>
              <a:cubicBezTo>
                <a:pt x="134215" y="203980"/>
                <a:pt x="123848" y="205060"/>
                <a:pt x="114868" y="209550"/>
              </a:cubicBezTo>
              <a:cubicBezTo>
                <a:pt x="88346" y="222811"/>
                <a:pt x="78784" y="236109"/>
                <a:pt x="57718" y="257175"/>
              </a:cubicBezTo>
              <a:cubicBezTo>
                <a:pt x="35380" y="324188"/>
                <a:pt x="64453" y="241460"/>
                <a:pt x="29143" y="323850"/>
              </a:cubicBezTo>
              <a:cubicBezTo>
                <a:pt x="19355" y="346688"/>
                <a:pt x="16998" y="366358"/>
                <a:pt x="10093" y="390525"/>
              </a:cubicBezTo>
              <a:cubicBezTo>
                <a:pt x="7335" y="400179"/>
                <a:pt x="3743" y="409575"/>
                <a:pt x="568" y="419100"/>
              </a:cubicBezTo>
              <a:cubicBezTo>
                <a:pt x="3743" y="476250"/>
                <a:pt x="-7262" y="536006"/>
                <a:pt x="10093" y="590550"/>
              </a:cubicBezTo>
              <a:cubicBezTo>
                <a:pt x="17035" y="612367"/>
                <a:pt x="48193" y="615950"/>
                <a:pt x="67243" y="628650"/>
              </a:cubicBezTo>
              <a:cubicBezTo>
                <a:pt x="76768" y="635000"/>
                <a:pt x="84958" y="644080"/>
                <a:pt x="95818" y="647700"/>
              </a:cubicBezTo>
              <a:cubicBezTo>
                <a:pt x="164331" y="670538"/>
                <a:pt x="78772" y="642830"/>
                <a:pt x="162493" y="666750"/>
              </a:cubicBezTo>
              <a:cubicBezTo>
                <a:pt x="172147" y="669508"/>
                <a:pt x="181267" y="674097"/>
                <a:pt x="191068" y="676275"/>
              </a:cubicBezTo>
              <a:cubicBezTo>
                <a:pt x="209921" y="680465"/>
                <a:pt x="229217" y="682345"/>
                <a:pt x="248218" y="685800"/>
              </a:cubicBezTo>
              <a:cubicBezTo>
                <a:pt x="264146" y="688696"/>
                <a:pt x="280039" y="691813"/>
                <a:pt x="295843" y="695325"/>
              </a:cubicBezTo>
              <a:cubicBezTo>
                <a:pt x="308622" y="698165"/>
                <a:pt x="320917" y="703547"/>
                <a:pt x="333943" y="704850"/>
              </a:cubicBezTo>
              <a:cubicBezTo>
                <a:pt x="416326" y="713088"/>
                <a:pt x="581593" y="723900"/>
                <a:pt x="581593" y="723900"/>
              </a:cubicBezTo>
              <a:cubicBezTo>
                <a:pt x="718805" y="746769"/>
                <a:pt x="540783" y="719106"/>
                <a:pt x="791143" y="742950"/>
              </a:cubicBezTo>
              <a:cubicBezTo>
                <a:pt x="807259" y="744485"/>
                <a:pt x="822585" y="752006"/>
                <a:pt x="838768" y="752475"/>
              </a:cubicBezTo>
              <a:cubicBezTo>
                <a:pt x="1041907" y="758363"/>
                <a:pt x="1245168" y="758825"/>
                <a:pt x="1448368" y="762000"/>
              </a:cubicBezTo>
              <a:lnTo>
                <a:pt x="1667443" y="771525"/>
              </a:lnTo>
              <a:cubicBezTo>
                <a:pt x="1702452" y="773584"/>
                <a:pt x="1737389" y="776952"/>
                <a:pt x="1772218" y="781050"/>
              </a:cubicBezTo>
              <a:cubicBezTo>
                <a:pt x="1791398" y="783307"/>
                <a:pt x="1810087" y="789473"/>
                <a:pt x="1829368" y="790575"/>
              </a:cubicBezTo>
              <a:cubicBezTo>
                <a:pt x="1921348" y="795831"/>
                <a:pt x="2013518" y="796925"/>
                <a:pt x="2105593" y="800100"/>
              </a:cubicBezTo>
              <a:cubicBezTo>
                <a:pt x="2183581" y="813098"/>
                <a:pt x="2208331" y="819150"/>
                <a:pt x="2305618" y="819150"/>
              </a:cubicBezTo>
              <a:cubicBezTo>
                <a:pt x="2527891" y="819150"/>
                <a:pt x="2750118" y="812800"/>
                <a:pt x="2972368" y="809625"/>
              </a:cubicBezTo>
              <a:cubicBezTo>
                <a:pt x="2993637" y="806587"/>
                <a:pt x="3072404" y="795861"/>
                <a:pt x="3096193" y="790575"/>
              </a:cubicBezTo>
              <a:cubicBezTo>
                <a:pt x="3105994" y="788397"/>
                <a:pt x="3114890" y="782846"/>
                <a:pt x="3124768" y="781050"/>
              </a:cubicBezTo>
              <a:cubicBezTo>
                <a:pt x="3149953" y="776471"/>
                <a:pt x="3175595" y="774908"/>
                <a:pt x="3200968" y="771525"/>
              </a:cubicBezTo>
              <a:lnTo>
                <a:pt x="3267643" y="762000"/>
              </a:lnTo>
              <a:cubicBezTo>
                <a:pt x="3337212" y="738810"/>
                <a:pt x="3305312" y="747820"/>
                <a:pt x="3362893" y="733425"/>
              </a:cubicBezTo>
              <a:cubicBezTo>
                <a:pt x="3487875" y="639689"/>
                <a:pt x="3336064" y="747272"/>
                <a:pt x="3429568" y="695325"/>
              </a:cubicBezTo>
              <a:cubicBezTo>
                <a:pt x="3492278" y="660486"/>
                <a:pt x="3488652" y="643880"/>
                <a:pt x="3562918" y="619125"/>
              </a:cubicBezTo>
              <a:lnTo>
                <a:pt x="3620068" y="600075"/>
              </a:lnTo>
              <a:cubicBezTo>
                <a:pt x="3629593" y="596900"/>
                <a:pt x="3640289" y="596119"/>
                <a:pt x="3648643" y="590550"/>
              </a:cubicBezTo>
              <a:cubicBezTo>
                <a:pt x="3685572" y="565931"/>
                <a:pt x="3666358" y="575120"/>
                <a:pt x="3705793" y="561975"/>
              </a:cubicBezTo>
              <a:cubicBezTo>
                <a:pt x="3708968" y="552450"/>
                <a:pt x="3710828" y="542380"/>
                <a:pt x="3715318" y="533400"/>
              </a:cubicBezTo>
              <a:cubicBezTo>
                <a:pt x="3720438" y="523161"/>
                <a:pt x="3731885" y="516000"/>
                <a:pt x="3734368" y="504825"/>
              </a:cubicBezTo>
              <a:cubicBezTo>
                <a:pt x="3738501" y="486229"/>
                <a:pt x="3788343" y="471488"/>
                <a:pt x="3772468" y="457200"/>
              </a:cubicBezTo>
              <a:close/>
            </a:path>
          </a:pathLst>
        </a:custGeom>
        <a:noFill/>
        <a:ln w="38100"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808"/>
  <sheetViews>
    <sheetView showGridLines="0" tabSelected="1" topLeftCell="B1" workbookViewId="0">
      <selection activeCell="D8" sqref="D8"/>
    </sheetView>
  </sheetViews>
  <sheetFormatPr baseColWidth="10" defaultRowHeight="15" x14ac:dyDescent="0.25"/>
  <cols>
    <col min="1" max="1" width="2.140625" style="4" customWidth="1"/>
    <col min="2" max="2" width="39.140625" style="4" customWidth="1"/>
    <col min="3" max="3" width="32.85546875" style="4" customWidth="1"/>
    <col min="4" max="4" width="28.7109375" style="4" customWidth="1"/>
    <col min="5" max="5" width="35" style="4" customWidth="1"/>
    <col min="6" max="6" width="6.85546875" style="12" customWidth="1"/>
    <col min="7" max="7" width="7.42578125" style="10" customWidth="1"/>
    <col min="8" max="8" width="33.42578125" style="5" customWidth="1"/>
    <col min="9" max="16384" width="11.42578125" style="4"/>
  </cols>
  <sheetData>
    <row r="3" spans="2:8" ht="36.75" customHeight="1" x14ac:dyDescent="0.25">
      <c r="B3" s="8" t="s">
        <v>843</v>
      </c>
      <c r="C3" s="8" t="s">
        <v>844</v>
      </c>
      <c r="D3" s="8" t="s">
        <v>845</v>
      </c>
      <c r="E3" s="9" t="s">
        <v>846</v>
      </c>
      <c r="F3" s="24" t="s">
        <v>847</v>
      </c>
      <c r="G3" s="24"/>
    </row>
    <row r="4" spans="2:8" x14ac:dyDescent="0.25">
      <c r="F4" s="13" t="s">
        <v>849</v>
      </c>
      <c r="G4" s="14" t="s">
        <v>848</v>
      </c>
    </row>
    <row r="5" spans="2:8" x14ac:dyDescent="0.25">
      <c r="B5" s="2" t="s">
        <v>0</v>
      </c>
      <c r="C5" s="2" t="s">
        <v>1</v>
      </c>
      <c r="D5" s="6" t="s">
        <v>2</v>
      </c>
      <c r="E5" s="3"/>
      <c r="F5" s="15">
        <f>COUNTIF(B5:B810,"CC du Val de l'Oise")</f>
        <v>32</v>
      </c>
      <c r="G5" s="15">
        <f>COUNTIF(E5:E787,"CC du Val de l'Oise")</f>
        <v>0</v>
      </c>
      <c r="H5" s="16" t="s">
        <v>0</v>
      </c>
    </row>
    <row r="6" spans="2:8" x14ac:dyDescent="0.25">
      <c r="B6" s="2" t="s">
        <v>0</v>
      </c>
      <c r="C6" s="2" t="s">
        <v>4</v>
      </c>
      <c r="D6" s="20" t="s">
        <v>5</v>
      </c>
      <c r="E6" s="3"/>
      <c r="F6" s="15">
        <f>COUNTIF(B5:B810,"CA du Pays de Laon")</f>
        <v>38</v>
      </c>
      <c r="G6" s="15">
        <f>COUNTIF(E5:E810,"CA du Pays de Laon")</f>
        <v>0</v>
      </c>
      <c r="H6" s="16" t="s">
        <v>56</v>
      </c>
    </row>
    <row r="7" spans="2:8" x14ac:dyDescent="0.25">
      <c r="B7" s="2" t="s">
        <v>0</v>
      </c>
      <c r="C7" s="2" t="s">
        <v>6</v>
      </c>
      <c r="D7" s="6" t="s">
        <v>7</v>
      </c>
      <c r="E7" s="3"/>
      <c r="F7" s="15">
        <f>COUNTIF(B5:B810,"CC Picardie des Châteaux")</f>
        <v>39</v>
      </c>
      <c r="G7" s="15">
        <f>COUNTIF(E5:E810,"CC Picardie des Châteaux")</f>
        <v>0</v>
      </c>
      <c r="H7" s="17" t="s">
        <v>41</v>
      </c>
    </row>
    <row r="8" spans="2:8" x14ac:dyDescent="0.25">
      <c r="B8" s="2" t="s">
        <v>0</v>
      </c>
      <c r="C8" s="2" t="s">
        <v>9</v>
      </c>
      <c r="D8" s="6" t="s">
        <v>10</v>
      </c>
      <c r="E8" s="3"/>
      <c r="F8" s="15">
        <f>COUNTIF(B5:B810,"CA Chauny Tergnier la Fère")</f>
        <v>48</v>
      </c>
      <c r="G8" s="15">
        <f>COUNTIF(E5:E790,"CA Chauny Tergnier la Fère")</f>
        <v>0</v>
      </c>
      <c r="H8" s="17" t="s">
        <v>3</v>
      </c>
    </row>
    <row r="9" spans="2:8" x14ac:dyDescent="0.25">
      <c r="B9" s="2" t="s">
        <v>0</v>
      </c>
      <c r="C9" s="2" t="s">
        <v>12</v>
      </c>
      <c r="D9" s="6" t="s">
        <v>13</v>
      </c>
      <c r="E9" s="3"/>
      <c r="F9" s="15">
        <f>COUNTIF(B5:B810,"CA du Saint-Quentinois")</f>
        <v>39</v>
      </c>
      <c r="G9" s="15">
        <f>COUNTIF(E5:E810,"CA du Saint-Quentinois")</f>
        <v>0</v>
      </c>
      <c r="H9" s="17" t="s">
        <v>44</v>
      </c>
    </row>
    <row r="10" spans="2:8" x14ac:dyDescent="0.25">
      <c r="B10" s="2" t="s">
        <v>0</v>
      </c>
      <c r="C10" s="2" t="s">
        <v>14</v>
      </c>
      <c r="D10" s="6" t="s">
        <v>15</v>
      </c>
      <c r="E10" s="3"/>
      <c r="F10" s="15">
        <f>COUNTIF(B5:B810,"CC Thiérache Sambre et Oise")</f>
        <v>36</v>
      </c>
      <c r="G10" s="15">
        <f>COUNTIF(E5:E810,"CC Thiérache Sambre et Oise")</f>
        <v>0</v>
      </c>
      <c r="H10" s="17" t="s">
        <v>16</v>
      </c>
    </row>
    <row r="11" spans="2:8" x14ac:dyDescent="0.25">
      <c r="B11" s="2" t="s">
        <v>0</v>
      </c>
      <c r="C11" s="2" t="s">
        <v>17</v>
      </c>
      <c r="D11" s="6" t="s">
        <v>18</v>
      </c>
      <c r="E11" s="3"/>
      <c r="F11" s="15">
        <f>COUNTIF(B5:B810,"CC Retz en Valois")</f>
        <v>54</v>
      </c>
      <c r="G11" s="15">
        <f>COUNTIF(E5:E810,"CC Retz en Valois")</f>
        <v>0</v>
      </c>
      <c r="H11" s="17" t="s">
        <v>26</v>
      </c>
    </row>
    <row r="12" spans="2:8" x14ac:dyDescent="0.25">
      <c r="B12" s="2" t="s">
        <v>0</v>
      </c>
      <c r="C12" s="2" t="s">
        <v>19</v>
      </c>
      <c r="D12" s="6" t="s">
        <v>20</v>
      </c>
      <c r="E12" s="3"/>
      <c r="F12" s="15">
        <f>COUNTIF(B5:B810,"CA de la Région de Château-Thierry")</f>
        <v>87</v>
      </c>
      <c r="G12" s="15">
        <f>COUNTIF(E5:E810,"CA de la Région de Château-Thierry")</f>
        <v>0</v>
      </c>
      <c r="H12" s="17" t="s">
        <v>53</v>
      </c>
    </row>
    <row r="13" spans="2:8" x14ac:dyDescent="0.25">
      <c r="B13" s="2" t="s">
        <v>0</v>
      </c>
      <c r="C13" s="2" t="s">
        <v>21</v>
      </c>
      <c r="D13" s="6" t="s">
        <v>1</v>
      </c>
      <c r="E13" s="3"/>
      <c r="F13" s="15">
        <f>COUNTIF(B5:B810,"CC de la Thiérache du Centre")</f>
        <v>68</v>
      </c>
      <c r="G13" s="15">
        <f>COUNTIF(E5:E810,"CC de la Thiérache du Centre")</f>
        <v>0</v>
      </c>
      <c r="H13" s="17" t="s">
        <v>84</v>
      </c>
    </row>
    <row r="14" spans="2:8" x14ac:dyDescent="0.25">
      <c r="B14" s="2" t="s">
        <v>0</v>
      </c>
      <c r="C14" s="2" t="s">
        <v>22</v>
      </c>
      <c r="D14" s="6" t="s">
        <v>23</v>
      </c>
      <c r="E14" s="3"/>
      <c r="F14" s="15">
        <f>COUNTIF(B5:B810,"CC du Pays de la Serre")</f>
        <v>42</v>
      </c>
      <c r="G14" s="15">
        <f>COUNTIF(E5:E810,"CC du Pays de la Serre")</f>
        <v>0</v>
      </c>
      <c r="H14" s="17" t="s">
        <v>11</v>
      </c>
    </row>
    <row r="15" spans="2:8" x14ac:dyDescent="0.25">
      <c r="B15" s="28" t="s">
        <v>0</v>
      </c>
      <c r="C15" s="28" t="s">
        <v>24</v>
      </c>
      <c r="D15" s="6" t="s">
        <v>25</v>
      </c>
      <c r="E15" s="1"/>
      <c r="F15" s="15">
        <f>COUNTIF(B5:B810,"CA du Soissonnais")</f>
        <v>28</v>
      </c>
      <c r="G15" s="15">
        <f>COUNTIF(E5:E810,"CA du Soissonnais")</f>
        <v>0</v>
      </c>
      <c r="H15" s="17" t="s">
        <v>8</v>
      </c>
    </row>
    <row r="16" spans="2:8" x14ac:dyDescent="0.25">
      <c r="B16" s="2" t="s">
        <v>0</v>
      </c>
      <c r="C16" s="2" t="s">
        <v>27</v>
      </c>
      <c r="D16" s="6" t="s">
        <v>28</v>
      </c>
      <c r="E16" s="3"/>
      <c r="F16" s="15">
        <f>COUNTIF(B5:B810,"CC du Pays du Vermandois")</f>
        <v>54</v>
      </c>
      <c r="G16" s="15">
        <f>COUNTIF(E5:E810,"CC du Pays du Vermandois")</f>
        <v>0</v>
      </c>
      <c r="H16" s="17" t="s">
        <v>720</v>
      </c>
    </row>
    <row r="17" spans="2:8" x14ac:dyDescent="0.25">
      <c r="B17" s="2" t="s">
        <v>0</v>
      </c>
      <c r="C17" s="2" t="s">
        <v>29</v>
      </c>
      <c r="D17" s="6" t="s">
        <v>30</v>
      </c>
      <c r="E17" s="3"/>
      <c r="F17" s="15">
        <f>COUNTIF(B5:B810,"CC du Val de l'Aisne")</f>
        <v>58</v>
      </c>
      <c r="G17" s="15">
        <f>COUNTIF(E5:E810,"CC du Val de l'Aisne")</f>
        <v>0</v>
      </c>
      <c r="H17" s="17" t="s">
        <v>763</v>
      </c>
    </row>
    <row r="18" spans="2:8" x14ac:dyDescent="0.25">
      <c r="B18" s="2" t="s">
        <v>0</v>
      </c>
      <c r="C18" s="2" t="s">
        <v>31</v>
      </c>
      <c r="D18" s="6" t="s">
        <v>32</v>
      </c>
      <c r="E18" s="3"/>
      <c r="F18" s="15">
        <f>COUNTIF(B5:B810,"CC du Canton d'Oulchy le Château")</f>
        <v>26</v>
      </c>
      <c r="G18" s="15">
        <f>COUNTIF(E5:E810,"CC du Canton d'Oulchy le Château")</f>
        <v>0</v>
      </c>
      <c r="H18" s="17" t="s">
        <v>796</v>
      </c>
    </row>
    <row r="19" spans="2:8" x14ac:dyDescent="0.25">
      <c r="B19" s="2" t="s">
        <v>0</v>
      </c>
      <c r="C19" s="2" t="s">
        <v>33</v>
      </c>
      <c r="D19" s="6" t="s">
        <v>34</v>
      </c>
      <c r="E19" s="1"/>
      <c r="F19" s="15">
        <f>COUNTIF(B5:B810,"CC de la Champagne Picarde")</f>
        <v>47</v>
      </c>
      <c r="G19" s="15">
        <f>COUNTIF(E5:E810,"CC de la Champagne Picarde")</f>
        <v>0</v>
      </c>
      <c r="H19" s="17" t="s">
        <v>807</v>
      </c>
    </row>
    <row r="20" spans="2:8" x14ac:dyDescent="0.25">
      <c r="B20" s="2" t="s">
        <v>0</v>
      </c>
      <c r="C20" s="2" t="s">
        <v>35</v>
      </c>
      <c r="D20" s="6" t="s">
        <v>36</v>
      </c>
      <c r="E20" s="3"/>
      <c r="F20" s="15">
        <f>COUNTIF(B5:B810,"CC du Canton de Charly Sur Marne")</f>
        <v>21</v>
      </c>
      <c r="G20" s="15">
        <f>COUNTIF(E5:E810,"CC du Canton de Charly Sur Marne")</f>
        <v>0</v>
      </c>
      <c r="H20" s="17" t="s">
        <v>821</v>
      </c>
    </row>
    <row r="21" spans="2:8" x14ac:dyDescent="0.25">
      <c r="B21" s="2" t="s">
        <v>0</v>
      </c>
      <c r="C21" s="2" t="s">
        <v>37</v>
      </c>
      <c r="D21" s="6" t="s">
        <v>38</v>
      </c>
      <c r="E21" s="3"/>
      <c r="F21" s="15">
        <f>COUNTIF(B5:B810,"CC du Chemin des Dames")</f>
        <v>30</v>
      </c>
      <c r="G21" s="15">
        <f>COUNTIF(E5:E810,"CC du Chemin des Dames")</f>
        <v>0</v>
      </c>
      <c r="H21" s="17" t="s">
        <v>828</v>
      </c>
    </row>
    <row r="22" spans="2:8" x14ac:dyDescent="0.25">
      <c r="B22" s="2" t="s">
        <v>0</v>
      </c>
      <c r="C22" s="2" t="s">
        <v>39</v>
      </c>
      <c r="D22" s="6" t="s">
        <v>40</v>
      </c>
      <c r="E22" s="3"/>
      <c r="F22" s="15">
        <f>COUNTIF(B5:B810,"CC du Pays des Trois Rivières")</f>
        <v>26</v>
      </c>
      <c r="G22" s="15">
        <f>COUNTIF(E5:E810,"CC du Pays des Trois Rivières")</f>
        <v>0</v>
      </c>
      <c r="H22" s="17" t="s">
        <v>834</v>
      </c>
    </row>
    <row r="23" spans="2:8" x14ac:dyDescent="0.25">
      <c r="B23" s="2" t="s">
        <v>0</v>
      </c>
      <c r="C23" s="2" t="s">
        <v>42</v>
      </c>
      <c r="D23" s="6" t="s">
        <v>43</v>
      </c>
      <c r="E23" s="3"/>
      <c r="F23" s="15">
        <f>COUNTIF(B5:B810,"CC des Portes de la Thiérache")</f>
        <v>30</v>
      </c>
      <c r="G23" s="15">
        <f>COUNTIF(E5:E810,"CC des Portes de la Thiérache")</f>
        <v>0</v>
      </c>
      <c r="H23" s="17" t="s">
        <v>840</v>
      </c>
    </row>
    <row r="24" spans="2:8" x14ac:dyDescent="0.25">
      <c r="B24" s="2" t="s">
        <v>0</v>
      </c>
      <c r="C24" s="2" t="s">
        <v>45</v>
      </c>
      <c r="D24" s="6" t="s">
        <v>46</v>
      </c>
      <c r="E24" s="3"/>
      <c r="G24" s="11"/>
    </row>
    <row r="25" spans="2:8" x14ac:dyDescent="0.25">
      <c r="B25" s="2" t="s">
        <v>0</v>
      </c>
      <c r="C25" s="2" t="s">
        <v>47</v>
      </c>
      <c r="D25" s="6" t="s">
        <v>48</v>
      </c>
      <c r="E25" s="3"/>
      <c r="F25" s="12">
        <f>SUM(F5:F24)</f>
        <v>803</v>
      </c>
      <c r="G25" s="11">
        <f>SUM(G5:G24)</f>
        <v>0</v>
      </c>
    </row>
    <row r="26" spans="2:8" x14ac:dyDescent="0.25">
      <c r="B26" s="2" t="s">
        <v>0</v>
      </c>
      <c r="C26" s="2" t="s">
        <v>49</v>
      </c>
      <c r="D26" s="6" t="s">
        <v>50</v>
      </c>
      <c r="E26" s="3"/>
      <c r="F26" s="25">
        <f>G25-F25</f>
        <v>-803</v>
      </c>
      <c r="G26" s="25"/>
      <c r="H26" s="18" t="s">
        <v>850</v>
      </c>
    </row>
    <row r="27" spans="2:8" x14ac:dyDescent="0.25">
      <c r="B27" s="2" t="s">
        <v>0</v>
      </c>
      <c r="C27" s="2" t="s">
        <v>51</v>
      </c>
      <c r="D27" s="6" t="s">
        <v>52</v>
      </c>
      <c r="E27" s="1"/>
      <c r="G27" s="11"/>
    </row>
    <row r="28" spans="2:8" x14ac:dyDescent="0.25">
      <c r="B28" s="2" t="s">
        <v>0</v>
      </c>
      <c r="C28" s="2" t="s">
        <v>54</v>
      </c>
      <c r="D28" s="19" t="s">
        <v>55</v>
      </c>
      <c r="E28" s="21"/>
      <c r="G28" s="11"/>
    </row>
    <row r="29" spans="2:8" x14ac:dyDescent="0.25">
      <c r="B29" s="2" t="s">
        <v>0</v>
      </c>
      <c r="C29" s="2" t="s">
        <v>57</v>
      </c>
      <c r="D29" s="6" t="s">
        <v>58</v>
      </c>
      <c r="E29" s="3"/>
      <c r="G29" s="11"/>
    </row>
    <row r="30" spans="2:8" x14ac:dyDescent="0.25">
      <c r="B30" s="2" t="s">
        <v>0</v>
      </c>
      <c r="C30" s="2" t="s">
        <v>59</v>
      </c>
      <c r="D30" s="6" t="s">
        <v>60</v>
      </c>
      <c r="E30" s="3"/>
      <c r="G30" s="11"/>
    </row>
    <row r="31" spans="2:8" x14ac:dyDescent="0.25">
      <c r="B31" s="2" t="s">
        <v>0</v>
      </c>
      <c r="C31" s="2" t="s">
        <v>61</v>
      </c>
      <c r="D31" s="19" t="s">
        <v>62</v>
      </c>
      <c r="E31" s="21"/>
      <c r="G31" s="11"/>
    </row>
    <row r="32" spans="2:8" x14ac:dyDescent="0.25">
      <c r="B32" s="2" t="s">
        <v>0</v>
      </c>
      <c r="C32" s="2" t="s">
        <v>63</v>
      </c>
      <c r="D32" s="6" t="s">
        <v>64</v>
      </c>
      <c r="E32" s="3"/>
      <c r="G32" s="11"/>
    </row>
    <row r="33" spans="2:7" x14ac:dyDescent="0.25">
      <c r="B33" s="2" t="s">
        <v>0</v>
      </c>
      <c r="C33" s="2" t="s">
        <v>65</v>
      </c>
      <c r="D33" s="6" t="s">
        <v>66</v>
      </c>
      <c r="E33" s="3"/>
      <c r="G33" s="11"/>
    </row>
    <row r="34" spans="2:7" x14ac:dyDescent="0.25">
      <c r="B34" s="2" t="s">
        <v>0</v>
      </c>
      <c r="C34" s="2" t="s">
        <v>67</v>
      </c>
      <c r="D34" s="6" t="s">
        <v>68</v>
      </c>
      <c r="E34" s="3"/>
      <c r="G34" s="11"/>
    </row>
    <row r="35" spans="2:7" x14ac:dyDescent="0.25">
      <c r="B35" s="2" t="s">
        <v>0</v>
      </c>
      <c r="C35" s="2" t="s">
        <v>69</v>
      </c>
      <c r="D35" s="6" t="s">
        <v>70</v>
      </c>
      <c r="E35" s="3"/>
      <c r="G35" s="11"/>
    </row>
    <row r="36" spans="2:7" x14ac:dyDescent="0.25">
      <c r="B36" s="2" t="s">
        <v>0</v>
      </c>
      <c r="C36" s="2" t="s">
        <v>71</v>
      </c>
      <c r="D36" s="6" t="s">
        <v>72</v>
      </c>
      <c r="E36" s="3"/>
      <c r="G36" s="11"/>
    </row>
    <row r="37" spans="2:7" x14ac:dyDescent="0.25">
      <c r="B37" s="2" t="s">
        <v>56</v>
      </c>
      <c r="C37" s="2" t="s">
        <v>55</v>
      </c>
      <c r="D37" s="6" t="s">
        <v>73</v>
      </c>
      <c r="E37" s="1"/>
      <c r="G37" s="11"/>
    </row>
    <row r="38" spans="2:7" x14ac:dyDescent="0.25">
      <c r="B38" s="2" t="s">
        <v>56</v>
      </c>
      <c r="C38" s="2" t="s">
        <v>62</v>
      </c>
      <c r="D38" s="6" t="s">
        <v>74</v>
      </c>
      <c r="E38" s="3"/>
      <c r="G38" s="11"/>
    </row>
    <row r="39" spans="2:7" x14ac:dyDescent="0.25">
      <c r="B39" s="2" t="s">
        <v>56</v>
      </c>
      <c r="C39" s="2" t="s">
        <v>75</v>
      </c>
      <c r="D39" s="6" t="s">
        <v>76</v>
      </c>
      <c r="E39" s="3"/>
      <c r="G39" s="11"/>
    </row>
    <row r="40" spans="2:7" x14ac:dyDescent="0.25">
      <c r="B40" s="2" t="s">
        <v>56</v>
      </c>
      <c r="C40" s="2" t="s">
        <v>77</v>
      </c>
      <c r="D40" s="19" t="s">
        <v>75</v>
      </c>
      <c r="E40" s="21"/>
      <c r="G40" s="11"/>
    </row>
    <row r="41" spans="2:7" x14ac:dyDescent="0.25">
      <c r="B41" s="2" t="s">
        <v>56</v>
      </c>
      <c r="C41" s="2" t="s">
        <v>78</v>
      </c>
      <c r="D41" s="6" t="s">
        <v>79</v>
      </c>
      <c r="E41" s="3"/>
      <c r="G41" s="11"/>
    </row>
    <row r="42" spans="2:7" x14ac:dyDescent="0.25">
      <c r="B42" s="2" t="s">
        <v>56</v>
      </c>
      <c r="C42" s="2" t="s">
        <v>80</v>
      </c>
      <c r="D42" s="6" t="s">
        <v>81</v>
      </c>
      <c r="E42" s="3"/>
      <c r="G42" s="11"/>
    </row>
    <row r="43" spans="2:7" x14ac:dyDescent="0.25">
      <c r="B43" s="2" t="s">
        <v>56</v>
      </c>
      <c r="C43" s="2" t="s">
        <v>82</v>
      </c>
      <c r="D43" s="6" t="s">
        <v>83</v>
      </c>
      <c r="E43" s="3"/>
      <c r="G43" s="11"/>
    </row>
    <row r="44" spans="2:7" x14ac:dyDescent="0.25">
      <c r="B44" s="2" t="s">
        <v>56</v>
      </c>
      <c r="C44" s="2" t="s">
        <v>85</v>
      </c>
      <c r="D44" s="6" t="s">
        <v>86</v>
      </c>
      <c r="E44" s="3"/>
      <c r="G44" s="11"/>
    </row>
    <row r="45" spans="2:7" x14ac:dyDescent="0.25">
      <c r="B45" s="2" t="s">
        <v>56</v>
      </c>
      <c r="C45" s="2" t="s">
        <v>87</v>
      </c>
      <c r="D45" s="6" t="s">
        <v>88</v>
      </c>
      <c r="E45" s="1"/>
      <c r="G45" s="11"/>
    </row>
    <row r="46" spans="2:7" x14ac:dyDescent="0.25">
      <c r="B46" s="2" t="s">
        <v>56</v>
      </c>
      <c r="C46" s="2" t="s">
        <v>89</v>
      </c>
      <c r="D46" s="6" t="s">
        <v>90</v>
      </c>
      <c r="E46" s="3"/>
      <c r="G46" s="11"/>
    </row>
    <row r="47" spans="2:7" x14ac:dyDescent="0.25">
      <c r="B47" s="2" t="s">
        <v>56</v>
      </c>
      <c r="C47" s="2" t="s">
        <v>91</v>
      </c>
      <c r="D47" s="6" t="s">
        <v>92</v>
      </c>
      <c r="E47" s="3"/>
      <c r="G47" s="11"/>
    </row>
    <row r="48" spans="2:7" x14ac:dyDescent="0.25">
      <c r="B48" s="2" t="s">
        <v>56</v>
      </c>
      <c r="C48" s="2" t="s">
        <v>93</v>
      </c>
      <c r="D48" s="6" t="s">
        <v>94</v>
      </c>
      <c r="E48" s="3"/>
      <c r="G48" s="11"/>
    </row>
    <row r="49" spans="2:7" x14ac:dyDescent="0.25">
      <c r="B49" s="2" t="s">
        <v>56</v>
      </c>
      <c r="C49" s="2" t="s">
        <v>95</v>
      </c>
      <c r="D49" s="6" t="s">
        <v>96</v>
      </c>
      <c r="E49" s="3"/>
      <c r="G49" s="11"/>
    </row>
    <row r="50" spans="2:7" x14ac:dyDescent="0.25">
      <c r="B50" s="2" t="s">
        <v>56</v>
      </c>
      <c r="C50" s="2" t="s">
        <v>97</v>
      </c>
      <c r="D50" s="6" t="s">
        <v>98</v>
      </c>
      <c r="E50" s="3"/>
      <c r="G50" s="11"/>
    </row>
    <row r="51" spans="2:7" x14ac:dyDescent="0.25">
      <c r="B51" s="2" t="s">
        <v>56</v>
      </c>
      <c r="C51" s="2" t="s">
        <v>99</v>
      </c>
      <c r="D51" s="6" t="s">
        <v>100</v>
      </c>
      <c r="E51" s="3"/>
      <c r="G51" s="11"/>
    </row>
    <row r="52" spans="2:7" x14ac:dyDescent="0.25">
      <c r="B52" s="2" t="s">
        <v>56</v>
      </c>
      <c r="C52" s="2" t="s">
        <v>101</v>
      </c>
      <c r="D52" s="6" t="s">
        <v>102</v>
      </c>
      <c r="E52" s="3"/>
      <c r="G52" s="11"/>
    </row>
    <row r="53" spans="2:7" x14ac:dyDescent="0.25">
      <c r="B53" s="2" t="s">
        <v>56</v>
      </c>
      <c r="C53" s="2" t="s">
        <v>103</v>
      </c>
      <c r="D53" s="6" t="s">
        <v>104</v>
      </c>
      <c r="E53" s="1"/>
      <c r="G53" s="11"/>
    </row>
    <row r="54" spans="2:7" x14ac:dyDescent="0.25">
      <c r="B54" s="2" t="s">
        <v>56</v>
      </c>
      <c r="C54" s="2" t="s">
        <v>105</v>
      </c>
      <c r="D54" s="6" t="s">
        <v>106</v>
      </c>
      <c r="E54" s="3"/>
      <c r="G54" s="11"/>
    </row>
    <row r="55" spans="2:7" x14ac:dyDescent="0.25">
      <c r="B55" s="2" t="s">
        <v>56</v>
      </c>
      <c r="C55" s="2" t="s">
        <v>107</v>
      </c>
      <c r="D55" s="6" t="s">
        <v>108</v>
      </c>
      <c r="E55" s="3"/>
      <c r="G55" s="11"/>
    </row>
    <row r="56" spans="2:7" x14ac:dyDescent="0.25">
      <c r="B56" s="2" t="s">
        <v>56</v>
      </c>
      <c r="C56" s="2" t="s">
        <v>109</v>
      </c>
      <c r="D56" s="6" t="s">
        <v>110</v>
      </c>
      <c r="E56" s="3"/>
      <c r="G56" s="11"/>
    </row>
    <row r="57" spans="2:7" x14ac:dyDescent="0.25">
      <c r="B57" s="2" t="s">
        <v>56</v>
      </c>
      <c r="C57" s="2" t="s">
        <v>111</v>
      </c>
      <c r="D57" s="6" t="s">
        <v>112</v>
      </c>
      <c r="E57" s="3"/>
      <c r="G57" s="11"/>
    </row>
    <row r="58" spans="2:7" x14ac:dyDescent="0.25">
      <c r="B58" s="2" t="s">
        <v>56</v>
      </c>
      <c r="C58" s="2" t="s">
        <v>113</v>
      </c>
      <c r="D58" s="6" t="s">
        <v>114</v>
      </c>
      <c r="E58" s="3"/>
      <c r="G58" s="11"/>
    </row>
    <row r="59" spans="2:7" x14ac:dyDescent="0.25">
      <c r="B59" s="2" t="s">
        <v>56</v>
      </c>
      <c r="C59" s="2" t="s">
        <v>115</v>
      </c>
      <c r="D59" s="6" t="s">
        <v>116</v>
      </c>
      <c r="E59" s="3"/>
      <c r="G59" s="11"/>
    </row>
    <row r="60" spans="2:7" x14ac:dyDescent="0.25">
      <c r="B60" s="2" t="s">
        <v>56</v>
      </c>
      <c r="C60" s="2" t="s">
        <v>117</v>
      </c>
      <c r="D60" s="6" t="s">
        <v>118</v>
      </c>
      <c r="E60" s="3"/>
      <c r="G60" s="11"/>
    </row>
    <row r="61" spans="2:7" x14ac:dyDescent="0.25">
      <c r="B61" s="2" t="s">
        <v>56</v>
      </c>
      <c r="C61" s="2" t="s">
        <v>119</v>
      </c>
      <c r="D61" s="6" t="s">
        <v>120</v>
      </c>
      <c r="E61" s="3"/>
      <c r="G61" s="11"/>
    </row>
    <row r="62" spans="2:7" x14ac:dyDescent="0.25">
      <c r="B62" s="2" t="s">
        <v>56</v>
      </c>
      <c r="C62" s="2" t="s">
        <v>121</v>
      </c>
      <c r="D62" s="6" t="s">
        <v>122</v>
      </c>
      <c r="E62" s="3"/>
      <c r="G62" s="11"/>
    </row>
    <row r="63" spans="2:7" x14ac:dyDescent="0.25">
      <c r="B63" s="2" t="s">
        <v>56</v>
      </c>
      <c r="C63" s="2" t="s">
        <v>123</v>
      </c>
      <c r="D63" s="6" t="s">
        <v>124</v>
      </c>
      <c r="E63" s="1"/>
      <c r="G63" s="11"/>
    </row>
    <row r="64" spans="2:7" x14ac:dyDescent="0.25">
      <c r="B64" s="2" t="s">
        <v>56</v>
      </c>
      <c r="C64" s="2" t="s">
        <v>125</v>
      </c>
      <c r="D64" s="6" t="s">
        <v>126</v>
      </c>
      <c r="E64" s="3"/>
      <c r="G64" s="11"/>
    </row>
    <row r="65" spans="2:7" x14ac:dyDescent="0.25">
      <c r="B65" s="2" t="s">
        <v>56</v>
      </c>
      <c r="C65" s="2" t="s">
        <v>127</v>
      </c>
      <c r="D65" s="6" t="s">
        <v>128</v>
      </c>
      <c r="E65" s="3"/>
      <c r="G65" s="11"/>
    </row>
    <row r="66" spans="2:7" x14ac:dyDescent="0.25">
      <c r="B66" s="2" t="s">
        <v>56</v>
      </c>
      <c r="C66" s="2" t="s">
        <v>129</v>
      </c>
      <c r="D66" s="6" t="s">
        <v>130</v>
      </c>
      <c r="E66" s="3"/>
      <c r="G66" s="11"/>
    </row>
    <row r="67" spans="2:7" x14ac:dyDescent="0.25">
      <c r="B67" s="2" t="s">
        <v>56</v>
      </c>
      <c r="C67" s="2" t="s">
        <v>131</v>
      </c>
      <c r="D67" s="6" t="s">
        <v>4</v>
      </c>
      <c r="E67" s="3"/>
      <c r="G67" s="11"/>
    </row>
    <row r="68" spans="2:7" x14ac:dyDescent="0.25">
      <c r="B68" s="2" t="s">
        <v>56</v>
      </c>
      <c r="C68" s="2" t="s">
        <v>132</v>
      </c>
      <c r="D68" s="6" t="s">
        <v>133</v>
      </c>
      <c r="E68" s="3"/>
      <c r="G68" s="11"/>
    </row>
    <row r="69" spans="2:7" x14ac:dyDescent="0.25">
      <c r="B69" s="2" t="s">
        <v>56</v>
      </c>
      <c r="C69" s="2" t="s">
        <v>134</v>
      </c>
      <c r="D69" s="6" t="s">
        <v>135</v>
      </c>
      <c r="E69" s="3"/>
      <c r="G69" s="11"/>
    </row>
    <row r="70" spans="2:7" x14ac:dyDescent="0.25">
      <c r="B70" s="2" t="s">
        <v>56</v>
      </c>
      <c r="C70" s="2" t="s">
        <v>136</v>
      </c>
      <c r="D70" s="6" t="s">
        <v>137</v>
      </c>
      <c r="E70" s="3"/>
      <c r="G70" s="11"/>
    </row>
    <row r="71" spans="2:7" x14ac:dyDescent="0.25">
      <c r="B71" s="2" t="s">
        <v>56</v>
      </c>
      <c r="C71" s="2" t="s">
        <v>138</v>
      </c>
      <c r="D71" s="6" t="s">
        <v>139</v>
      </c>
      <c r="E71" s="3"/>
      <c r="G71" s="11"/>
    </row>
    <row r="72" spans="2:7" x14ac:dyDescent="0.25">
      <c r="B72" s="2" t="s">
        <v>56</v>
      </c>
      <c r="C72" s="2" t="s">
        <v>140</v>
      </c>
      <c r="D72" s="6" t="s">
        <v>141</v>
      </c>
      <c r="E72" s="1"/>
      <c r="G72" s="11"/>
    </row>
    <row r="73" spans="2:7" x14ac:dyDescent="0.25">
      <c r="B73" s="2" t="s">
        <v>56</v>
      </c>
      <c r="C73" s="2" t="s">
        <v>142</v>
      </c>
      <c r="D73" s="6" t="s">
        <v>143</v>
      </c>
      <c r="E73" s="3"/>
      <c r="G73" s="11"/>
    </row>
    <row r="74" spans="2:7" x14ac:dyDescent="0.25">
      <c r="B74" s="2" t="s">
        <v>56</v>
      </c>
      <c r="C74" s="2" t="s">
        <v>144</v>
      </c>
      <c r="D74" s="6" t="s">
        <v>145</v>
      </c>
      <c r="E74" s="3"/>
      <c r="G74" s="11"/>
    </row>
    <row r="75" spans="2:7" x14ac:dyDescent="0.25">
      <c r="B75" s="2" t="s">
        <v>41</v>
      </c>
      <c r="C75" s="2" t="s">
        <v>40</v>
      </c>
      <c r="D75" s="6" t="s">
        <v>146</v>
      </c>
      <c r="E75" s="3"/>
      <c r="G75" s="11"/>
    </row>
    <row r="76" spans="2:7" x14ac:dyDescent="0.25">
      <c r="B76" s="2" t="s">
        <v>41</v>
      </c>
      <c r="C76" s="2" t="s">
        <v>147</v>
      </c>
      <c r="D76" s="6" t="s">
        <v>6</v>
      </c>
      <c r="E76" s="3"/>
      <c r="G76" s="11"/>
    </row>
    <row r="77" spans="2:7" x14ac:dyDescent="0.25">
      <c r="B77" s="2" t="s">
        <v>41</v>
      </c>
      <c r="C77" s="2" t="s">
        <v>106</v>
      </c>
      <c r="D77" s="6" t="s">
        <v>148</v>
      </c>
      <c r="E77" s="3"/>
      <c r="G77" s="11"/>
    </row>
    <row r="78" spans="2:7" x14ac:dyDescent="0.25">
      <c r="B78" s="2" t="s">
        <v>41</v>
      </c>
      <c r="C78" s="2" t="s">
        <v>149</v>
      </c>
      <c r="D78" s="6" t="s">
        <v>150</v>
      </c>
      <c r="E78" s="3"/>
      <c r="G78" s="11"/>
    </row>
    <row r="79" spans="2:7" x14ac:dyDescent="0.25">
      <c r="B79" s="2" t="s">
        <v>41</v>
      </c>
      <c r="C79" s="2" t="s">
        <v>151</v>
      </c>
      <c r="D79" s="6" t="s">
        <v>149</v>
      </c>
      <c r="E79" s="3"/>
      <c r="G79" s="11"/>
    </row>
    <row r="80" spans="2:7" x14ac:dyDescent="0.25">
      <c r="B80" s="2" t="s">
        <v>41</v>
      </c>
      <c r="C80" s="2" t="s">
        <v>152</v>
      </c>
      <c r="D80" s="6" t="s">
        <v>153</v>
      </c>
      <c r="E80" s="3"/>
      <c r="G80" s="11"/>
    </row>
    <row r="81" spans="2:7" x14ac:dyDescent="0.25">
      <c r="B81" s="2" t="s">
        <v>41</v>
      </c>
      <c r="C81" s="2" t="s">
        <v>154</v>
      </c>
      <c r="D81" s="22" t="s">
        <v>77</v>
      </c>
      <c r="E81" s="23"/>
      <c r="G81" s="11"/>
    </row>
    <row r="82" spans="2:7" x14ac:dyDescent="0.25">
      <c r="B82" s="2" t="s">
        <v>41</v>
      </c>
      <c r="C82" s="2" t="s">
        <v>155</v>
      </c>
      <c r="D82" s="6" t="s">
        <v>156</v>
      </c>
      <c r="E82" s="3"/>
      <c r="G82" s="11"/>
    </row>
    <row r="83" spans="2:7" x14ac:dyDescent="0.25">
      <c r="B83" s="2" t="s">
        <v>41</v>
      </c>
      <c r="C83" s="2" t="s">
        <v>157</v>
      </c>
      <c r="D83" s="6" t="s">
        <v>158</v>
      </c>
      <c r="E83" s="3"/>
      <c r="G83" s="11"/>
    </row>
    <row r="84" spans="2:7" x14ac:dyDescent="0.25">
      <c r="B84" s="2" t="s">
        <v>41</v>
      </c>
      <c r="C84" s="2" t="s">
        <v>159</v>
      </c>
      <c r="D84" s="6" t="s">
        <v>160</v>
      </c>
      <c r="E84" s="1"/>
      <c r="G84" s="11"/>
    </row>
    <row r="85" spans="2:7" x14ac:dyDescent="0.25">
      <c r="B85" s="2" t="s">
        <v>41</v>
      </c>
      <c r="C85" s="2" t="s">
        <v>161</v>
      </c>
      <c r="D85" s="6" t="s">
        <v>162</v>
      </c>
      <c r="E85" s="3"/>
      <c r="G85" s="11"/>
    </row>
    <row r="86" spans="2:7" x14ac:dyDescent="0.25">
      <c r="B86" s="2" t="s">
        <v>41</v>
      </c>
      <c r="C86" s="2" t="s">
        <v>163</v>
      </c>
      <c r="D86" s="6" t="s">
        <v>164</v>
      </c>
      <c r="E86" s="1"/>
      <c r="G86" s="11"/>
    </row>
    <row r="87" spans="2:7" x14ac:dyDescent="0.25">
      <c r="B87" s="2" t="s">
        <v>41</v>
      </c>
      <c r="C87" s="2" t="s">
        <v>165</v>
      </c>
      <c r="D87" s="6" t="s">
        <v>166</v>
      </c>
      <c r="E87" s="3"/>
      <c r="G87" s="11"/>
    </row>
    <row r="88" spans="2:7" x14ac:dyDescent="0.25">
      <c r="B88" s="2" t="s">
        <v>41</v>
      </c>
      <c r="C88" s="2" t="s">
        <v>167</v>
      </c>
      <c r="D88" s="6" t="s">
        <v>168</v>
      </c>
      <c r="E88" s="1"/>
      <c r="G88" s="11"/>
    </row>
    <row r="89" spans="2:7" x14ac:dyDescent="0.25">
      <c r="B89" s="2" t="s">
        <v>41</v>
      </c>
      <c r="C89" s="2" t="s">
        <v>169</v>
      </c>
      <c r="D89" s="22" t="s">
        <v>78</v>
      </c>
      <c r="E89" s="23"/>
      <c r="G89" s="11"/>
    </row>
    <row r="90" spans="2:7" x14ac:dyDescent="0.25">
      <c r="B90" s="2" t="s">
        <v>41</v>
      </c>
      <c r="C90" s="2" t="s">
        <v>170</v>
      </c>
      <c r="D90" s="6" t="s">
        <v>171</v>
      </c>
      <c r="E90" s="3"/>
      <c r="G90" s="11"/>
    </row>
    <row r="91" spans="2:7" x14ac:dyDescent="0.25">
      <c r="B91" s="2" t="s">
        <v>41</v>
      </c>
      <c r="C91" s="2" t="s">
        <v>172</v>
      </c>
      <c r="D91" s="6" t="s">
        <v>173</v>
      </c>
      <c r="E91" s="3"/>
      <c r="G91" s="11"/>
    </row>
    <row r="92" spans="2:7" x14ac:dyDescent="0.25">
      <c r="B92" s="2" t="s">
        <v>41</v>
      </c>
      <c r="C92" s="2" t="s">
        <v>174</v>
      </c>
      <c r="D92" s="6" t="s">
        <v>175</v>
      </c>
      <c r="E92" s="3"/>
      <c r="G92" s="11"/>
    </row>
    <row r="93" spans="2:7" x14ac:dyDescent="0.25">
      <c r="B93" s="2" t="s">
        <v>41</v>
      </c>
      <c r="C93" s="2" t="s">
        <v>176</v>
      </c>
      <c r="D93" s="6" t="s">
        <v>151</v>
      </c>
      <c r="E93" s="3"/>
      <c r="G93" s="11"/>
    </row>
    <row r="94" spans="2:7" x14ac:dyDescent="0.25">
      <c r="B94" s="2" t="s">
        <v>41</v>
      </c>
      <c r="C94" s="2" t="s">
        <v>177</v>
      </c>
      <c r="D94" s="6" t="s">
        <v>178</v>
      </c>
      <c r="E94" s="1"/>
      <c r="G94" s="11"/>
    </row>
    <row r="95" spans="2:7" x14ac:dyDescent="0.25">
      <c r="B95" s="2" t="s">
        <v>41</v>
      </c>
      <c r="C95" s="2" t="s">
        <v>179</v>
      </c>
      <c r="D95" s="6" t="s">
        <v>180</v>
      </c>
      <c r="E95" s="3"/>
      <c r="G95" s="11"/>
    </row>
    <row r="96" spans="2:7" x14ac:dyDescent="0.25">
      <c r="B96" s="2" t="s">
        <v>41</v>
      </c>
      <c r="C96" s="2" t="s">
        <v>181</v>
      </c>
      <c r="D96" s="6" t="s">
        <v>182</v>
      </c>
      <c r="E96" s="3"/>
      <c r="G96" s="11"/>
    </row>
    <row r="97" spans="2:7" x14ac:dyDescent="0.25">
      <c r="B97" s="2" t="s">
        <v>41</v>
      </c>
      <c r="C97" s="2" t="s">
        <v>183</v>
      </c>
      <c r="D97" s="6" t="s">
        <v>184</v>
      </c>
      <c r="E97" s="3"/>
      <c r="G97" s="11"/>
    </row>
    <row r="98" spans="2:7" x14ac:dyDescent="0.25">
      <c r="B98" s="2" t="s">
        <v>41</v>
      </c>
      <c r="C98" s="2" t="s">
        <v>185</v>
      </c>
      <c r="D98" s="6" t="s">
        <v>186</v>
      </c>
      <c r="E98" s="1"/>
      <c r="G98" s="11"/>
    </row>
    <row r="99" spans="2:7" x14ac:dyDescent="0.25">
      <c r="B99" s="2" t="s">
        <v>41</v>
      </c>
      <c r="C99" s="2" t="s">
        <v>187</v>
      </c>
      <c r="D99" s="6" t="s">
        <v>188</v>
      </c>
      <c r="E99" s="1"/>
      <c r="G99" s="11"/>
    </row>
    <row r="100" spans="2:7" x14ac:dyDescent="0.25">
      <c r="B100" s="2" t="s">
        <v>41</v>
      </c>
      <c r="C100" s="2" t="s">
        <v>189</v>
      </c>
      <c r="D100" s="6" t="s">
        <v>190</v>
      </c>
      <c r="E100" s="3"/>
      <c r="G100" s="11"/>
    </row>
    <row r="101" spans="2:7" x14ac:dyDescent="0.25">
      <c r="B101" s="2" t="s">
        <v>41</v>
      </c>
      <c r="C101" s="2" t="s">
        <v>191</v>
      </c>
      <c r="D101" s="6" t="s">
        <v>192</v>
      </c>
      <c r="E101" s="3"/>
      <c r="G101" s="11"/>
    </row>
    <row r="102" spans="2:7" x14ac:dyDescent="0.25">
      <c r="B102" s="2" t="s">
        <v>41</v>
      </c>
      <c r="C102" s="2" t="s">
        <v>193</v>
      </c>
      <c r="D102" s="6" t="s">
        <v>194</v>
      </c>
      <c r="E102" s="3"/>
      <c r="G102" s="11"/>
    </row>
    <row r="103" spans="2:7" x14ac:dyDescent="0.25">
      <c r="B103" s="2" t="s">
        <v>41</v>
      </c>
      <c r="C103" s="2" t="s">
        <v>195</v>
      </c>
      <c r="D103" s="6" t="s">
        <v>196</v>
      </c>
      <c r="E103" s="3"/>
      <c r="G103" s="11"/>
    </row>
    <row r="104" spans="2:7" x14ac:dyDescent="0.25">
      <c r="B104" s="2" t="s">
        <v>41</v>
      </c>
      <c r="C104" s="2" t="s">
        <v>197</v>
      </c>
      <c r="D104" s="6" t="s">
        <v>198</v>
      </c>
      <c r="E104" s="3"/>
      <c r="G104" s="11"/>
    </row>
    <row r="105" spans="2:7" x14ac:dyDescent="0.25">
      <c r="B105" s="2" t="s">
        <v>41</v>
      </c>
      <c r="C105" s="2" t="s">
        <v>199</v>
      </c>
      <c r="D105" s="6" t="s">
        <v>200</v>
      </c>
      <c r="E105" s="1"/>
      <c r="G105" s="11"/>
    </row>
    <row r="106" spans="2:7" x14ac:dyDescent="0.25">
      <c r="B106" s="2" t="s">
        <v>41</v>
      </c>
      <c r="C106" s="2" t="s">
        <v>201</v>
      </c>
      <c r="D106" s="6" t="s">
        <v>202</v>
      </c>
      <c r="E106" s="3"/>
      <c r="G106" s="11"/>
    </row>
    <row r="107" spans="2:7" x14ac:dyDescent="0.25">
      <c r="B107" s="2" t="s">
        <v>41</v>
      </c>
      <c r="C107" s="2" t="s">
        <v>203</v>
      </c>
      <c r="D107" s="6" t="s">
        <v>152</v>
      </c>
      <c r="E107" s="3"/>
      <c r="G107" s="11"/>
    </row>
    <row r="108" spans="2:7" x14ac:dyDescent="0.25">
      <c r="B108" s="2" t="s">
        <v>41</v>
      </c>
      <c r="C108" s="2" t="s">
        <v>204</v>
      </c>
      <c r="D108" s="6" t="s">
        <v>154</v>
      </c>
      <c r="E108" s="3"/>
      <c r="G108" s="11"/>
    </row>
    <row r="109" spans="2:7" x14ac:dyDescent="0.25">
      <c r="B109" s="2" t="s">
        <v>41</v>
      </c>
      <c r="C109" s="2" t="s">
        <v>205</v>
      </c>
      <c r="D109" s="6" t="s">
        <v>206</v>
      </c>
      <c r="E109" s="3"/>
      <c r="G109" s="11"/>
    </row>
    <row r="110" spans="2:7" x14ac:dyDescent="0.25">
      <c r="B110" s="2" t="s">
        <v>41</v>
      </c>
      <c r="C110" s="2" t="s">
        <v>207</v>
      </c>
      <c r="D110" s="6" t="s">
        <v>208</v>
      </c>
      <c r="E110" s="3"/>
      <c r="G110" s="11"/>
    </row>
    <row r="111" spans="2:7" x14ac:dyDescent="0.25">
      <c r="B111" s="2" t="s">
        <v>41</v>
      </c>
      <c r="C111" s="2" t="s">
        <v>209</v>
      </c>
      <c r="D111" s="6" t="s">
        <v>155</v>
      </c>
      <c r="E111" s="3"/>
      <c r="G111" s="11"/>
    </row>
    <row r="112" spans="2:7" x14ac:dyDescent="0.25">
      <c r="B112" s="2" t="s">
        <v>41</v>
      </c>
      <c r="C112" s="2" t="s">
        <v>210</v>
      </c>
      <c r="D112" s="6" t="s">
        <v>211</v>
      </c>
      <c r="E112" s="3"/>
      <c r="G112" s="11"/>
    </row>
    <row r="113" spans="2:7" x14ac:dyDescent="0.25">
      <c r="B113" s="2" t="s">
        <v>41</v>
      </c>
      <c r="C113" s="2" t="s">
        <v>212</v>
      </c>
      <c r="D113" s="6" t="s">
        <v>213</v>
      </c>
      <c r="E113" s="1"/>
      <c r="G113" s="11"/>
    </row>
    <row r="114" spans="2:7" x14ac:dyDescent="0.25">
      <c r="B114" s="2" t="s">
        <v>3</v>
      </c>
      <c r="C114" s="2" t="s">
        <v>2</v>
      </c>
      <c r="D114" s="6" t="s">
        <v>214</v>
      </c>
      <c r="E114" s="3"/>
      <c r="G114" s="11"/>
    </row>
    <row r="115" spans="2:7" x14ac:dyDescent="0.25">
      <c r="B115" s="2" t="s">
        <v>3</v>
      </c>
      <c r="C115" s="2" t="s">
        <v>5</v>
      </c>
      <c r="D115" s="6" t="s">
        <v>215</v>
      </c>
      <c r="E115" s="3"/>
      <c r="G115" s="11"/>
    </row>
    <row r="116" spans="2:7" x14ac:dyDescent="0.25">
      <c r="B116" s="2" t="s">
        <v>3</v>
      </c>
      <c r="C116" s="2" t="s">
        <v>32</v>
      </c>
      <c r="D116" s="6" t="s">
        <v>216</v>
      </c>
      <c r="E116" s="3"/>
      <c r="G116" s="11"/>
    </row>
    <row r="117" spans="2:7" x14ac:dyDescent="0.25">
      <c r="B117" s="2" t="s">
        <v>3</v>
      </c>
      <c r="C117" s="2" t="s">
        <v>36</v>
      </c>
      <c r="D117" s="6" t="s">
        <v>217</v>
      </c>
      <c r="E117" s="3"/>
      <c r="G117" s="11"/>
    </row>
    <row r="118" spans="2:7" x14ac:dyDescent="0.25">
      <c r="B118" s="2" t="s">
        <v>3</v>
      </c>
      <c r="C118" s="2" t="s">
        <v>38</v>
      </c>
      <c r="D118" s="6" t="s">
        <v>218</v>
      </c>
      <c r="E118" s="1"/>
      <c r="G118" s="11"/>
    </row>
    <row r="119" spans="2:7" x14ac:dyDescent="0.25">
      <c r="B119" s="2" t="s">
        <v>3</v>
      </c>
      <c r="C119" s="2" t="s">
        <v>86</v>
      </c>
      <c r="D119" s="6" t="s">
        <v>219</v>
      </c>
      <c r="E119" s="3"/>
      <c r="G119" s="11"/>
    </row>
    <row r="120" spans="2:7" x14ac:dyDescent="0.25">
      <c r="B120" s="2" t="s">
        <v>3</v>
      </c>
      <c r="C120" s="2" t="s">
        <v>112</v>
      </c>
      <c r="D120" s="6" t="s">
        <v>220</v>
      </c>
      <c r="E120" s="3"/>
      <c r="G120" s="11"/>
    </row>
    <row r="121" spans="2:7" x14ac:dyDescent="0.25">
      <c r="B121" s="2" t="s">
        <v>3</v>
      </c>
      <c r="C121" s="2" t="s">
        <v>118</v>
      </c>
      <c r="D121" s="6" t="s">
        <v>221</v>
      </c>
      <c r="E121" s="3"/>
      <c r="G121" s="11"/>
    </row>
    <row r="122" spans="2:7" x14ac:dyDescent="0.25">
      <c r="B122" s="2" t="s">
        <v>3</v>
      </c>
      <c r="C122" s="2" t="s">
        <v>146</v>
      </c>
      <c r="D122" s="6" t="s">
        <v>9</v>
      </c>
      <c r="E122" s="3"/>
      <c r="G122" s="11"/>
    </row>
    <row r="123" spans="2:7" x14ac:dyDescent="0.25">
      <c r="B123" s="2" t="s">
        <v>3</v>
      </c>
      <c r="C123" s="2" t="s">
        <v>156</v>
      </c>
      <c r="D123" s="6" t="s">
        <v>12</v>
      </c>
      <c r="E123" s="3"/>
      <c r="G123" s="11"/>
    </row>
    <row r="124" spans="2:7" x14ac:dyDescent="0.25">
      <c r="B124" s="2" t="s">
        <v>3</v>
      </c>
      <c r="C124" s="2" t="s">
        <v>166</v>
      </c>
      <c r="D124" s="6" t="s">
        <v>222</v>
      </c>
      <c r="E124" s="1"/>
      <c r="G124" s="11"/>
    </row>
    <row r="125" spans="2:7" x14ac:dyDescent="0.25">
      <c r="B125" s="2" t="s">
        <v>3</v>
      </c>
      <c r="C125" s="2" t="s">
        <v>221</v>
      </c>
      <c r="D125" s="6" t="s">
        <v>223</v>
      </c>
      <c r="E125" s="3"/>
      <c r="G125" s="11"/>
    </row>
    <row r="126" spans="2:7" x14ac:dyDescent="0.25">
      <c r="B126" s="2" t="s">
        <v>3</v>
      </c>
      <c r="C126" s="2" t="s">
        <v>224</v>
      </c>
      <c r="D126" s="6" t="s">
        <v>80</v>
      </c>
      <c r="E126" s="3"/>
      <c r="G126" s="11"/>
    </row>
    <row r="127" spans="2:7" x14ac:dyDescent="0.25">
      <c r="B127" s="2" t="s">
        <v>3</v>
      </c>
      <c r="C127" s="2" t="s">
        <v>225</v>
      </c>
      <c r="D127" s="6" t="s">
        <v>226</v>
      </c>
      <c r="E127" s="1"/>
      <c r="G127" s="11"/>
    </row>
    <row r="128" spans="2:7" x14ac:dyDescent="0.25">
      <c r="B128" s="2" t="s">
        <v>3</v>
      </c>
      <c r="C128" s="2" t="s">
        <v>227</v>
      </c>
      <c r="D128" s="6" t="s">
        <v>228</v>
      </c>
      <c r="E128" s="3"/>
      <c r="G128" s="11"/>
    </row>
    <row r="129" spans="2:7" x14ac:dyDescent="0.25">
      <c r="B129" s="2" t="s">
        <v>3</v>
      </c>
      <c r="C129" s="2" t="s">
        <v>229</v>
      </c>
      <c r="D129" s="6" t="s">
        <v>230</v>
      </c>
      <c r="E129" s="3"/>
      <c r="G129" s="11"/>
    </row>
    <row r="130" spans="2:7" x14ac:dyDescent="0.25">
      <c r="B130" s="2" t="s">
        <v>3</v>
      </c>
      <c r="C130" s="2" t="s">
        <v>231</v>
      </c>
      <c r="D130" s="6" t="s">
        <v>232</v>
      </c>
      <c r="E130" s="3"/>
      <c r="G130" s="11"/>
    </row>
    <row r="131" spans="2:7" x14ac:dyDescent="0.25">
      <c r="B131" s="2" t="s">
        <v>3</v>
      </c>
      <c r="C131" s="2" t="s">
        <v>233</v>
      </c>
      <c r="D131" s="6" t="s">
        <v>82</v>
      </c>
      <c r="E131" s="3"/>
      <c r="G131" s="11"/>
    </row>
    <row r="132" spans="2:7" x14ac:dyDescent="0.25">
      <c r="B132" s="2" t="s">
        <v>3</v>
      </c>
      <c r="C132" s="2" t="s">
        <v>234</v>
      </c>
      <c r="D132" s="6" t="s">
        <v>235</v>
      </c>
      <c r="E132" s="3"/>
      <c r="G132" s="11"/>
    </row>
    <row r="133" spans="2:7" x14ac:dyDescent="0.25">
      <c r="B133" s="2" t="s">
        <v>3</v>
      </c>
      <c r="C133" s="2" t="s">
        <v>236</v>
      </c>
      <c r="D133" s="6" t="s">
        <v>237</v>
      </c>
      <c r="E133" s="3"/>
      <c r="G133" s="11"/>
    </row>
    <row r="134" spans="2:7" x14ac:dyDescent="0.25">
      <c r="B134" s="2" t="s">
        <v>3</v>
      </c>
      <c r="C134" s="2" t="s">
        <v>238</v>
      </c>
      <c r="D134" s="6" t="s">
        <v>239</v>
      </c>
      <c r="E134" s="3"/>
      <c r="G134" s="11"/>
    </row>
    <row r="135" spans="2:7" x14ac:dyDescent="0.25">
      <c r="B135" s="2" t="s">
        <v>3</v>
      </c>
      <c r="C135" s="2" t="s">
        <v>240</v>
      </c>
      <c r="D135" s="6" t="s">
        <v>241</v>
      </c>
      <c r="E135" s="3"/>
      <c r="G135" s="11"/>
    </row>
    <row r="136" spans="2:7" x14ac:dyDescent="0.25">
      <c r="B136" s="2" t="s">
        <v>3</v>
      </c>
      <c r="C136" s="2" t="s">
        <v>242</v>
      </c>
      <c r="D136" s="6" t="s">
        <v>243</v>
      </c>
      <c r="E136" s="1"/>
      <c r="G136" s="11"/>
    </row>
    <row r="137" spans="2:7" x14ac:dyDescent="0.25">
      <c r="B137" s="2" t="s">
        <v>3</v>
      </c>
      <c r="C137" s="2" t="s">
        <v>244</v>
      </c>
      <c r="D137" s="6" t="s">
        <v>245</v>
      </c>
      <c r="E137" s="3"/>
      <c r="G137" s="11"/>
    </row>
    <row r="138" spans="2:7" x14ac:dyDescent="0.25">
      <c r="B138" s="2" t="s">
        <v>3</v>
      </c>
      <c r="C138" s="2" t="s">
        <v>246</v>
      </c>
      <c r="D138" s="6" t="s">
        <v>224</v>
      </c>
      <c r="E138" s="3"/>
      <c r="G138" s="11"/>
    </row>
    <row r="139" spans="2:7" x14ac:dyDescent="0.25">
      <c r="B139" s="2" t="s">
        <v>3</v>
      </c>
      <c r="C139" s="2" t="s">
        <v>247</v>
      </c>
      <c r="D139" s="6" t="s">
        <v>157</v>
      </c>
      <c r="E139" s="3"/>
      <c r="G139" s="11"/>
    </row>
    <row r="140" spans="2:7" x14ac:dyDescent="0.25">
      <c r="B140" s="2" t="s">
        <v>3</v>
      </c>
      <c r="C140" s="2" t="s">
        <v>248</v>
      </c>
      <c r="D140" s="6" t="s">
        <v>249</v>
      </c>
      <c r="E140" s="3"/>
      <c r="G140" s="11"/>
    </row>
    <row r="141" spans="2:7" x14ac:dyDescent="0.25">
      <c r="B141" s="2" t="s">
        <v>3</v>
      </c>
      <c r="C141" s="2" t="s">
        <v>250</v>
      </c>
      <c r="D141" s="6" t="s">
        <v>251</v>
      </c>
      <c r="E141" s="3"/>
      <c r="G141" s="11"/>
    </row>
    <row r="142" spans="2:7" x14ac:dyDescent="0.25">
      <c r="B142" s="2" t="s">
        <v>3</v>
      </c>
      <c r="C142" s="2" t="s">
        <v>252</v>
      </c>
      <c r="D142" s="6" t="s">
        <v>253</v>
      </c>
      <c r="E142" s="3"/>
      <c r="G142" s="11"/>
    </row>
    <row r="143" spans="2:7" x14ac:dyDescent="0.25">
      <c r="B143" s="2" t="s">
        <v>3</v>
      </c>
      <c r="C143" s="2" t="s">
        <v>254</v>
      </c>
      <c r="D143" s="6" t="s">
        <v>255</v>
      </c>
      <c r="E143" s="3"/>
      <c r="G143" s="11"/>
    </row>
    <row r="144" spans="2:7" x14ac:dyDescent="0.25">
      <c r="B144" s="2" t="s">
        <v>3</v>
      </c>
      <c r="C144" s="2" t="s">
        <v>256</v>
      </c>
      <c r="D144" s="6" t="s">
        <v>225</v>
      </c>
      <c r="E144" s="3"/>
      <c r="G144" s="11"/>
    </row>
    <row r="145" spans="2:8" x14ac:dyDescent="0.25">
      <c r="B145" s="2" t="s">
        <v>3</v>
      </c>
      <c r="C145" s="2" t="s">
        <v>257</v>
      </c>
      <c r="D145" s="6" t="s">
        <v>258</v>
      </c>
      <c r="E145" s="1"/>
      <c r="G145" s="11"/>
    </row>
    <row r="146" spans="2:8" x14ac:dyDescent="0.25">
      <c r="B146" s="2" t="s">
        <v>3</v>
      </c>
      <c r="C146" s="2" t="s">
        <v>259</v>
      </c>
      <c r="D146" s="6" t="s">
        <v>260</v>
      </c>
      <c r="E146" s="3"/>
      <c r="G146" s="11"/>
    </row>
    <row r="147" spans="2:8" x14ac:dyDescent="0.25">
      <c r="B147" s="2" t="s">
        <v>3</v>
      </c>
      <c r="C147" s="2" t="s">
        <v>261</v>
      </c>
      <c r="D147" s="6" t="s">
        <v>14</v>
      </c>
      <c r="E147" s="3"/>
      <c r="G147" s="11"/>
    </row>
    <row r="148" spans="2:8" x14ac:dyDescent="0.25">
      <c r="B148" s="2" t="s">
        <v>3</v>
      </c>
      <c r="C148" s="2" t="s">
        <v>262</v>
      </c>
      <c r="D148" s="19" t="s">
        <v>85</v>
      </c>
      <c r="E148" s="21"/>
      <c r="G148" s="11"/>
    </row>
    <row r="149" spans="2:8" x14ac:dyDescent="0.25">
      <c r="B149" s="2" t="s">
        <v>3</v>
      </c>
      <c r="C149" s="2" t="s">
        <v>263</v>
      </c>
      <c r="D149" s="6" t="s">
        <v>87</v>
      </c>
      <c r="E149" s="3"/>
      <c r="G149" s="11"/>
    </row>
    <row r="150" spans="2:8" x14ac:dyDescent="0.25">
      <c r="B150" s="2" t="s">
        <v>3</v>
      </c>
      <c r="C150" s="2" t="s">
        <v>264</v>
      </c>
      <c r="D150" s="6" t="s">
        <v>265</v>
      </c>
      <c r="E150" s="3"/>
      <c r="G150" s="11"/>
    </row>
    <row r="151" spans="2:8" x14ac:dyDescent="0.25">
      <c r="B151" s="2" t="s">
        <v>3</v>
      </c>
      <c r="C151" s="2" t="s">
        <v>266</v>
      </c>
      <c r="D151" s="6" t="s">
        <v>89</v>
      </c>
      <c r="E151" s="3"/>
      <c r="G151" s="11"/>
    </row>
    <row r="152" spans="2:8" x14ac:dyDescent="0.25">
      <c r="B152" s="2" t="s">
        <v>3</v>
      </c>
      <c r="C152" s="2" t="s">
        <v>267</v>
      </c>
      <c r="D152" s="6" t="s">
        <v>268</v>
      </c>
      <c r="E152" s="3"/>
      <c r="G152" s="11"/>
      <c r="H152" s="2" t="s">
        <v>55</v>
      </c>
    </row>
    <row r="153" spans="2:8" x14ac:dyDescent="0.25">
      <c r="B153" s="2" t="s">
        <v>3</v>
      </c>
      <c r="C153" s="2" t="s">
        <v>269</v>
      </c>
      <c r="D153" s="6" t="s">
        <v>159</v>
      </c>
      <c r="E153" s="3"/>
      <c r="G153" s="11"/>
      <c r="H153" s="2" t="s">
        <v>62</v>
      </c>
    </row>
    <row r="154" spans="2:8" x14ac:dyDescent="0.25">
      <c r="B154" s="2" t="s">
        <v>3</v>
      </c>
      <c r="C154" s="2" t="s">
        <v>270</v>
      </c>
      <c r="D154" s="6" t="s">
        <v>271</v>
      </c>
      <c r="E154" s="3"/>
      <c r="G154" s="11"/>
      <c r="H154" s="2" t="s">
        <v>75</v>
      </c>
    </row>
    <row r="155" spans="2:8" x14ac:dyDescent="0.25">
      <c r="B155" s="2" t="s">
        <v>3</v>
      </c>
      <c r="C155" s="2" t="s">
        <v>272</v>
      </c>
      <c r="D155" s="19" t="s">
        <v>91</v>
      </c>
      <c r="E155" s="21"/>
      <c r="G155" s="11"/>
      <c r="H155" s="2" t="s">
        <v>77</v>
      </c>
    </row>
    <row r="156" spans="2:8" x14ac:dyDescent="0.25">
      <c r="B156" s="2" t="s">
        <v>3</v>
      </c>
      <c r="C156" s="2" t="s">
        <v>273</v>
      </c>
      <c r="D156" s="6" t="s">
        <v>93</v>
      </c>
      <c r="E156" s="3"/>
      <c r="G156" s="11"/>
      <c r="H156" s="2" t="s">
        <v>78</v>
      </c>
    </row>
    <row r="157" spans="2:8" x14ac:dyDescent="0.25">
      <c r="B157" s="2" t="s">
        <v>3</v>
      </c>
      <c r="C157" s="2" t="s">
        <v>274</v>
      </c>
      <c r="D157" s="6" t="s">
        <v>161</v>
      </c>
      <c r="E157" s="3"/>
      <c r="G157" s="11"/>
      <c r="H157" s="2" t="s">
        <v>80</v>
      </c>
    </row>
    <row r="158" spans="2:8" x14ac:dyDescent="0.25">
      <c r="B158" s="2" t="s">
        <v>3</v>
      </c>
      <c r="C158" s="2" t="s">
        <v>275</v>
      </c>
      <c r="D158" s="6" t="s">
        <v>276</v>
      </c>
      <c r="E158" s="3"/>
      <c r="G158" s="11"/>
      <c r="H158" s="2" t="s">
        <v>82</v>
      </c>
    </row>
    <row r="159" spans="2:8" x14ac:dyDescent="0.25">
      <c r="B159" s="2" t="s">
        <v>3</v>
      </c>
      <c r="C159" s="2" t="s">
        <v>277</v>
      </c>
      <c r="D159" s="6" t="s">
        <v>278</v>
      </c>
      <c r="E159" s="3"/>
      <c r="G159" s="11"/>
      <c r="H159" s="2" t="s">
        <v>85</v>
      </c>
    </row>
    <row r="160" spans="2:8" x14ac:dyDescent="0.25">
      <c r="B160" s="2" t="s">
        <v>3</v>
      </c>
      <c r="C160" s="2" t="s">
        <v>279</v>
      </c>
      <c r="D160" s="6" t="s">
        <v>280</v>
      </c>
      <c r="E160" s="3"/>
      <c r="G160" s="11"/>
      <c r="H160" s="2" t="s">
        <v>87</v>
      </c>
    </row>
    <row r="161" spans="2:8" x14ac:dyDescent="0.25">
      <c r="B161" s="2" t="s">
        <v>3</v>
      </c>
      <c r="C161" s="2" t="s">
        <v>281</v>
      </c>
      <c r="D161" s="6" t="s">
        <v>282</v>
      </c>
      <c r="E161" s="1"/>
      <c r="G161" s="11"/>
      <c r="H161" s="2" t="s">
        <v>89</v>
      </c>
    </row>
    <row r="162" spans="2:8" x14ac:dyDescent="0.25">
      <c r="B162" s="2" t="s">
        <v>44</v>
      </c>
      <c r="C162" s="2" t="s">
        <v>43</v>
      </c>
      <c r="D162" s="6" t="s">
        <v>227</v>
      </c>
      <c r="E162" s="3"/>
      <c r="G162" s="11"/>
      <c r="H162" s="2" t="s">
        <v>91</v>
      </c>
    </row>
    <row r="163" spans="2:8" x14ac:dyDescent="0.25">
      <c r="B163" s="2" t="s">
        <v>44</v>
      </c>
      <c r="C163" s="2" t="s">
        <v>58</v>
      </c>
      <c r="D163" s="6" t="s">
        <v>283</v>
      </c>
      <c r="E163" s="1"/>
      <c r="G163" s="11"/>
      <c r="H163" s="2" t="s">
        <v>93</v>
      </c>
    </row>
    <row r="164" spans="2:8" x14ac:dyDescent="0.25">
      <c r="B164" s="2" t="s">
        <v>44</v>
      </c>
      <c r="C164" s="2" t="s">
        <v>70</v>
      </c>
      <c r="D164" s="6" t="s">
        <v>284</v>
      </c>
      <c r="E164" s="3"/>
      <c r="G164" s="11"/>
      <c r="H164" s="2" t="s">
        <v>95</v>
      </c>
    </row>
    <row r="165" spans="2:8" x14ac:dyDescent="0.25">
      <c r="B165" s="2" t="s">
        <v>44</v>
      </c>
      <c r="C165" s="2" t="s">
        <v>214</v>
      </c>
      <c r="D165" s="6" t="s">
        <v>285</v>
      </c>
      <c r="E165" s="1"/>
      <c r="G165" s="11"/>
      <c r="H165" s="2" t="s">
        <v>97</v>
      </c>
    </row>
    <row r="166" spans="2:8" x14ac:dyDescent="0.25">
      <c r="B166" s="2" t="s">
        <v>44</v>
      </c>
      <c r="C166" s="2" t="s">
        <v>251</v>
      </c>
      <c r="D166" s="6" t="s">
        <v>286</v>
      </c>
      <c r="E166" s="3"/>
      <c r="G166" s="11"/>
      <c r="H166" s="2" t="s">
        <v>99</v>
      </c>
    </row>
    <row r="167" spans="2:8" x14ac:dyDescent="0.25">
      <c r="B167" s="2" t="s">
        <v>44</v>
      </c>
      <c r="C167" s="2" t="s">
        <v>287</v>
      </c>
      <c r="D167" s="6" t="s">
        <v>17</v>
      </c>
      <c r="E167" s="3"/>
      <c r="G167" s="11"/>
      <c r="H167" s="2" t="s">
        <v>101</v>
      </c>
    </row>
    <row r="168" spans="2:8" x14ac:dyDescent="0.25">
      <c r="B168" s="2" t="s">
        <v>44</v>
      </c>
      <c r="C168" s="2" t="s">
        <v>288</v>
      </c>
      <c r="D168" s="6" t="s">
        <v>289</v>
      </c>
      <c r="E168" s="3"/>
      <c r="G168" s="11"/>
      <c r="H168" s="2" t="s">
        <v>103</v>
      </c>
    </row>
    <row r="169" spans="2:8" x14ac:dyDescent="0.25">
      <c r="B169" s="2" t="s">
        <v>44</v>
      </c>
      <c r="C169" s="2" t="s">
        <v>290</v>
      </c>
      <c r="D169" s="6" t="s">
        <v>291</v>
      </c>
      <c r="E169" s="3"/>
      <c r="G169" s="11"/>
      <c r="H169" s="2" t="s">
        <v>105</v>
      </c>
    </row>
    <row r="170" spans="2:8" x14ac:dyDescent="0.25">
      <c r="B170" s="2" t="s">
        <v>44</v>
      </c>
      <c r="C170" s="2" t="s">
        <v>292</v>
      </c>
      <c r="D170" s="6" t="s">
        <v>229</v>
      </c>
      <c r="E170" s="3"/>
      <c r="G170" s="11"/>
      <c r="H170" s="2" t="s">
        <v>107</v>
      </c>
    </row>
    <row r="171" spans="2:8" x14ac:dyDescent="0.25">
      <c r="B171" s="2" t="s">
        <v>44</v>
      </c>
      <c r="C171" s="2" t="s">
        <v>293</v>
      </c>
      <c r="D171" s="6" t="s">
        <v>294</v>
      </c>
      <c r="E171" s="3"/>
      <c r="G171" s="11"/>
      <c r="H171" s="2" t="s">
        <v>109</v>
      </c>
    </row>
    <row r="172" spans="2:8" x14ac:dyDescent="0.25">
      <c r="B172" s="2" t="s">
        <v>44</v>
      </c>
      <c r="C172" s="2" t="s">
        <v>295</v>
      </c>
      <c r="D172" s="6" t="s">
        <v>296</v>
      </c>
      <c r="E172" s="3"/>
      <c r="G172" s="11"/>
      <c r="H172" s="2" t="s">
        <v>111</v>
      </c>
    </row>
    <row r="173" spans="2:8" x14ac:dyDescent="0.25">
      <c r="B173" s="2" t="s">
        <v>44</v>
      </c>
      <c r="C173" s="2" t="s">
        <v>297</v>
      </c>
      <c r="D173" s="6" t="s">
        <v>298</v>
      </c>
      <c r="E173" s="3"/>
      <c r="G173" s="11"/>
      <c r="H173" s="2" t="s">
        <v>113</v>
      </c>
    </row>
    <row r="174" spans="2:8" x14ac:dyDescent="0.25">
      <c r="B174" s="2" t="s">
        <v>44</v>
      </c>
      <c r="C174" s="2" t="s">
        <v>299</v>
      </c>
      <c r="D174" s="6" t="s">
        <v>95</v>
      </c>
      <c r="E174" s="3"/>
      <c r="G174" s="11"/>
      <c r="H174" s="2" t="s">
        <v>115</v>
      </c>
    </row>
    <row r="175" spans="2:8" x14ac:dyDescent="0.25">
      <c r="B175" s="2" t="s">
        <v>44</v>
      </c>
      <c r="C175" s="2" t="s">
        <v>300</v>
      </c>
      <c r="D175" s="6" t="s">
        <v>301</v>
      </c>
      <c r="E175" s="3"/>
      <c r="G175" s="11"/>
      <c r="H175" s="2" t="s">
        <v>117</v>
      </c>
    </row>
    <row r="176" spans="2:8" x14ac:dyDescent="0.25">
      <c r="B176" s="2" t="s">
        <v>44</v>
      </c>
      <c r="C176" s="2" t="s">
        <v>302</v>
      </c>
      <c r="D176" s="6" t="s">
        <v>303</v>
      </c>
      <c r="E176" s="3"/>
      <c r="G176" s="11"/>
      <c r="H176" s="2" t="s">
        <v>119</v>
      </c>
    </row>
    <row r="177" spans="2:8" x14ac:dyDescent="0.25">
      <c r="B177" s="2" t="s">
        <v>44</v>
      </c>
      <c r="C177" s="2" t="s">
        <v>304</v>
      </c>
      <c r="D177" s="6" t="s">
        <v>305</v>
      </c>
      <c r="E177" s="3"/>
      <c r="G177" s="11"/>
      <c r="H177" s="2" t="s">
        <v>121</v>
      </c>
    </row>
    <row r="178" spans="2:8" x14ac:dyDescent="0.25">
      <c r="B178" s="2" t="s">
        <v>44</v>
      </c>
      <c r="C178" s="2" t="s">
        <v>306</v>
      </c>
      <c r="D178" s="6" t="s">
        <v>307</v>
      </c>
      <c r="E178" s="3"/>
      <c r="G178" s="11"/>
      <c r="H178" s="2" t="s">
        <v>123</v>
      </c>
    </row>
    <row r="179" spans="2:8" x14ac:dyDescent="0.25">
      <c r="B179" s="2" t="s">
        <v>44</v>
      </c>
      <c r="C179" s="2" t="s">
        <v>308</v>
      </c>
      <c r="D179" s="6" t="s">
        <v>309</v>
      </c>
      <c r="E179" s="3"/>
      <c r="G179" s="11"/>
      <c r="H179" s="2" t="s">
        <v>125</v>
      </c>
    </row>
    <row r="180" spans="2:8" x14ac:dyDescent="0.25">
      <c r="B180" s="2" t="s">
        <v>44</v>
      </c>
      <c r="C180" s="2" t="s">
        <v>310</v>
      </c>
      <c r="D180" s="6" t="s">
        <v>311</v>
      </c>
      <c r="E180" s="3"/>
      <c r="G180" s="11"/>
      <c r="H180" s="2" t="s">
        <v>127</v>
      </c>
    </row>
    <row r="181" spans="2:8" x14ac:dyDescent="0.25">
      <c r="B181" s="2" t="s">
        <v>44</v>
      </c>
      <c r="C181" s="2" t="s">
        <v>312</v>
      </c>
      <c r="D181" s="6" t="s">
        <v>19</v>
      </c>
      <c r="E181" s="3"/>
      <c r="G181" s="11"/>
      <c r="H181" s="2" t="s">
        <v>129</v>
      </c>
    </row>
    <row r="182" spans="2:8" x14ac:dyDescent="0.25">
      <c r="B182" s="2" t="s">
        <v>44</v>
      </c>
      <c r="C182" s="2" t="s">
        <v>313</v>
      </c>
      <c r="D182" s="6" t="s">
        <v>314</v>
      </c>
      <c r="E182" s="1"/>
      <c r="G182" s="11"/>
      <c r="H182" s="2" t="s">
        <v>131</v>
      </c>
    </row>
    <row r="183" spans="2:8" x14ac:dyDescent="0.25">
      <c r="B183" s="2" t="s">
        <v>44</v>
      </c>
      <c r="C183" s="2" t="s">
        <v>315</v>
      </c>
      <c r="D183" s="6" t="s">
        <v>316</v>
      </c>
      <c r="E183" s="3"/>
      <c r="G183" s="11"/>
      <c r="H183" s="2" t="s">
        <v>132</v>
      </c>
    </row>
    <row r="184" spans="2:8" x14ac:dyDescent="0.25">
      <c r="B184" s="2" t="s">
        <v>44</v>
      </c>
      <c r="C184" s="2" t="s">
        <v>317</v>
      </c>
      <c r="D184" s="6" t="s">
        <v>318</v>
      </c>
      <c r="E184" s="1"/>
      <c r="G184" s="11"/>
      <c r="H184" s="2" t="s">
        <v>134</v>
      </c>
    </row>
    <row r="185" spans="2:8" x14ac:dyDescent="0.25">
      <c r="B185" s="2" t="s">
        <v>44</v>
      </c>
      <c r="C185" s="2" t="s">
        <v>319</v>
      </c>
      <c r="D185" s="6" t="s">
        <v>320</v>
      </c>
      <c r="E185" s="3"/>
      <c r="G185" s="11"/>
      <c r="H185" s="2" t="s">
        <v>136</v>
      </c>
    </row>
    <row r="186" spans="2:8" x14ac:dyDescent="0.25">
      <c r="B186" s="2" t="s">
        <v>44</v>
      </c>
      <c r="C186" s="2" t="s">
        <v>321</v>
      </c>
      <c r="D186" s="6" t="s">
        <v>322</v>
      </c>
      <c r="E186" s="3"/>
      <c r="G186" s="11"/>
      <c r="H186" s="2" t="s">
        <v>138</v>
      </c>
    </row>
    <row r="187" spans="2:8" x14ac:dyDescent="0.25">
      <c r="B187" s="2" t="s">
        <v>44</v>
      </c>
      <c r="C187" s="2" t="s">
        <v>323</v>
      </c>
      <c r="D187" s="6" t="s">
        <v>324</v>
      </c>
      <c r="E187" s="3"/>
      <c r="G187" s="11"/>
      <c r="H187" s="2" t="s">
        <v>140</v>
      </c>
    </row>
    <row r="188" spans="2:8" x14ac:dyDescent="0.25">
      <c r="B188" s="2" t="s">
        <v>44</v>
      </c>
      <c r="C188" s="2" t="s">
        <v>325</v>
      </c>
      <c r="D188" s="6" t="s">
        <v>326</v>
      </c>
      <c r="E188" s="3"/>
      <c r="G188" s="11"/>
      <c r="H188" s="2" t="s">
        <v>142</v>
      </c>
    </row>
    <row r="189" spans="2:8" x14ac:dyDescent="0.25">
      <c r="B189" s="2" t="s">
        <v>44</v>
      </c>
      <c r="C189" s="2" t="s">
        <v>327</v>
      </c>
      <c r="D189" s="6" t="s">
        <v>328</v>
      </c>
      <c r="E189" s="1"/>
      <c r="G189" s="11"/>
      <c r="H189" s="2" t="s">
        <v>144</v>
      </c>
    </row>
    <row r="190" spans="2:8" x14ac:dyDescent="0.25">
      <c r="B190" s="2" t="s">
        <v>44</v>
      </c>
      <c r="C190" s="2" t="s">
        <v>329</v>
      </c>
      <c r="D190" s="6" t="s">
        <v>330</v>
      </c>
      <c r="E190" s="1"/>
      <c r="G190" s="11"/>
      <c r="H190" s="7"/>
    </row>
    <row r="191" spans="2:8" x14ac:dyDescent="0.25">
      <c r="B191" s="2" t="s">
        <v>44</v>
      </c>
      <c r="C191" s="2" t="s">
        <v>331</v>
      </c>
      <c r="D191" s="6" t="s">
        <v>332</v>
      </c>
      <c r="E191" s="3"/>
      <c r="G191" s="11"/>
      <c r="H191" s="7"/>
    </row>
    <row r="192" spans="2:8" x14ac:dyDescent="0.25">
      <c r="B192" s="2" t="s">
        <v>44</v>
      </c>
      <c r="C192" s="2" t="s">
        <v>333</v>
      </c>
      <c r="D192" s="6" t="s">
        <v>334</v>
      </c>
      <c r="E192" s="3"/>
      <c r="G192" s="11"/>
      <c r="H192" s="7"/>
    </row>
    <row r="193" spans="2:8" x14ac:dyDescent="0.25">
      <c r="B193" s="2" t="s">
        <v>44</v>
      </c>
      <c r="C193" s="2" t="s">
        <v>335</v>
      </c>
      <c r="D193" s="6" t="s">
        <v>99</v>
      </c>
      <c r="E193" s="3"/>
      <c r="G193" s="11"/>
      <c r="H193" s="7"/>
    </row>
    <row r="194" spans="2:8" x14ac:dyDescent="0.25">
      <c r="B194" s="2" t="s">
        <v>44</v>
      </c>
      <c r="C194" s="2" t="s">
        <v>336</v>
      </c>
      <c r="D194" s="6" t="s">
        <v>337</v>
      </c>
      <c r="E194" s="3"/>
      <c r="G194" s="11"/>
      <c r="H194" s="7"/>
    </row>
    <row r="195" spans="2:8" x14ac:dyDescent="0.25">
      <c r="B195" s="2" t="s">
        <v>44</v>
      </c>
      <c r="C195" s="2" t="s">
        <v>338</v>
      </c>
      <c r="D195" s="6" t="s">
        <v>339</v>
      </c>
      <c r="E195" s="3"/>
      <c r="G195" s="11"/>
      <c r="H195" s="7"/>
    </row>
    <row r="196" spans="2:8" x14ac:dyDescent="0.25">
      <c r="B196" s="2" t="s">
        <v>44</v>
      </c>
      <c r="C196" s="2" t="s">
        <v>340</v>
      </c>
      <c r="D196" s="6" t="s">
        <v>287</v>
      </c>
      <c r="E196" s="3"/>
      <c r="G196" s="11"/>
      <c r="H196" s="7"/>
    </row>
    <row r="197" spans="2:8" x14ac:dyDescent="0.25">
      <c r="B197" s="2" t="s">
        <v>44</v>
      </c>
      <c r="C197" s="2" t="s">
        <v>341</v>
      </c>
      <c r="D197" s="6" t="s">
        <v>342</v>
      </c>
      <c r="E197" s="3"/>
      <c r="G197" s="11"/>
      <c r="H197" s="7"/>
    </row>
    <row r="198" spans="2:8" x14ac:dyDescent="0.25">
      <c r="B198" s="2" t="s">
        <v>44</v>
      </c>
      <c r="C198" s="2" t="s">
        <v>343</v>
      </c>
      <c r="D198" s="6" t="s">
        <v>344</v>
      </c>
      <c r="E198" s="1"/>
      <c r="G198" s="11"/>
      <c r="H198" s="7"/>
    </row>
    <row r="199" spans="2:8" x14ac:dyDescent="0.25">
      <c r="B199" s="2" t="s">
        <v>44</v>
      </c>
      <c r="C199" s="2" t="s">
        <v>345</v>
      </c>
      <c r="D199" s="6" t="s">
        <v>346</v>
      </c>
      <c r="E199" s="3"/>
      <c r="G199" s="11"/>
      <c r="H199" s="7"/>
    </row>
    <row r="200" spans="2:8" x14ac:dyDescent="0.25">
      <c r="B200" s="2" t="s">
        <v>44</v>
      </c>
      <c r="C200" s="2" t="s">
        <v>347</v>
      </c>
      <c r="D200" s="6" t="s">
        <v>101</v>
      </c>
      <c r="E200" s="3"/>
      <c r="G200" s="11"/>
      <c r="H200" s="7"/>
    </row>
    <row r="201" spans="2:8" x14ac:dyDescent="0.25">
      <c r="B201" s="2" t="s">
        <v>16</v>
      </c>
      <c r="C201" s="2" t="s">
        <v>15</v>
      </c>
      <c r="D201" s="6" t="s">
        <v>348</v>
      </c>
      <c r="E201" s="3"/>
      <c r="G201" s="11"/>
      <c r="H201" s="7"/>
    </row>
    <row r="202" spans="2:8" x14ac:dyDescent="0.25">
      <c r="B202" s="2" t="s">
        <v>16</v>
      </c>
      <c r="C202" s="2" t="s">
        <v>74</v>
      </c>
      <c r="D202" s="6" t="s">
        <v>231</v>
      </c>
      <c r="E202" s="3"/>
      <c r="G202" s="11"/>
      <c r="H202" s="7"/>
    </row>
    <row r="203" spans="2:8" x14ac:dyDescent="0.25">
      <c r="B203" s="2" t="s">
        <v>16</v>
      </c>
      <c r="C203" s="2" t="s">
        <v>139</v>
      </c>
      <c r="D203" s="6" t="s">
        <v>349</v>
      </c>
      <c r="E203" s="3"/>
      <c r="G203" s="11"/>
      <c r="H203" s="7"/>
    </row>
    <row r="204" spans="2:8" x14ac:dyDescent="0.25">
      <c r="B204" s="2" t="s">
        <v>16</v>
      </c>
      <c r="C204" s="2" t="s">
        <v>320</v>
      </c>
      <c r="D204" s="6" t="s">
        <v>350</v>
      </c>
      <c r="E204" s="1"/>
      <c r="G204" s="11"/>
      <c r="H204" s="7"/>
    </row>
    <row r="205" spans="2:8" x14ac:dyDescent="0.25">
      <c r="B205" s="2" t="s">
        <v>16</v>
      </c>
      <c r="C205" s="2" t="s">
        <v>351</v>
      </c>
      <c r="D205" s="6" t="s">
        <v>352</v>
      </c>
      <c r="E205" s="3"/>
      <c r="G205" s="11"/>
      <c r="H205" s="7"/>
    </row>
    <row r="206" spans="2:8" x14ac:dyDescent="0.25">
      <c r="B206" s="2" t="s">
        <v>16</v>
      </c>
      <c r="C206" s="2" t="s">
        <v>353</v>
      </c>
      <c r="D206" s="6" t="s">
        <v>354</v>
      </c>
      <c r="E206" s="3"/>
      <c r="G206" s="11"/>
      <c r="H206" s="7"/>
    </row>
    <row r="207" spans="2:8" x14ac:dyDescent="0.25">
      <c r="B207" s="2" t="s">
        <v>16</v>
      </c>
      <c r="C207" s="2" t="s">
        <v>355</v>
      </c>
      <c r="D207" s="6" t="s">
        <v>233</v>
      </c>
      <c r="E207" s="3"/>
      <c r="G207" s="11"/>
      <c r="H207" s="7"/>
    </row>
    <row r="208" spans="2:8" x14ac:dyDescent="0.25">
      <c r="B208" s="2" t="s">
        <v>16</v>
      </c>
      <c r="C208" s="2" t="s">
        <v>356</v>
      </c>
      <c r="D208" s="6" t="s">
        <v>357</v>
      </c>
      <c r="E208" s="1"/>
      <c r="G208" s="11"/>
      <c r="H208" s="7"/>
    </row>
    <row r="209" spans="2:8" x14ac:dyDescent="0.25">
      <c r="B209" s="2" t="s">
        <v>16</v>
      </c>
      <c r="C209" s="2" t="s">
        <v>358</v>
      </c>
      <c r="D209" s="6" t="s">
        <v>288</v>
      </c>
      <c r="E209" s="3"/>
      <c r="G209" s="11"/>
      <c r="H209" s="7"/>
    </row>
    <row r="210" spans="2:8" x14ac:dyDescent="0.25">
      <c r="B210" s="2" t="s">
        <v>16</v>
      </c>
      <c r="C210" s="2" t="s">
        <v>359</v>
      </c>
      <c r="D210" s="6" t="s">
        <v>360</v>
      </c>
      <c r="E210" s="3"/>
      <c r="G210" s="11"/>
      <c r="H210" s="7"/>
    </row>
    <row r="211" spans="2:8" x14ac:dyDescent="0.25">
      <c r="B211" s="2" t="s">
        <v>16</v>
      </c>
      <c r="C211" s="2" t="s">
        <v>361</v>
      </c>
      <c r="D211" s="6" t="s">
        <v>362</v>
      </c>
      <c r="E211" s="1"/>
      <c r="G211" s="11"/>
      <c r="H211" s="7"/>
    </row>
    <row r="212" spans="2:8" x14ac:dyDescent="0.25">
      <c r="B212" s="2" t="s">
        <v>16</v>
      </c>
      <c r="C212" s="2" t="s">
        <v>363</v>
      </c>
      <c r="D212" s="6" t="s">
        <v>165</v>
      </c>
      <c r="E212" s="3"/>
      <c r="G212" s="11"/>
      <c r="H212" s="7"/>
    </row>
    <row r="213" spans="2:8" x14ac:dyDescent="0.25">
      <c r="B213" s="2" t="s">
        <v>16</v>
      </c>
      <c r="C213" s="2" t="s">
        <v>364</v>
      </c>
      <c r="D213" s="6" t="s">
        <v>163</v>
      </c>
      <c r="E213" s="3"/>
      <c r="G213" s="11"/>
      <c r="H213" s="7"/>
    </row>
    <row r="214" spans="2:8" x14ac:dyDescent="0.25">
      <c r="B214" s="2" t="s">
        <v>16</v>
      </c>
      <c r="C214" s="2" t="s">
        <v>365</v>
      </c>
      <c r="D214" s="6" t="s">
        <v>366</v>
      </c>
      <c r="E214" s="3"/>
      <c r="G214" s="11"/>
      <c r="H214" s="7"/>
    </row>
    <row r="215" spans="2:8" x14ac:dyDescent="0.25">
      <c r="B215" s="2" t="s">
        <v>16</v>
      </c>
      <c r="C215" s="2" t="s">
        <v>367</v>
      </c>
      <c r="D215" s="6" t="s">
        <v>368</v>
      </c>
      <c r="E215" s="1"/>
      <c r="G215" s="11"/>
      <c r="H215" s="7"/>
    </row>
    <row r="216" spans="2:8" x14ac:dyDescent="0.25">
      <c r="B216" s="2" t="s">
        <v>16</v>
      </c>
      <c r="C216" s="2" t="s">
        <v>369</v>
      </c>
      <c r="D216" s="6" t="s">
        <v>370</v>
      </c>
      <c r="E216" s="3"/>
      <c r="G216" s="11"/>
      <c r="H216" s="7"/>
    </row>
    <row r="217" spans="2:8" x14ac:dyDescent="0.25">
      <c r="B217" s="2" t="s">
        <v>16</v>
      </c>
      <c r="C217" s="2" t="s">
        <v>371</v>
      </c>
      <c r="D217" s="6" t="s">
        <v>234</v>
      </c>
      <c r="E217" s="3"/>
      <c r="G217" s="11"/>
      <c r="H217" s="7"/>
    </row>
    <row r="218" spans="2:8" x14ac:dyDescent="0.25">
      <c r="B218" s="2" t="s">
        <v>16</v>
      </c>
      <c r="C218" s="2" t="s">
        <v>372</v>
      </c>
      <c r="D218" s="6" t="s">
        <v>373</v>
      </c>
      <c r="E218" s="1"/>
      <c r="G218" s="11"/>
      <c r="H218" s="2" t="s">
        <v>41</v>
      </c>
    </row>
    <row r="219" spans="2:8" x14ac:dyDescent="0.25">
      <c r="B219" s="2" t="s">
        <v>16</v>
      </c>
      <c r="C219" s="2" t="s">
        <v>374</v>
      </c>
      <c r="D219" s="6" t="s">
        <v>375</v>
      </c>
      <c r="E219" s="3"/>
      <c r="G219" s="11"/>
      <c r="H219" s="2" t="s">
        <v>3</v>
      </c>
    </row>
    <row r="220" spans="2:8" x14ac:dyDescent="0.25">
      <c r="B220" s="2" t="s">
        <v>16</v>
      </c>
      <c r="C220" s="2" t="s">
        <v>376</v>
      </c>
      <c r="D220" s="6" t="s">
        <v>377</v>
      </c>
      <c r="E220" s="1"/>
      <c r="G220" s="11"/>
      <c r="H220" s="2" t="s">
        <v>44</v>
      </c>
    </row>
    <row r="221" spans="2:8" x14ac:dyDescent="0.25">
      <c r="B221" s="2" t="s">
        <v>16</v>
      </c>
      <c r="C221" s="2" t="s">
        <v>378</v>
      </c>
      <c r="D221" s="6" t="s">
        <v>379</v>
      </c>
      <c r="E221" s="3"/>
      <c r="G221" s="11"/>
      <c r="H221" s="2" t="s">
        <v>16</v>
      </c>
    </row>
    <row r="222" spans="2:8" x14ac:dyDescent="0.25">
      <c r="B222" s="2" t="s">
        <v>16</v>
      </c>
      <c r="C222" s="2" t="s">
        <v>380</v>
      </c>
      <c r="D222" s="6" t="s">
        <v>381</v>
      </c>
      <c r="E222" s="1"/>
      <c r="G222" s="11"/>
      <c r="H222" s="2" t="s">
        <v>26</v>
      </c>
    </row>
    <row r="223" spans="2:8" x14ac:dyDescent="0.25">
      <c r="B223" s="2" t="s">
        <v>16</v>
      </c>
      <c r="C223" s="2" t="s">
        <v>382</v>
      </c>
      <c r="D223" s="6" t="s">
        <v>383</v>
      </c>
      <c r="E223" s="1"/>
      <c r="G223" s="11"/>
      <c r="H223" s="7"/>
    </row>
    <row r="224" spans="2:8" x14ac:dyDescent="0.25">
      <c r="B224" s="2" t="s">
        <v>16</v>
      </c>
      <c r="C224" s="2" t="s">
        <v>384</v>
      </c>
      <c r="D224" s="6" t="s">
        <v>385</v>
      </c>
      <c r="E224" s="3"/>
      <c r="G224" s="11"/>
      <c r="H224" s="7"/>
    </row>
    <row r="225" spans="2:8" x14ac:dyDescent="0.25">
      <c r="B225" s="2" t="s">
        <v>16</v>
      </c>
      <c r="C225" s="2" t="s">
        <v>386</v>
      </c>
      <c r="D225" s="6" t="s">
        <v>387</v>
      </c>
      <c r="E225" s="3"/>
      <c r="G225" s="11"/>
      <c r="H225" s="7"/>
    </row>
    <row r="226" spans="2:8" x14ac:dyDescent="0.25">
      <c r="B226" s="2" t="s">
        <v>16</v>
      </c>
      <c r="C226" s="2" t="s">
        <v>388</v>
      </c>
      <c r="D226" s="6" t="s">
        <v>389</v>
      </c>
      <c r="E226" s="3"/>
      <c r="G226" s="11"/>
      <c r="H226" s="7"/>
    </row>
    <row r="227" spans="2:8" x14ac:dyDescent="0.25">
      <c r="B227" s="2" t="s">
        <v>16</v>
      </c>
      <c r="C227" s="2" t="s">
        <v>390</v>
      </c>
      <c r="D227" s="6" t="s">
        <v>391</v>
      </c>
      <c r="E227" s="1"/>
      <c r="G227" s="11"/>
      <c r="H227" s="7"/>
    </row>
    <row r="228" spans="2:8" x14ac:dyDescent="0.25">
      <c r="B228" s="2" t="s">
        <v>16</v>
      </c>
      <c r="C228" s="2" t="s">
        <v>392</v>
      </c>
      <c r="D228" s="6" t="s">
        <v>393</v>
      </c>
      <c r="E228" s="3"/>
      <c r="G228" s="11"/>
      <c r="H228" s="7"/>
    </row>
    <row r="229" spans="2:8" x14ac:dyDescent="0.25">
      <c r="B229" s="2" t="s">
        <v>16</v>
      </c>
      <c r="C229" s="2" t="s">
        <v>394</v>
      </c>
      <c r="D229" s="6" t="s">
        <v>395</v>
      </c>
      <c r="E229" s="3"/>
      <c r="G229" s="11"/>
      <c r="H229" s="7"/>
    </row>
    <row r="230" spans="2:8" x14ac:dyDescent="0.25">
      <c r="B230" s="2" t="s">
        <v>16</v>
      </c>
      <c r="C230" s="2" t="s">
        <v>396</v>
      </c>
      <c r="D230" s="6" t="s">
        <v>397</v>
      </c>
      <c r="E230" s="3"/>
      <c r="G230" s="11"/>
      <c r="H230" s="7"/>
    </row>
    <row r="231" spans="2:8" x14ac:dyDescent="0.25">
      <c r="B231" s="2" t="s">
        <v>16</v>
      </c>
      <c r="C231" s="2" t="s">
        <v>398</v>
      </c>
      <c r="D231" s="6" t="s">
        <v>167</v>
      </c>
      <c r="E231" s="3"/>
      <c r="G231" s="11"/>
      <c r="H231" s="7"/>
    </row>
    <row r="232" spans="2:8" x14ac:dyDescent="0.25">
      <c r="B232" s="2" t="s">
        <v>16</v>
      </c>
      <c r="C232" s="2" t="s">
        <v>399</v>
      </c>
      <c r="D232" s="6" t="s">
        <v>400</v>
      </c>
      <c r="E232" s="3"/>
      <c r="G232" s="11"/>
      <c r="H232" s="7"/>
    </row>
    <row r="233" spans="2:8" x14ac:dyDescent="0.25">
      <c r="B233" s="2" t="s">
        <v>16</v>
      </c>
      <c r="C233" s="2" t="s">
        <v>401</v>
      </c>
      <c r="D233" s="6" t="s">
        <v>103</v>
      </c>
      <c r="E233" s="3"/>
      <c r="G233" s="11"/>
      <c r="H233" s="7"/>
    </row>
    <row r="234" spans="2:8" x14ac:dyDescent="0.25">
      <c r="B234" s="2" t="s">
        <v>16</v>
      </c>
      <c r="C234" s="2" t="s">
        <v>402</v>
      </c>
      <c r="D234" s="6" t="s">
        <v>403</v>
      </c>
      <c r="E234" s="1"/>
      <c r="G234" s="11"/>
      <c r="H234" s="7"/>
    </row>
    <row r="235" spans="2:8" x14ac:dyDescent="0.25">
      <c r="B235" s="2" t="s">
        <v>16</v>
      </c>
      <c r="C235" s="2" t="s">
        <v>404</v>
      </c>
      <c r="D235" s="6" t="s">
        <v>405</v>
      </c>
      <c r="E235" s="3"/>
      <c r="G235" s="11"/>
      <c r="H235" s="7"/>
    </row>
    <row r="236" spans="2:8" x14ac:dyDescent="0.25">
      <c r="B236" s="2" t="s">
        <v>16</v>
      </c>
      <c r="C236" s="2" t="s">
        <v>406</v>
      </c>
      <c r="D236" s="6" t="s">
        <v>407</v>
      </c>
      <c r="E236" s="1"/>
      <c r="G236" s="11"/>
      <c r="H236" s="7"/>
    </row>
    <row r="237" spans="2:8" x14ac:dyDescent="0.25">
      <c r="B237" s="2" t="s">
        <v>26</v>
      </c>
      <c r="C237" s="2" t="s">
        <v>25</v>
      </c>
      <c r="D237" s="6" t="s">
        <v>408</v>
      </c>
      <c r="E237" s="3"/>
      <c r="G237" s="11"/>
      <c r="H237" s="7"/>
    </row>
    <row r="238" spans="2:8" x14ac:dyDescent="0.25">
      <c r="B238" s="2" t="s">
        <v>26</v>
      </c>
      <c r="C238" s="2" t="s">
        <v>34</v>
      </c>
      <c r="D238" s="6" t="s">
        <v>409</v>
      </c>
      <c r="E238" s="3"/>
      <c r="G238" s="11"/>
      <c r="H238" s="7"/>
    </row>
    <row r="239" spans="2:8" x14ac:dyDescent="0.25">
      <c r="B239" s="2" t="s">
        <v>26</v>
      </c>
      <c r="C239" s="2" t="s">
        <v>73</v>
      </c>
      <c r="D239" s="6" t="s">
        <v>351</v>
      </c>
      <c r="E239" s="3"/>
      <c r="G239" s="11"/>
      <c r="H239" s="7"/>
    </row>
    <row r="240" spans="2:8" x14ac:dyDescent="0.25">
      <c r="B240" s="2" t="s">
        <v>26</v>
      </c>
      <c r="C240" s="2" t="s">
        <v>141</v>
      </c>
      <c r="D240" s="6" t="s">
        <v>410</v>
      </c>
      <c r="E240" s="3"/>
      <c r="G240" s="11"/>
      <c r="H240" s="7"/>
    </row>
    <row r="241" spans="2:8" x14ac:dyDescent="0.25">
      <c r="B241" s="2" t="s">
        <v>26</v>
      </c>
      <c r="C241" s="2" t="s">
        <v>168</v>
      </c>
      <c r="D241" s="6" t="s">
        <v>290</v>
      </c>
      <c r="E241" s="3"/>
      <c r="G241" s="11"/>
      <c r="H241" s="7"/>
    </row>
    <row r="242" spans="2:8" x14ac:dyDescent="0.25">
      <c r="B242" s="2" t="s">
        <v>26</v>
      </c>
      <c r="C242" s="2" t="s">
        <v>328</v>
      </c>
      <c r="D242" s="6" t="s">
        <v>411</v>
      </c>
      <c r="E242" s="3"/>
      <c r="G242" s="11"/>
      <c r="H242" s="7"/>
    </row>
    <row r="243" spans="2:8" x14ac:dyDescent="0.25">
      <c r="B243" s="2" t="s">
        <v>26</v>
      </c>
      <c r="C243" s="2" t="s">
        <v>412</v>
      </c>
      <c r="D243" s="6" t="s">
        <v>413</v>
      </c>
      <c r="E243" s="3"/>
      <c r="G243" s="11"/>
      <c r="H243" s="7"/>
    </row>
    <row r="244" spans="2:8" x14ac:dyDescent="0.25">
      <c r="B244" s="2" t="s">
        <v>26</v>
      </c>
      <c r="C244" s="2" t="s">
        <v>362</v>
      </c>
      <c r="D244" s="6" t="s">
        <v>414</v>
      </c>
      <c r="E244" s="3"/>
      <c r="G244" s="11"/>
      <c r="H244" s="7"/>
    </row>
    <row r="245" spans="2:8" x14ac:dyDescent="0.25">
      <c r="B245" s="2" t="s">
        <v>26</v>
      </c>
      <c r="C245" s="2" t="s">
        <v>391</v>
      </c>
      <c r="D245" s="6" t="s">
        <v>415</v>
      </c>
      <c r="E245" s="3"/>
      <c r="G245" s="11"/>
      <c r="H245" s="7"/>
    </row>
    <row r="246" spans="2:8" x14ac:dyDescent="0.25">
      <c r="B246" s="2" t="s">
        <v>26</v>
      </c>
      <c r="C246" s="2" t="s">
        <v>416</v>
      </c>
      <c r="D246" s="6" t="s">
        <v>417</v>
      </c>
      <c r="E246" s="3"/>
      <c r="G246" s="11"/>
      <c r="H246" s="7"/>
    </row>
    <row r="247" spans="2:8" x14ac:dyDescent="0.25">
      <c r="B247" s="2" t="s">
        <v>26</v>
      </c>
      <c r="C247" s="2" t="s">
        <v>418</v>
      </c>
      <c r="D247" s="6" t="s">
        <v>419</v>
      </c>
      <c r="E247" s="3"/>
      <c r="G247" s="11"/>
      <c r="H247" s="7"/>
    </row>
    <row r="248" spans="2:8" x14ac:dyDescent="0.25">
      <c r="B248" s="2" t="s">
        <v>26</v>
      </c>
      <c r="C248" s="2" t="s">
        <v>420</v>
      </c>
      <c r="D248" s="6" t="s">
        <v>416</v>
      </c>
      <c r="E248" s="1"/>
      <c r="G248" s="11"/>
      <c r="H248" s="7"/>
    </row>
    <row r="249" spans="2:8" x14ac:dyDescent="0.25">
      <c r="B249" s="2" t="s">
        <v>26</v>
      </c>
      <c r="C249" s="2" t="s">
        <v>421</v>
      </c>
      <c r="D249" s="6" t="s">
        <v>422</v>
      </c>
      <c r="E249" s="3"/>
      <c r="G249" s="11"/>
      <c r="H249" s="7"/>
    </row>
    <row r="250" spans="2:8" x14ac:dyDescent="0.25">
      <c r="B250" s="2" t="s">
        <v>26</v>
      </c>
      <c r="C250" s="2" t="s">
        <v>423</v>
      </c>
      <c r="D250" s="6" t="s">
        <v>424</v>
      </c>
      <c r="E250" s="3"/>
      <c r="G250" s="11"/>
      <c r="H250" s="7"/>
    </row>
    <row r="251" spans="2:8" x14ac:dyDescent="0.25">
      <c r="B251" s="2" t="s">
        <v>26</v>
      </c>
      <c r="C251" s="2" t="s">
        <v>425</v>
      </c>
      <c r="D251" s="6" t="s">
        <v>426</v>
      </c>
      <c r="E251" s="3"/>
      <c r="G251" s="11"/>
      <c r="H251" s="7"/>
    </row>
    <row r="252" spans="2:8" x14ac:dyDescent="0.25">
      <c r="B252" s="2" t="s">
        <v>26</v>
      </c>
      <c r="C252" s="2" t="s">
        <v>427</v>
      </c>
      <c r="D252" s="6" t="s">
        <v>292</v>
      </c>
      <c r="E252" s="3"/>
      <c r="G252" s="11"/>
      <c r="H252" s="7"/>
    </row>
    <row r="253" spans="2:8" x14ac:dyDescent="0.25">
      <c r="B253" s="2" t="s">
        <v>26</v>
      </c>
      <c r="C253" s="2" t="s">
        <v>428</v>
      </c>
      <c r="D253" s="6" t="s">
        <v>418</v>
      </c>
      <c r="E253" s="1"/>
      <c r="G253" s="11"/>
      <c r="H253" s="7"/>
    </row>
    <row r="254" spans="2:8" x14ac:dyDescent="0.25">
      <c r="B254" s="2" t="s">
        <v>26</v>
      </c>
      <c r="C254" s="2" t="s">
        <v>429</v>
      </c>
      <c r="D254" s="6" t="s">
        <v>420</v>
      </c>
      <c r="E254" s="1"/>
      <c r="G254" s="11"/>
      <c r="H254" s="7"/>
    </row>
    <row r="255" spans="2:8" x14ac:dyDescent="0.25">
      <c r="B255" s="2" t="s">
        <v>26</v>
      </c>
      <c r="C255" s="2" t="s">
        <v>430</v>
      </c>
      <c r="D255" s="6" t="s">
        <v>236</v>
      </c>
      <c r="E255" s="3"/>
      <c r="G255" s="11"/>
      <c r="H255" s="7"/>
    </row>
    <row r="256" spans="2:8" x14ac:dyDescent="0.25">
      <c r="B256" s="2" t="s">
        <v>26</v>
      </c>
      <c r="C256" s="2" t="s">
        <v>431</v>
      </c>
      <c r="D256" s="6" t="s">
        <v>432</v>
      </c>
      <c r="E256" s="3"/>
      <c r="G256" s="11"/>
      <c r="H256" s="7"/>
    </row>
    <row r="257" spans="2:8" x14ac:dyDescent="0.25">
      <c r="B257" s="2" t="s">
        <v>26</v>
      </c>
      <c r="C257" s="2" t="s">
        <v>433</v>
      </c>
      <c r="D257" s="6" t="s">
        <v>238</v>
      </c>
      <c r="E257" s="3"/>
      <c r="G257" s="11"/>
      <c r="H257" s="7"/>
    </row>
    <row r="258" spans="2:8" x14ac:dyDescent="0.25">
      <c r="B258" s="2" t="s">
        <v>26</v>
      </c>
      <c r="C258" s="2" t="s">
        <v>434</v>
      </c>
      <c r="D258" s="6" t="s">
        <v>435</v>
      </c>
      <c r="E258" s="3"/>
      <c r="G258" s="11"/>
      <c r="H258" s="7"/>
    </row>
    <row r="259" spans="2:8" x14ac:dyDescent="0.25">
      <c r="B259" s="2" t="s">
        <v>26</v>
      </c>
      <c r="C259" s="2" t="s">
        <v>436</v>
      </c>
      <c r="D259" s="6" t="s">
        <v>437</v>
      </c>
      <c r="E259" s="1"/>
      <c r="G259" s="11"/>
      <c r="H259" s="7"/>
    </row>
    <row r="260" spans="2:8" x14ac:dyDescent="0.25">
      <c r="B260" s="2" t="s">
        <v>26</v>
      </c>
      <c r="C260" s="2" t="s">
        <v>438</v>
      </c>
      <c r="D260" s="6" t="s">
        <v>439</v>
      </c>
      <c r="E260" s="3"/>
      <c r="G260" s="11"/>
      <c r="H260" s="7"/>
    </row>
    <row r="261" spans="2:8" x14ac:dyDescent="0.25">
      <c r="B261" s="2" t="s">
        <v>26</v>
      </c>
      <c r="C261" s="2" t="s">
        <v>440</v>
      </c>
      <c r="D261" s="6" t="s">
        <v>441</v>
      </c>
      <c r="E261" s="3"/>
      <c r="G261" s="11"/>
      <c r="H261" s="7"/>
    </row>
    <row r="262" spans="2:8" x14ac:dyDescent="0.25">
      <c r="B262" s="2" t="s">
        <v>26</v>
      </c>
      <c r="C262" s="2" t="s">
        <v>442</v>
      </c>
      <c r="D262" s="6" t="s">
        <v>443</v>
      </c>
      <c r="E262" s="3"/>
      <c r="G262" s="11"/>
      <c r="H262" s="7"/>
    </row>
    <row r="263" spans="2:8" x14ac:dyDescent="0.25">
      <c r="B263" s="2" t="s">
        <v>26</v>
      </c>
      <c r="C263" s="2" t="s">
        <v>444</v>
      </c>
      <c r="D263" s="6" t="s">
        <v>421</v>
      </c>
      <c r="E263" s="1"/>
      <c r="G263" s="11"/>
      <c r="H263" s="7"/>
    </row>
    <row r="264" spans="2:8" x14ac:dyDescent="0.25">
      <c r="B264" s="2" t="s">
        <v>26</v>
      </c>
      <c r="C264" s="2" t="s">
        <v>445</v>
      </c>
      <c r="D264" s="6" t="s">
        <v>446</v>
      </c>
      <c r="E264" s="3"/>
      <c r="G264" s="11"/>
      <c r="H264" s="7"/>
    </row>
    <row r="265" spans="2:8" x14ac:dyDescent="0.25">
      <c r="B265" s="2" t="s">
        <v>26</v>
      </c>
      <c r="C265" s="2" t="s">
        <v>447</v>
      </c>
      <c r="D265" s="6" t="s">
        <v>448</v>
      </c>
      <c r="E265" s="3"/>
      <c r="G265" s="11"/>
      <c r="H265" s="7"/>
    </row>
    <row r="266" spans="2:8" x14ac:dyDescent="0.25">
      <c r="B266" s="2" t="s">
        <v>26</v>
      </c>
      <c r="C266" s="2" t="s">
        <v>449</v>
      </c>
      <c r="D266" s="6" t="s">
        <v>450</v>
      </c>
      <c r="E266" s="3"/>
      <c r="G266" s="11"/>
      <c r="H266" s="7"/>
    </row>
    <row r="267" spans="2:8" x14ac:dyDescent="0.25">
      <c r="B267" s="2" t="s">
        <v>26</v>
      </c>
      <c r="C267" s="2" t="s">
        <v>451</v>
      </c>
      <c r="D267" s="6" t="s">
        <v>452</v>
      </c>
      <c r="E267" s="1"/>
      <c r="G267" s="11"/>
      <c r="H267" s="7"/>
    </row>
    <row r="268" spans="2:8" x14ac:dyDescent="0.25">
      <c r="B268" s="2" t="s">
        <v>26</v>
      </c>
      <c r="C268" s="2" t="s">
        <v>453</v>
      </c>
      <c r="D268" s="6" t="s">
        <v>454</v>
      </c>
      <c r="E268" s="3"/>
      <c r="G268" s="11"/>
      <c r="H268" s="7"/>
    </row>
    <row r="269" spans="2:8" x14ac:dyDescent="0.25">
      <c r="B269" s="2" t="s">
        <v>26</v>
      </c>
      <c r="C269" s="2" t="s">
        <v>455</v>
      </c>
      <c r="D269" s="6" t="s">
        <v>293</v>
      </c>
      <c r="E269" s="3"/>
      <c r="G269" s="11"/>
      <c r="H269" s="7"/>
    </row>
    <row r="270" spans="2:8" x14ac:dyDescent="0.25">
      <c r="B270" s="2" t="s">
        <v>26</v>
      </c>
      <c r="C270" s="2" t="s">
        <v>456</v>
      </c>
      <c r="D270" s="6" t="s">
        <v>457</v>
      </c>
      <c r="E270" s="3"/>
      <c r="G270" s="11"/>
      <c r="H270" s="7"/>
    </row>
    <row r="271" spans="2:8" x14ac:dyDescent="0.25">
      <c r="B271" s="2" t="s">
        <v>26</v>
      </c>
      <c r="C271" s="2" t="s">
        <v>458</v>
      </c>
      <c r="D271" s="6" t="s">
        <v>459</v>
      </c>
      <c r="E271" s="3"/>
      <c r="G271" s="11"/>
      <c r="H271" s="7"/>
    </row>
    <row r="272" spans="2:8" x14ac:dyDescent="0.25">
      <c r="B272" s="2" t="s">
        <v>26</v>
      </c>
      <c r="C272" s="2" t="s">
        <v>460</v>
      </c>
      <c r="D272" s="6" t="s">
        <v>461</v>
      </c>
      <c r="E272" s="3"/>
      <c r="G272" s="11"/>
      <c r="H272" s="7"/>
    </row>
    <row r="273" spans="2:8" x14ac:dyDescent="0.25">
      <c r="B273" s="2" t="s">
        <v>26</v>
      </c>
      <c r="C273" s="2" t="s">
        <v>462</v>
      </c>
      <c r="D273" s="6" t="s">
        <v>463</v>
      </c>
      <c r="E273" s="1"/>
      <c r="G273" s="11"/>
      <c r="H273" s="7"/>
    </row>
    <row r="274" spans="2:8" x14ac:dyDescent="0.25">
      <c r="B274" s="2" t="s">
        <v>26</v>
      </c>
      <c r="C274" s="2" t="s">
        <v>464</v>
      </c>
      <c r="D274" s="6" t="s">
        <v>465</v>
      </c>
      <c r="E274" s="3"/>
      <c r="G274" s="11"/>
      <c r="H274" s="7"/>
    </row>
    <row r="275" spans="2:8" x14ac:dyDescent="0.25">
      <c r="B275" s="2" t="s">
        <v>26</v>
      </c>
      <c r="C275" s="2" t="s">
        <v>466</v>
      </c>
      <c r="D275" s="6" t="s">
        <v>467</v>
      </c>
      <c r="E275" s="1"/>
      <c r="G275" s="11"/>
      <c r="H275" s="7"/>
    </row>
    <row r="276" spans="2:8" x14ac:dyDescent="0.25">
      <c r="B276" s="2" t="s">
        <v>26</v>
      </c>
      <c r="C276" s="2" t="s">
        <v>468</v>
      </c>
      <c r="D276" s="6" t="s">
        <v>469</v>
      </c>
      <c r="E276" s="1"/>
      <c r="G276" s="11"/>
      <c r="H276" s="7"/>
    </row>
    <row r="277" spans="2:8" x14ac:dyDescent="0.25">
      <c r="B277" s="2" t="s">
        <v>26</v>
      </c>
      <c r="C277" s="2" t="s">
        <v>470</v>
      </c>
      <c r="D277" s="6" t="s">
        <v>471</v>
      </c>
      <c r="E277" s="3"/>
      <c r="G277" s="11"/>
      <c r="H277" s="7"/>
    </row>
    <row r="278" spans="2:8" x14ac:dyDescent="0.25">
      <c r="B278" s="2" t="s">
        <v>26</v>
      </c>
      <c r="C278" s="2" t="s">
        <v>472</v>
      </c>
      <c r="D278" s="6" t="s">
        <v>105</v>
      </c>
      <c r="E278" s="3"/>
      <c r="G278" s="11"/>
      <c r="H278" s="7"/>
    </row>
    <row r="279" spans="2:8" x14ac:dyDescent="0.25">
      <c r="B279" s="2" t="s">
        <v>26</v>
      </c>
      <c r="C279" s="2" t="s">
        <v>473</v>
      </c>
      <c r="D279" s="6" t="s">
        <v>474</v>
      </c>
      <c r="E279" s="3"/>
      <c r="G279" s="11"/>
      <c r="H279" s="7"/>
    </row>
    <row r="280" spans="2:8" x14ac:dyDescent="0.25">
      <c r="B280" s="2" t="s">
        <v>26</v>
      </c>
      <c r="C280" s="2" t="s">
        <v>475</v>
      </c>
      <c r="D280" s="6" t="s">
        <v>476</v>
      </c>
      <c r="E280" s="3"/>
      <c r="G280" s="11"/>
      <c r="H280" s="7"/>
    </row>
    <row r="281" spans="2:8" x14ac:dyDescent="0.25">
      <c r="B281" s="2" t="s">
        <v>26</v>
      </c>
      <c r="C281" s="2" t="s">
        <v>477</v>
      </c>
      <c r="D281" s="6" t="s">
        <v>478</v>
      </c>
      <c r="E281" s="3"/>
      <c r="G281" s="11"/>
      <c r="H281" s="7"/>
    </row>
    <row r="282" spans="2:8" x14ac:dyDescent="0.25">
      <c r="B282" s="2" t="s">
        <v>26</v>
      </c>
      <c r="C282" s="2" t="s">
        <v>479</v>
      </c>
      <c r="D282" s="6" t="s">
        <v>21</v>
      </c>
      <c r="E282" s="3"/>
      <c r="G282" s="11"/>
      <c r="H282" s="7"/>
    </row>
    <row r="283" spans="2:8" x14ac:dyDescent="0.25">
      <c r="B283" s="2" t="s">
        <v>26</v>
      </c>
      <c r="C283" s="2" t="s">
        <v>480</v>
      </c>
      <c r="D283" s="6" t="s">
        <v>295</v>
      </c>
      <c r="E283" s="3"/>
      <c r="G283" s="11"/>
      <c r="H283" s="7"/>
    </row>
    <row r="284" spans="2:8" x14ac:dyDescent="0.25">
      <c r="B284" s="2" t="s">
        <v>26</v>
      </c>
      <c r="C284" s="2" t="s">
        <v>481</v>
      </c>
      <c r="D284" s="6" t="s">
        <v>482</v>
      </c>
      <c r="E284" s="3"/>
      <c r="G284" s="11"/>
      <c r="H284" s="7"/>
    </row>
    <row r="285" spans="2:8" x14ac:dyDescent="0.25">
      <c r="B285" s="2" t="s">
        <v>26</v>
      </c>
      <c r="C285" s="2" t="s">
        <v>483</v>
      </c>
      <c r="D285" s="6" t="s">
        <v>484</v>
      </c>
      <c r="E285" s="1"/>
      <c r="G285" s="11"/>
      <c r="H285" s="7"/>
    </row>
    <row r="286" spans="2:8" x14ac:dyDescent="0.25">
      <c r="B286" s="2" t="s">
        <v>26</v>
      </c>
      <c r="C286" s="2" t="s">
        <v>485</v>
      </c>
      <c r="D286" s="6" t="s">
        <v>486</v>
      </c>
      <c r="E286" s="3"/>
      <c r="G286" s="11"/>
      <c r="H286" s="7"/>
    </row>
    <row r="287" spans="2:8" x14ac:dyDescent="0.25">
      <c r="B287" s="2" t="s">
        <v>26</v>
      </c>
      <c r="C287" s="2" t="s">
        <v>487</v>
      </c>
      <c r="D287" s="6" t="s">
        <v>488</v>
      </c>
      <c r="E287" s="1"/>
      <c r="G287" s="11"/>
      <c r="H287" s="7"/>
    </row>
    <row r="288" spans="2:8" x14ac:dyDescent="0.25">
      <c r="B288" s="2" t="s">
        <v>26</v>
      </c>
      <c r="C288" s="2" t="s">
        <v>489</v>
      </c>
      <c r="D288" s="6" t="s">
        <v>490</v>
      </c>
      <c r="E288" s="3"/>
      <c r="G288" s="11"/>
      <c r="H288" s="7"/>
    </row>
    <row r="289" spans="2:8" x14ac:dyDescent="0.25">
      <c r="B289" s="2" t="s">
        <v>26</v>
      </c>
      <c r="C289" s="2" t="s">
        <v>491</v>
      </c>
      <c r="D289" s="6" t="s">
        <v>492</v>
      </c>
      <c r="E289" s="3"/>
      <c r="G289" s="11"/>
      <c r="H289" s="7"/>
    </row>
    <row r="290" spans="2:8" x14ac:dyDescent="0.25">
      <c r="B290" s="2" t="s">
        <v>26</v>
      </c>
      <c r="C290" s="2" t="s">
        <v>493</v>
      </c>
      <c r="D290" s="6" t="s">
        <v>494</v>
      </c>
      <c r="E290" s="3"/>
      <c r="G290" s="11"/>
      <c r="H290" s="7"/>
    </row>
    <row r="291" spans="2:8" x14ac:dyDescent="0.25">
      <c r="B291" s="2" t="s">
        <v>53</v>
      </c>
      <c r="C291" s="2" t="s">
        <v>52</v>
      </c>
      <c r="D291" s="6" t="s">
        <v>495</v>
      </c>
      <c r="E291" s="3"/>
      <c r="G291" s="11"/>
      <c r="H291" s="7"/>
    </row>
    <row r="292" spans="2:8" x14ac:dyDescent="0.25">
      <c r="B292" s="2" t="s">
        <v>53</v>
      </c>
      <c r="C292" s="2" t="s">
        <v>88</v>
      </c>
      <c r="D292" s="6" t="s">
        <v>496</v>
      </c>
      <c r="E292" s="1"/>
      <c r="G292" s="11"/>
      <c r="H292" s="7"/>
    </row>
    <row r="293" spans="2:8" x14ac:dyDescent="0.25">
      <c r="B293" s="2" t="s">
        <v>53</v>
      </c>
      <c r="C293" s="2" t="s">
        <v>104</v>
      </c>
      <c r="D293" s="6" t="s">
        <v>497</v>
      </c>
      <c r="E293" s="3"/>
      <c r="G293" s="11"/>
      <c r="H293" s="7"/>
    </row>
    <row r="294" spans="2:8" x14ac:dyDescent="0.25">
      <c r="B294" s="2" t="s">
        <v>53</v>
      </c>
      <c r="C294" s="2" t="s">
        <v>498</v>
      </c>
      <c r="D294" s="6" t="s">
        <v>499</v>
      </c>
      <c r="E294" s="3"/>
      <c r="G294" s="11"/>
      <c r="H294" s="7"/>
    </row>
    <row r="295" spans="2:8" x14ac:dyDescent="0.25">
      <c r="B295" s="2" t="s">
        <v>53</v>
      </c>
      <c r="C295" s="2" t="s">
        <v>124</v>
      </c>
      <c r="D295" s="6" t="s">
        <v>169</v>
      </c>
      <c r="E295" s="3"/>
      <c r="G295" s="11"/>
      <c r="H295" s="7"/>
    </row>
    <row r="296" spans="2:8" x14ac:dyDescent="0.25">
      <c r="B296" s="2" t="s">
        <v>53</v>
      </c>
      <c r="C296" s="2" t="s">
        <v>160</v>
      </c>
      <c r="D296" s="6" t="s">
        <v>425</v>
      </c>
      <c r="E296" s="1"/>
      <c r="G296" s="11"/>
      <c r="H296" s="7"/>
    </row>
    <row r="297" spans="2:8" x14ac:dyDescent="0.25">
      <c r="B297" s="2" t="s">
        <v>53</v>
      </c>
      <c r="C297" s="2" t="s">
        <v>164</v>
      </c>
      <c r="D297" s="6" t="s">
        <v>297</v>
      </c>
      <c r="E297" s="3"/>
      <c r="G297" s="11"/>
      <c r="H297" s="7"/>
    </row>
    <row r="298" spans="2:8" x14ac:dyDescent="0.25">
      <c r="B298" s="2" t="s">
        <v>53</v>
      </c>
      <c r="C298" s="2" t="s">
        <v>178</v>
      </c>
      <c r="D298" s="6" t="s">
        <v>240</v>
      </c>
      <c r="E298" s="3"/>
      <c r="G298" s="11"/>
      <c r="H298" s="7"/>
    </row>
    <row r="299" spans="2:8" x14ac:dyDescent="0.25">
      <c r="B299" s="2" t="s">
        <v>53</v>
      </c>
      <c r="C299" s="2" t="s">
        <v>186</v>
      </c>
      <c r="D299" s="6" t="s">
        <v>500</v>
      </c>
      <c r="E299" s="1"/>
      <c r="G299" s="11"/>
      <c r="H299" s="7"/>
    </row>
    <row r="300" spans="2:8" x14ac:dyDescent="0.25">
      <c r="B300" s="2" t="s">
        <v>53</v>
      </c>
      <c r="C300" s="2" t="s">
        <v>188</v>
      </c>
      <c r="D300" s="6" t="s">
        <v>22</v>
      </c>
      <c r="E300" s="3"/>
      <c r="G300" s="11"/>
      <c r="H300" s="7"/>
    </row>
    <row r="301" spans="2:8" x14ac:dyDescent="0.25">
      <c r="B301" s="2" t="s">
        <v>53</v>
      </c>
      <c r="C301" s="2" t="s">
        <v>200</v>
      </c>
      <c r="D301" s="6" t="s">
        <v>427</v>
      </c>
      <c r="E301" s="1"/>
      <c r="G301" s="11"/>
      <c r="H301" s="7"/>
    </row>
    <row r="302" spans="2:8" x14ac:dyDescent="0.25">
      <c r="B302" s="2" t="s">
        <v>53</v>
      </c>
      <c r="C302" s="2" t="s">
        <v>213</v>
      </c>
      <c r="D302" s="6" t="s">
        <v>501</v>
      </c>
      <c r="E302" s="3"/>
      <c r="G302" s="11"/>
      <c r="H302" s="7"/>
    </row>
    <row r="303" spans="2:8" x14ac:dyDescent="0.25">
      <c r="B303" s="2" t="s">
        <v>53</v>
      </c>
      <c r="C303" s="2" t="s">
        <v>218</v>
      </c>
      <c r="D303" s="6" t="s">
        <v>109</v>
      </c>
      <c r="E303" s="3"/>
      <c r="G303" s="11"/>
      <c r="H303" s="7"/>
    </row>
    <row r="304" spans="2:8" x14ac:dyDescent="0.25">
      <c r="B304" s="2" t="s">
        <v>53</v>
      </c>
      <c r="C304" s="2" t="s">
        <v>222</v>
      </c>
      <c r="D304" s="6" t="s">
        <v>299</v>
      </c>
      <c r="E304" s="3"/>
      <c r="G304" s="11"/>
      <c r="H304" s="7"/>
    </row>
    <row r="305" spans="2:8" x14ac:dyDescent="0.25">
      <c r="B305" s="2" t="s">
        <v>53</v>
      </c>
      <c r="C305" s="2" t="s">
        <v>226</v>
      </c>
      <c r="D305" s="6" t="s">
        <v>502</v>
      </c>
      <c r="E305" s="3"/>
      <c r="G305" s="11"/>
      <c r="H305" s="7"/>
    </row>
    <row r="306" spans="2:8" x14ac:dyDescent="0.25">
      <c r="B306" s="2" t="s">
        <v>53</v>
      </c>
      <c r="C306" s="2" t="s">
        <v>243</v>
      </c>
      <c r="D306" s="6" t="s">
        <v>503</v>
      </c>
      <c r="E306" s="3"/>
      <c r="G306" s="11"/>
      <c r="H306" s="7"/>
    </row>
    <row r="307" spans="2:8" x14ac:dyDescent="0.25">
      <c r="B307" s="2" t="s">
        <v>53</v>
      </c>
      <c r="C307" s="2" t="s">
        <v>258</v>
      </c>
      <c r="D307" s="6" t="s">
        <v>355</v>
      </c>
      <c r="E307" s="3"/>
      <c r="G307" s="11"/>
      <c r="H307" s="7"/>
    </row>
    <row r="308" spans="2:8" x14ac:dyDescent="0.25">
      <c r="B308" s="2" t="s">
        <v>53</v>
      </c>
      <c r="C308" s="2" t="s">
        <v>282</v>
      </c>
      <c r="D308" s="6" t="s">
        <v>300</v>
      </c>
      <c r="E308" s="3"/>
      <c r="G308" s="11"/>
      <c r="H308" s="7"/>
    </row>
    <row r="309" spans="2:8" x14ac:dyDescent="0.25">
      <c r="B309" s="2" t="s">
        <v>53</v>
      </c>
      <c r="C309" s="2" t="s">
        <v>283</v>
      </c>
      <c r="D309" s="6" t="s">
        <v>428</v>
      </c>
      <c r="E309" s="1"/>
      <c r="G309" s="11"/>
      <c r="H309" s="7"/>
    </row>
    <row r="310" spans="2:8" x14ac:dyDescent="0.25">
      <c r="B310" s="2" t="s">
        <v>53</v>
      </c>
      <c r="C310" s="2" t="s">
        <v>285</v>
      </c>
      <c r="D310" s="6" t="s">
        <v>504</v>
      </c>
      <c r="E310" s="3"/>
      <c r="G310" s="11"/>
      <c r="H310" s="7"/>
    </row>
    <row r="311" spans="2:8" x14ac:dyDescent="0.25">
      <c r="B311" s="2" t="s">
        <v>53</v>
      </c>
      <c r="C311" s="2" t="s">
        <v>314</v>
      </c>
      <c r="D311" s="6" t="s">
        <v>170</v>
      </c>
      <c r="E311" s="3"/>
      <c r="G311" s="11"/>
      <c r="H311" s="7"/>
    </row>
    <row r="312" spans="2:8" x14ac:dyDescent="0.25">
      <c r="B312" s="2" t="s">
        <v>53</v>
      </c>
      <c r="C312" s="2" t="s">
        <v>318</v>
      </c>
      <c r="D312" s="6" t="s">
        <v>302</v>
      </c>
      <c r="E312" s="3"/>
      <c r="G312" s="11"/>
      <c r="H312" s="7"/>
    </row>
    <row r="313" spans="2:8" x14ac:dyDescent="0.25">
      <c r="B313" s="2" t="s">
        <v>53</v>
      </c>
      <c r="C313" s="2" t="s">
        <v>330</v>
      </c>
      <c r="D313" s="6" t="s">
        <v>304</v>
      </c>
      <c r="E313" s="3"/>
      <c r="G313" s="11"/>
      <c r="H313" s="7"/>
    </row>
    <row r="314" spans="2:8" x14ac:dyDescent="0.25">
      <c r="B314" s="2" t="s">
        <v>53</v>
      </c>
      <c r="C314" s="2" t="s">
        <v>344</v>
      </c>
      <c r="D314" s="6" t="s">
        <v>505</v>
      </c>
      <c r="E314" s="3"/>
      <c r="G314" s="11"/>
      <c r="H314" s="7"/>
    </row>
    <row r="315" spans="2:8" x14ac:dyDescent="0.25">
      <c r="B315" s="2" t="s">
        <v>53</v>
      </c>
      <c r="C315" s="2" t="s">
        <v>350</v>
      </c>
      <c r="D315" s="6" t="s">
        <v>306</v>
      </c>
      <c r="E315" s="3"/>
      <c r="G315" s="11"/>
      <c r="H315" s="7"/>
    </row>
    <row r="316" spans="2:8" x14ac:dyDescent="0.25">
      <c r="B316" s="2" t="s">
        <v>53</v>
      </c>
      <c r="C316" s="2" t="s">
        <v>357</v>
      </c>
      <c r="D316" s="6" t="s">
        <v>506</v>
      </c>
      <c r="E316" s="3"/>
      <c r="G316" s="11"/>
      <c r="H316" s="7"/>
    </row>
    <row r="317" spans="2:8" x14ac:dyDescent="0.25">
      <c r="B317" s="2" t="s">
        <v>53</v>
      </c>
      <c r="C317" s="2" t="s">
        <v>368</v>
      </c>
      <c r="D317" s="6" t="s">
        <v>507</v>
      </c>
      <c r="E317" s="3"/>
      <c r="G317" s="11"/>
      <c r="H317" s="7"/>
    </row>
    <row r="318" spans="2:8" x14ac:dyDescent="0.25">
      <c r="B318" s="2" t="s">
        <v>53</v>
      </c>
      <c r="C318" s="2" t="s">
        <v>373</v>
      </c>
      <c r="D318" s="6" t="s">
        <v>429</v>
      </c>
      <c r="E318" s="1"/>
      <c r="G318" s="11"/>
      <c r="H318" s="7"/>
    </row>
    <row r="319" spans="2:8" x14ac:dyDescent="0.25">
      <c r="B319" s="2" t="s">
        <v>53</v>
      </c>
      <c r="C319" s="2" t="s">
        <v>377</v>
      </c>
      <c r="D319" s="6" t="s">
        <v>508</v>
      </c>
      <c r="E319" s="3"/>
      <c r="G319" s="11"/>
      <c r="H319" s="7"/>
    </row>
    <row r="320" spans="2:8" x14ac:dyDescent="0.25">
      <c r="B320" s="2" t="s">
        <v>53</v>
      </c>
      <c r="C320" s="2" t="s">
        <v>381</v>
      </c>
      <c r="D320" s="6" t="s">
        <v>509</v>
      </c>
      <c r="E320" s="1"/>
      <c r="G320" s="11"/>
      <c r="H320" s="7"/>
    </row>
    <row r="321" spans="2:8" x14ac:dyDescent="0.25">
      <c r="B321" s="2" t="s">
        <v>53</v>
      </c>
      <c r="C321" s="2" t="s">
        <v>383</v>
      </c>
      <c r="D321" s="6" t="s">
        <v>242</v>
      </c>
      <c r="E321" s="3"/>
      <c r="G321" s="11"/>
      <c r="H321" s="7"/>
    </row>
    <row r="322" spans="2:8" x14ac:dyDescent="0.25">
      <c r="B322" s="2" t="s">
        <v>53</v>
      </c>
      <c r="C322" s="2" t="s">
        <v>403</v>
      </c>
      <c r="D322" s="6" t="s">
        <v>510</v>
      </c>
      <c r="E322" s="3"/>
      <c r="G322" s="11"/>
      <c r="H322" s="7"/>
    </row>
    <row r="323" spans="2:8" x14ac:dyDescent="0.25">
      <c r="B323" s="2" t="s">
        <v>53</v>
      </c>
      <c r="C323" s="2" t="s">
        <v>407</v>
      </c>
      <c r="D323" s="6" t="s">
        <v>511</v>
      </c>
      <c r="E323" s="3"/>
      <c r="G323" s="11"/>
      <c r="H323" s="7"/>
    </row>
    <row r="324" spans="2:8" x14ac:dyDescent="0.25">
      <c r="B324" s="2" t="s">
        <v>53</v>
      </c>
      <c r="C324" s="2" t="s">
        <v>452</v>
      </c>
      <c r="D324" s="6" t="s">
        <v>512</v>
      </c>
      <c r="E324" s="1"/>
      <c r="G324" s="11"/>
      <c r="H324" s="7"/>
    </row>
    <row r="325" spans="2:8" x14ac:dyDescent="0.25">
      <c r="B325" s="2" t="s">
        <v>53</v>
      </c>
      <c r="C325" s="2" t="s">
        <v>513</v>
      </c>
      <c r="D325" s="6" t="s">
        <v>514</v>
      </c>
      <c r="E325" s="3"/>
      <c r="G325" s="11"/>
      <c r="H325" s="7"/>
    </row>
    <row r="326" spans="2:8" x14ac:dyDescent="0.25">
      <c r="B326" s="2" t="s">
        <v>53</v>
      </c>
      <c r="C326" s="2" t="s">
        <v>515</v>
      </c>
      <c r="D326" s="6" t="s">
        <v>516</v>
      </c>
      <c r="E326" s="3"/>
      <c r="G326" s="11"/>
      <c r="H326" s="7"/>
    </row>
    <row r="327" spans="2:8" x14ac:dyDescent="0.25">
      <c r="B327" s="2" t="s">
        <v>53</v>
      </c>
      <c r="C327" s="2" t="s">
        <v>484</v>
      </c>
      <c r="D327" s="6" t="s">
        <v>244</v>
      </c>
      <c r="E327" s="3"/>
      <c r="G327" s="11"/>
      <c r="H327" s="7"/>
    </row>
    <row r="328" spans="2:8" x14ac:dyDescent="0.25">
      <c r="B328" s="2" t="s">
        <v>53</v>
      </c>
      <c r="C328" s="2" t="s">
        <v>517</v>
      </c>
      <c r="D328" s="6" t="s">
        <v>246</v>
      </c>
      <c r="E328" s="3"/>
      <c r="G328" s="11"/>
      <c r="H328" s="7"/>
    </row>
    <row r="329" spans="2:8" x14ac:dyDescent="0.25">
      <c r="B329" s="2" t="s">
        <v>53</v>
      </c>
      <c r="C329" s="2" t="s">
        <v>518</v>
      </c>
      <c r="D329" s="6" t="s">
        <v>519</v>
      </c>
      <c r="E329" s="3"/>
      <c r="G329" s="11"/>
      <c r="H329" s="7"/>
    </row>
    <row r="330" spans="2:8" x14ac:dyDescent="0.25">
      <c r="B330" s="2" t="s">
        <v>53</v>
      </c>
      <c r="C330" s="2" t="s">
        <v>500</v>
      </c>
      <c r="D330" s="6" t="s">
        <v>520</v>
      </c>
      <c r="E330" s="3"/>
      <c r="G330" s="11"/>
      <c r="H330" s="7"/>
    </row>
    <row r="331" spans="2:8" x14ac:dyDescent="0.25">
      <c r="B331" s="2" t="s">
        <v>53</v>
      </c>
      <c r="C331" s="2" t="s">
        <v>509</v>
      </c>
      <c r="D331" s="6" t="s">
        <v>521</v>
      </c>
      <c r="E331" s="1"/>
      <c r="G331" s="11"/>
      <c r="H331" s="7"/>
    </row>
    <row r="332" spans="2:8" x14ac:dyDescent="0.25">
      <c r="B332" s="2" t="s">
        <v>53</v>
      </c>
      <c r="C332" s="2" t="s">
        <v>512</v>
      </c>
      <c r="D332" s="6" t="s">
        <v>308</v>
      </c>
      <c r="E332" s="3"/>
      <c r="G332" s="11"/>
      <c r="H332" s="7"/>
    </row>
    <row r="333" spans="2:8" x14ac:dyDescent="0.25">
      <c r="B333" s="2" t="s">
        <v>53</v>
      </c>
      <c r="C333" s="2" t="s">
        <v>521</v>
      </c>
      <c r="D333" s="6" t="s">
        <v>522</v>
      </c>
      <c r="E333" s="3"/>
      <c r="G333" s="11"/>
      <c r="H333" s="7"/>
    </row>
    <row r="334" spans="2:8" x14ac:dyDescent="0.25">
      <c r="B334" s="2" t="s">
        <v>53</v>
      </c>
      <c r="C334" s="2" t="s">
        <v>523</v>
      </c>
      <c r="D334" s="6" t="s">
        <v>524</v>
      </c>
      <c r="E334" s="3"/>
      <c r="G334" s="11"/>
      <c r="H334" s="7"/>
    </row>
    <row r="335" spans="2:8" x14ac:dyDescent="0.25">
      <c r="B335" s="2" t="s">
        <v>53</v>
      </c>
      <c r="C335" s="2" t="s">
        <v>525</v>
      </c>
      <c r="D335" s="6" t="s">
        <v>526</v>
      </c>
      <c r="E335" s="3"/>
      <c r="G335" s="11"/>
      <c r="H335" s="7"/>
    </row>
    <row r="336" spans="2:8" x14ac:dyDescent="0.25">
      <c r="B336" s="2" t="s">
        <v>53</v>
      </c>
      <c r="C336" s="2" t="s">
        <v>527</v>
      </c>
      <c r="D336" s="26" t="s">
        <v>24</v>
      </c>
      <c r="E336" s="27"/>
      <c r="G336" s="11"/>
      <c r="H336" s="7"/>
    </row>
    <row r="337" spans="2:8" x14ac:dyDescent="0.25">
      <c r="B337" s="2" t="s">
        <v>53</v>
      </c>
      <c r="C337" s="2" t="s">
        <v>528</v>
      </c>
      <c r="D337" s="6" t="s">
        <v>529</v>
      </c>
      <c r="E337" s="3"/>
      <c r="G337" s="11"/>
      <c r="H337" s="7"/>
    </row>
    <row r="338" spans="2:8" x14ac:dyDescent="0.25">
      <c r="B338" s="2" t="s">
        <v>53</v>
      </c>
      <c r="C338" s="2" t="s">
        <v>530</v>
      </c>
      <c r="D338" s="6" t="s">
        <v>523</v>
      </c>
      <c r="E338" s="1"/>
      <c r="G338" s="11"/>
      <c r="H338" s="7"/>
    </row>
    <row r="339" spans="2:8" x14ac:dyDescent="0.25">
      <c r="B339" s="2" t="s">
        <v>53</v>
      </c>
      <c r="C339" s="2" t="s">
        <v>531</v>
      </c>
      <c r="D339" s="6" t="s">
        <v>532</v>
      </c>
      <c r="E339" s="3"/>
      <c r="G339" s="11"/>
      <c r="H339" s="7"/>
    </row>
    <row r="340" spans="2:8" x14ac:dyDescent="0.25">
      <c r="B340" s="2" t="s">
        <v>53</v>
      </c>
      <c r="C340" s="2" t="s">
        <v>533</v>
      </c>
      <c r="D340" s="6" t="s">
        <v>534</v>
      </c>
      <c r="E340" s="3"/>
      <c r="G340" s="11"/>
      <c r="H340" s="7"/>
    </row>
    <row r="341" spans="2:8" x14ac:dyDescent="0.25">
      <c r="B341" s="2" t="s">
        <v>53</v>
      </c>
      <c r="C341" s="2" t="s">
        <v>535</v>
      </c>
      <c r="D341" s="6" t="s">
        <v>525</v>
      </c>
      <c r="E341" s="1"/>
      <c r="G341" s="11"/>
      <c r="H341" s="7"/>
    </row>
    <row r="342" spans="2:8" x14ac:dyDescent="0.25">
      <c r="B342" s="2" t="s">
        <v>53</v>
      </c>
      <c r="C342" s="2" t="s">
        <v>437</v>
      </c>
      <c r="D342" s="6" t="s">
        <v>536</v>
      </c>
      <c r="E342" s="3"/>
      <c r="G342" s="11"/>
      <c r="H342" s="7"/>
    </row>
    <row r="343" spans="2:8" x14ac:dyDescent="0.25">
      <c r="B343" s="2" t="s">
        <v>53</v>
      </c>
      <c r="C343" s="2" t="s">
        <v>537</v>
      </c>
      <c r="D343" s="6" t="s">
        <v>538</v>
      </c>
      <c r="E343" s="3"/>
      <c r="G343" s="11"/>
      <c r="H343" s="7"/>
    </row>
    <row r="344" spans="2:8" x14ac:dyDescent="0.25">
      <c r="B344" s="2" t="s">
        <v>53</v>
      </c>
      <c r="C344" s="2" t="s">
        <v>539</v>
      </c>
      <c r="D344" s="6" t="s">
        <v>401</v>
      </c>
      <c r="E344" s="3"/>
      <c r="G344" s="11"/>
      <c r="H344" s="7"/>
    </row>
    <row r="345" spans="2:8" x14ac:dyDescent="0.25">
      <c r="B345" s="2" t="s">
        <v>53</v>
      </c>
      <c r="C345" s="2" t="s">
        <v>540</v>
      </c>
      <c r="D345" s="6" t="s">
        <v>541</v>
      </c>
      <c r="E345" s="3"/>
      <c r="G345" s="11"/>
      <c r="H345" s="7"/>
    </row>
    <row r="346" spans="2:8" x14ac:dyDescent="0.25">
      <c r="B346" s="2" t="s">
        <v>53</v>
      </c>
      <c r="C346" s="2" t="s">
        <v>542</v>
      </c>
      <c r="D346" s="6" t="s">
        <v>543</v>
      </c>
      <c r="E346" s="3"/>
      <c r="G346" s="11"/>
      <c r="H346" s="7"/>
    </row>
    <row r="347" spans="2:8" x14ac:dyDescent="0.25">
      <c r="B347" s="2" t="s">
        <v>53</v>
      </c>
      <c r="C347" s="2" t="s">
        <v>544</v>
      </c>
      <c r="D347" s="6" t="s">
        <v>545</v>
      </c>
      <c r="E347" s="3"/>
      <c r="G347" s="11"/>
      <c r="H347" s="7"/>
    </row>
    <row r="348" spans="2:8" x14ac:dyDescent="0.25">
      <c r="B348" s="2" t="s">
        <v>53</v>
      </c>
      <c r="C348" s="2" t="s">
        <v>546</v>
      </c>
      <c r="D348" s="6" t="s">
        <v>527</v>
      </c>
      <c r="E348" s="1"/>
      <c r="G348" s="11"/>
      <c r="H348" s="7"/>
    </row>
    <row r="349" spans="2:8" x14ac:dyDescent="0.25">
      <c r="B349" s="2" t="s">
        <v>53</v>
      </c>
      <c r="C349" s="2" t="s">
        <v>547</v>
      </c>
      <c r="D349" s="6" t="s">
        <v>548</v>
      </c>
      <c r="E349" s="3"/>
      <c r="G349" s="11"/>
      <c r="H349" s="7"/>
    </row>
    <row r="350" spans="2:8" x14ac:dyDescent="0.25">
      <c r="B350" s="2" t="s">
        <v>53</v>
      </c>
      <c r="C350" s="2" t="s">
        <v>549</v>
      </c>
      <c r="D350" s="6" t="s">
        <v>356</v>
      </c>
      <c r="E350" s="3"/>
      <c r="G350" s="11"/>
      <c r="H350" s="7"/>
    </row>
    <row r="351" spans="2:8" x14ac:dyDescent="0.25">
      <c r="B351" s="2" t="s">
        <v>53</v>
      </c>
      <c r="C351" s="2" t="s">
        <v>550</v>
      </c>
      <c r="D351" s="6" t="s">
        <v>310</v>
      </c>
      <c r="E351" s="3"/>
      <c r="G351" s="11"/>
      <c r="H351" s="7"/>
    </row>
    <row r="352" spans="2:8" x14ac:dyDescent="0.25">
      <c r="B352" s="2" t="s">
        <v>53</v>
      </c>
      <c r="C352" s="2" t="s">
        <v>551</v>
      </c>
      <c r="D352" s="6" t="s">
        <v>552</v>
      </c>
      <c r="E352" s="3"/>
      <c r="G352" s="11"/>
      <c r="H352" s="7"/>
    </row>
    <row r="353" spans="2:8" x14ac:dyDescent="0.25">
      <c r="B353" s="2" t="s">
        <v>53</v>
      </c>
      <c r="C353" s="2" t="s">
        <v>553</v>
      </c>
      <c r="D353" s="6" t="s">
        <v>358</v>
      </c>
      <c r="E353" s="3"/>
      <c r="G353" s="11"/>
      <c r="H353" s="7"/>
    </row>
    <row r="354" spans="2:8" x14ac:dyDescent="0.25">
      <c r="B354" s="2" t="s">
        <v>53</v>
      </c>
      <c r="C354" s="2" t="s">
        <v>554</v>
      </c>
      <c r="D354" s="6" t="s">
        <v>247</v>
      </c>
      <c r="E354" s="3"/>
      <c r="G354" s="11"/>
      <c r="H354" s="7"/>
    </row>
    <row r="355" spans="2:8" x14ac:dyDescent="0.25">
      <c r="B355" s="2" t="s">
        <v>53</v>
      </c>
      <c r="C355" s="2" t="s">
        <v>555</v>
      </c>
      <c r="D355" s="6" t="s">
        <v>174</v>
      </c>
      <c r="E355" s="3"/>
      <c r="G355" s="11"/>
      <c r="H355" s="7"/>
    </row>
    <row r="356" spans="2:8" x14ac:dyDescent="0.25">
      <c r="B356" s="2" t="s">
        <v>53</v>
      </c>
      <c r="C356" s="2" t="s">
        <v>556</v>
      </c>
      <c r="D356" s="26" t="s">
        <v>557</v>
      </c>
      <c r="E356" s="27"/>
      <c r="G356" s="11"/>
      <c r="H356" s="7"/>
    </row>
    <row r="357" spans="2:8" x14ac:dyDescent="0.25">
      <c r="B357" s="2" t="s">
        <v>53</v>
      </c>
      <c r="C357" s="2" t="s">
        <v>558</v>
      </c>
      <c r="D357" s="6" t="s">
        <v>359</v>
      </c>
      <c r="E357" s="3"/>
      <c r="G357" s="11"/>
      <c r="H357" s="7"/>
    </row>
    <row r="358" spans="2:8" x14ac:dyDescent="0.25">
      <c r="B358" s="2" t="s">
        <v>53</v>
      </c>
      <c r="C358" s="2" t="s">
        <v>559</v>
      </c>
      <c r="D358" s="6" t="s">
        <v>312</v>
      </c>
      <c r="E358" s="3"/>
      <c r="G358" s="11"/>
      <c r="H358" s="7"/>
    </row>
    <row r="359" spans="2:8" x14ac:dyDescent="0.25">
      <c r="B359" s="2" t="s">
        <v>53</v>
      </c>
      <c r="C359" s="2" t="s">
        <v>560</v>
      </c>
      <c r="D359" s="6" t="s">
        <v>430</v>
      </c>
      <c r="E359" s="1"/>
      <c r="G359" s="11"/>
      <c r="H359" s="7"/>
    </row>
    <row r="360" spans="2:8" x14ac:dyDescent="0.25">
      <c r="B360" s="2" t="s">
        <v>53</v>
      </c>
      <c r="C360" s="2" t="s">
        <v>561</v>
      </c>
      <c r="D360" s="6" t="s">
        <v>562</v>
      </c>
      <c r="E360" s="3"/>
      <c r="G360" s="11"/>
      <c r="H360" s="7"/>
    </row>
    <row r="361" spans="2:8" x14ac:dyDescent="0.25">
      <c r="B361" s="2" t="s">
        <v>53</v>
      </c>
      <c r="C361" s="2" t="s">
        <v>563</v>
      </c>
      <c r="D361" s="6" t="s">
        <v>564</v>
      </c>
      <c r="E361" s="3"/>
      <c r="G361" s="11"/>
      <c r="H361" s="7"/>
    </row>
    <row r="362" spans="2:8" x14ac:dyDescent="0.25">
      <c r="B362" s="2" t="s">
        <v>53</v>
      </c>
      <c r="C362" s="2" t="s">
        <v>565</v>
      </c>
      <c r="D362" s="6" t="s">
        <v>313</v>
      </c>
      <c r="E362" s="3"/>
      <c r="G362" s="11"/>
      <c r="H362" s="7"/>
    </row>
    <row r="363" spans="2:8" x14ac:dyDescent="0.25">
      <c r="B363" s="2" t="s">
        <v>53</v>
      </c>
      <c r="C363" s="2" t="s">
        <v>566</v>
      </c>
      <c r="D363" s="6" t="s">
        <v>567</v>
      </c>
      <c r="E363" s="3"/>
      <c r="G363" s="11"/>
      <c r="H363" s="7"/>
    </row>
    <row r="364" spans="2:8" x14ac:dyDescent="0.25">
      <c r="B364" s="2" t="s">
        <v>53</v>
      </c>
      <c r="C364" s="2" t="s">
        <v>568</v>
      </c>
      <c r="D364" s="6" t="s">
        <v>569</v>
      </c>
      <c r="E364" s="3"/>
      <c r="G364" s="11"/>
      <c r="H364" s="7"/>
    </row>
    <row r="365" spans="2:8" x14ac:dyDescent="0.25">
      <c r="B365" s="2" t="s">
        <v>53</v>
      </c>
      <c r="C365" s="2" t="s">
        <v>570</v>
      </c>
      <c r="D365" s="6" t="s">
        <v>528</v>
      </c>
      <c r="E365" s="1"/>
      <c r="G365" s="11"/>
      <c r="H365" s="7"/>
    </row>
    <row r="366" spans="2:8" x14ac:dyDescent="0.25">
      <c r="B366" s="2" t="s">
        <v>53</v>
      </c>
      <c r="C366" s="2" t="s">
        <v>571</v>
      </c>
      <c r="D366" s="6" t="s">
        <v>361</v>
      </c>
      <c r="E366" s="3"/>
      <c r="G366" s="11"/>
      <c r="H366" s="7"/>
    </row>
    <row r="367" spans="2:8" x14ac:dyDescent="0.25">
      <c r="B367" s="2" t="s">
        <v>53</v>
      </c>
      <c r="C367" s="2" t="s">
        <v>572</v>
      </c>
      <c r="D367" s="6" t="s">
        <v>573</v>
      </c>
      <c r="E367" s="3"/>
      <c r="G367" s="11"/>
      <c r="H367" s="7"/>
    </row>
    <row r="368" spans="2:8" x14ac:dyDescent="0.25">
      <c r="B368" s="2" t="s">
        <v>53</v>
      </c>
      <c r="C368" s="2" t="s">
        <v>574</v>
      </c>
      <c r="D368" s="6" t="s">
        <v>575</v>
      </c>
      <c r="E368" s="3"/>
      <c r="G368" s="11"/>
      <c r="H368" s="7"/>
    </row>
    <row r="369" spans="2:8" x14ac:dyDescent="0.25">
      <c r="B369" s="2" t="s">
        <v>53</v>
      </c>
      <c r="C369" s="2" t="s">
        <v>576</v>
      </c>
      <c r="D369" s="6" t="s">
        <v>577</v>
      </c>
      <c r="E369" s="3"/>
      <c r="G369" s="11"/>
      <c r="H369" s="7"/>
    </row>
    <row r="370" spans="2:8" x14ac:dyDescent="0.25">
      <c r="B370" s="2" t="s">
        <v>53</v>
      </c>
      <c r="C370" s="2" t="s">
        <v>578</v>
      </c>
      <c r="D370" s="6" t="s">
        <v>27</v>
      </c>
      <c r="E370" s="3"/>
      <c r="G370" s="11"/>
      <c r="H370" s="7"/>
    </row>
    <row r="371" spans="2:8" x14ac:dyDescent="0.25">
      <c r="B371" s="2" t="s">
        <v>53</v>
      </c>
      <c r="C371" s="2" t="s">
        <v>579</v>
      </c>
      <c r="D371" s="6" t="s">
        <v>580</v>
      </c>
      <c r="E371" s="3"/>
      <c r="G371" s="11"/>
      <c r="H371" s="7"/>
    </row>
    <row r="372" spans="2:8" x14ac:dyDescent="0.25">
      <c r="B372" s="2" t="s">
        <v>53</v>
      </c>
      <c r="C372" s="2" t="s">
        <v>581</v>
      </c>
      <c r="D372" s="6" t="s">
        <v>582</v>
      </c>
      <c r="E372" s="3"/>
      <c r="G372" s="11"/>
      <c r="H372" s="7"/>
    </row>
    <row r="373" spans="2:8" x14ac:dyDescent="0.25">
      <c r="B373" s="2" t="s">
        <v>53</v>
      </c>
      <c r="C373" s="2" t="s">
        <v>583</v>
      </c>
      <c r="D373" s="6" t="s">
        <v>315</v>
      </c>
      <c r="E373" s="3"/>
      <c r="G373" s="11"/>
      <c r="H373" s="7"/>
    </row>
    <row r="374" spans="2:8" x14ac:dyDescent="0.25">
      <c r="B374" s="2" t="s">
        <v>53</v>
      </c>
      <c r="C374" s="2" t="s">
        <v>584</v>
      </c>
      <c r="D374" s="6" t="s">
        <v>585</v>
      </c>
      <c r="E374" s="3"/>
      <c r="G374" s="11"/>
      <c r="H374" s="7"/>
    </row>
    <row r="375" spans="2:8" x14ac:dyDescent="0.25">
      <c r="B375" s="2" t="s">
        <v>53</v>
      </c>
      <c r="C375" s="2" t="s">
        <v>586</v>
      </c>
      <c r="D375" s="6" t="s">
        <v>587</v>
      </c>
      <c r="E375" s="3"/>
      <c r="G375" s="11"/>
      <c r="H375" s="7"/>
    </row>
    <row r="376" spans="2:8" x14ac:dyDescent="0.25">
      <c r="B376" s="2" t="s">
        <v>53</v>
      </c>
      <c r="C376" s="2" t="s">
        <v>588</v>
      </c>
      <c r="D376" s="6" t="s">
        <v>363</v>
      </c>
      <c r="E376" s="3"/>
      <c r="G376" s="11"/>
      <c r="H376" s="7"/>
    </row>
    <row r="377" spans="2:8" x14ac:dyDescent="0.25">
      <c r="B377" s="2" t="s">
        <v>53</v>
      </c>
      <c r="C377" s="2" t="s">
        <v>589</v>
      </c>
      <c r="D377" s="6" t="s">
        <v>29</v>
      </c>
      <c r="E377" s="3"/>
      <c r="G377" s="11"/>
      <c r="H377" s="7"/>
    </row>
    <row r="378" spans="2:8" x14ac:dyDescent="0.25">
      <c r="B378" s="2" t="s">
        <v>84</v>
      </c>
      <c r="C378" s="2" t="s">
        <v>83</v>
      </c>
      <c r="D378" s="6" t="s">
        <v>590</v>
      </c>
      <c r="E378" s="3"/>
      <c r="G378" s="11"/>
      <c r="H378" s="7"/>
    </row>
    <row r="379" spans="2:8" x14ac:dyDescent="0.25">
      <c r="B379" s="2" t="s">
        <v>84</v>
      </c>
      <c r="C379" s="2" t="s">
        <v>92</v>
      </c>
      <c r="D379" s="6" t="s">
        <v>530</v>
      </c>
      <c r="E379" s="1"/>
      <c r="G379" s="11"/>
      <c r="H379" s="7"/>
    </row>
    <row r="380" spans="2:8" x14ac:dyDescent="0.25">
      <c r="B380" s="2" t="s">
        <v>84</v>
      </c>
      <c r="C380" s="2" t="s">
        <v>102</v>
      </c>
      <c r="D380" s="6" t="s">
        <v>591</v>
      </c>
      <c r="E380" s="3"/>
      <c r="G380" s="11"/>
      <c r="H380" s="7"/>
    </row>
    <row r="381" spans="2:8" x14ac:dyDescent="0.25">
      <c r="B381" s="2" t="s">
        <v>84</v>
      </c>
      <c r="C381" s="2" t="s">
        <v>133</v>
      </c>
      <c r="D381" s="6" t="s">
        <v>592</v>
      </c>
      <c r="E381" s="3"/>
      <c r="G381" s="11"/>
      <c r="H381" s="7"/>
    </row>
    <row r="382" spans="2:8" x14ac:dyDescent="0.25">
      <c r="B382" s="2" t="s">
        <v>84</v>
      </c>
      <c r="C382" s="2" t="s">
        <v>135</v>
      </c>
      <c r="D382" s="6" t="s">
        <v>593</v>
      </c>
      <c r="E382" s="3"/>
      <c r="G382" s="11"/>
      <c r="H382" s="7"/>
    </row>
    <row r="383" spans="2:8" x14ac:dyDescent="0.25">
      <c r="B383" s="2" t="s">
        <v>84</v>
      </c>
      <c r="C383" s="2" t="s">
        <v>196</v>
      </c>
      <c r="D383" s="6" t="s">
        <v>594</v>
      </c>
      <c r="E383" s="3"/>
      <c r="G383" s="11"/>
      <c r="H383" s="7"/>
    </row>
    <row r="384" spans="2:8" x14ac:dyDescent="0.25">
      <c r="B384" s="2" t="s">
        <v>84</v>
      </c>
      <c r="C384" s="2" t="s">
        <v>206</v>
      </c>
      <c r="D384" s="6" t="s">
        <v>176</v>
      </c>
      <c r="E384" s="3"/>
      <c r="G384" s="11"/>
      <c r="H384" s="7"/>
    </row>
    <row r="385" spans="2:8" x14ac:dyDescent="0.25">
      <c r="B385" s="2" t="s">
        <v>84</v>
      </c>
      <c r="C385" s="2" t="s">
        <v>217</v>
      </c>
      <c r="D385" s="6" t="s">
        <v>595</v>
      </c>
      <c r="E385" s="3"/>
      <c r="G385" s="11"/>
      <c r="H385" s="7"/>
    </row>
    <row r="386" spans="2:8" x14ac:dyDescent="0.25">
      <c r="B386" s="2" t="s">
        <v>84</v>
      </c>
      <c r="C386" s="2" t="s">
        <v>239</v>
      </c>
      <c r="D386" s="6" t="s">
        <v>317</v>
      </c>
      <c r="E386" s="3"/>
      <c r="G386" s="11"/>
      <c r="H386" s="7"/>
    </row>
    <row r="387" spans="2:8" x14ac:dyDescent="0.25">
      <c r="B387" s="2" t="s">
        <v>84</v>
      </c>
      <c r="C387" s="2" t="s">
        <v>241</v>
      </c>
      <c r="D387" s="6" t="s">
        <v>596</v>
      </c>
      <c r="E387" s="3"/>
      <c r="G387" s="11"/>
      <c r="H387" s="7"/>
    </row>
    <row r="388" spans="2:8" x14ac:dyDescent="0.25">
      <c r="B388" s="2" t="s">
        <v>84</v>
      </c>
      <c r="C388" s="2" t="s">
        <v>249</v>
      </c>
      <c r="D388" s="6" t="s">
        <v>597</v>
      </c>
      <c r="E388" s="3"/>
      <c r="G388" s="11"/>
      <c r="H388" s="7"/>
    </row>
    <row r="389" spans="2:8" x14ac:dyDescent="0.25">
      <c r="B389" s="2" t="s">
        <v>84</v>
      </c>
      <c r="C389" s="2" t="s">
        <v>309</v>
      </c>
      <c r="D389" s="6" t="s">
        <v>598</v>
      </c>
      <c r="E389" s="3"/>
      <c r="G389" s="11"/>
      <c r="H389" s="7"/>
    </row>
    <row r="390" spans="2:8" x14ac:dyDescent="0.25">
      <c r="B390" s="2" t="s">
        <v>84</v>
      </c>
      <c r="C390" s="2" t="s">
        <v>337</v>
      </c>
      <c r="D390" s="6" t="s">
        <v>599</v>
      </c>
      <c r="E390" s="3"/>
      <c r="G390" s="11"/>
      <c r="H390" s="7"/>
    </row>
    <row r="391" spans="2:8" x14ac:dyDescent="0.25">
      <c r="B391" s="2" t="s">
        <v>84</v>
      </c>
      <c r="C391" s="2" t="s">
        <v>348</v>
      </c>
      <c r="D391" s="6" t="s">
        <v>600</v>
      </c>
      <c r="E391" s="3"/>
      <c r="G391" s="11"/>
      <c r="H391" s="7"/>
    </row>
    <row r="392" spans="2:8" x14ac:dyDescent="0.25">
      <c r="B392" s="2" t="s">
        <v>84</v>
      </c>
      <c r="C392" s="2" t="s">
        <v>448</v>
      </c>
      <c r="D392" s="6" t="s">
        <v>601</v>
      </c>
      <c r="E392" s="3"/>
      <c r="G392" s="11"/>
      <c r="H392" s="7"/>
    </row>
    <row r="393" spans="2:8" x14ac:dyDescent="0.25">
      <c r="B393" s="2" t="s">
        <v>84</v>
      </c>
      <c r="C393" s="2" t="s">
        <v>461</v>
      </c>
      <c r="D393" s="6" t="s">
        <v>602</v>
      </c>
      <c r="E393" s="3"/>
      <c r="G393" s="11"/>
      <c r="H393" s="7"/>
    </row>
    <row r="394" spans="2:8" x14ac:dyDescent="0.25">
      <c r="B394" s="2" t="s">
        <v>84</v>
      </c>
      <c r="C394" s="2" t="s">
        <v>476</v>
      </c>
      <c r="D394" s="6" t="s">
        <v>603</v>
      </c>
      <c r="E394" s="3"/>
      <c r="G394" s="11"/>
      <c r="H394" s="7"/>
    </row>
    <row r="395" spans="2:8" x14ac:dyDescent="0.25">
      <c r="B395" s="2" t="s">
        <v>84</v>
      </c>
      <c r="C395" s="2" t="s">
        <v>478</v>
      </c>
      <c r="D395" s="6" t="s">
        <v>177</v>
      </c>
      <c r="E395" s="3"/>
      <c r="G395" s="11"/>
      <c r="H395" s="7"/>
    </row>
    <row r="396" spans="2:8" x14ac:dyDescent="0.25">
      <c r="B396" s="2" t="s">
        <v>84</v>
      </c>
      <c r="C396" s="2" t="s">
        <v>604</v>
      </c>
      <c r="D396" s="6" t="s">
        <v>111</v>
      </c>
      <c r="E396" s="3"/>
      <c r="G396" s="11"/>
      <c r="H396" s="7"/>
    </row>
    <row r="397" spans="2:8" x14ac:dyDescent="0.25">
      <c r="B397" s="2" t="s">
        <v>84</v>
      </c>
      <c r="C397" s="2" t="s">
        <v>501</v>
      </c>
      <c r="D397" s="6" t="s">
        <v>113</v>
      </c>
      <c r="E397" s="3"/>
      <c r="G397" s="11"/>
      <c r="H397" s="7"/>
    </row>
    <row r="398" spans="2:8" x14ac:dyDescent="0.25">
      <c r="B398" s="2" t="s">
        <v>84</v>
      </c>
      <c r="C398" s="2" t="s">
        <v>503</v>
      </c>
      <c r="D398" s="6" t="s">
        <v>605</v>
      </c>
      <c r="E398" s="3"/>
      <c r="G398" s="11"/>
      <c r="H398" s="7"/>
    </row>
    <row r="399" spans="2:8" x14ac:dyDescent="0.25">
      <c r="B399" s="2" t="s">
        <v>84</v>
      </c>
      <c r="C399" s="2" t="s">
        <v>505</v>
      </c>
      <c r="D399" s="6" t="s">
        <v>431</v>
      </c>
      <c r="E399" s="1"/>
      <c r="G399" s="11"/>
      <c r="H399" s="7"/>
    </row>
    <row r="400" spans="2:8" x14ac:dyDescent="0.25">
      <c r="B400" s="2" t="s">
        <v>84</v>
      </c>
      <c r="C400" s="2" t="s">
        <v>507</v>
      </c>
      <c r="D400" s="6" t="s">
        <v>531</v>
      </c>
      <c r="E400" s="1"/>
      <c r="G400" s="11"/>
      <c r="H400" s="7"/>
    </row>
    <row r="401" spans="2:8" x14ac:dyDescent="0.25">
      <c r="B401" s="2" t="s">
        <v>84</v>
      </c>
      <c r="C401" s="2" t="s">
        <v>511</v>
      </c>
      <c r="D401" s="6" t="s">
        <v>606</v>
      </c>
      <c r="E401" s="3"/>
      <c r="G401" s="11"/>
      <c r="H401" s="7"/>
    </row>
    <row r="402" spans="2:8" x14ac:dyDescent="0.25">
      <c r="B402" s="2" t="s">
        <v>84</v>
      </c>
      <c r="C402" s="2" t="s">
        <v>519</v>
      </c>
      <c r="D402" s="6" t="s">
        <v>115</v>
      </c>
      <c r="E402" s="3"/>
      <c r="G402" s="11"/>
      <c r="H402" s="7"/>
    </row>
    <row r="403" spans="2:8" x14ac:dyDescent="0.25">
      <c r="B403" s="2" t="s">
        <v>84</v>
      </c>
      <c r="C403" s="2" t="s">
        <v>522</v>
      </c>
      <c r="D403" s="6" t="s">
        <v>364</v>
      </c>
      <c r="E403" s="3"/>
      <c r="G403" s="11"/>
      <c r="H403" s="7"/>
    </row>
    <row r="404" spans="2:8" x14ac:dyDescent="0.25">
      <c r="B404" s="2" t="s">
        <v>84</v>
      </c>
      <c r="C404" s="2" t="s">
        <v>524</v>
      </c>
      <c r="D404" s="6" t="s">
        <v>433</v>
      </c>
      <c r="E404" s="1"/>
      <c r="G404" s="11"/>
      <c r="H404" s="7"/>
    </row>
    <row r="405" spans="2:8" x14ac:dyDescent="0.25">
      <c r="B405" s="2" t="s">
        <v>84</v>
      </c>
      <c r="C405" s="2" t="s">
        <v>548</v>
      </c>
      <c r="D405" s="6" t="s">
        <v>607</v>
      </c>
      <c r="E405" s="3"/>
      <c r="G405" s="11"/>
      <c r="H405" s="7"/>
    </row>
    <row r="406" spans="2:8" x14ac:dyDescent="0.25">
      <c r="B406" s="2" t="s">
        <v>84</v>
      </c>
      <c r="C406" s="2" t="s">
        <v>562</v>
      </c>
      <c r="D406" s="6" t="s">
        <v>608</v>
      </c>
      <c r="E406" s="3"/>
      <c r="G406" s="11"/>
      <c r="H406" s="7"/>
    </row>
    <row r="407" spans="2:8" x14ac:dyDescent="0.25">
      <c r="B407" s="2" t="s">
        <v>84</v>
      </c>
      <c r="C407" s="2" t="s">
        <v>569</v>
      </c>
      <c r="D407" s="6" t="s">
        <v>609</v>
      </c>
      <c r="E407" s="3"/>
      <c r="G407" s="11"/>
      <c r="H407" s="7"/>
    </row>
    <row r="408" spans="2:8" x14ac:dyDescent="0.25">
      <c r="B408" s="2" t="s">
        <v>84</v>
      </c>
      <c r="C408" s="2" t="s">
        <v>573</v>
      </c>
      <c r="D408" s="6" t="s">
        <v>610</v>
      </c>
      <c r="E408" s="3"/>
      <c r="G408" s="11"/>
      <c r="H408" s="7"/>
    </row>
    <row r="409" spans="2:8" x14ac:dyDescent="0.25">
      <c r="B409" s="2" t="s">
        <v>84</v>
      </c>
      <c r="C409" s="2" t="s">
        <v>577</v>
      </c>
      <c r="D409" s="6" t="s">
        <v>611</v>
      </c>
      <c r="E409" s="3"/>
      <c r="G409" s="11"/>
      <c r="H409" s="7"/>
    </row>
    <row r="410" spans="2:8" x14ac:dyDescent="0.25">
      <c r="B410" s="2" t="s">
        <v>84</v>
      </c>
      <c r="C410" s="2" t="s">
        <v>585</v>
      </c>
      <c r="D410" s="6" t="s">
        <v>319</v>
      </c>
      <c r="E410" s="3"/>
      <c r="G410" s="11"/>
      <c r="H410" s="7"/>
    </row>
    <row r="411" spans="2:8" x14ac:dyDescent="0.25">
      <c r="B411" s="2" t="s">
        <v>84</v>
      </c>
      <c r="C411" s="2" t="s">
        <v>587</v>
      </c>
      <c r="D411" s="6" t="s">
        <v>612</v>
      </c>
      <c r="E411" s="3"/>
      <c r="G411" s="11"/>
      <c r="H411" s="7"/>
    </row>
    <row r="412" spans="2:8" x14ac:dyDescent="0.25">
      <c r="B412" s="2" t="s">
        <v>84</v>
      </c>
      <c r="C412" s="2" t="s">
        <v>599</v>
      </c>
      <c r="D412" s="6" t="s">
        <v>365</v>
      </c>
      <c r="E412" s="3"/>
      <c r="G412" s="11"/>
      <c r="H412" s="7"/>
    </row>
    <row r="413" spans="2:8" x14ac:dyDescent="0.25">
      <c r="B413" s="2" t="s">
        <v>84</v>
      </c>
      <c r="C413" s="2" t="s">
        <v>601</v>
      </c>
      <c r="D413" s="6" t="s">
        <v>179</v>
      </c>
      <c r="E413" s="3"/>
      <c r="H413" s="7"/>
    </row>
    <row r="414" spans="2:8" x14ac:dyDescent="0.25">
      <c r="B414" s="2" t="s">
        <v>84</v>
      </c>
      <c r="C414" s="2" t="s">
        <v>602</v>
      </c>
      <c r="D414" s="6" t="s">
        <v>613</v>
      </c>
      <c r="E414" s="3"/>
      <c r="H414" s="7"/>
    </row>
    <row r="415" spans="2:8" x14ac:dyDescent="0.25">
      <c r="B415" s="2" t="s">
        <v>84</v>
      </c>
      <c r="C415" s="2" t="s">
        <v>608</v>
      </c>
      <c r="D415" s="6" t="s">
        <v>614</v>
      </c>
      <c r="E415" s="3"/>
      <c r="H415" s="7"/>
    </row>
    <row r="416" spans="2:8" x14ac:dyDescent="0.25">
      <c r="B416" s="2" t="s">
        <v>84</v>
      </c>
      <c r="C416" s="2" t="s">
        <v>610</v>
      </c>
      <c r="D416" s="6" t="s">
        <v>615</v>
      </c>
      <c r="E416" s="3"/>
      <c r="H416" s="7"/>
    </row>
    <row r="417" spans="2:8" x14ac:dyDescent="0.25">
      <c r="B417" s="2" t="s">
        <v>84</v>
      </c>
      <c r="C417" s="2" t="s">
        <v>611</v>
      </c>
      <c r="D417" s="6" t="s">
        <v>616</v>
      </c>
      <c r="E417" s="3"/>
      <c r="H417" s="7"/>
    </row>
    <row r="418" spans="2:8" x14ac:dyDescent="0.25">
      <c r="B418" s="2" t="s">
        <v>84</v>
      </c>
      <c r="C418" s="2" t="s">
        <v>617</v>
      </c>
      <c r="D418" s="6" t="s">
        <v>533</v>
      </c>
      <c r="E418" s="1"/>
      <c r="H418" s="7"/>
    </row>
    <row r="419" spans="2:8" x14ac:dyDescent="0.25">
      <c r="B419" s="2" t="s">
        <v>84</v>
      </c>
      <c r="C419" s="2" t="s">
        <v>618</v>
      </c>
      <c r="D419" s="6" t="s">
        <v>117</v>
      </c>
      <c r="E419" s="3"/>
      <c r="H419" s="7"/>
    </row>
    <row r="420" spans="2:8" x14ac:dyDescent="0.25">
      <c r="B420" s="2" t="s">
        <v>84</v>
      </c>
      <c r="C420" s="2" t="s">
        <v>619</v>
      </c>
      <c r="D420" s="6" t="s">
        <v>620</v>
      </c>
      <c r="E420" s="3"/>
      <c r="H420" s="7"/>
    </row>
    <row r="421" spans="2:8" x14ac:dyDescent="0.25">
      <c r="B421" s="2" t="s">
        <v>84</v>
      </c>
      <c r="C421" s="2" t="s">
        <v>621</v>
      </c>
      <c r="D421" s="6" t="s">
        <v>248</v>
      </c>
      <c r="E421" s="3"/>
      <c r="H421" s="7"/>
    </row>
    <row r="422" spans="2:8" x14ac:dyDescent="0.25">
      <c r="B422" s="2" t="s">
        <v>84</v>
      </c>
      <c r="C422" s="2" t="s">
        <v>622</v>
      </c>
      <c r="D422" s="6" t="s">
        <v>623</v>
      </c>
      <c r="E422" s="3"/>
      <c r="H422" s="7"/>
    </row>
    <row r="423" spans="2:8" x14ac:dyDescent="0.25">
      <c r="B423" s="2" t="s">
        <v>84</v>
      </c>
      <c r="C423" s="2" t="s">
        <v>624</v>
      </c>
      <c r="D423" s="6" t="s">
        <v>625</v>
      </c>
      <c r="E423" s="3"/>
      <c r="H423" s="7"/>
    </row>
    <row r="424" spans="2:8" x14ac:dyDescent="0.25">
      <c r="B424" s="2" t="s">
        <v>84</v>
      </c>
      <c r="C424" s="2" t="s">
        <v>626</v>
      </c>
      <c r="D424" s="6" t="s">
        <v>181</v>
      </c>
      <c r="E424" s="3"/>
      <c r="H424" s="7"/>
    </row>
    <row r="425" spans="2:8" x14ac:dyDescent="0.25">
      <c r="B425" s="2" t="s">
        <v>84</v>
      </c>
      <c r="C425" s="2" t="s">
        <v>627</v>
      </c>
      <c r="D425" s="6" t="s">
        <v>628</v>
      </c>
      <c r="E425" s="3"/>
      <c r="H425" s="7"/>
    </row>
    <row r="426" spans="2:8" x14ac:dyDescent="0.25">
      <c r="B426" s="2" t="s">
        <v>84</v>
      </c>
      <c r="C426" s="2" t="s">
        <v>629</v>
      </c>
      <c r="D426" s="6" t="s">
        <v>434</v>
      </c>
      <c r="E426" s="1"/>
      <c r="H426" s="7"/>
    </row>
    <row r="427" spans="2:8" x14ac:dyDescent="0.25">
      <c r="B427" s="2" t="s">
        <v>84</v>
      </c>
      <c r="C427" s="2" t="s">
        <v>630</v>
      </c>
      <c r="D427" s="6" t="s">
        <v>631</v>
      </c>
      <c r="E427" s="3"/>
      <c r="H427" s="7"/>
    </row>
    <row r="428" spans="2:8" x14ac:dyDescent="0.25">
      <c r="B428" s="2" t="s">
        <v>84</v>
      </c>
      <c r="C428" s="2" t="s">
        <v>632</v>
      </c>
      <c r="D428" s="6" t="s">
        <v>436</v>
      </c>
      <c r="E428" s="1"/>
      <c r="H428" s="7"/>
    </row>
    <row r="429" spans="2:8" x14ac:dyDescent="0.25">
      <c r="B429" s="2" t="s">
        <v>84</v>
      </c>
      <c r="C429" s="2" t="s">
        <v>633</v>
      </c>
      <c r="D429" s="6" t="s">
        <v>535</v>
      </c>
      <c r="E429" s="1"/>
      <c r="H429" s="7"/>
    </row>
    <row r="430" spans="2:8" x14ac:dyDescent="0.25">
      <c r="B430" s="2" t="s">
        <v>84</v>
      </c>
      <c r="C430" s="2" t="s">
        <v>634</v>
      </c>
      <c r="D430" s="6" t="s">
        <v>635</v>
      </c>
      <c r="E430" s="3"/>
      <c r="H430" s="7"/>
    </row>
    <row r="431" spans="2:8" x14ac:dyDescent="0.25">
      <c r="B431" s="2" t="s">
        <v>84</v>
      </c>
      <c r="C431" s="2" t="s">
        <v>636</v>
      </c>
      <c r="D431" s="6" t="s">
        <v>617</v>
      </c>
      <c r="E431" s="3"/>
      <c r="H431" s="7"/>
    </row>
    <row r="432" spans="2:8" x14ac:dyDescent="0.25">
      <c r="B432" s="2" t="s">
        <v>84</v>
      </c>
      <c r="C432" s="2" t="s">
        <v>637</v>
      </c>
      <c r="D432" s="6" t="s">
        <v>618</v>
      </c>
      <c r="E432" s="3"/>
      <c r="H432" s="7"/>
    </row>
    <row r="433" spans="2:8" x14ac:dyDescent="0.25">
      <c r="B433" s="2" t="s">
        <v>84</v>
      </c>
      <c r="C433" s="2" t="s">
        <v>638</v>
      </c>
      <c r="D433" s="6" t="s">
        <v>31</v>
      </c>
      <c r="E433" s="3"/>
      <c r="H433" s="7"/>
    </row>
    <row r="434" spans="2:8" x14ac:dyDescent="0.25">
      <c r="B434" s="2" t="s">
        <v>84</v>
      </c>
      <c r="C434" s="2" t="s">
        <v>639</v>
      </c>
      <c r="D434" s="6" t="s">
        <v>640</v>
      </c>
      <c r="E434" s="3"/>
      <c r="H434" s="7"/>
    </row>
    <row r="435" spans="2:8" x14ac:dyDescent="0.25">
      <c r="B435" s="2" t="s">
        <v>84</v>
      </c>
      <c r="C435" s="2" t="s">
        <v>641</v>
      </c>
      <c r="D435" s="6" t="s">
        <v>642</v>
      </c>
      <c r="E435" s="3"/>
      <c r="H435" s="7"/>
    </row>
    <row r="436" spans="2:8" x14ac:dyDescent="0.25">
      <c r="B436" s="2" t="s">
        <v>84</v>
      </c>
      <c r="C436" s="2" t="s">
        <v>643</v>
      </c>
      <c r="D436" s="6" t="s">
        <v>438</v>
      </c>
      <c r="E436" s="1"/>
      <c r="H436" s="7"/>
    </row>
    <row r="437" spans="2:8" x14ac:dyDescent="0.25">
      <c r="B437" s="2" t="s">
        <v>84</v>
      </c>
      <c r="C437" s="2" t="s">
        <v>644</v>
      </c>
      <c r="D437" s="6" t="s">
        <v>367</v>
      </c>
      <c r="E437" s="3"/>
      <c r="H437" s="7"/>
    </row>
    <row r="438" spans="2:8" x14ac:dyDescent="0.25">
      <c r="B438" s="2" t="s">
        <v>84</v>
      </c>
      <c r="C438" s="2" t="s">
        <v>645</v>
      </c>
      <c r="D438" s="6" t="s">
        <v>646</v>
      </c>
      <c r="E438" s="3"/>
      <c r="H438" s="7"/>
    </row>
    <row r="439" spans="2:8" x14ac:dyDescent="0.25">
      <c r="B439" s="2" t="s">
        <v>84</v>
      </c>
      <c r="C439" s="2" t="s">
        <v>647</v>
      </c>
      <c r="D439" s="6" t="s">
        <v>648</v>
      </c>
      <c r="E439" s="3"/>
      <c r="H439" s="7"/>
    </row>
    <row r="440" spans="2:8" x14ac:dyDescent="0.25">
      <c r="B440" s="2" t="s">
        <v>84</v>
      </c>
      <c r="C440" s="2" t="s">
        <v>649</v>
      </c>
      <c r="D440" s="6" t="s">
        <v>650</v>
      </c>
      <c r="E440" s="3"/>
      <c r="H440" s="7"/>
    </row>
    <row r="441" spans="2:8" x14ac:dyDescent="0.25">
      <c r="B441" s="2" t="s">
        <v>84</v>
      </c>
      <c r="C441" s="2" t="s">
        <v>651</v>
      </c>
      <c r="D441" s="6" t="s">
        <v>652</v>
      </c>
      <c r="E441" s="3"/>
      <c r="H441" s="7"/>
    </row>
    <row r="442" spans="2:8" x14ac:dyDescent="0.25">
      <c r="B442" s="2" t="s">
        <v>84</v>
      </c>
      <c r="C442" s="2" t="s">
        <v>653</v>
      </c>
      <c r="D442" s="6" t="s">
        <v>369</v>
      </c>
      <c r="E442" s="3"/>
      <c r="H442" s="7"/>
    </row>
    <row r="443" spans="2:8" x14ac:dyDescent="0.25">
      <c r="B443" s="2" t="s">
        <v>84</v>
      </c>
      <c r="C443" s="2" t="s">
        <v>654</v>
      </c>
      <c r="D443" s="6" t="s">
        <v>250</v>
      </c>
      <c r="E443" s="3"/>
      <c r="H443" s="7"/>
    </row>
    <row r="444" spans="2:8" x14ac:dyDescent="0.25">
      <c r="B444" s="2" t="s">
        <v>84</v>
      </c>
      <c r="C444" s="2" t="s">
        <v>655</v>
      </c>
      <c r="D444" s="6" t="s">
        <v>656</v>
      </c>
      <c r="E444" s="3"/>
      <c r="H444" s="7"/>
    </row>
    <row r="445" spans="2:8" x14ac:dyDescent="0.25">
      <c r="B445" s="2" t="s">
        <v>84</v>
      </c>
      <c r="C445" s="2" t="s">
        <v>657</v>
      </c>
      <c r="D445" s="6" t="s">
        <v>321</v>
      </c>
      <c r="E445" s="3"/>
      <c r="H445" s="7"/>
    </row>
    <row r="446" spans="2:8" x14ac:dyDescent="0.25">
      <c r="B446" s="2" t="s">
        <v>11</v>
      </c>
      <c r="C446" s="2" t="s">
        <v>10</v>
      </c>
      <c r="D446" s="6" t="s">
        <v>658</v>
      </c>
      <c r="E446" s="3"/>
      <c r="H446" s="7"/>
    </row>
    <row r="447" spans="2:8" x14ac:dyDescent="0.25">
      <c r="B447" s="2" t="s">
        <v>11</v>
      </c>
      <c r="C447" s="2" t="s">
        <v>60</v>
      </c>
      <c r="D447" s="6" t="s">
        <v>252</v>
      </c>
      <c r="E447" s="3"/>
      <c r="H447" s="7"/>
    </row>
    <row r="448" spans="2:8" x14ac:dyDescent="0.25">
      <c r="B448" s="2" t="s">
        <v>11</v>
      </c>
      <c r="C448" s="2" t="s">
        <v>81</v>
      </c>
      <c r="D448" s="6" t="s">
        <v>537</v>
      </c>
      <c r="E448" s="1"/>
      <c r="H448" s="7"/>
    </row>
    <row r="449" spans="2:8" x14ac:dyDescent="0.25">
      <c r="B449" s="2" t="s">
        <v>11</v>
      </c>
      <c r="C449" s="2" t="s">
        <v>94</v>
      </c>
      <c r="D449" s="6" t="s">
        <v>619</v>
      </c>
      <c r="E449" s="3"/>
      <c r="H449" s="7"/>
    </row>
    <row r="450" spans="2:8" x14ac:dyDescent="0.25">
      <c r="B450" s="2" t="s">
        <v>11</v>
      </c>
      <c r="C450" s="2" t="s">
        <v>96</v>
      </c>
      <c r="D450" s="6" t="s">
        <v>659</v>
      </c>
      <c r="E450" s="3"/>
      <c r="H450" s="7"/>
    </row>
    <row r="451" spans="2:8" x14ac:dyDescent="0.25">
      <c r="B451" s="2" t="s">
        <v>11</v>
      </c>
      <c r="C451" s="2" t="s">
        <v>98</v>
      </c>
      <c r="D451" s="6" t="s">
        <v>660</v>
      </c>
      <c r="E451" s="3"/>
      <c r="H451" s="7"/>
    </row>
    <row r="452" spans="2:8" x14ac:dyDescent="0.25">
      <c r="B452" s="2" t="s">
        <v>11</v>
      </c>
      <c r="C452" s="2" t="s">
        <v>182</v>
      </c>
      <c r="D452" s="6" t="s">
        <v>442</v>
      </c>
      <c r="E452" s="1"/>
      <c r="H452" s="7"/>
    </row>
    <row r="453" spans="2:8" x14ac:dyDescent="0.25">
      <c r="B453" s="2" t="s">
        <v>11</v>
      </c>
      <c r="C453" s="2" t="s">
        <v>192</v>
      </c>
      <c r="D453" s="6" t="s">
        <v>440</v>
      </c>
      <c r="E453" s="1"/>
      <c r="H453" s="7"/>
    </row>
    <row r="454" spans="2:8" x14ac:dyDescent="0.25">
      <c r="B454" s="2" t="s">
        <v>11</v>
      </c>
      <c r="C454" s="2" t="s">
        <v>271</v>
      </c>
      <c r="D454" s="6" t="s">
        <v>661</v>
      </c>
      <c r="E454" s="3"/>
      <c r="H454" s="7"/>
    </row>
    <row r="455" spans="2:8" x14ac:dyDescent="0.25">
      <c r="B455" s="2" t="s">
        <v>11</v>
      </c>
      <c r="C455" s="2" t="s">
        <v>286</v>
      </c>
      <c r="D455" s="6" t="s">
        <v>371</v>
      </c>
      <c r="E455" s="3"/>
      <c r="H455" s="7"/>
    </row>
    <row r="456" spans="2:8" x14ac:dyDescent="0.25">
      <c r="B456" s="2" t="s">
        <v>11</v>
      </c>
      <c r="C456" s="2" t="s">
        <v>305</v>
      </c>
      <c r="D456" s="6" t="s">
        <v>662</v>
      </c>
      <c r="E456" s="3"/>
      <c r="H456" s="7"/>
    </row>
    <row r="457" spans="2:8" x14ac:dyDescent="0.25">
      <c r="B457" s="2" t="s">
        <v>11</v>
      </c>
      <c r="C457" s="2" t="s">
        <v>332</v>
      </c>
      <c r="D457" s="6" t="s">
        <v>119</v>
      </c>
      <c r="E457" s="3"/>
      <c r="H457" s="7"/>
    </row>
    <row r="458" spans="2:8" x14ac:dyDescent="0.25">
      <c r="B458" s="2" t="s">
        <v>11</v>
      </c>
      <c r="C458" s="2" t="s">
        <v>389</v>
      </c>
      <c r="D458" s="6" t="s">
        <v>663</v>
      </c>
      <c r="E458" s="3"/>
      <c r="H458" s="7"/>
    </row>
    <row r="459" spans="2:8" x14ac:dyDescent="0.25">
      <c r="B459" s="2" t="s">
        <v>11</v>
      </c>
      <c r="C459" s="2" t="s">
        <v>400</v>
      </c>
      <c r="D459" s="6" t="s">
        <v>254</v>
      </c>
      <c r="E459" s="3"/>
      <c r="H459" s="7"/>
    </row>
    <row r="460" spans="2:8" x14ac:dyDescent="0.25">
      <c r="B460" s="2" t="s">
        <v>11</v>
      </c>
      <c r="C460" s="2" t="s">
        <v>411</v>
      </c>
      <c r="D460" s="6" t="s">
        <v>256</v>
      </c>
      <c r="E460" s="3"/>
      <c r="H460" s="7"/>
    </row>
    <row r="461" spans="2:8" x14ac:dyDescent="0.25">
      <c r="B461" s="2" t="s">
        <v>11</v>
      </c>
      <c r="C461" s="2" t="s">
        <v>432</v>
      </c>
      <c r="D461" s="6" t="s">
        <v>664</v>
      </c>
      <c r="E461" s="3"/>
      <c r="H461" s="7"/>
    </row>
    <row r="462" spans="2:8" x14ac:dyDescent="0.25">
      <c r="B462" s="2" t="s">
        <v>11</v>
      </c>
      <c r="C462" s="2" t="s">
        <v>474</v>
      </c>
      <c r="D462" s="6" t="s">
        <v>372</v>
      </c>
      <c r="E462" s="3"/>
      <c r="H462" s="7"/>
    </row>
    <row r="463" spans="2:8" x14ac:dyDescent="0.25">
      <c r="B463" s="2" t="s">
        <v>11</v>
      </c>
      <c r="C463" s="2" t="s">
        <v>520</v>
      </c>
      <c r="D463" s="6" t="s">
        <v>665</v>
      </c>
      <c r="E463" s="3"/>
      <c r="H463" s="7"/>
    </row>
    <row r="464" spans="2:8" x14ac:dyDescent="0.25">
      <c r="B464" s="2" t="s">
        <v>11</v>
      </c>
      <c r="C464" s="2" t="s">
        <v>541</v>
      </c>
      <c r="D464" s="6" t="s">
        <v>183</v>
      </c>
      <c r="E464" s="3"/>
      <c r="H464" s="7"/>
    </row>
    <row r="465" spans="2:8" x14ac:dyDescent="0.25">
      <c r="B465" s="2" t="s">
        <v>11</v>
      </c>
      <c r="C465" s="2" t="s">
        <v>658</v>
      </c>
      <c r="D465" s="6" t="s">
        <v>666</v>
      </c>
      <c r="E465" s="3"/>
      <c r="H465" s="7"/>
    </row>
    <row r="466" spans="2:8" x14ac:dyDescent="0.25">
      <c r="B466" s="2" t="s">
        <v>11</v>
      </c>
      <c r="C466" s="2" t="s">
        <v>661</v>
      </c>
      <c r="D466" s="6" t="s">
        <v>323</v>
      </c>
      <c r="E466" s="3"/>
      <c r="H466" s="7"/>
    </row>
    <row r="467" spans="2:8" x14ac:dyDescent="0.25">
      <c r="B467" s="2" t="s">
        <v>11</v>
      </c>
      <c r="C467" s="2" t="s">
        <v>666</v>
      </c>
      <c r="D467" s="6" t="s">
        <v>667</v>
      </c>
      <c r="E467" s="3"/>
      <c r="H467" s="7"/>
    </row>
    <row r="468" spans="2:8" x14ac:dyDescent="0.25">
      <c r="B468" s="2" t="s">
        <v>11</v>
      </c>
      <c r="C468" s="2" t="s">
        <v>668</v>
      </c>
      <c r="D468" s="6" t="s">
        <v>33</v>
      </c>
      <c r="E468" s="3"/>
      <c r="H468" s="7"/>
    </row>
    <row r="469" spans="2:8" x14ac:dyDescent="0.25">
      <c r="B469" s="2" t="s">
        <v>11</v>
      </c>
      <c r="C469" s="2" t="s">
        <v>669</v>
      </c>
      <c r="D469" s="6" t="s">
        <v>539</v>
      </c>
      <c r="E469" s="1"/>
      <c r="H469" s="7"/>
    </row>
    <row r="470" spans="2:8" x14ac:dyDescent="0.25">
      <c r="B470" s="2" t="s">
        <v>11</v>
      </c>
      <c r="C470" s="2" t="s">
        <v>670</v>
      </c>
      <c r="D470" s="6" t="s">
        <v>671</v>
      </c>
      <c r="E470" s="3"/>
      <c r="H470" s="7"/>
    </row>
    <row r="471" spans="2:8" x14ac:dyDescent="0.25">
      <c r="B471" s="2" t="s">
        <v>11</v>
      </c>
      <c r="C471" s="2" t="s">
        <v>672</v>
      </c>
      <c r="D471" s="6" t="s">
        <v>673</v>
      </c>
      <c r="E471" s="3"/>
      <c r="H471" s="7"/>
    </row>
    <row r="472" spans="2:8" x14ac:dyDescent="0.25">
      <c r="B472" s="2" t="s">
        <v>11</v>
      </c>
      <c r="C472" s="2" t="s">
        <v>674</v>
      </c>
      <c r="D472" s="6" t="s">
        <v>675</v>
      </c>
      <c r="E472" s="3"/>
      <c r="H472" s="7"/>
    </row>
    <row r="473" spans="2:8" x14ac:dyDescent="0.25">
      <c r="B473" s="2" t="s">
        <v>11</v>
      </c>
      <c r="C473" s="2" t="s">
        <v>676</v>
      </c>
      <c r="D473" s="6" t="s">
        <v>374</v>
      </c>
      <c r="E473" s="3"/>
      <c r="H473" s="7"/>
    </row>
    <row r="474" spans="2:8" x14ac:dyDescent="0.25">
      <c r="B474" s="2" t="s">
        <v>11</v>
      </c>
      <c r="C474" s="2" t="s">
        <v>677</v>
      </c>
      <c r="D474" s="6" t="s">
        <v>121</v>
      </c>
      <c r="E474" s="3"/>
      <c r="H474" s="7"/>
    </row>
    <row r="475" spans="2:8" x14ac:dyDescent="0.25">
      <c r="B475" s="2" t="s">
        <v>11</v>
      </c>
      <c r="C475" s="2" t="s">
        <v>678</v>
      </c>
      <c r="D475" s="6" t="s">
        <v>679</v>
      </c>
      <c r="E475" s="3"/>
      <c r="H475" s="7"/>
    </row>
    <row r="476" spans="2:8" x14ac:dyDescent="0.25">
      <c r="B476" s="2" t="s">
        <v>11</v>
      </c>
      <c r="C476" s="2" t="s">
        <v>680</v>
      </c>
      <c r="D476" s="6" t="s">
        <v>621</v>
      </c>
      <c r="E476" s="3"/>
      <c r="H476" s="7"/>
    </row>
    <row r="477" spans="2:8" x14ac:dyDescent="0.25">
      <c r="B477" s="2" t="s">
        <v>11</v>
      </c>
      <c r="C477" s="2" t="s">
        <v>681</v>
      </c>
      <c r="D477" s="6" t="s">
        <v>668</v>
      </c>
      <c r="E477" s="3"/>
      <c r="H477" s="7"/>
    </row>
    <row r="478" spans="2:8" x14ac:dyDescent="0.25">
      <c r="B478" s="2" t="s">
        <v>11</v>
      </c>
      <c r="C478" s="2" t="s">
        <v>682</v>
      </c>
      <c r="D478" s="6" t="s">
        <v>257</v>
      </c>
      <c r="E478" s="3"/>
      <c r="H478" s="7"/>
    </row>
    <row r="479" spans="2:8" x14ac:dyDescent="0.25">
      <c r="B479" s="2" t="s">
        <v>11</v>
      </c>
      <c r="C479" s="2" t="s">
        <v>683</v>
      </c>
      <c r="D479" s="6" t="s">
        <v>376</v>
      </c>
      <c r="E479" s="3"/>
      <c r="H479" s="7"/>
    </row>
    <row r="480" spans="2:8" x14ac:dyDescent="0.25">
      <c r="B480" s="2" t="s">
        <v>11</v>
      </c>
      <c r="C480" s="2" t="s">
        <v>684</v>
      </c>
      <c r="D480" s="6" t="s">
        <v>685</v>
      </c>
      <c r="E480" s="3"/>
      <c r="H480" s="7"/>
    </row>
    <row r="481" spans="2:8" x14ac:dyDescent="0.25">
      <c r="B481" s="2" t="s">
        <v>11</v>
      </c>
      <c r="C481" s="2" t="s">
        <v>686</v>
      </c>
      <c r="D481" s="6" t="s">
        <v>444</v>
      </c>
      <c r="E481" s="1"/>
      <c r="H481" s="7"/>
    </row>
    <row r="482" spans="2:8" x14ac:dyDescent="0.25">
      <c r="B482" s="2" t="s">
        <v>11</v>
      </c>
      <c r="C482" s="2" t="s">
        <v>687</v>
      </c>
      <c r="D482" s="6" t="s">
        <v>123</v>
      </c>
      <c r="E482" s="3"/>
      <c r="H482" s="7"/>
    </row>
    <row r="483" spans="2:8" x14ac:dyDescent="0.25">
      <c r="B483" s="2" t="s">
        <v>11</v>
      </c>
      <c r="C483" s="2" t="s">
        <v>688</v>
      </c>
      <c r="D483" s="6" t="s">
        <v>35</v>
      </c>
      <c r="E483" s="3"/>
      <c r="H483" s="7"/>
    </row>
    <row r="484" spans="2:8" x14ac:dyDescent="0.25">
      <c r="B484" s="2" t="s">
        <v>11</v>
      </c>
      <c r="C484" s="2" t="s">
        <v>689</v>
      </c>
      <c r="D484" s="6" t="s">
        <v>690</v>
      </c>
      <c r="E484" s="3"/>
      <c r="H484" s="7"/>
    </row>
    <row r="485" spans="2:8" x14ac:dyDescent="0.25">
      <c r="B485" s="2" t="s">
        <v>11</v>
      </c>
      <c r="C485" s="2" t="s">
        <v>691</v>
      </c>
      <c r="D485" s="6" t="s">
        <v>692</v>
      </c>
      <c r="E485" s="3"/>
      <c r="H485" s="7"/>
    </row>
    <row r="486" spans="2:8" x14ac:dyDescent="0.25">
      <c r="B486" s="2" t="s">
        <v>11</v>
      </c>
      <c r="C486" s="2" t="s">
        <v>693</v>
      </c>
      <c r="D486" s="6" t="s">
        <v>694</v>
      </c>
      <c r="E486" s="3"/>
      <c r="H486" s="7"/>
    </row>
    <row r="487" spans="2:8" x14ac:dyDescent="0.25">
      <c r="B487" s="2" t="s">
        <v>11</v>
      </c>
      <c r="C487" s="2" t="s">
        <v>695</v>
      </c>
      <c r="D487" s="6" t="s">
        <v>549</v>
      </c>
      <c r="E487" s="1"/>
      <c r="H487" s="7"/>
    </row>
    <row r="488" spans="2:8" x14ac:dyDescent="0.25">
      <c r="B488" s="2" t="s">
        <v>8</v>
      </c>
      <c r="C488" s="2" t="s">
        <v>7</v>
      </c>
      <c r="D488" s="6" t="s">
        <v>696</v>
      </c>
      <c r="E488" s="3"/>
      <c r="H488" s="7"/>
    </row>
    <row r="489" spans="2:8" x14ac:dyDescent="0.25">
      <c r="B489" s="2" t="s">
        <v>8</v>
      </c>
      <c r="C489" s="2" t="s">
        <v>90</v>
      </c>
      <c r="D489" s="6" t="s">
        <v>185</v>
      </c>
      <c r="E489" s="3"/>
      <c r="H489" s="7"/>
    </row>
    <row r="490" spans="2:8" x14ac:dyDescent="0.25">
      <c r="B490" s="2" t="s">
        <v>8</v>
      </c>
      <c r="C490" s="2" t="s">
        <v>128</v>
      </c>
      <c r="D490" s="6" t="s">
        <v>697</v>
      </c>
      <c r="E490" s="3"/>
      <c r="H490" s="7"/>
    </row>
    <row r="491" spans="2:8" x14ac:dyDescent="0.25">
      <c r="B491" s="2" t="s">
        <v>8</v>
      </c>
      <c r="C491" s="2" t="s">
        <v>150</v>
      </c>
      <c r="D491" s="6" t="s">
        <v>125</v>
      </c>
      <c r="E491" s="3"/>
      <c r="H491" s="7"/>
    </row>
    <row r="492" spans="2:8" x14ac:dyDescent="0.25">
      <c r="B492" s="2" t="s">
        <v>8</v>
      </c>
      <c r="C492" s="2" t="s">
        <v>171</v>
      </c>
      <c r="D492" s="6" t="s">
        <v>698</v>
      </c>
      <c r="E492" s="3"/>
      <c r="H492" s="7"/>
    </row>
    <row r="493" spans="2:8" x14ac:dyDescent="0.25">
      <c r="B493" s="2" t="s">
        <v>8</v>
      </c>
      <c r="C493" s="2" t="s">
        <v>296</v>
      </c>
      <c r="D493" s="6" t="s">
        <v>325</v>
      </c>
      <c r="E493" s="3"/>
      <c r="H493" s="7"/>
    </row>
    <row r="494" spans="2:8" x14ac:dyDescent="0.25">
      <c r="B494" s="2" t="s">
        <v>8</v>
      </c>
      <c r="C494" s="2" t="s">
        <v>379</v>
      </c>
      <c r="D494" s="6" t="s">
        <v>699</v>
      </c>
      <c r="E494" s="3"/>
      <c r="H494" s="7"/>
    </row>
    <row r="495" spans="2:8" x14ac:dyDescent="0.25">
      <c r="B495" s="2" t="s">
        <v>8</v>
      </c>
      <c r="C495" s="2" t="s">
        <v>409</v>
      </c>
      <c r="D495" s="6" t="s">
        <v>445</v>
      </c>
      <c r="E495" s="1"/>
      <c r="H495" s="7"/>
    </row>
    <row r="496" spans="2:8" x14ac:dyDescent="0.25">
      <c r="B496" s="2" t="s">
        <v>8</v>
      </c>
      <c r="C496" s="2" t="s">
        <v>410</v>
      </c>
      <c r="D496" s="6" t="s">
        <v>700</v>
      </c>
      <c r="E496" s="3"/>
      <c r="H496" s="7"/>
    </row>
    <row r="497" spans="2:8" x14ac:dyDescent="0.25">
      <c r="B497" s="2" t="s">
        <v>8</v>
      </c>
      <c r="C497" s="2" t="s">
        <v>419</v>
      </c>
      <c r="D497" s="6" t="s">
        <v>127</v>
      </c>
      <c r="E497" s="3"/>
      <c r="H497" s="7"/>
    </row>
    <row r="498" spans="2:8" x14ac:dyDescent="0.25">
      <c r="B498" s="2" t="s">
        <v>8</v>
      </c>
      <c r="C498" s="2" t="s">
        <v>596</v>
      </c>
      <c r="D498" s="6" t="s">
        <v>540</v>
      </c>
      <c r="E498" s="1"/>
      <c r="H498" s="7"/>
    </row>
    <row r="499" spans="2:8" x14ac:dyDescent="0.25">
      <c r="B499" s="2" t="s">
        <v>8</v>
      </c>
      <c r="C499" s="2" t="s">
        <v>613</v>
      </c>
      <c r="D499" s="6" t="s">
        <v>542</v>
      </c>
      <c r="E499" s="1"/>
      <c r="H499" s="7"/>
    </row>
    <row r="500" spans="2:8" x14ac:dyDescent="0.25">
      <c r="B500" s="2" t="s">
        <v>8</v>
      </c>
      <c r="C500" s="2" t="s">
        <v>665</v>
      </c>
      <c r="D500" s="6" t="s">
        <v>701</v>
      </c>
      <c r="E500" s="3"/>
      <c r="H500" s="7"/>
    </row>
    <row r="501" spans="2:8" x14ac:dyDescent="0.25">
      <c r="B501" s="2" t="s">
        <v>8</v>
      </c>
      <c r="C501" s="2" t="s">
        <v>671</v>
      </c>
      <c r="D501" s="6" t="s">
        <v>544</v>
      </c>
      <c r="E501" s="1"/>
      <c r="H501" s="7"/>
    </row>
    <row r="502" spans="2:8" x14ac:dyDescent="0.25">
      <c r="B502" s="2" t="s">
        <v>8</v>
      </c>
      <c r="C502" s="2" t="s">
        <v>702</v>
      </c>
      <c r="D502" s="6" t="s">
        <v>669</v>
      </c>
      <c r="E502" s="3"/>
      <c r="H502" s="7"/>
    </row>
    <row r="503" spans="2:8" x14ac:dyDescent="0.25">
      <c r="B503" s="2" t="s">
        <v>8</v>
      </c>
      <c r="C503" s="2" t="s">
        <v>703</v>
      </c>
      <c r="D503" s="6" t="s">
        <v>447</v>
      </c>
      <c r="E503" s="1"/>
      <c r="H503" s="7"/>
    </row>
    <row r="504" spans="2:8" x14ac:dyDescent="0.25">
      <c r="B504" s="2" t="s">
        <v>8</v>
      </c>
      <c r="C504" s="2" t="s">
        <v>704</v>
      </c>
      <c r="D504" s="6" t="s">
        <v>546</v>
      </c>
      <c r="E504" s="1"/>
      <c r="H504" s="7"/>
    </row>
    <row r="505" spans="2:8" x14ac:dyDescent="0.25">
      <c r="B505" s="2" t="s">
        <v>8</v>
      </c>
      <c r="C505" s="2" t="s">
        <v>705</v>
      </c>
      <c r="D505" s="6" t="s">
        <v>670</v>
      </c>
      <c r="E505" s="3"/>
      <c r="H505" s="7"/>
    </row>
    <row r="506" spans="2:8" x14ac:dyDescent="0.25">
      <c r="B506" s="2" t="s">
        <v>8</v>
      </c>
      <c r="C506" s="2" t="s">
        <v>706</v>
      </c>
      <c r="D506" s="6" t="s">
        <v>672</v>
      </c>
      <c r="E506" s="3"/>
      <c r="H506" s="7"/>
    </row>
    <row r="507" spans="2:8" x14ac:dyDescent="0.25">
      <c r="B507" s="2" t="s">
        <v>8</v>
      </c>
      <c r="C507" s="2" t="s">
        <v>707</v>
      </c>
      <c r="D507" s="6" t="s">
        <v>547</v>
      </c>
      <c r="E507" s="1"/>
      <c r="H507" s="7"/>
    </row>
    <row r="508" spans="2:8" x14ac:dyDescent="0.25">
      <c r="B508" s="2" t="s">
        <v>8</v>
      </c>
      <c r="C508" s="2" t="s">
        <v>708</v>
      </c>
      <c r="D508" s="6" t="s">
        <v>709</v>
      </c>
      <c r="E508" s="3"/>
      <c r="H508" s="7"/>
    </row>
    <row r="509" spans="2:8" x14ac:dyDescent="0.25">
      <c r="B509" s="2" t="s">
        <v>8</v>
      </c>
      <c r="C509" s="2" t="s">
        <v>710</v>
      </c>
      <c r="D509" s="6" t="s">
        <v>711</v>
      </c>
      <c r="E509" s="3"/>
      <c r="H509" s="7"/>
    </row>
    <row r="510" spans="2:8" x14ac:dyDescent="0.25">
      <c r="B510" s="2" t="s">
        <v>8</v>
      </c>
      <c r="C510" s="2" t="s">
        <v>712</v>
      </c>
      <c r="D510" s="6" t="s">
        <v>327</v>
      </c>
      <c r="E510" s="3"/>
      <c r="H510" s="7"/>
    </row>
    <row r="511" spans="2:8" x14ac:dyDescent="0.25">
      <c r="B511" s="2" t="s">
        <v>8</v>
      </c>
      <c r="C511" s="2" t="s">
        <v>713</v>
      </c>
      <c r="D511" s="6" t="s">
        <v>714</v>
      </c>
      <c r="E511" s="3"/>
      <c r="H511" s="7"/>
    </row>
    <row r="512" spans="2:8" x14ac:dyDescent="0.25">
      <c r="B512" s="2" t="s">
        <v>8</v>
      </c>
      <c r="C512" s="2" t="s">
        <v>715</v>
      </c>
      <c r="D512" s="6" t="s">
        <v>449</v>
      </c>
      <c r="E512" s="1"/>
      <c r="H512" s="7"/>
    </row>
    <row r="513" spans="2:8" x14ac:dyDescent="0.25">
      <c r="B513" s="2" t="s">
        <v>8</v>
      </c>
      <c r="C513" s="2" t="s">
        <v>716</v>
      </c>
      <c r="D513" s="6" t="s">
        <v>451</v>
      </c>
      <c r="E513" s="1"/>
      <c r="H513" s="7"/>
    </row>
    <row r="514" spans="2:8" x14ac:dyDescent="0.25">
      <c r="B514" s="2" t="s">
        <v>8</v>
      </c>
      <c r="C514" s="2" t="s">
        <v>717</v>
      </c>
      <c r="D514" s="6" t="s">
        <v>674</v>
      </c>
      <c r="E514" s="3"/>
      <c r="H514" s="7"/>
    </row>
    <row r="515" spans="2:8" x14ac:dyDescent="0.25">
      <c r="B515" s="2" t="s">
        <v>8</v>
      </c>
      <c r="C515" s="2" t="s">
        <v>718</v>
      </c>
      <c r="D515" s="6" t="s">
        <v>719</v>
      </c>
      <c r="E515" s="3"/>
      <c r="H515" s="7"/>
    </row>
    <row r="516" spans="2:8" x14ac:dyDescent="0.25">
      <c r="B516" s="2" t="s">
        <v>720</v>
      </c>
      <c r="C516" s="2" t="s">
        <v>64</v>
      </c>
      <c r="D516" s="6" t="s">
        <v>721</v>
      </c>
      <c r="E516" s="3"/>
      <c r="H516" s="7"/>
    </row>
    <row r="517" spans="2:8" x14ac:dyDescent="0.25">
      <c r="B517" s="2" t="s">
        <v>720</v>
      </c>
      <c r="C517" s="2" t="s">
        <v>66</v>
      </c>
      <c r="D517" s="6" t="s">
        <v>37</v>
      </c>
      <c r="E517" s="3"/>
      <c r="H517" s="7"/>
    </row>
    <row r="518" spans="2:8" x14ac:dyDescent="0.25">
      <c r="B518" s="2" t="s">
        <v>720</v>
      </c>
      <c r="C518" s="2" t="s">
        <v>114</v>
      </c>
      <c r="D518" s="6" t="s">
        <v>722</v>
      </c>
      <c r="E518" s="3"/>
      <c r="H518" s="7"/>
    </row>
    <row r="519" spans="2:8" x14ac:dyDescent="0.25">
      <c r="B519" s="2" t="s">
        <v>720</v>
      </c>
      <c r="C519" s="2" t="s">
        <v>120</v>
      </c>
      <c r="D519" s="6" t="s">
        <v>723</v>
      </c>
      <c r="E519" s="3"/>
      <c r="H519" s="7"/>
    </row>
    <row r="520" spans="2:8" x14ac:dyDescent="0.25">
      <c r="B520" s="2" t="s">
        <v>720</v>
      </c>
      <c r="C520" s="2" t="s">
        <v>122</v>
      </c>
      <c r="D520" s="6" t="s">
        <v>622</v>
      </c>
      <c r="E520" s="3"/>
      <c r="H520" s="7"/>
    </row>
    <row r="521" spans="2:8" x14ac:dyDescent="0.25">
      <c r="B521" s="2" t="s">
        <v>720</v>
      </c>
      <c r="C521" s="2" t="s">
        <v>126</v>
      </c>
      <c r="D521" s="6" t="s">
        <v>724</v>
      </c>
      <c r="E521" s="3"/>
      <c r="H521" s="7"/>
    </row>
    <row r="522" spans="2:8" x14ac:dyDescent="0.25">
      <c r="B522" s="2" t="s">
        <v>720</v>
      </c>
      <c r="C522" s="2" t="s">
        <v>130</v>
      </c>
      <c r="D522" s="6" t="s">
        <v>725</v>
      </c>
      <c r="E522" s="3"/>
      <c r="H522" s="7"/>
    </row>
    <row r="523" spans="2:8" x14ac:dyDescent="0.25">
      <c r="B523" s="2" t="s">
        <v>720</v>
      </c>
      <c r="C523" s="2" t="s">
        <v>180</v>
      </c>
      <c r="D523" s="6" t="s">
        <v>550</v>
      </c>
      <c r="E523" s="1"/>
      <c r="H523" s="7"/>
    </row>
    <row r="524" spans="2:8" x14ac:dyDescent="0.25">
      <c r="B524" s="2" t="s">
        <v>720</v>
      </c>
      <c r="C524" s="2" t="s">
        <v>190</v>
      </c>
      <c r="D524" s="6" t="s">
        <v>726</v>
      </c>
      <c r="E524" s="3"/>
      <c r="H524" s="7"/>
    </row>
    <row r="525" spans="2:8" x14ac:dyDescent="0.25">
      <c r="B525" s="2" t="s">
        <v>720</v>
      </c>
      <c r="C525" s="2" t="s">
        <v>211</v>
      </c>
      <c r="D525" s="6" t="s">
        <v>551</v>
      </c>
      <c r="E525" s="1"/>
      <c r="H525" s="7"/>
    </row>
    <row r="526" spans="2:8" x14ac:dyDescent="0.25">
      <c r="B526" s="2" t="s">
        <v>720</v>
      </c>
      <c r="C526" s="2" t="s">
        <v>253</v>
      </c>
      <c r="D526" s="6" t="s">
        <v>727</v>
      </c>
      <c r="E526" s="3"/>
      <c r="H526" s="7"/>
    </row>
    <row r="527" spans="2:8" x14ac:dyDescent="0.25">
      <c r="B527" s="2" t="s">
        <v>720</v>
      </c>
      <c r="C527" s="2" t="s">
        <v>255</v>
      </c>
      <c r="D527" s="6" t="s">
        <v>259</v>
      </c>
      <c r="E527" s="3"/>
      <c r="H527" s="7"/>
    </row>
    <row r="528" spans="2:8" x14ac:dyDescent="0.25">
      <c r="B528" s="2" t="s">
        <v>720</v>
      </c>
      <c r="C528" s="2" t="s">
        <v>405</v>
      </c>
      <c r="D528" s="6" t="s">
        <v>553</v>
      </c>
      <c r="E528" s="1"/>
      <c r="H528" s="7"/>
    </row>
    <row r="529" spans="2:8" x14ac:dyDescent="0.25">
      <c r="B529" s="2" t="s">
        <v>720</v>
      </c>
      <c r="C529" s="2" t="s">
        <v>450</v>
      </c>
      <c r="D529" s="6" t="s">
        <v>728</v>
      </c>
      <c r="E529" s="3"/>
      <c r="H529" s="7"/>
    </row>
    <row r="530" spans="2:8" x14ac:dyDescent="0.25">
      <c r="B530" s="2" t="s">
        <v>720</v>
      </c>
      <c r="C530" s="2" t="s">
        <v>486</v>
      </c>
      <c r="D530" s="6" t="s">
        <v>676</v>
      </c>
      <c r="E530" s="3"/>
      <c r="H530" s="7"/>
    </row>
    <row r="531" spans="2:8" x14ac:dyDescent="0.25">
      <c r="B531" s="2" t="s">
        <v>720</v>
      </c>
      <c r="C531" s="2" t="s">
        <v>729</v>
      </c>
      <c r="D531" s="6" t="s">
        <v>261</v>
      </c>
      <c r="E531" s="3"/>
      <c r="H531" s="7"/>
    </row>
    <row r="532" spans="2:8" x14ac:dyDescent="0.25">
      <c r="B532" s="2" t="s">
        <v>720</v>
      </c>
      <c r="C532" s="2" t="s">
        <v>730</v>
      </c>
      <c r="D532" s="6" t="s">
        <v>624</v>
      </c>
      <c r="E532" s="3"/>
      <c r="H532" s="7"/>
    </row>
    <row r="533" spans="2:8" x14ac:dyDescent="0.25">
      <c r="B533" s="2" t="s">
        <v>720</v>
      </c>
      <c r="C533" s="2" t="s">
        <v>504</v>
      </c>
      <c r="D533" s="6" t="s">
        <v>626</v>
      </c>
      <c r="E533" s="3"/>
      <c r="H533" s="7"/>
    </row>
    <row r="534" spans="2:8" x14ac:dyDescent="0.25">
      <c r="B534" s="2" t="s">
        <v>720</v>
      </c>
      <c r="C534" s="2" t="s">
        <v>506</v>
      </c>
      <c r="D534" s="6" t="s">
        <v>329</v>
      </c>
      <c r="E534" s="3"/>
      <c r="H534" s="7"/>
    </row>
    <row r="535" spans="2:8" x14ac:dyDescent="0.25">
      <c r="B535" s="2" t="s">
        <v>720</v>
      </c>
      <c r="C535" s="2" t="s">
        <v>508</v>
      </c>
      <c r="D535" s="6" t="s">
        <v>731</v>
      </c>
      <c r="E535" s="3"/>
      <c r="H535" s="7"/>
    </row>
    <row r="536" spans="2:8" x14ac:dyDescent="0.25">
      <c r="B536" s="2" t="s">
        <v>720</v>
      </c>
      <c r="C536" s="2" t="s">
        <v>510</v>
      </c>
      <c r="D536" s="6" t="s">
        <v>732</v>
      </c>
      <c r="E536" s="3"/>
      <c r="H536" s="7"/>
    </row>
    <row r="537" spans="2:8" x14ac:dyDescent="0.25">
      <c r="B537" s="2" t="s">
        <v>720</v>
      </c>
      <c r="C537" s="2" t="s">
        <v>516</v>
      </c>
      <c r="D537" s="6" t="s">
        <v>39</v>
      </c>
      <c r="E537" s="3"/>
      <c r="H537" s="7"/>
    </row>
    <row r="538" spans="2:8" x14ac:dyDescent="0.25">
      <c r="B538" s="2" t="s">
        <v>720</v>
      </c>
      <c r="C538" s="2" t="s">
        <v>526</v>
      </c>
      <c r="D538" s="6" t="s">
        <v>733</v>
      </c>
      <c r="E538" s="3"/>
      <c r="H538" s="7"/>
    </row>
    <row r="539" spans="2:8" x14ac:dyDescent="0.25">
      <c r="B539" s="2" t="s">
        <v>720</v>
      </c>
      <c r="C539" s="2" t="s">
        <v>536</v>
      </c>
      <c r="D539" s="6" t="s">
        <v>734</v>
      </c>
      <c r="E539" s="3"/>
      <c r="H539" s="7"/>
    </row>
    <row r="540" spans="2:8" x14ac:dyDescent="0.25">
      <c r="B540" s="2" t="s">
        <v>720</v>
      </c>
      <c r="C540" s="2" t="s">
        <v>545</v>
      </c>
      <c r="D540" s="6" t="s">
        <v>554</v>
      </c>
      <c r="E540" s="1"/>
      <c r="H540" s="7"/>
    </row>
    <row r="541" spans="2:8" x14ac:dyDescent="0.25">
      <c r="B541" s="2" t="s">
        <v>720</v>
      </c>
      <c r="C541" s="2" t="s">
        <v>564</v>
      </c>
      <c r="D541" s="6" t="s">
        <v>735</v>
      </c>
      <c r="E541" s="3"/>
      <c r="H541" s="7"/>
    </row>
    <row r="542" spans="2:8" x14ac:dyDescent="0.25">
      <c r="B542" s="2" t="s">
        <v>720</v>
      </c>
      <c r="C542" s="2" t="s">
        <v>607</v>
      </c>
      <c r="D542" s="6" t="s">
        <v>453</v>
      </c>
      <c r="E542" s="1"/>
      <c r="H542" s="7"/>
    </row>
    <row r="543" spans="2:8" x14ac:dyDescent="0.25">
      <c r="B543" s="2" t="s">
        <v>720</v>
      </c>
      <c r="C543" s="2" t="s">
        <v>582</v>
      </c>
      <c r="D543" s="6" t="s">
        <v>627</v>
      </c>
      <c r="E543" s="3"/>
      <c r="H543" s="7"/>
    </row>
    <row r="544" spans="2:8" x14ac:dyDescent="0.25">
      <c r="B544" s="2" t="s">
        <v>720</v>
      </c>
      <c r="C544" s="2" t="s">
        <v>591</v>
      </c>
      <c r="D544" s="6" t="s">
        <v>677</v>
      </c>
      <c r="E544" s="3"/>
      <c r="H544" s="7"/>
    </row>
    <row r="545" spans="2:8" x14ac:dyDescent="0.25">
      <c r="B545" s="2" t="s">
        <v>720</v>
      </c>
      <c r="C545" s="2" t="s">
        <v>593</v>
      </c>
      <c r="D545" s="6" t="s">
        <v>678</v>
      </c>
      <c r="E545" s="3"/>
      <c r="H545" s="7"/>
    </row>
    <row r="546" spans="2:8" x14ac:dyDescent="0.25">
      <c r="B546" s="2" t="s">
        <v>720</v>
      </c>
      <c r="C546" s="2" t="s">
        <v>600</v>
      </c>
      <c r="D546" s="6" t="s">
        <v>129</v>
      </c>
      <c r="E546" s="3"/>
      <c r="H546" s="7"/>
    </row>
    <row r="547" spans="2:8" x14ac:dyDescent="0.25">
      <c r="B547" s="2" t="s">
        <v>720</v>
      </c>
      <c r="C547" s="2" t="s">
        <v>609</v>
      </c>
      <c r="D547" s="6" t="s">
        <v>455</v>
      </c>
      <c r="E547" s="1"/>
      <c r="H547" s="7"/>
    </row>
    <row r="548" spans="2:8" x14ac:dyDescent="0.25">
      <c r="B548" s="2" t="s">
        <v>720</v>
      </c>
      <c r="C548" s="2" t="s">
        <v>615</v>
      </c>
      <c r="D548" s="6" t="s">
        <v>378</v>
      </c>
      <c r="E548" s="3"/>
      <c r="H548" s="7"/>
    </row>
    <row r="549" spans="2:8" x14ac:dyDescent="0.25">
      <c r="B549" s="2" t="s">
        <v>720</v>
      </c>
      <c r="C549" s="2" t="s">
        <v>646</v>
      </c>
      <c r="D549" s="6" t="s">
        <v>702</v>
      </c>
      <c r="E549" s="3"/>
      <c r="H549" s="7"/>
    </row>
    <row r="550" spans="2:8" x14ac:dyDescent="0.25">
      <c r="B550" s="2" t="s">
        <v>720</v>
      </c>
      <c r="C550" s="2" t="s">
        <v>648</v>
      </c>
      <c r="D550" s="6" t="s">
        <v>262</v>
      </c>
      <c r="E550" s="3"/>
      <c r="H550" s="7"/>
    </row>
    <row r="551" spans="2:8" x14ac:dyDescent="0.25">
      <c r="B551" s="2" t="s">
        <v>720</v>
      </c>
      <c r="C551" s="2" t="s">
        <v>697</v>
      </c>
      <c r="D551" s="6" t="s">
        <v>736</v>
      </c>
      <c r="E551" s="3"/>
      <c r="H551" s="7"/>
    </row>
    <row r="552" spans="2:8" x14ac:dyDescent="0.25">
      <c r="B552" s="2" t="s">
        <v>720</v>
      </c>
      <c r="C552" s="2" t="s">
        <v>701</v>
      </c>
      <c r="D552" s="6" t="s">
        <v>456</v>
      </c>
      <c r="E552" s="1"/>
      <c r="H552" s="7"/>
    </row>
    <row r="553" spans="2:8" x14ac:dyDescent="0.25">
      <c r="B553" s="2" t="s">
        <v>720</v>
      </c>
      <c r="C553" s="2" t="s">
        <v>726</v>
      </c>
      <c r="D553" s="6" t="s">
        <v>380</v>
      </c>
      <c r="E553" s="3"/>
      <c r="H553" s="7"/>
    </row>
    <row r="554" spans="2:8" x14ac:dyDescent="0.25">
      <c r="B554" s="2" t="s">
        <v>720</v>
      </c>
      <c r="C554" s="2" t="s">
        <v>737</v>
      </c>
      <c r="D554" s="6" t="s">
        <v>331</v>
      </c>
      <c r="E554" s="3"/>
      <c r="H554" s="7"/>
    </row>
    <row r="555" spans="2:8" x14ac:dyDescent="0.25">
      <c r="B555" s="2" t="s">
        <v>720</v>
      </c>
      <c r="C555" s="2" t="s">
        <v>738</v>
      </c>
      <c r="D555" s="6" t="s">
        <v>333</v>
      </c>
      <c r="E555" s="3"/>
      <c r="H555" s="7"/>
    </row>
    <row r="556" spans="2:8" x14ac:dyDescent="0.25">
      <c r="B556" s="2" t="s">
        <v>720</v>
      </c>
      <c r="C556" s="2" t="s">
        <v>739</v>
      </c>
      <c r="D556" s="6" t="s">
        <v>740</v>
      </c>
      <c r="E556" s="3"/>
      <c r="H556" s="7"/>
    </row>
    <row r="557" spans="2:8" x14ac:dyDescent="0.25">
      <c r="B557" s="2" t="s">
        <v>720</v>
      </c>
      <c r="C557" s="2" t="s">
        <v>741</v>
      </c>
      <c r="D557" s="6" t="s">
        <v>131</v>
      </c>
      <c r="E557" s="3"/>
      <c r="H557" s="7"/>
    </row>
    <row r="558" spans="2:8" x14ac:dyDescent="0.25">
      <c r="B558" s="2" t="s">
        <v>720</v>
      </c>
      <c r="C558" s="2" t="s">
        <v>742</v>
      </c>
      <c r="D558" s="6" t="s">
        <v>743</v>
      </c>
      <c r="E558" s="3"/>
      <c r="H558" s="7"/>
    </row>
    <row r="559" spans="2:8" x14ac:dyDescent="0.25">
      <c r="B559" s="2" t="s">
        <v>720</v>
      </c>
      <c r="C559" s="2" t="s">
        <v>744</v>
      </c>
      <c r="D559" s="6" t="s">
        <v>42</v>
      </c>
      <c r="E559" s="3"/>
      <c r="H559" s="7"/>
    </row>
    <row r="560" spans="2:8" x14ac:dyDescent="0.25">
      <c r="B560" s="2" t="s">
        <v>720</v>
      </c>
      <c r="C560" s="2" t="s">
        <v>745</v>
      </c>
      <c r="D560" s="6" t="s">
        <v>703</v>
      </c>
      <c r="E560" s="3"/>
      <c r="H560" s="7"/>
    </row>
    <row r="561" spans="2:8" x14ac:dyDescent="0.25">
      <c r="B561" s="2" t="s">
        <v>720</v>
      </c>
      <c r="C561" s="2" t="s">
        <v>746</v>
      </c>
      <c r="D561" s="6" t="s">
        <v>747</v>
      </c>
      <c r="E561" s="3"/>
      <c r="H561" s="7"/>
    </row>
    <row r="562" spans="2:8" x14ac:dyDescent="0.25">
      <c r="B562" s="2" t="s">
        <v>720</v>
      </c>
      <c r="C562" s="2" t="s">
        <v>748</v>
      </c>
      <c r="D562" s="6" t="s">
        <v>749</v>
      </c>
      <c r="E562" s="3"/>
      <c r="H562" s="7"/>
    </row>
    <row r="563" spans="2:8" x14ac:dyDescent="0.25">
      <c r="B563" s="2" t="s">
        <v>720</v>
      </c>
      <c r="C563" s="2" t="s">
        <v>750</v>
      </c>
      <c r="D563" s="6" t="s">
        <v>751</v>
      </c>
      <c r="E563" s="3"/>
      <c r="H563" s="7"/>
    </row>
    <row r="564" spans="2:8" x14ac:dyDescent="0.25">
      <c r="B564" s="2" t="s">
        <v>720</v>
      </c>
      <c r="C564" s="2" t="s">
        <v>752</v>
      </c>
      <c r="D564" s="6" t="s">
        <v>753</v>
      </c>
      <c r="E564" s="3"/>
      <c r="H564" s="7"/>
    </row>
    <row r="565" spans="2:8" x14ac:dyDescent="0.25">
      <c r="B565" s="2" t="s">
        <v>720</v>
      </c>
      <c r="C565" s="2" t="s">
        <v>754</v>
      </c>
      <c r="D565" s="6" t="s">
        <v>755</v>
      </c>
      <c r="E565" s="3"/>
      <c r="H565" s="7"/>
    </row>
    <row r="566" spans="2:8" x14ac:dyDescent="0.25">
      <c r="B566" s="2" t="s">
        <v>720</v>
      </c>
      <c r="C566" s="2" t="s">
        <v>756</v>
      </c>
      <c r="D566" s="6" t="s">
        <v>757</v>
      </c>
      <c r="E566" s="3"/>
      <c r="H566" s="7"/>
    </row>
    <row r="567" spans="2:8" x14ac:dyDescent="0.25">
      <c r="B567" s="2" t="s">
        <v>720</v>
      </c>
      <c r="C567" s="2" t="s">
        <v>758</v>
      </c>
      <c r="D567" s="6" t="s">
        <v>759</v>
      </c>
      <c r="E567" s="3"/>
      <c r="H567" s="7"/>
    </row>
    <row r="568" spans="2:8" x14ac:dyDescent="0.25">
      <c r="B568" s="2" t="s">
        <v>720</v>
      </c>
      <c r="C568" s="2" t="s">
        <v>760</v>
      </c>
      <c r="D568" s="6" t="s">
        <v>629</v>
      </c>
      <c r="E568" s="3"/>
      <c r="H568" s="7"/>
    </row>
    <row r="569" spans="2:8" x14ac:dyDescent="0.25">
      <c r="B569" s="2" t="s">
        <v>720</v>
      </c>
      <c r="C569" s="2" t="s">
        <v>761</v>
      </c>
      <c r="D569" s="6" t="s">
        <v>762</v>
      </c>
      <c r="E569" s="3"/>
      <c r="H569" s="7"/>
    </row>
    <row r="570" spans="2:8" x14ac:dyDescent="0.25">
      <c r="B570" s="2" t="s">
        <v>763</v>
      </c>
      <c r="C570" s="2" t="s">
        <v>20</v>
      </c>
      <c r="D570" s="6" t="s">
        <v>764</v>
      </c>
      <c r="E570" s="3"/>
      <c r="H570" s="7"/>
    </row>
    <row r="571" spans="2:8" x14ac:dyDescent="0.25">
      <c r="B571" s="2" t="s">
        <v>763</v>
      </c>
      <c r="C571" s="2" t="s">
        <v>23</v>
      </c>
      <c r="D571" s="6" t="s">
        <v>132</v>
      </c>
      <c r="E571" s="3"/>
      <c r="H571" s="7"/>
    </row>
    <row r="572" spans="2:8" x14ac:dyDescent="0.25">
      <c r="B572" s="2" t="s">
        <v>763</v>
      </c>
      <c r="C572" s="2" t="s">
        <v>76</v>
      </c>
      <c r="D572" s="6" t="s">
        <v>765</v>
      </c>
      <c r="E572" s="3"/>
      <c r="H572" s="7"/>
    </row>
    <row r="573" spans="2:8" x14ac:dyDescent="0.25">
      <c r="B573" s="2" t="s">
        <v>763</v>
      </c>
      <c r="C573" s="2" t="s">
        <v>108</v>
      </c>
      <c r="D573" s="6" t="s">
        <v>766</v>
      </c>
      <c r="E573" s="3"/>
      <c r="H573" s="7"/>
    </row>
    <row r="574" spans="2:8" x14ac:dyDescent="0.25">
      <c r="B574" s="2" t="s">
        <v>763</v>
      </c>
      <c r="C574" s="2" t="s">
        <v>175</v>
      </c>
      <c r="D574" s="6" t="s">
        <v>555</v>
      </c>
      <c r="E574" s="1"/>
      <c r="H574" s="7"/>
    </row>
    <row r="575" spans="2:8" x14ac:dyDescent="0.25">
      <c r="B575" s="2" t="s">
        <v>763</v>
      </c>
      <c r="C575" s="2" t="s">
        <v>208</v>
      </c>
      <c r="D575" s="6" t="s">
        <v>680</v>
      </c>
      <c r="E575" s="3"/>
      <c r="H575" s="7"/>
    </row>
    <row r="576" spans="2:8" x14ac:dyDescent="0.25">
      <c r="B576" s="2" t="s">
        <v>763</v>
      </c>
      <c r="C576" s="2" t="s">
        <v>215</v>
      </c>
      <c r="D576" s="6" t="s">
        <v>45</v>
      </c>
      <c r="E576" s="3"/>
      <c r="H576" s="7"/>
    </row>
    <row r="577" spans="2:8" x14ac:dyDescent="0.25">
      <c r="B577" s="2" t="s">
        <v>763</v>
      </c>
      <c r="C577" s="2" t="s">
        <v>219</v>
      </c>
      <c r="D577" s="6" t="s">
        <v>704</v>
      </c>
      <c r="E577" s="3"/>
      <c r="H577" s="7"/>
    </row>
    <row r="578" spans="2:8" x14ac:dyDescent="0.25">
      <c r="B578" s="2" t="s">
        <v>763</v>
      </c>
      <c r="C578" s="2" t="s">
        <v>228</v>
      </c>
      <c r="D578" s="6" t="s">
        <v>458</v>
      </c>
      <c r="E578" s="1"/>
      <c r="H578" s="7"/>
    </row>
    <row r="579" spans="2:8" x14ac:dyDescent="0.25">
      <c r="B579" s="2" t="s">
        <v>763</v>
      </c>
      <c r="C579" s="2" t="s">
        <v>232</v>
      </c>
      <c r="D579" s="6" t="s">
        <v>556</v>
      </c>
      <c r="E579" s="1"/>
      <c r="H579" s="7"/>
    </row>
    <row r="580" spans="2:8" x14ac:dyDescent="0.25">
      <c r="B580" s="2" t="s">
        <v>763</v>
      </c>
      <c r="C580" s="2" t="s">
        <v>260</v>
      </c>
      <c r="D580" s="6" t="s">
        <v>767</v>
      </c>
      <c r="E580" s="3"/>
      <c r="H580" s="7"/>
    </row>
    <row r="581" spans="2:8" x14ac:dyDescent="0.25">
      <c r="B581" s="2" t="s">
        <v>763</v>
      </c>
      <c r="C581" s="2" t="s">
        <v>265</v>
      </c>
      <c r="D581" s="6" t="s">
        <v>460</v>
      </c>
      <c r="E581" s="1"/>
      <c r="H581" s="7"/>
    </row>
    <row r="582" spans="2:8" x14ac:dyDescent="0.25">
      <c r="B582" s="2" t="s">
        <v>763</v>
      </c>
      <c r="C582" s="2" t="s">
        <v>284</v>
      </c>
      <c r="D582" s="6" t="s">
        <v>402</v>
      </c>
      <c r="E582" s="3"/>
      <c r="H582" s="7"/>
    </row>
    <row r="583" spans="2:8" x14ac:dyDescent="0.25">
      <c r="B583" s="2" t="s">
        <v>763</v>
      </c>
      <c r="C583" s="2" t="s">
        <v>294</v>
      </c>
      <c r="D583" s="6" t="s">
        <v>263</v>
      </c>
      <c r="E583" s="3"/>
      <c r="H583" s="7"/>
    </row>
    <row r="584" spans="2:8" x14ac:dyDescent="0.25">
      <c r="B584" s="2" t="s">
        <v>763</v>
      </c>
      <c r="C584" s="2" t="s">
        <v>298</v>
      </c>
      <c r="D584" s="6" t="s">
        <v>681</v>
      </c>
      <c r="E584" s="3"/>
      <c r="H584" s="7"/>
    </row>
    <row r="585" spans="2:8" x14ac:dyDescent="0.25">
      <c r="B585" s="2" t="s">
        <v>763</v>
      </c>
      <c r="C585" s="2" t="s">
        <v>303</v>
      </c>
      <c r="D585" s="6" t="s">
        <v>768</v>
      </c>
      <c r="E585" s="3"/>
      <c r="H585" s="7"/>
    </row>
    <row r="586" spans="2:8" x14ac:dyDescent="0.25">
      <c r="B586" s="2" t="s">
        <v>763</v>
      </c>
      <c r="C586" s="2" t="s">
        <v>324</v>
      </c>
      <c r="D586" s="6" t="s">
        <v>187</v>
      </c>
      <c r="E586" s="3"/>
      <c r="H586" s="7"/>
    </row>
    <row r="587" spans="2:8" x14ac:dyDescent="0.25">
      <c r="B587" s="2" t="s">
        <v>763</v>
      </c>
      <c r="C587" s="2" t="s">
        <v>334</v>
      </c>
      <c r="D587" s="6" t="s">
        <v>769</v>
      </c>
      <c r="E587" s="3"/>
      <c r="H587" s="7"/>
    </row>
    <row r="588" spans="2:8" x14ac:dyDescent="0.25">
      <c r="B588" s="2" t="s">
        <v>763</v>
      </c>
      <c r="C588" s="2" t="s">
        <v>339</v>
      </c>
      <c r="D588" s="6" t="s">
        <v>47</v>
      </c>
      <c r="E588" s="3"/>
      <c r="H588" s="7"/>
    </row>
    <row r="589" spans="2:8" x14ac:dyDescent="0.25">
      <c r="B589" s="2" t="s">
        <v>763</v>
      </c>
      <c r="C589" s="2" t="s">
        <v>352</v>
      </c>
      <c r="D589" s="6" t="s">
        <v>770</v>
      </c>
      <c r="E589" s="3"/>
      <c r="H589" s="7"/>
    </row>
    <row r="590" spans="2:8" x14ac:dyDescent="0.25">
      <c r="B590" s="2" t="s">
        <v>763</v>
      </c>
      <c r="C590" s="2" t="s">
        <v>375</v>
      </c>
      <c r="D590" s="6" t="s">
        <v>705</v>
      </c>
      <c r="E590" s="3"/>
      <c r="H590" s="7"/>
    </row>
    <row r="591" spans="2:8" x14ac:dyDescent="0.25">
      <c r="B591" s="2" t="s">
        <v>763</v>
      </c>
      <c r="C591" s="2" t="s">
        <v>387</v>
      </c>
      <c r="D591" s="6" t="s">
        <v>630</v>
      </c>
      <c r="E591" s="3"/>
      <c r="H591" s="7"/>
    </row>
    <row r="592" spans="2:8" x14ac:dyDescent="0.25">
      <c r="B592" s="2" t="s">
        <v>763</v>
      </c>
      <c r="C592" s="2" t="s">
        <v>422</v>
      </c>
      <c r="D592" s="6" t="s">
        <v>771</v>
      </c>
      <c r="E592" s="3"/>
      <c r="H592" s="7"/>
    </row>
    <row r="593" spans="2:8" x14ac:dyDescent="0.25">
      <c r="B593" s="2" t="s">
        <v>763</v>
      </c>
      <c r="C593" s="2" t="s">
        <v>435</v>
      </c>
      <c r="D593" s="6" t="s">
        <v>706</v>
      </c>
      <c r="E593" s="3"/>
      <c r="H593" s="7"/>
    </row>
    <row r="594" spans="2:8" x14ac:dyDescent="0.25">
      <c r="B594" s="2" t="s">
        <v>763</v>
      </c>
      <c r="C594" s="2" t="s">
        <v>502</v>
      </c>
      <c r="D594" s="6" t="s">
        <v>772</v>
      </c>
      <c r="E594" s="3"/>
      <c r="H594" s="7"/>
    </row>
    <row r="595" spans="2:8" x14ac:dyDescent="0.25">
      <c r="B595" s="2" t="s">
        <v>763</v>
      </c>
      <c r="C595" s="2" t="s">
        <v>594</v>
      </c>
      <c r="D595" s="6" t="s">
        <v>189</v>
      </c>
      <c r="E595" s="3"/>
      <c r="H595" s="7"/>
    </row>
    <row r="596" spans="2:8" x14ac:dyDescent="0.25">
      <c r="B596" s="2" t="s">
        <v>763</v>
      </c>
      <c r="C596" s="2" t="s">
        <v>598</v>
      </c>
      <c r="D596" s="6" t="s">
        <v>773</v>
      </c>
      <c r="E596" s="3"/>
      <c r="H596" s="7"/>
    </row>
    <row r="597" spans="2:8" x14ac:dyDescent="0.25">
      <c r="B597" s="2" t="s">
        <v>763</v>
      </c>
      <c r="C597" s="2" t="s">
        <v>612</v>
      </c>
      <c r="D597" s="6" t="s">
        <v>737</v>
      </c>
      <c r="E597" s="3"/>
      <c r="H597" s="7"/>
    </row>
    <row r="598" spans="2:8" x14ac:dyDescent="0.25">
      <c r="B598" s="2" t="s">
        <v>763</v>
      </c>
      <c r="C598" s="2" t="s">
        <v>616</v>
      </c>
      <c r="D598" s="6" t="s">
        <v>738</v>
      </c>
      <c r="E598" s="3"/>
      <c r="H598" s="7"/>
    </row>
    <row r="599" spans="2:8" x14ac:dyDescent="0.25">
      <c r="B599" s="2" t="s">
        <v>763</v>
      </c>
      <c r="C599" s="2" t="s">
        <v>623</v>
      </c>
      <c r="D599" s="6" t="s">
        <v>682</v>
      </c>
      <c r="E599" s="3"/>
      <c r="H599" s="7"/>
    </row>
    <row r="600" spans="2:8" x14ac:dyDescent="0.25">
      <c r="B600" s="2" t="s">
        <v>763</v>
      </c>
      <c r="C600" s="2" t="s">
        <v>774</v>
      </c>
      <c r="D600" s="6" t="s">
        <v>739</v>
      </c>
      <c r="E600" s="3"/>
      <c r="H600" s="7"/>
    </row>
    <row r="601" spans="2:8" x14ac:dyDescent="0.25">
      <c r="B601" s="2" t="s">
        <v>763</v>
      </c>
      <c r="C601" s="2" t="s">
        <v>659</v>
      </c>
      <c r="D601" s="6" t="s">
        <v>191</v>
      </c>
      <c r="E601" s="3"/>
      <c r="H601" s="7"/>
    </row>
    <row r="602" spans="2:8" x14ac:dyDescent="0.25">
      <c r="B602" s="2" t="s">
        <v>763</v>
      </c>
      <c r="C602" s="2" t="s">
        <v>675</v>
      </c>
      <c r="D602" s="6" t="s">
        <v>775</v>
      </c>
      <c r="E602" s="3"/>
      <c r="H602" s="7"/>
    </row>
    <row r="603" spans="2:8" x14ac:dyDescent="0.25">
      <c r="B603" s="2" t="s">
        <v>763</v>
      </c>
      <c r="C603" s="2" t="s">
        <v>679</v>
      </c>
      <c r="D603" s="6" t="s">
        <v>134</v>
      </c>
      <c r="E603" s="3"/>
      <c r="H603" s="7"/>
    </row>
    <row r="604" spans="2:8" x14ac:dyDescent="0.25">
      <c r="B604" s="2" t="s">
        <v>763</v>
      </c>
      <c r="C604" s="2" t="s">
        <v>690</v>
      </c>
      <c r="D604" s="6" t="s">
        <v>558</v>
      </c>
      <c r="E604" s="1"/>
      <c r="H604" s="7"/>
    </row>
    <row r="605" spans="2:8" x14ac:dyDescent="0.25">
      <c r="B605" s="2" t="s">
        <v>763</v>
      </c>
      <c r="C605" s="2" t="s">
        <v>694</v>
      </c>
      <c r="D605" s="6" t="s">
        <v>632</v>
      </c>
      <c r="E605" s="3"/>
      <c r="H605" s="7"/>
    </row>
    <row r="606" spans="2:8" x14ac:dyDescent="0.25">
      <c r="B606" s="2" t="s">
        <v>763</v>
      </c>
      <c r="C606" s="2" t="s">
        <v>725</v>
      </c>
      <c r="D606" s="6" t="s">
        <v>382</v>
      </c>
      <c r="E606" s="3"/>
      <c r="H606" s="7"/>
    </row>
    <row r="607" spans="2:8" x14ac:dyDescent="0.25">
      <c r="B607" s="2" t="s">
        <v>763</v>
      </c>
      <c r="C607" s="2" t="s">
        <v>732</v>
      </c>
      <c r="D607" s="6" t="s">
        <v>384</v>
      </c>
      <c r="E607" s="3"/>
      <c r="H607" s="7"/>
    </row>
    <row r="608" spans="2:8" x14ac:dyDescent="0.25">
      <c r="B608" s="2" t="s">
        <v>763</v>
      </c>
      <c r="C608" s="2" t="s">
        <v>747</v>
      </c>
      <c r="D608" s="6" t="s">
        <v>776</v>
      </c>
      <c r="E608" s="3"/>
      <c r="H608" s="7"/>
    </row>
    <row r="609" spans="2:8" x14ac:dyDescent="0.25">
      <c r="B609" s="2" t="s">
        <v>763</v>
      </c>
      <c r="C609" s="2" t="s">
        <v>755</v>
      </c>
      <c r="D609" s="6" t="s">
        <v>777</v>
      </c>
      <c r="E609" s="3"/>
      <c r="H609" s="7"/>
    </row>
    <row r="610" spans="2:8" x14ac:dyDescent="0.25">
      <c r="B610" s="2" t="s">
        <v>763</v>
      </c>
      <c r="C610" s="2" t="s">
        <v>766</v>
      </c>
      <c r="D610" s="6" t="s">
        <v>462</v>
      </c>
      <c r="E610" s="1"/>
      <c r="H610" s="7"/>
    </row>
    <row r="611" spans="2:8" x14ac:dyDescent="0.25">
      <c r="B611" s="2" t="s">
        <v>763</v>
      </c>
      <c r="C611" s="2" t="s">
        <v>772</v>
      </c>
      <c r="D611" s="6" t="s">
        <v>633</v>
      </c>
      <c r="E611" s="3"/>
      <c r="H611" s="7"/>
    </row>
    <row r="612" spans="2:8" x14ac:dyDescent="0.25">
      <c r="B612" s="2" t="s">
        <v>763</v>
      </c>
      <c r="C612" s="2" t="s">
        <v>775</v>
      </c>
      <c r="D612" s="6" t="s">
        <v>264</v>
      </c>
      <c r="E612" s="3"/>
      <c r="H612" s="7"/>
    </row>
    <row r="613" spans="2:8" x14ac:dyDescent="0.25">
      <c r="B613" s="2" t="s">
        <v>763</v>
      </c>
      <c r="C613" s="2" t="s">
        <v>778</v>
      </c>
      <c r="D613" s="6" t="s">
        <v>193</v>
      </c>
      <c r="E613" s="3"/>
      <c r="H613" s="7"/>
    </row>
    <row r="614" spans="2:8" x14ac:dyDescent="0.25">
      <c r="B614" s="2" t="s">
        <v>763</v>
      </c>
      <c r="C614" s="2" t="s">
        <v>779</v>
      </c>
      <c r="D614" s="6" t="s">
        <v>778</v>
      </c>
      <c r="E614" s="3"/>
      <c r="H614" s="7"/>
    </row>
    <row r="615" spans="2:8" x14ac:dyDescent="0.25">
      <c r="B615" s="2" t="s">
        <v>763</v>
      </c>
      <c r="C615" s="2" t="s">
        <v>780</v>
      </c>
      <c r="D615" s="6" t="s">
        <v>781</v>
      </c>
      <c r="E615" s="3"/>
      <c r="H615" s="7"/>
    </row>
    <row r="616" spans="2:8" x14ac:dyDescent="0.25">
      <c r="B616" s="2" t="s">
        <v>763</v>
      </c>
      <c r="C616" s="2" t="s">
        <v>782</v>
      </c>
      <c r="D616" s="6" t="s">
        <v>741</v>
      </c>
      <c r="E616" s="3"/>
      <c r="H616" s="7"/>
    </row>
    <row r="617" spans="2:8" x14ac:dyDescent="0.25">
      <c r="B617" s="2" t="s">
        <v>763</v>
      </c>
      <c r="C617" s="2" t="s">
        <v>783</v>
      </c>
      <c r="D617" s="6" t="s">
        <v>49</v>
      </c>
      <c r="E617" s="3"/>
      <c r="H617" s="7"/>
    </row>
    <row r="618" spans="2:8" x14ac:dyDescent="0.25">
      <c r="B618" s="2" t="s">
        <v>763</v>
      </c>
      <c r="C618" s="2" t="s">
        <v>784</v>
      </c>
      <c r="D618" s="6" t="s">
        <v>335</v>
      </c>
      <c r="E618" s="3"/>
      <c r="H618" s="7"/>
    </row>
    <row r="619" spans="2:8" x14ac:dyDescent="0.25">
      <c r="B619" s="2" t="s">
        <v>763</v>
      </c>
      <c r="C619" s="2" t="s">
        <v>785</v>
      </c>
      <c r="D619" s="6" t="s">
        <v>683</v>
      </c>
      <c r="E619" s="3"/>
      <c r="H619" s="7"/>
    </row>
    <row r="620" spans="2:8" x14ac:dyDescent="0.25">
      <c r="B620" s="2" t="s">
        <v>763</v>
      </c>
      <c r="C620" s="2" t="s">
        <v>786</v>
      </c>
      <c r="D620" s="6" t="s">
        <v>51</v>
      </c>
      <c r="E620" s="3"/>
      <c r="H620" s="7"/>
    </row>
    <row r="621" spans="2:8" x14ac:dyDescent="0.25">
      <c r="B621" s="2" t="s">
        <v>763</v>
      </c>
      <c r="C621" s="2" t="s">
        <v>787</v>
      </c>
      <c r="D621" s="6" t="s">
        <v>54</v>
      </c>
      <c r="E621" s="3"/>
      <c r="H621" s="7"/>
    </row>
    <row r="622" spans="2:8" x14ac:dyDescent="0.25">
      <c r="B622" s="2" t="s">
        <v>763</v>
      </c>
      <c r="C622" s="2" t="s">
        <v>788</v>
      </c>
      <c r="D622" s="6" t="s">
        <v>789</v>
      </c>
      <c r="E622" s="3"/>
      <c r="H622" s="7"/>
    </row>
    <row r="623" spans="2:8" x14ac:dyDescent="0.25">
      <c r="B623" s="2" t="s">
        <v>763</v>
      </c>
      <c r="C623" s="2" t="s">
        <v>790</v>
      </c>
      <c r="D623" s="6" t="s">
        <v>791</v>
      </c>
      <c r="E623" s="3"/>
      <c r="H623" s="7"/>
    </row>
    <row r="624" spans="2:8" x14ac:dyDescent="0.25">
      <c r="B624" s="2" t="s">
        <v>763</v>
      </c>
      <c r="C624" s="2" t="s">
        <v>792</v>
      </c>
      <c r="D624" s="6" t="s">
        <v>464</v>
      </c>
      <c r="E624" s="1"/>
      <c r="H624" s="7"/>
    </row>
    <row r="625" spans="2:8" x14ac:dyDescent="0.25">
      <c r="B625" s="2" t="s">
        <v>763</v>
      </c>
      <c r="C625" s="2" t="s">
        <v>793</v>
      </c>
      <c r="D625" s="6" t="s">
        <v>466</v>
      </c>
      <c r="E625" s="1"/>
      <c r="H625" s="7"/>
    </row>
    <row r="626" spans="2:8" x14ac:dyDescent="0.25">
      <c r="B626" s="2" t="s">
        <v>763</v>
      </c>
      <c r="C626" s="2" t="s">
        <v>794</v>
      </c>
      <c r="D626" s="6" t="s">
        <v>559</v>
      </c>
      <c r="E626" s="1"/>
      <c r="H626" s="7"/>
    </row>
    <row r="627" spans="2:8" x14ac:dyDescent="0.25">
      <c r="B627" s="2" t="s">
        <v>763</v>
      </c>
      <c r="C627" s="2" t="s">
        <v>795</v>
      </c>
      <c r="D627" s="6" t="s">
        <v>386</v>
      </c>
      <c r="E627" s="3"/>
      <c r="H627" s="7"/>
    </row>
    <row r="628" spans="2:8" x14ac:dyDescent="0.25">
      <c r="B628" s="2" t="s">
        <v>796</v>
      </c>
      <c r="C628" s="2" t="s">
        <v>28</v>
      </c>
      <c r="D628" s="6" t="s">
        <v>57</v>
      </c>
      <c r="E628" s="3"/>
      <c r="H628" s="7"/>
    </row>
    <row r="629" spans="2:8" x14ac:dyDescent="0.25">
      <c r="B629" s="2" t="s">
        <v>796</v>
      </c>
      <c r="C629" s="2" t="s">
        <v>50</v>
      </c>
      <c r="D629" s="6" t="s">
        <v>560</v>
      </c>
      <c r="E629" s="1"/>
      <c r="H629" s="7"/>
    </row>
    <row r="630" spans="2:8" x14ac:dyDescent="0.25">
      <c r="B630" s="2" t="s">
        <v>796</v>
      </c>
      <c r="C630" s="2" t="s">
        <v>158</v>
      </c>
      <c r="D630" s="6" t="s">
        <v>634</v>
      </c>
      <c r="E630" s="3"/>
      <c r="H630" s="7"/>
    </row>
    <row r="631" spans="2:8" x14ac:dyDescent="0.25">
      <c r="B631" s="2" t="s">
        <v>796</v>
      </c>
      <c r="C631" s="2" t="s">
        <v>173</v>
      </c>
      <c r="D631" s="6" t="s">
        <v>266</v>
      </c>
      <c r="E631" s="3"/>
      <c r="H631" s="7"/>
    </row>
    <row r="632" spans="2:8" x14ac:dyDescent="0.25">
      <c r="B632" s="2" t="s">
        <v>796</v>
      </c>
      <c r="C632" s="2" t="s">
        <v>220</v>
      </c>
      <c r="D632" s="6" t="s">
        <v>636</v>
      </c>
      <c r="E632" s="3"/>
      <c r="H632" s="7"/>
    </row>
    <row r="633" spans="2:8" x14ac:dyDescent="0.25">
      <c r="B633" s="2" t="s">
        <v>796</v>
      </c>
      <c r="C633" s="2" t="s">
        <v>245</v>
      </c>
      <c r="D633" s="6" t="s">
        <v>797</v>
      </c>
      <c r="E633" s="3"/>
      <c r="H633" s="7"/>
    </row>
    <row r="634" spans="2:8" x14ac:dyDescent="0.25">
      <c r="B634" s="2" t="s">
        <v>796</v>
      </c>
      <c r="C634" s="2" t="s">
        <v>268</v>
      </c>
      <c r="D634" s="6" t="s">
        <v>388</v>
      </c>
      <c r="E634" s="3"/>
      <c r="H634" s="7"/>
    </row>
    <row r="635" spans="2:8" x14ac:dyDescent="0.25">
      <c r="B635" s="2" t="s">
        <v>796</v>
      </c>
      <c r="C635" s="2" t="s">
        <v>291</v>
      </c>
      <c r="D635" s="6" t="s">
        <v>561</v>
      </c>
      <c r="E635" s="1"/>
      <c r="H635" s="7"/>
    </row>
    <row r="636" spans="2:8" x14ac:dyDescent="0.25">
      <c r="B636" s="2" t="s">
        <v>796</v>
      </c>
      <c r="C636" s="2" t="s">
        <v>393</v>
      </c>
      <c r="D636" s="6" t="s">
        <v>798</v>
      </c>
      <c r="E636" s="3"/>
      <c r="H636" s="7"/>
    </row>
    <row r="637" spans="2:8" x14ac:dyDescent="0.25">
      <c r="B637" s="2" t="s">
        <v>796</v>
      </c>
      <c r="C637" s="2" t="s">
        <v>413</v>
      </c>
      <c r="D637" s="6" t="s">
        <v>637</v>
      </c>
      <c r="E637" s="3"/>
      <c r="H637" s="7"/>
    </row>
    <row r="638" spans="2:8" x14ac:dyDescent="0.25">
      <c r="B638" s="2" t="s">
        <v>796</v>
      </c>
      <c r="C638" s="2" t="s">
        <v>454</v>
      </c>
      <c r="D638" s="6" t="s">
        <v>742</v>
      </c>
      <c r="E638" s="3"/>
      <c r="H638" s="7"/>
    </row>
    <row r="639" spans="2:8" x14ac:dyDescent="0.25">
      <c r="B639" s="2" t="s">
        <v>796</v>
      </c>
      <c r="C639" s="2" t="s">
        <v>567</v>
      </c>
      <c r="D639" s="6" t="s">
        <v>336</v>
      </c>
      <c r="E639" s="3"/>
      <c r="H639" s="7"/>
    </row>
    <row r="640" spans="2:8" x14ac:dyDescent="0.25">
      <c r="B640" s="2" t="s">
        <v>796</v>
      </c>
      <c r="C640" s="2" t="s">
        <v>606</v>
      </c>
      <c r="D640" s="6" t="s">
        <v>799</v>
      </c>
      <c r="E640" s="3"/>
      <c r="H640" s="7"/>
    </row>
    <row r="641" spans="2:8" x14ac:dyDescent="0.25">
      <c r="B641" s="2" t="s">
        <v>796</v>
      </c>
      <c r="C641" s="2" t="s">
        <v>640</v>
      </c>
      <c r="D641" s="6" t="s">
        <v>195</v>
      </c>
      <c r="E641" s="3"/>
      <c r="H641" s="7"/>
    </row>
    <row r="642" spans="2:8" x14ac:dyDescent="0.25">
      <c r="B642" s="2" t="s">
        <v>796</v>
      </c>
      <c r="C642" s="2" t="s">
        <v>700</v>
      </c>
      <c r="D642" s="6" t="s">
        <v>563</v>
      </c>
      <c r="E642" s="1"/>
      <c r="H642" s="7"/>
    </row>
    <row r="643" spans="2:8" x14ac:dyDescent="0.25">
      <c r="B643" s="2" t="s">
        <v>796</v>
      </c>
      <c r="C643" s="2" t="s">
        <v>722</v>
      </c>
      <c r="D643" s="6" t="s">
        <v>800</v>
      </c>
      <c r="E643" s="3"/>
      <c r="H643" s="7"/>
    </row>
    <row r="644" spans="2:8" x14ac:dyDescent="0.25">
      <c r="B644" s="2" t="s">
        <v>796</v>
      </c>
      <c r="C644" s="2" t="s">
        <v>724</v>
      </c>
      <c r="D644" s="6" t="s">
        <v>565</v>
      </c>
      <c r="E644" s="1"/>
      <c r="H644" s="7"/>
    </row>
    <row r="645" spans="2:8" x14ac:dyDescent="0.25">
      <c r="B645" s="2" t="s">
        <v>796</v>
      </c>
      <c r="C645" s="2" t="s">
        <v>751</v>
      </c>
      <c r="D645" s="6" t="s">
        <v>801</v>
      </c>
      <c r="E645" s="3"/>
      <c r="H645" s="7"/>
    </row>
    <row r="646" spans="2:8" x14ac:dyDescent="0.25">
      <c r="B646" s="2" t="s">
        <v>796</v>
      </c>
      <c r="C646" s="2" t="s">
        <v>753</v>
      </c>
      <c r="D646" s="6" t="s">
        <v>468</v>
      </c>
      <c r="E646" s="1"/>
      <c r="H646" s="7"/>
    </row>
    <row r="647" spans="2:8" x14ac:dyDescent="0.25">
      <c r="B647" s="2" t="s">
        <v>796</v>
      </c>
      <c r="C647" s="2" t="s">
        <v>762</v>
      </c>
      <c r="D647" s="6" t="s">
        <v>638</v>
      </c>
      <c r="E647" s="3"/>
      <c r="H647" s="7"/>
    </row>
    <row r="648" spans="2:8" x14ac:dyDescent="0.25">
      <c r="B648" s="2" t="s">
        <v>796</v>
      </c>
      <c r="C648" s="2" t="s">
        <v>770</v>
      </c>
      <c r="D648" s="6" t="s">
        <v>639</v>
      </c>
      <c r="E648" s="3"/>
      <c r="H648" s="7"/>
    </row>
    <row r="649" spans="2:8" x14ac:dyDescent="0.25">
      <c r="B649" s="2" t="s">
        <v>796</v>
      </c>
      <c r="C649" s="2" t="s">
        <v>800</v>
      </c>
      <c r="D649" s="6" t="s">
        <v>197</v>
      </c>
      <c r="E649" s="3"/>
      <c r="H649" s="7"/>
    </row>
    <row r="650" spans="2:8" x14ac:dyDescent="0.25">
      <c r="B650" s="2" t="s">
        <v>796</v>
      </c>
      <c r="C650" s="2" t="s">
        <v>538</v>
      </c>
      <c r="D650" s="6" t="s">
        <v>470</v>
      </c>
      <c r="E650" s="1"/>
      <c r="H650" s="7"/>
    </row>
    <row r="651" spans="2:8" x14ac:dyDescent="0.25">
      <c r="B651" s="2" t="s">
        <v>796</v>
      </c>
      <c r="C651" s="2" t="s">
        <v>802</v>
      </c>
      <c r="D651" s="6" t="s">
        <v>472</v>
      </c>
      <c r="E651" s="1"/>
      <c r="H651" s="7"/>
    </row>
    <row r="652" spans="2:8" x14ac:dyDescent="0.25">
      <c r="B652" s="2" t="s">
        <v>796</v>
      </c>
      <c r="C652" s="2" t="s">
        <v>803</v>
      </c>
      <c r="D652" s="6" t="s">
        <v>804</v>
      </c>
      <c r="E652" s="3"/>
      <c r="H652" s="7"/>
    </row>
    <row r="653" spans="2:8" ht="30" x14ac:dyDescent="0.25">
      <c r="B653" s="2" t="s">
        <v>796</v>
      </c>
      <c r="C653" s="2" t="s">
        <v>805</v>
      </c>
      <c r="D653" s="6" t="s">
        <v>806</v>
      </c>
      <c r="E653" s="3"/>
      <c r="H653" s="7"/>
    </row>
    <row r="654" spans="2:8" x14ac:dyDescent="0.25">
      <c r="B654" s="2" t="s">
        <v>807</v>
      </c>
      <c r="C654" s="2" t="s">
        <v>13</v>
      </c>
      <c r="D654" s="6" t="s">
        <v>566</v>
      </c>
      <c r="E654" s="1"/>
      <c r="H654" s="7"/>
    </row>
    <row r="655" spans="2:8" x14ac:dyDescent="0.25">
      <c r="B655" s="2" t="s">
        <v>807</v>
      </c>
      <c r="C655" s="2" t="s">
        <v>30</v>
      </c>
      <c r="D655" s="6" t="s">
        <v>568</v>
      </c>
      <c r="E655" s="1"/>
      <c r="H655" s="7"/>
    </row>
    <row r="656" spans="2:8" x14ac:dyDescent="0.25">
      <c r="B656" s="2" t="s">
        <v>807</v>
      </c>
      <c r="C656" s="2" t="s">
        <v>145</v>
      </c>
      <c r="D656" s="6" t="s">
        <v>267</v>
      </c>
      <c r="E656" s="3"/>
      <c r="H656" s="7"/>
    </row>
    <row r="657" spans="2:8" x14ac:dyDescent="0.25">
      <c r="B657" s="2" t="s">
        <v>807</v>
      </c>
      <c r="C657" s="2" t="s">
        <v>148</v>
      </c>
      <c r="D657" s="6" t="s">
        <v>641</v>
      </c>
      <c r="E657" s="3"/>
      <c r="H657" s="7"/>
    </row>
    <row r="658" spans="2:8" x14ac:dyDescent="0.25">
      <c r="B658" s="2" t="s">
        <v>807</v>
      </c>
      <c r="C658" s="2" t="s">
        <v>184</v>
      </c>
      <c r="D658" s="6" t="s">
        <v>779</v>
      </c>
      <c r="E658" s="3"/>
      <c r="H658" s="7"/>
    </row>
    <row r="659" spans="2:8" x14ac:dyDescent="0.25">
      <c r="B659" s="2" t="s">
        <v>807</v>
      </c>
      <c r="C659" s="2" t="s">
        <v>198</v>
      </c>
      <c r="D659" s="6" t="s">
        <v>390</v>
      </c>
      <c r="E659" s="3"/>
      <c r="H659" s="7"/>
    </row>
    <row r="660" spans="2:8" x14ac:dyDescent="0.25">
      <c r="B660" s="2" t="s">
        <v>807</v>
      </c>
      <c r="C660" s="2" t="s">
        <v>235</v>
      </c>
      <c r="D660" s="6" t="s">
        <v>808</v>
      </c>
      <c r="E660" s="3"/>
      <c r="H660" s="7"/>
    </row>
    <row r="661" spans="2:8" x14ac:dyDescent="0.25">
      <c r="B661" s="2" t="s">
        <v>807</v>
      </c>
      <c r="C661" s="2" t="s">
        <v>289</v>
      </c>
      <c r="D661" s="6" t="s">
        <v>269</v>
      </c>
      <c r="E661" s="3"/>
      <c r="H661" s="7"/>
    </row>
    <row r="662" spans="2:8" x14ac:dyDescent="0.25">
      <c r="B662" s="2" t="s">
        <v>807</v>
      </c>
      <c r="C662" s="2" t="s">
        <v>322</v>
      </c>
      <c r="D662" s="6" t="s">
        <v>199</v>
      </c>
      <c r="E662" s="3"/>
      <c r="H662" s="7"/>
    </row>
    <row r="663" spans="2:8" x14ac:dyDescent="0.25">
      <c r="B663" s="2" t="s">
        <v>807</v>
      </c>
      <c r="C663" s="2" t="s">
        <v>349</v>
      </c>
      <c r="D663" s="6" t="s">
        <v>473</v>
      </c>
      <c r="E663" s="1"/>
      <c r="H663" s="7"/>
    </row>
    <row r="664" spans="2:8" x14ac:dyDescent="0.25">
      <c r="B664" s="2" t="s">
        <v>807</v>
      </c>
      <c r="C664" s="2" t="s">
        <v>354</v>
      </c>
      <c r="D664" s="6" t="s">
        <v>643</v>
      </c>
      <c r="E664" s="3"/>
      <c r="H664" s="7"/>
    </row>
    <row r="665" spans="2:8" x14ac:dyDescent="0.25">
      <c r="B665" s="2" t="s">
        <v>807</v>
      </c>
      <c r="C665" s="2" t="s">
        <v>366</v>
      </c>
      <c r="D665" s="6" t="s">
        <v>684</v>
      </c>
      <c r="E665" s="3"/>
      <c r="H665" s="7"/>
    </row>
    <row r="666" spans="2:8" x14ac:dyDescent="0.25">
      <c r="B666" s="2" t="s">
        <v>807</v>
      </c>
      <c r="C666" s="2" t="s">
        <v>385</v>
      </c>
      <c r="D666" s="6" t="s">
        <v>338</v>
      </c>
      <c r="E666" s="3"/>
      <c r="H666" s="7"/>
    </row>
    <row r="667" spans="2:8" x14ac:dyDescent="0.25">
      <c r="B667" s="2" t="s">
        <v>807</v>
      </c>
      <c r="C667" s="2" t="s">
        <v>809</v>
      </c>
      <c r="D667" s="6" t="s">
        <v>802</v>
      </c>
      <c r="E667" s="3"/>
      <c r="H667" s="7"/>
    </row>
    <row r="668" spans="2:8" x14ac:dyDescent="0.25">
      <c r="B668" s="2" t="s">
        <v>807</v>
      </c>
      <c r="C668" s="2" t="s">
        <v>810</v>
      </c>
      <c r="D668" s="6" t="s">
        <v>340</v>
      </c>
      <c r="E668" s="3"/>
      <c r="H668" s="7"/>
    </row>
    <row r="669" spans="2:8" x14ac:dyDescent="0.25">
      <c r="B669" s="2" t="s">
        <v>807</v>
      </c>
      <c r="C669" s="2" t="s">
        <v>529</v>
      </c>
      <c r="D669" s="6" t="s">
        <v>780</v>
      </c>
      <c r="E669" s="3"/>
      <c r="H669" s="7"/>
    </row>
    <row r="670" spans="2:8" x14ac:dyDescent="0.25">
      <c r="B670" s="2" t="s">
        <v>807</v>
      </c>
      <c r="C670" s="2" t="s">
        <v>534</v>
      </c>
      <c r="D670" s="6" t="s">
        <v>811</v>
      </c>
      <c r="E670" s="3"/>
      <c r="H670" s="7"/>
    </row>
    <row r="671" spans="2:8" x14ac:dyDescent="0.25">
      <c r="B671" s="2" t="s">
        <v>807</v>
      </c>
      <c r="C671" s="2" t="s">
        <v>552</v>
      </c>
      <c r="D671" s="6" t="s">
        <v>812</v>
      </c>
      <c r="E671" s="3"/>
      <c r="H671" s="7"/>
    </row>
    <row r="672" spans="2:8" x14ac:dyDescent="0.25">
      <c r="B672" s="28" t="s">
        <v>807</v>
      </c>
      <c r="C672" s="28" t="s">
        <v>557</v>
      </c>
      <c r="D672" s="6" t="s">
        <v>813</v>
      </c>
      <c r="E672" s="3"/>
      <c r="H672" s="7"/>
    </row>
    <row r="673" spans="2:8" x14ac:dyDescent="0.25">
      <c r="B673" s="2" t="s">
        <v>807</v>
      </c>
      <c r="C673" s="2" t="s">
        <v>597</v>
      </c>
      <c r="D673" s="6" t="s">
        <v>814</v>
      </c>
      <c r="E673" s="3"/>
      <c r="H673" s="7"/>
    </row>
    <row r="674" spans="2:8" x14ac:dyDescent="0.25">
      <c r="B674" s="2" t="s">
        <v>807</v>
      </c>
      <c r="C674" s="2" t="s">
        <v>605</v>
      </c>
      <c r="D674" s="6" t="s">
        <v>136</v>
      </c>
      <c r="E674" s="3"/>
      <c r="H674" s="7"/>
    </row>
    <row r="675" spans="2:8" x14ac:dyDescent="0.25">
      <c r="B675" s="2" t="s">
        <v>807</v>
      </c>
      <c r="C675" s="2" t="s">
        <v>620</v>
      </c>
      <c r="D675" s="6" t="s">
        <v>782</v>
      </c>
      <c r="E675" s="3"/>
      <c r="H675" s="7"/>
    </row>
    <row r="676" spans="2:8" x14ac:dyDescent="0.25">
      <c r="B676" s="2" t="s">
        <v>807</v>
      </c>
      <c r="C676" s="2" t="s">
        <v>631</v>
      </c>
      <c r="D676" s="6" t="s">
        <v>570</v>
      </c>
      <c r="E676" s="1"/>
      <c r="H676" s="7"/>
    </row>
    <row r="677" spans="2:8" x14ac:dyDescent="0.25">
      <c r="B677" s="2" t="s">
        <v>807</v>
      </c>
      <c r="C677" s="2" t="s">
        <v>642</v>
      </c>
      <c r="D677" s="6" t="s">
        <v>815</v>
      </c>
      <c r="E677" s="3"/>
      <c r="H677" s="7"/>
    </row>
    <row r="678" spans="2:8" x14ac:dyDescent="0.25">
      <c r="B678" s="2" t="s">
        <v>807</v>
      </c>
      <c r="C678" s="2" t="s">
        <v>650</v>
      </c>
      <c r="D678" s="6" t="s">
        <v>744</v>
      </c>
      <c r="E678" s="3"/>
      <c r="H678" s="7"/>
    </row>
    <row r="679" spans="2:8" x14ac:dyDescent="0.25">
      <c r="B679" s="2" t="s">
        <v>807</v>
      </c>
      <c r="C679" s="2" t="s">
        <v>652</v>
      </c>
      <c r="D679" s="6" t="s">
        <v>745</v>
      </c>
      <c r="E679" s="3"/>
      <c r="H679" s="7"/>
    </row>
    <row r="680" spans="2:8" x14ac:dyDescent="0.25">
      <c r="B680" s="2" t="s">
        <v>807</v>
      </c>
      <c r="C680" s="2" t="s">
        <v>656</v>
      </c>
      <c r="D680" s="6" t="s">
        <v>201</v>
      </c>
      <c r="E680" s="3"/>
      <c r="H680" s="7"/>
    </row>
    <row r="681" spans="2:8" x14ac:dyDescent="0.25">
      <c r="B681" s="2" t="s">
        <v>807</v>
      </c>
      <c r="C681" s="2" t="s">
        <v>663</v>
      </c>
      <c r="D681" s="6" t="s">
        <v>816</v>
      </c>
      <c r="E681" s="3"/>
      <c r="H681" s="7"/>
    </row>
    <row r="682" spans="2:8" x14ac:dyDescent="0.25">
      <c r="B682" s="2" t="s">
        <v>807</v>
      </c>
      <c r="C682" s="2" t="s">
        <v>664</v>
      </c>
      <c r="D682" s="6" t="s">
        <v>707</v>
      </c>
      <c r="E682" s="3"/>
      <c r="H682" s="7"/>
    </row>
    <row r="683" spans="2:8" x14ac:dyDescent="0.25">
      <c r="B683" s="2" t="s">
        <v>807</v>
      </c>
      <c r="C683" s="2" t="s">
        <v>667</v>
      </c>
      <c r="D683" s="6" t="s">
        <v>774</v>
      </c>
      <c r="E683" s="3"/>
      <c r="H683" s="7"/>
    </row>
    <row r="684" spans="2:8" x14ac:dyDescent="0.25">
      <c r="B684" s="2" t="s">
        <v>807</v>
      </c>
      <c r="C684" s="2" t="s">
        <v>673</v>
      </c>
      <c r="D684" s="6" t="s">
        <v>203</v>
      </c>
      <c r="E684" s="3"/>
      <c r="H684" s="7"/>
    </row>
    <row r="685" spans="2:8" x14ac:dyDescent="0.25">
      <c r="B685" s="2" t="s">
        <v>807</v>
      </c>
      <c r="C685" s="2" t="s">
        <v>696</v>
      </c>
      <c r="D685" s="6" t="s">
        <v>746</v>
      </c>
      <c r="E685" s="3"/>
      <c r="H685" s="7"/>
    </row>
    <row r="686" spans="2:8" x14ac:dyDescent="0.25">
      <c r="B686" s="2" t="s">
        <v>807</v>
      </c>
      <c r="C686" s="2" t="s">
        <v>723</v>
      </c>
      <c r="D686" s="6" t="s">
        <v>748</v>
      </c>
      <c r="E686" s="3"/>
      <c r="H686" s="7"/>
    </row>
    <row r="687" spans="2:8" x14ac:dyDescent="0.25">
      <c r="B687" s="2" t="s">
        <v>807</v>
      </c>
      <c r="C687" s="2" t="s">
        <v>727</v>
      </c>
      <c r="D687" s="6" t="s">
        <v>341</v>
      </c>
      <c r="E687" s="3"/>
      <c r="H687" s="7"/>
    </row>
    <row r="688" spans="2:8" x14ac:dyDescent="0.25">
      <c r="B688" s="2" t="s">
        <v>807</v>
      </c>
      <c r="C688" s="2" t="s">
        <v>733</v>
      </c>
      <c r="D688" s="6" t="s">
        <v>708</v>
      </c>
      <c r="E688" s="3"/>
      <c r="H688" s="7"/>
    </row>
    <row r="689" spans="2:8" x14ac:dyDescent="0.25">
      <c r="B689" s="2" t="s">
        <v>807</v>
      </c>
      <c r="C689" s="2" t="s">
        <v>740</v>
      </c>
      <c r="D689" s="6" t="s">
        <v>571</v>
      </c>
      <c r="E689" s="1"/>
      <c r="H689" s="7"/>
    </row>
    <row r="690" spans="2:8" x14ac:dyDescent="0.25">
      <c r="B690" s="2" t="s">
        <v>807</v>
      </c>
      <c r="C690" s="2" t="s">
        <v>768</v>
      </c>
      <c r="D690" s="6" t="s">
        <v>572</v>
      </c>
      <c r="E690" s="1"/>
      <c r="H690" s="7"/>
    </row>
    <row r="691" spans="2:8" x14ac:dyDescent="0.25">
      <c r="B691" s="2" t="s">
        <v>807</v>
      </c>
      <c r="C691" s="2" t="s">
        <v>773</v>
      </c>
      <c r="D691" s="6" t="s">
        <v>710</v>
      </c>
      <c r="E691" s="3"/>
      <c r="H691" s="7"/>
    </row>
    <row r="692" spans="2:8" x14ac:dyDescent="0.25">
      <c r="B692" s="2" t="s">
        <v>807</v>
      </c>
      <c r="C692" s="2" t="s">
        <v>776</v>
      </c>
      <c r="D692" s="6" t="s">
        <v>270</v>
      </c>
      <c r="E692" s="3"/>
      <c r="H692" s="7"/>
    </row>
    <row r="693" spans="2:8" x14ac:dyDescent="0.25">
      <c r="B693" s="2" t="s">
        <v>807</v>
      </c>
      <c r="C693" s="2" t="s">
        <v>777</v>
      </c>
      <c r="D693" s="6" t="s">
        <v>783</v>
      </c>
      <c r="E693" s="3"/>
      <c r="H693" s="7"/>
    </row>
    <row r="694" spans="2:8" x14ac:dyDescent="0.25">
      <c r="B694" s="2" t="s">
        <v>807</v>
      </c>
      <c r="C694" s="2" t="s">
        <v>798</v>
      </c>
      <c r="D694" s="6" t="s">
        <v>59</v>
      </c>
      <c r="E694" s="3"/>
      <c r="H694" s="7"/>
    </row>
    <row r="695" spans="2:8" x14ac:dyDescent="0.25">
      <c r="B695" s="2" t="s">
        <v>807</v>
      </c>
      <c r="C695" s="2" t="s">
        <v>806</v>
      </c>
      <c r="D695" s="6" t="s">
        <v>475</v>
      </c>
      <c r="E695" s="1"/>
      <c r="H695" s="7"/>
    </row>
    <row r="696" spans="2:8" x14ac:dyDescent="0.25">
      <c r="B696" s="2" t="s">
        <v>807</v>
      </c>
      <c r="C696" s="2" t="s">
        <v>814</v>
      </c>
      <c r="D696" s="6" t="s">
        <v>272</v>
      </c>
      <c r="E696" s="3"/>
      <c r="H696" s="7"/>
    </row>
    <row r="697" spans="2:8" x14ac:dyDescent="0.25">
      <c r="B697" s="2" t="s">
        <v>807</v>
      </c>
      <c r="C697" s="2" t="s">
        <v>816</v>
      </c>
      <c r="D697" s="6" t="s">
        <v>817</v>
      </c>
      <c r="E697" s="3"/>
      <c r="H697" s="7"/>
    </row>
    <row r="698" spans="2:8" x14ac:dyDescent="0.25">
      <c r="B698" s="2" t="s">
        <v>807</v>
      </c>
      <c r="C698" s="2" t="s">
        <v>817</v>
      </c>
      <c r="D698" s="6" t="s">
        <v>61</v>
      </c>
      <c r="E698" s="3"/>
      <c r="H698" s="7"/>
    </row>
    <row r="699" spans="2:8" x14ac:dyDescent="0.25">
      <c r="B699" s="2" t="s">
        <v>807</v>
      </c>
      <c r="C699" s="2" t="s">
        <v>818</v>
      </c>
      <c r="D699" s="6" t="s">
        <v>712</v>
      </c>
      <c r="E699" s="3"/>
      <c r="H699" s="7"/>
    </row>
    <row r="700" spans="2:8" x14ac:dyDescent="0.25">
      <c r="B700" s="2" t="s">
        <v>807</v>
      </c>
      <c r="C700" s="2" t="s">
        <v>819</v>
      </c>
      <c r="D700" s="6" t="s">
        <v>820</v>
      </c>
      <c r="E700" s="3"/>
      <c r="H700" s="7"/>
    </row>
    <row r="701" spans="2:8" x14ac:dyDescent="0.25">
      <c r="B701" s="2" t="s">
        <v>821</v>
      </c>
      <c r="C701" s="2" t="s">
        <v>162</v>
      </c>
      <c r="D701" s="6" t="s">
        <v>574</v>
      </c>
      <c r="E701" s="1"/>
      <c r="H701" s="7"/>
    </row>
    <row r="702" spans="2:8" x14ac:dyDescent="0.25">
      <c r="B702" s="2" t="s">
        <v>821</v>
      </c>
      <c r="C702" s="2" t="s">
        <v>278</v>
      </c>
      <c r="D702" s="6" t="s">
        <v>644</v>
      </c>
      <c r="E702" s="3"/>
      <c r="H702" s="7"/>
    </row>
    <row r="703" spans="2:8" x14ac:dyDescent="0.25">
      <c r="B703" s="2" t="s">
        <v>821</v>
      </c>
      <c r="C703" s="2" t="s">
        <v>280</v>
      </c>
      <c r="D703" s="6" t="s">
        <v>343</v>
      </c>
      <c r="E703" s="3"/>
      <c r="H703" s="7"/>
    </row>
    <row r="704" spans="2:8" x14ac:dyDescent="0.25">
      <c r="B704" s="2" t="s">
        <v>821</v>
      </c>
      <c r="C704" s="2" t="s">
        <v>316</v>
      </c>
      <c r="D704" s="6" t="s">
        <v>686</v>
      </c>
      <c r="E704" s="3"/>
      <c r="H704" s="7"/>
    </row>
    <row r="705" spans="2:8" x14ac:dyDescent="0.25">
      <c r="B705" s="2" t="s">
        <v>821</v>
      </c>
      <c r="C705" s="2" t="s">
        <v>370</v>
      </c>
      <c r="D705" s="6" t="s">
        <v>645</v>
      </c>
      <c r="E705" s="3"/>
      <c r="H705" s="7"/>
    </row>
    <row r="706" spans="2:8" x14ac:dyDescent="0.25">
      <c r="B706" s="2" t="s">
        <v>821</v>
      </c>
      <c r="C706" s="2" t="s">
        <v>408</v>
      </c>
      <c r="D706" s="6" t="s">
        <v>477</v>
      </c>
      <c r="E706" s="1"/>
      <c r="H706" s="7"/>
    </row>
    <row r="707" spans="2:8" x14ac:dyDescent="0.25">
      <c r="B707" s="2" t="s">
        <v>821</v>
      </c>
      <c r="C707" s="2" t="s">
        <v>446</v>
      </c>
      <c r="D707" s="6" t="s">
        <v>784</v>
      </c>
      <c r="E707" s="3"/>
      <c r="H707" s="7"/>
    </row>
    <row r="708" spans="2:8" x14ac:dyDescent="0.25">
      <c r="B708" s="2" t="s">
        <v>821</v>
      </c>
      <c r="C708" s="2" t="s">
        <v>822</v>
      </c>
      <c r="D708" s="6" t="s">
        <v>647</v>
      </c>
      <c r="E708" s="3"/>
      <c r="H708" s="7"/>
    </row>
    <row r="709" spans="2:8" x14ac:dyDescent="0.25">
      <c r="B709" s="2" t="s">
        <v>821</v>
      </c>
      <c r="C709" s="2" t="s">
        <v>482</v>
      </c>
      <c r="D709" s="6" t="s">
        <v>63</v>
      </c>
      <c r="E709" s="3"/>
      <c r="H709" s="7"/>
    </row>
    <row r="710" spans="2:8" x14ac:dyDescent="0.25">
      <c r="B710" s="2" t="s">
        <v>821</v>
      </c>
      <c r="C710" s="2" t="s">
        <v>635</v>
      </c>
      <c r="D710" s="6" t="s">
        <v>204</v>
      </c>
      <c r="E710" s="3"/>
      <c r="H710" s="7"/>
    </row>
    <row r="711" spans="2:8" x14ac:dyDescent="0.25">
      <c r="B711" s="2" t="s">
        <v>821</v>
      </c>
      <c r="C711" s="2" t="s">
        <v>660</v>
      </c>
      <c r="D711" s="6" t="s">
        <v>479</v>
      </c>
      <c r="E711" s="1"/>
      <c r="H711" s="7"/>
    </row>
    <row r="712" spans="2:8" x14ac:dyDescent="0.25">
      <c r="B712" s="2" t="s">
        <v>821</v>
      </c>
      <c r="C712" s="2" t="s">
        <v>699</v>
      </c>
      <c r="D712" s="6" t="s">
        <v>785</v>
      </c>
      <c r="E712" s="3"/>
      <c r="H712" s="7"/>
    </row>
    <row r="713" spans="2:8" x14ac:dyDescent="0.25">
      <c r="B713" s="2" t="s">
        <v>821</v>
      </c>
      <c r="C713" s="2" t="s">
        <v>711</v>
      </c>
      <c r="D713" s="6" t="s">
        <v>480</v>
      </c>
      <c r="E713" s="1"/>
      <c r="H713" s="7"/>
    </row>
    <row r="714" spans="2:8" x14ac:dyDescent="0.25">
      <c r="B714" s="2" t="s">
        <v>821</v>
      </c>
      <c r="C714" s="2" t="s">
        <v>734</v>
      </c>
      <c r="D714" s="6" t="s">
        <v>687</v>
      </c>
      <c r="E714" s="3"/>
      <c r="H714" s="7"/>
    </row>
    <row r="715" spans="2:8" x14ac:dyDescent="0.25">
      <c r="B715" s="2" t="s">
        <v>821</v>
      </c>
      <c r="C715" s="2" t="s">
        <v>767</v>
      </c>
      <c r="D715" s="6" t="s">
        <v>273</v>
      </c>
      <c r="E715" s="3"/>
      <c r="H715" s="7"/>
    </row>
    <row r="716" spans="2:8" x14ac:dyDescent="0.25">
      <c r="B716" s="2" t="s">
        <v>821</v>
      </c>
      <c r="C716" s="2" t="s">
        <v>797</v>
      </c>
      <c r="D716" s="6" t="s">
        <v>786</v>
      </c>
      <c r="E716" s="3"/>
      <c r="H716" s="7"/>
    </row>
    <row r="717" spans="2:8" x14ac:dyDescent="0.25">
      <c r="B717" s="2" t="s">
        <v>821</v>
      </c>
      <c r="C717" s="2" t="s">
        <v>815</v>
      </c>
      <c r="D717" s="6" t="s">
        <v>649</v>
      </c>
      <c r="E717" s="3"/>
      <c r="H717" s="7"/>
    </row>
    <row r="718" spans="2:8" x14ac:dyDescent="0.25">
      <c r="B718" s="2" t="s">
        <v>821</v>
      </c>
      <c r="C718" s="2" t="s">
        <v>823</v>
      </c>
      <c r="D718" s="6" t="s">
        <v>65</v>
      </c>
      <c r="E718" s="3"/>
      <c r="H718" s="7"/>
    </row>
    <row r="719" spans="2:8" x14ac:dyDescent="0.25">
      <c r="B719" s="2" t="s">
        <v>821</v>
      </c>
      <c r="C719" s="2" t="s">
        <v>824</v>
      </c>
      <c r="D719" s="6" t="s">
        <v>688</v>
      </c>
      <c r="E719" s="3"/>
      <c r="H719" s="7"/>
    </row>
    <row r="720" spans="2:8" x14ac:dyDescent="0.25">
      <c r="B720" s="2" t="s">
        <v>821</v>
      </c>
      <c r="C720" s="2" t="s">
        <v>825</v>
      </c>
      <c r="D720" s="6" t="s">
        <v>826</v>
      </c>
      <c r="E720" s="3"/>
      <c r="H720" s="7"/>
    </row>
    <row r="721" spans="2:8" x14ac:dyDescent="0.25">
      <c r="B721" s="2" t="s">
        <v>821</v>
      </c>
      <c r="C721" s="2" t="s">
        <v>827</v>
      </c>
      <c r="D721" s="6" t="s">
        <v>576</v>
      </c>
      <c r="E721" s="1"/>
      <c r="H721" s="7"/>
    </row>
    <row r="722" spans="2:8" x14ac:dyDescent="0.25">
      <c r="B722" s="2" t="s">
        <v>828</v>
      </c>
      <c r="C722" s="2" t="s">
        <v>18</v>
      </c>
      <c r="D722" s="6" t="s">
        <v>689</v>
      </c>
      <c r="E722" s="3"/>
      <c r="H722" s="7"/>
    </row>
    <row r="723" spans="2:8" x14ac:dyDescent="0.25">
      <c r="B723" s="2" t="s">
        <v>828</v>
      </c>
      <c r="C723" s="2" t="s">
        <v>72</v>
      </c>
      <c r="D723" s="6" t="s">
        <v>274</v>
      </c>
      <c r="E723" s="3"/>
      <c r="H723" s="7"/>
    </row>
    <row r="724" spans="2:8" x14ac:dyDescent="0.25">
      <c r="B724" s="2" t="s">
        <v>828</v>
      </c>
      <c r="C724" s="2" t="s">
        <v>116</v>
      </c>
      <c r="D724" s="6" t="s">
        <v>750</v>
      </c>
      <c r="E724" s="3"/>
      <c r="H724" s="7"/>
    </row>
    <row r="725" spans="2:8" x14ac:dyDescent="0.25">
      <c r="B725" s="2" t="s">
        <v>828</v>
      </c>
      <c r="C725" s="2" t="s">
        <v>143</v>
      </c>
      <c r="D725" s="6" t="s">
        <v>578</v>
      </c>
      <c r="E725" s="1"/>
      <c r="H725" s="7"/>
    </row>
    <row r="726" spans="2:8" x14ac:dyDescent="0.25">
      <c r="B726" s="2" t="s">
        <v>828</v>
      </c>
      <c r="C726" s="2" t="s">
        <v>194</v>
      </c>
      <c r="D726" s="6" t="s">
        <v>481</v>
      </c>
      <c r="E726" s="1"/>
      <c r="H726" s="7"/>
    </row>
    <row r="727" spans="2:8" x14ac:dyDescent="0.25">
      <c r="B727" s="2" t="s">
        <v>828</v>
      </c>
      <c r="C727" s="2" t="s">
        <v>202</v>
      </c>
      <c r="D727" s="6" t="s">
        <v>205</v>
      </c>
      <c r="E727" s="3"/>
      <c r="H727" s="7"/>
    </row>
    <row r="728" spans="2:8" x14ac:dyDescent="0.25">
      <c r="B728" s="2" t="s">
        <v>828</v>
      </c>
      <c r="C728" s="2" t="s">
        <v>216</v>
      </c>
      <c r="D728" s="6" t="s">
        <v>829</v>
      </c>
      <c r="E728" s="3"/>
      <c r="H728" s="7"/>
    </row>
    <row r="729" spans="2:8" x14ac:dyDescent="0.25">
      <c r="B729" s="2" t="s">
        <v>828</v>
      </c>
      <c r="C729" s="2" t="s">
        <v>301</v>
      </c>
      <c r="D729" s="6" t="s">
        <v>345</v>
      </c>
      <c r="E729" s="3"/>
      <c r="H729" s="7"/>
    </row>
    <row r="730" spans="2:8" x14ac:dyDescent="0.25">
      <c r="B730" s="2" t="s">
        <v>828</v>
      </c>
      <c r="C730" s="2" t="s">
        <v>311</v>
      </c>
      <c r="D730" s="6" t="s">
        <v>392</v>
      </c>
      <c r="E730" s="3"/>
      <c r="H730" s="7"/>
    </row>
    <row r="731" spans="2:8" x14ac:dyDescent="0.25">
      <c r="B731" s="2" t="s">
        <v>828</v>
      </c>
      <c r="C731" s="2" t="s">
        <v>360</v>
      </c>
      <c r="D731" s="6" t="s">
        <v>275</v>
      </c>
      <c r="E731" s="3"/>
      <c r="H731" s="7"/>
    </row>
    <row r="732" spans="2:8" x14ac:dyDescent="0.25">
      <c r="B732" s="2" t="s">
        <v>828</v>
      </c>
      <c r="C732" s="2" t="s">
        <v>395</v>
      </c>
      <c r="D732" s="6" t="s">
        <v>207</v>
      </c>
      <c r="E732" s="3"/>
      <c r="H732" s="7"/>
    </row>
    <row r="733" spans="2:8" x14ac:dyDescent="0.25">
      <c r="B733" s="2" t="s">
        <v>828</v>
      </c>
      <c r="C733" s="2" t="s">
        <v>397</v>
      </c>
      <c r="D733" s="6" t="s">
        <v>67</v>
      </c>
      <c r="E733" s="3"/>
      <c r="H733" s="7"/>
    </row>
    <row r="734" spans="2:8" x14ac:dyDescent="0.25">
      <c r="B734" s="2" t="s">
        <v>828</v>
      </c>
      <c r="C734" s="2" t="s">
        <v>414</v>
      </c>
      <c r="D734" s="6" t="s">
        <v>394</v>
      </c>
      <c r="E734" s="3"/>
      <c r="H734" s="7"/>
    </row>
    <row r="735" spans="2:8" x14ac:dyDescent="0.25">
      <c r="B735" s="2" t="s">
        <v>828</v>
      </c>
      <c r="C735" s="2" t="s">
        <v>417</v>
      </c>
      <c r="D735" s="6" t="s">
        <v>787</v>
      </c>
      <c r="E735" s="3"/>
      <c r="H735" s="7"/>
    </row>
    <row r="736" spans="2:8" x14ac:dyDescent="0.25">
      <c r="B736" s="2" t="s">
        <v>828</v>
      </c>
      <c r="C736" s="2" t="s">
        <v>532</v>
      </c>
      <c r="D736" s="6" t="s">
        <v>651</v>
      </c>
      <c r="E736" s="3"/>
      <c r="H736" s="7"/>
    </row>
    <row r="737" spans="2:8" x14ac:dyDescent="0.25">
      <c r="B737" s="2" t="s">
        <v>828</v>
      </c>
      <c r="C737" s="2" t="s">
        <v>595</v>
      </c>
      <c r="D737" s="6" t="s">
        <v>396</v>
      </c>
      <c r="E737" s="3"/>
      <c r="H737" s="7"/>
    </row>
    <row r="738" spans="2:8" x14ac:dyDescent="0.25">
      <c r="B738" s="2" t="s">
        <v>828</v>
      </c>
      <c r="C738" s="2" t="s">
        <v>719</v>
      </c>
      <c r="D738" s="6" t="s">
        <v>830</v>
      </c>
      <c r="E738" s="1"/>
      <c r="H738" s="7"/>
    </row>
    <row r="739" spans="2:8" x14ac:dyDescent="0.25">
      <c r="B739" s="2" t="s">
        <v>828</v>
      </c>
      <c r="C739" s="2" t="s">
        <v>721</v>
      </c>
      <c r="D739" s="6" t="s">
        <v>818</v>
      </c>
      <c r="E739" s="3"/>
      <c r="H739" s="7"/>
    </row>
    <row r="740" spans="2:8" x14ac:dyDescent="0.25">
      <c r="B740" s="2" t="s">
        <v>828</v>
      </c>
      <c r="C740" s="2" t="s">
        <v>731</v>
      </c>
      <c r="D740" s="6" t="s">
        <v>483</v>
      </c>
      <c r="E740" s="1"/>
      <c r="H740" s="7"/>
    </row>
    <row r="741" spans="2:8" x14ac:dyDescent="0.25">
      <c r="B741" s="2" t="s">
        <v>828</v>
      </c>
      <c r="C741" s="2" t="s">
        <v>831</v>
      </c>
      <c r="D741" s="6" t="s">
        <v>788</v>
      </c>
      <c r="E741" s="3"/>
      <c r="H741" s="7"/>
    </row>
    <row r="742" spans="2:8" x14ac:dyDescent="0.25">
      <c r="B742" s="2" t="s">
        <v>828</v>
      </c>
      <c r="C742" s="2" t="s">
        <v>749</v>
      </c>
      <c r="D742" s="6" t="s">
        <v>832</v>
      </c>
      <c r="E742" s="3"/>
      <c r="H742" s="7"/>
    </row>
    <row r="743" spans="2:8" x14ac:dyDescent="0.25">
      <c r="B743" s="2" t="s">
        <v>828</v>
      </c>
      <c r="C743" s="2" t="s">
        <v>757</v>
      </c>
      <c r="D743" s="6" t="s">
        <v>138</v>
      </c>
      <c r="E743" s="3"/>
      <c r="H743" s="7"/>
    </row>
    <row r="744" spans="2:8" x14ac:dyDescent="0.25">
      <c r="B744" s="2" t="s">
        <v>828</v>
      </c>
      <c r="C744" s="2" t="s">
        <v>759</v>
      </c>
      <c r="D744" s="6" t="s">
        <v>790</v>
      </c>
      <c r="E744" s="3"/>
      <c r="H744" s="7"/>
    </row>
    <row r="745" spans="2:8" x14ac:dyDescent="0.25">
      <c r="B745" s="2" t="s">
        <v>828</v>
      </c>
      <c r="C745" s="2" t="s">
        <v>765</v>
      </c>
      <c r="D745" s="6" t="s">
        <v>398</v>
      </c>
      <c r="E745" s="3"/>
      <c r="H745" s="7"/>
    </row>
    <row r="746" spans="2:8" x14ac:dyDescent="0.25">
      <c r="B746" s="2" t="s">
        <v>828</v>
      </c>
      <c r="C746" s="2" t="s">
        <v>771</v>
      </c>
      <c r="D746" s="6" t="s">
        <v>752</v>
      </c>
      <c r="E746" s="3"/>
      <c r="H746" s="7"/>
    </row>
    <row r="747" spans="2:8" x14ac:dyDescent="0.25">
      <c r="B747" s="2" t="s">
        <v>828</v>
      </c>
      <c r="C747" s="2" t="s">
        <v>812</v>
      </c>
      <c r="D747" s="6" t="s">
        <v>209</v>
      </c>
      <c r="E747" s="3"/>
      <c r="H747" s="7"/>
    </row>
    <row r="748" spans="2:8" x14ac:dyDescent="0.25">
      <c r="B748" s="2" t="s">
        <v>828</v>
      </c>
      <c r="C748" s="2" t="s">
        <v>811</v>
      </c>
      <c r="D748" s="6" t="s">
        <v>715</v>
      </c>
      <c r="E748" s="3"/>
      <c r="H748" s="7"/>
    </row>
    <row r="749" spans="2:8" x14ac:dyDescent="0.25">
      <c r="B749" s="2" t="s">
        <v>828</v>
      </c>
      <c r="C749" s="2" t="s">
        <v>829</v>
      </c>
      <c r="D749" s="6" t="s">
        <v>713</v>
      </c>
      <c r="E749" s="3"/>
      <c r="H749" s="7"/>
    </row>
    <row r="750" spans="2:8" x14ac:dyDescent="0.25">
      <c r="B750" s="2" t="s">
        <v>828</v>
      </c>
      <c r="C750" s="2" t="s">
        <v>832</v>
      </c>
      <c r="D750" s="6" t="s">
        <v>792</v>
      </c>
      <c r="E750" s="3"/>
      <c r="H750" s="7"/>
    </row>
    <row r="751" spans="2:8" x14ac:dyDescent="0.25">
      <c r="B751" s="2" t="s">
        <v>828</v>
      </c>
      <c r="C751" s="2" t="s">
        <v>833</v>
      </c>
      <c r="D751" s="6" t="s">
        <v>754</v>
      </c>
      <c r="E751" s="3"/>
      <c r="H751" s="7"/>
    </row>
    <row r="752" spans="2:8" x14ac:dyDescent="0.25">
      <c r="B752" s="2" t="s">
        <v>834</v>
      </c>
      <c r="C752" s="2" t="s">
        <v>46</v>
      </c>
      <c r="D752" s="6" t="s">
        <v>69</v>
      </c>
      <c r="E752" s="3"/>
      <c r="H752" s="7"/>
    </row>
    <row r="753" spans="2:8" x14ac:dyDescent="0.25">
      <c r="B753" s="2" t="s">
        <v>834</v>
      </c>
      <c r="C753" s="2" t="s">
        <v>68</v>
      </c>
      <c r="D753" s="6" t="s">
        <v>756</v>
      </c>
      <c r="E753" s="3"/>
      <c r="H753" s="7"/>
    </row>
    <row r="754" spans="2:8" x14ac:dyDescent="0.25">
      <c r="B754" s="2" t="s">
        <v>834</v>
      </c>
      <c r="C754" s="2" t="s">
        <v>110</v>
      </c>
      <c r="D754" s="6" t="s">
        <v>823</v>
      </c>
      <c r="E754" s="3"/>
      <c r="H754" s="7"/>
    </row>
    <row r="755" spans="2:8" x14ac:dyDescent="0.25">
      <c r="B755" s="2" t="s">
        <v>834</v>
      </c>
      <c r="C755" s="2" t="s">
        <v>153</v>
      </c>
      <c r="D755" s="6" t="s">
        <v>833</v>
      </c>
      <c r="E755" s="3"/>
      <c r="H755" s="7"/>
    </row>
    <row r="756" spans="2:8" x14ac:dyDescent="0.25">
      <c r="B756" s="2" t="s">
        <v>834</v>
      </c>
      <c r="C756" s="2" t="s">
        <v>230</v>
      </c>
      <c r="D756" s="6" t="s">
        <v>399</v>
      </c>
      <c r="E756" s="3"/>
      <c r="H756" s="7"/>
    </row>
    <row r="757" spans="2:8" x14ac:dyDescent="0.25">
      <c r="B757" s="2" t="s">
        <v>834</v>
      </c>
      <c r="C757" s="2" t="s">
        <v>237</v>
      </c>
      <c r="D757" s="6" t="s">
        <v>716</v>
      </c>
      <c r="E757" s="3"/>
      <c r="H757" s="7"/>
    </row>
    <row r="758" spans="2:8" x14ac:dyDescent="0.25">
      <c r="B758" s="2" t="s">
        <v>834</v>
      </c>
      <c r="C758" s="2" t="s">
        <v>346</v>
      </c>
      <c r="D758" s="6" t="s">
        <v>579</v>
      </c>
      <c r="E758" s="1"/>
      <c r="H758" s="7"/>
    </row>
    <row r="759" spans="2:8" x14ac:dyDescent="0.25">
      <c r="B759" s="2" t="s">
        <v>834</v>
      </c>
      <c r="C759" s="2" t="s">
        <v>459</v>
      </c>
      <c r="D759" s="6" t="s">
        <v>758</v>
      </c>
      <c r="E759" s="3"/>
      <c r="H759" s="7"/>
    </row>
    <row r="760" spans="2:8" x14ac:dyDescent="0.25">
      <c r="B760" s="2" t="s">
        <v>834</v>
      </c>
      <c r="C760" s="2" t="s">
        <v>835</v>
      </c>
      <c r="D760" s="6" t="s">
        <v>760</v>
      </c>
      <c r="E760" s="3"/>
      <c r="H760" s="7"/>
    </row>
    <row r="761" spans="2:8" x14ac:dyDescent="0.25">
      <c r="B761" s="2" t="s">
        <v>834</v>
      </c>
      <c r="C761" s="2" t="s">
        <v>575</v>
      </c>
      <c r="D761" s="6" t="s">
        <v>210</v>
      </c>
      <c r="E761" s="3"/>
      <c r="H761" s="7"/>
    </row>
    <row r="762" spans="2:8" x14ac:dyDescent="0.25">
      <c r="B762" s="2" t="s">
        <v>834</v>
      </c>
      <c r="C762" s="2" t="s">
        <v>580</v>
      </c>
      <c r="D762" s="6" t="s">
        <v>691</v>
      </c>
      <c r="E762" s="3"/>
      <c r="H762" s="7"/>
    </row>
    <row r="763" spans="2:8" x14ac:dyDescent="0.25">
      <c r="B763" s="2" t="s">
        <v>834</v>
      </c>
      <c r="C763" s="2" t="s">
        <v>590</v>
      </c>
      <c r="D763" s="6" t="s">
        <v>277</v>
      </c>
      <c r="E763" s="3"/>
      <c r="H763" s="7"/>
    </row>
    <row r="764" spans="2:8" x14ac:dyDescent="0.25">
      <c r="B764" s="2" t="s">
        <v>834</v>
      </c>
      <c r="C764" s="2" t="s">
        <v>592</v>
      </c>
      <c r="D764" s="6" t="s">
        <v>653</v>
      </c>
      <c r="E764" s="3"/>
      <c r="H764" s="7"/>
    </row>
    <row r="765" spans="2:8" x14ac:dyDescent="0.25">
      <c r="B765" s="2" t="s">
        <v>834</v>
      </c>
      <c r="C765" s="2" t="s">
        <v>603</v>
      </c>
      <c r="D765" s="6" t="s">
        <v>693</v>
      </c>
      <c r="E765" s="3"/>
      <c r="H765" s="7"/>
    </row>
    <row r="766" spans="2:8" x14ac:dyDescent="0.25">
      <c r="B766" s="2" t="s">
        <v>834</v>
      </c>
      <c r="C766" s="2" t="s">
        <v>614</v>
      </c>
      <c r="D766" s="6" t="s">
        <v>140</v>
      </c>
      <c r="E766" s="3"/>
      <c r="H766" s="7"/>
    </row>
    <row r="767" spans="2:8" x14ac:dyDescent="0.25">
      <c r="B767" s="2" t="s">
        <v>834</v>
      </c>
      <c r="C767" s="2" t="s">
        <v>628</v>
      </c>
      <c r="D767" s="6" t="s">
        <v>824</v>
      </c>
      <c r="E767" s="3"/>
      <c r="H767" s="7"/>
    </row>
    <row r="768" spans="2:8" x14ac:dyDescent="0.25">
      <c r="B768" s="2" t="s">
        <v>834</v>
      </c>
      <c r="C768" s="2" t="s">
        <v>662</v>
      </c>
      <c r="D768" s="6" t="s">
        <v>485</v>
      </c>
      <c r="E768" s="1"/>
      <c r="H768" s="7"/>
    </row>
    <row r="769" spans="2:8" x14ac:dyDescent="0.25">
      <c r="B769" s="2" t="s">
        <v>834</v>
      </c>
      <c r="C769" s="2" t="s">
        <v>685</v>
      </c>
      <c r="D769" s="6" t="s">
        <v>581</v>
      </c>
      <c r="E769" s="1"/>
      <c r="H769" s="7"/>
    </row>
    <row r="770" spans="2:8" x14ac:dyDescent="0.25">
      <c r="B770" s="2" t="s">
        <v>834</v>
      </c>
      <c r="C770" s="2" t="s">
        <v>692</v>
      </c>
      <c r="D770" s="6" t="s">
        <v>487</v>
      </c>
      <c r="E770" s="1"/>
      <c r="H770" s="7"/>
    </row>
    <row r="771" spans="2:8" x14ac:dyDescent="0.25">
      <c r="B771" s="2" t="s">
        <v>834</v>
      </c>
      <c r="C771" s="2" t="s">
        <v>728</v>
      </c>
      <c r="D771" s="6" t="s">
        <v>583</v>
      </c>
      <c r="E771" s="1"/>
      <c r="H771" s="7"/>
    </row>
    <row r="772" spans="2:8" x14ac:dyDescent="0.25">
      <c r="B772" s="2" t="s">
        <v>834</v>
      </c>
      <c r="C772" s="2" t="s">
        <v>736</v>
      </c>
      <c r="D772" s="6" t="s">
        <v>793</v>
      </c>
      <c r="E772" s="3"/>
      <c r="H772" s="7"/>
    </row>
    <row r="773" spans="2:8" x14ac:dyDescent="0.25">
      <c r="B773" s="2" t="s">
        <v>834</v>
      </c>
      <c r="C773" s="2" t="s">
        <v>743</v>
      </c>
      <c r="D773" s="6" t="s">
        <v>825</v>
      </c>
      <c r="E773" s="3"/>
      <c r="H773" s="7"/>
    </row>
    <row r="774" spans="2:8" x14ac:dyDescent="0.25">
      <c r="B774" s="2" t="s">
        <v>834</v>
      </c>
      <c r="C774" s="2" t="s">
        <v>804</v>
      </c>
      <c r="D774" s="6" t="s">
        <v>803</v>
      </c>
      <c r="E774" s="3"/>
      <c r="H774" s="7"/>
    </row>
    <row r="775" spans="2:8" x14ac:dyDescent="0.25">
      <c r="B775" s="2" t="s">
        <v>834</v>
      </c>
      <c r="C775" s="2" t="s">
        <v>808</v>
      </c>
      <c r="D775" s="6" t="s">
        <v>584</v>
      </c>
      <c r="E775" s="1"/>
      <c r="H775" s="7"/>
    </row>
    <row r="776" spans="2:8" x14ac:dyDescent="0.25">
      <c r="B776" s="2" t="s">
        <v>834</v>
      </c>
      <c r="C776" s="2" t="s">
        <v>836</v>
      </c>
      <c r="D776" s="6" t="s">
        <v>837</v>
      </c>
      <c r="E776" s="3"/>
      <c r="H776" s="7"/>
    </row>
    <row r="777" spans="2:8" x14ac:dyDescent="0.25">
      <c r="B777" s="2" t="s">
        <v>834</v>
      </c>
      <c r="C777" s="2" t="s">
        <v>838</v>
      </c>
      <c r="D777" s="6" t="s">
        <v>839</v>
      </c>
      <c r="E777" s="3"/>
      <c r="H777" s="7"/>
    </row>
    <row r="778" spans="2:8" ht="14.25" customHeight="1" x14ac:dyDescent="0.25">
      <c r="B778" s="2" t="s">
        <v>840</v>
      </c>
      <c r="C778" s="2" t="s">
        <v>48</v>
      </c>
      <c r="D778" s="6" t="s">
        <v>819</v>
      </c>
      <c r="E778" s="3"/>
      <c r="H778" s="7"/>
    </row>
    <row r="779" spans="2:8" x14ac:dyDescent="0.25">
      <c r="B779" s="2" t="s">
        <v>840</v>
      </c>
      <c r="C779" s="2" t="s">
        <v>79</v>
      </c>
      <c r="D779" s="6" t="s">
        <v>794</v>
      </c>
      <c r="E779" s="3"/>
      <c r="H779" s="7"/>
    </row>
    <row r="780" spans="2:8" x14ac:dyDescent="0.25">
      <c r="B780" s="2" t="s">
        <v>840</v>
      </c>
      <c r="C780" s="2" t="s">
        <v>137</v>
      </c>
      <c r="D780" s="6" t="s">
        <v>805</v>
      </c>
      <c r="E780" s="3"/>
      <c r="H780" s="7"/>
    </row>
    <row r="781" spans="2:8" x14ac:dyDescent="0.25">
      <c r="B781" s="2" t="s">
        <v>840</v>
      </c>
      <c r="C781" s="2" t="s">
        <v>223</v>
      </c>
      <c r="D781" s="6" t="s">
        <v>717</v>
      </c>
      <c r="E781" s="3"/>
      <c r="H781" s="7"/>
    </row>
    <row r="782" spans="2:8" x14ac:dyDescent="0.25">
      <c r="B782" s="2" t="s">
        <v>840</v>
      </c>
      <c r="C782" s="2" t="s">
        <v>276</v>
      </c>
      <c r="D782" s="6" t="s">
        <v>586</v>
      </c>
      <c r="E782" s="1"/>
      <c r="H782" s="7"/>
    </row>
    <row r="783" spans="2:8" x14ac:dyDescent="0.25">
      <c r="B783" s="2" t="s">
        <v>840</v>
      </c>
      <c r="C783" s="2" t="s">
        <v>307</v>
      </c>
      <c r="D783" s="6" t="s">
        <v>279</v>
      </c>
      <c r="E783" s="3"/>
      <c r="H783" s="7"/>
    </row>
    <row r="784" spans="2:8" x14ac:dyDescent="0.25">
      <c r="B784" s="2" t="s">
        <v>840</v>
      </c>
      <c r="C784" s="2" t="s">
        <v>342</v>
      </c>
      <c r="D784" s="6" t="s">
        <v>761</v>
      </c>
      <c r="E784" s="3"/>
      <c r="H784" s="7"/>
    </row>
    <row r="785" spans="2:8" x14ac:dyDescent="0.25">
      <c r="B785" s="2" t="s">
        <v>840</v>
      </c>
      <c r="C785" s="2" t="s">
        <v>415</v>
      </c>
      <c r="D785" s="6" t="s">
        <v>588</v>
      </c>
      <c r="E785" s="1"/>
      <c r="H785" s="7"/>
    </row>
    <row r="786" spans="2:8" x14ac:dyDescent="0.25">
      <c r="B786" s="2" t="s">
        <v>840</v>
      </c>
      <c r="C786" s="2" t="s">
        <v>426</v>
      </c>
      <c r="D786" s="6" t="s">
        <v>489</v>
      </c>
      <c r="E786" s="1"/>
      <c r="H786" s="7"/>
    </row>
    <row r="787" spans="2:8" x14ac:dyDescent="0.25">
      <c r="B787" s="2" t="s">
        <v>840</v>
      </c>
      <c r="C787" s="2" t="s">
        <v>439</v>
      </c>
      <c r="D787" s="6" t="s">
        <v>491</v>
      </c>
      <c r="E787" s="1"/>
      <c r="H787" s="7"/>
    </row>
    <row r="788" spans="2:8" x14ac:dyDescent="0.25">
      <c r="B788" s="2" t="s">
        <v>840</v>
      </c>
      <c r="C788" s="2" t="s">
        <v>441</v>
      </c>
      <c r="D788" s="6" t="s">
        <v>71</v>
      </c>
      <c r="E788" s="3"/>
      <c r="H788" s="7"/>
    </row>
    <row r="789" spans="2:8" x14ac:dyDescent="0.25">
      <c r="B789" s="2" t="s">
        <v>840</v>
      </c>
      <c r="C789" s="2" t="s">
        <v>443</v>
      </c>
      <c r="D789" s="6" t="s">
        <v>404</v>
      </c>
      <c r="E789" s="3"/>
      <c r="H789" s="7"/>
    </row>
    <row r="790" spans="2:8" x14ac:dyDescent="0.25">
      <c r="B790" s="2" t="s">
        <v>840</v>
      </c>
      <c r="C790" s="2" t="s">
        <v>543</v>
      </c>
      <c r="D790" s="6" t="s">
        <v>347</v>
      </c>
      <c r="E790" s="3"/>
      <c r="H790" s="7"/>
    </row>
    <row r="791" spans="2:8" x14ac:dyDescent="0.25">
      <c r="B791" s="2" t="s">
        <v>840</v>
      </c>
      <c r="C791" s="2" t="s">
        <v>625</v>
      </c>
      <c r="D791" s="6" t="s">
        <v>589</v>
      </c>
      <c r="E791" s="1"/>
      <c r="H791" s="7"/>
    </row>
    <row r="792" spans="2:8" x14ac:dyDescent="0.25">
      <c r="B792" s="2" t="s">
        <v>840</v>
      </c>
      <c r="C792" s="2" t="s">
        <v>698</v>
      </c>
      <c r="D792" s="6" t="s">
        <v>827</v>
      </c>
      <c r="E792" s="3"/>
      <c r="H792" s="7"/>
    </row>
    <row r="793" spans="2:8" x14ac:dyDescent="0.25">
      <c r="B793" s="2" t="s">
        <v>840</v>
      </c>
      <c r="C793" s="2" t="s">
        <v>709</v>
      </c>
      <c r="D793" s="6" t="s">
        <v>841</v>
      </c>
      <c r="E793" s="3"/>
      <c r="H793" s="7"/>
    </row>
    <row r="794" spans="2:8" x14ac:dyDescent="0.25">
      <c r="B794" s="2" t="s">
        <v>840</v>
      </c>
      <c r="C794" s="2" t="s">
        <v>714</v>
      </c>
      <c r="D794" s="6" t="s">
        <v>281</v>
      </c>
      <c r="E794" s="3"/>
      <c r="H794" s="7"/>
    </row>
    <row r="795" spans="2:8" x14ac:dyDescent="0.25">
      <c r="B795" s="2" t="s">
        <v>840</v>
      </c>
      <c r="C795" s="2" t="s">
        <v>735</v>
      </c>
      <c r="D795" s="6" t="s">
        <v>142</v>
      </c>
      <c r="E795" s="3"/>
      <c r="H795" s="7"/>
    </row>
    <row r="796" spans="2:8" x14ac:dyDescent="0.25">
      <c r="B796" s="2" t="s">
        <v>840</v>
      </c>
      <c r="C796" s="2" t="s">
        <v>764</v>
      </c>
      <c r="D796" s="6" t="s">
        <v>493</v>
      </c>
      <c r="E796" s="1"/>
      <c r="H796" s="7"/>
    </row>
    <row r="797" spans="2:8" x14ac:dyDescent="0.25">
      <c r="B797" s="2" t="s">
        <v>840</v>
      </c>
      <c r="C797" s="2" t="s">
        <v>781</v>
      </c>
      <c r="D797" s="6" t="s">
        <v>654</v>
      </c>
      <c r="E797" s="3"/>
      <c r="H797" s="7"/>
    </row>
    <row r="798" spans="2:8" x14ac:dyDescent="0.25">
      <c r="B798" s="2" t="s">
        <v>840</v>
      </c>
      <c r="C798" s="2" t="s">
        <v>789</v>
      </c>
      <c r="D798" s="6" t="s">
        <v>144</v>
      </c>
      <c r="E798" s="3"/>
      <c r="H798" s="7"/>
    </row>
    <row r="799" spans="2:8" x14ac:dyDescent="0.25">
      <c r="B799" s="2" t="s">
        <v>840</v>
      </c>
      <c r="C799" s="2" t="s">
        <v>791</v>
      </c>
      <c r="D799" s="6" t="s">
        <v>655</v>
      </c>
      <c r="E799" s="3"/>
      <c r="H799" s="7"/>
    </row>
    <row r="800" spans="2:8" x14ac:dyDescent="0.25">
      <c r="B800" s="2" t="s">
        <v>840</v>
      </c>
      <c r="C800" s="2" t="s">
        <v>799</v>
      </c>
      <c r="D800" s="6" t="s">
        <v>695</v>
      </c>
      <c r="E800" s="3"/>
      <c r="H800" s="7"/>
    </row>
    <row r="801" spans="2:8" x14ac:dyDescent="0.25">
      <c r="B801" s="2" t="s">
        <v>840</v>
      </c>
      <c r="C801" s="2" t="s">
        <v>801</v>
      </c>
      <c r="D801" s="6" t="s">
        <v>718</v>
      </c>
      <c r="E801" s="3"/>
      <c r="H801" s="7"/>
    </row>
    <row r="802" spans="2:8" x14ac:dyDescent="0.25">
      <c r="B802" s="2" t="s">
        <v>840</v>
      </c>
      <c r="C802" s="2" t="s">
        <v>813</v>
      </c>
      <c r="D802" s="6" t="s">
        <v>795</v>
      </c>
      <c r="E802" s="3"/>
      <c r="H802" s="7"/>
    </row>
    <row r="803" spans="2:8" x14ac:dyDescent="0.25">
      <c r="B803" s="2" t="s">
        <v>840</v>
      </c>
      <c r="C803" s="2" t="s">
        <v>820</v>
      </c>
      <c r="D803" s="6" t="s">
        <v>406</v>
      </c>
      <c r="E803" s="3"/>
      <c r="H803" s="7"/>
    </row>
    <row r="804" spans="2:8" x14ac:dyDescent="0.25">
      <c r="B804" s="2" t="s">
        <v>840</v>
      </c>
      <c r="C804" s="2" t="s">
        <v>826</v>
      </c>
      <c r="D804" s="6" t="s">
        <v>836</v>
      </c>
      <c r="E804" s="3"/>
      <c r="H804" s="7"/>
    </row>
    <row r="805" spans="2:8" x14ac:dyDescent="0.25">
      <c r="B805" s="2" t="s">
        <v>840</v>
      </c>
      <c r="C805" s="2" t="s">
        <v>837</v>
      </c>
      <c r="D805" s="6" t="s">
        <v>657</v>
      </c>
      <c r="E805" s="3"/>
      <c r="H805" s="7"/>
    </row>
    <row r="806" spans="2:8" x14ac:dyDescent="0.25">
      <c r="B806" s="2" t="s">
        <v>840</v>
      </c>
      <c r="C806" s="2" t="s">
        <v>839</v>
      </c>
      <c r="D806" s="6" t="s">
        <v>838</v>
      </c>
      <c r="E806" s="3"/>
      <c r="H806" s="7"/>
    </row>
    <row r="807" spans="2:8" x14ac:dyDescent="0.25">
      <c r="B807" s="2" t="s">
        <v>840</v>
      </c>
      <c r="C807" s="2" t="s">
        <v>841</v>
      </c>
      <c r="D807" s="6" t="s">
        <v>212</v>
      </c>
      <c r="E807" s="3"/>
      <c r="H807" s="7"/>
    </row>
    <row r="808" spans="2:8" x14ac:dyDescent="0.25">
      <c r="B808" s="3"/>
      <c r="C808" s="3"/>
      <c r="D808" s="6" t="s">
        <v>842</v>
      </c>
      <c r="E808" s="3"/>
      <c r="H808" s="7"/>
    </row>
  </sheetData>
  <mergeCells count="2">
    <mergeCell ref="F3:G3"/>
    <mergeCell ref="F26:G26"/>
  </mergeCells>
  <conditionalFormatting sqref="D5:D808">
    <cfRule type="expression" dxfId="0" priority="2">
      <formula>$B5&lt;&gt;""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Guy Blancher</cp:lastModifiedBy>
  <dcterms:created xsi:type="dcterms:W3CDTF">2019-07-06T04:43:56Z</dcterms:created>
  <dcterms:modified xsi:type="dcterms:W3CDTF">2019-07-06T13:39:03Z</dcterms:modified>
</cp:coreProperties>
</file>