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65" windowHeight="10275" tabRatio="500" activeTab="1"/>
  </bookViews>
  <sheets>
    <sheet name="Feuille 1" sheetId="1" r:id="rId1"/>
    <sheet name="Feuille 1 (2)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9" i="2" l="1"/>
  <c r="K23" i="2"/>
  <c r="D20" i="2"/>
  <c r="D23" i="2"/>
  <c r="D26" i="2"/>
  <c r="E20" i="2"/>
  <c r="E23" i="2"/>
  <c r="E26" i="2"/>
  <c r="K30" i="2"/>
  <c r="I27" i="2"/>
  <c r="I30" i="2"/>
  <c r="I33" i="2"/>
  <c r="D27" i="2"/>
  <c r="D30" i="2"/>
  <c r="D33" i="2"/>
  <c r="E27" i="2"/>
  <c r="E30" i="2"/>
  <c r="E33" i="2"/>
  <c r="F27" i="2"/>
  <c r="F30" i="2"/>
  <c r="F33" i="2"/>
  <c r="G27" i="2"/>
  <c r="G30" i="2"/>
  <c r="G33" i="2"/>
  <c r="H27" i="2"/>
  <c r="H30" i="2"/>
  <c r="H33" i="2"/>
  <c r="K37" i="2"/>
  <c r="I34" i="2"/>
  <c r="I37" i="2"/>
  <c r="I40" i="2"/>
  <c r="D34" i="2"/>
  <c r="D37" i="2"/>
  <c r="D40" i="2"/>
  <c r="E34" i="2"/>
  <c r="E37" i="2"/>
  <c r="E40" i="2"/>
  <c r="F34" i="2"/>
  <c r="F37" i="2"/>
  <c r="F40" i="2"/>
  <c r="G34" i="2"/>
  <c r="G37" i="2"/>
  <c r="G40" i="2"/>
  <c r="H34" i="2"/>
  <c r="H37" i="2"/>
  <c r="H40" i="2"/>
  <c r="K44" i="2"/>
  <c r="I41" i="2"/>
  <c r="I44" i="2"/>
  <c r="I47" i="2"/>
  <c r="D41" i="2"/>
  <c r="D44" i="2"/>
  <c r="D47" i="2"/>
  <c r="E41" i="2"/>
  <c r="E44" i="2"/>
  <c r="E47" i="2"/>
  <c r="F41" i="2"/>
  <c r="F44" i="2"/>
  <c r="F47" i="2"/>
  <c r="G41" i="2"/>
  <c r="G44" i="2"/>
  <c r="G47" i="2"/>
  <c r="H41" i="2"/>
  <c r="H44" i="2"/>
  <c r="H47" i="2"/>
  <c r="K51" i="2"/>
  <c r="I48" i="2"/>
  <c r="I51" i="2"/>
  <c r="I54" i="2"/>
  <c r="D48" i="2"/>
  <c r="D51" i="2"/>
  <c r="D54" i="2"/>
  <c r="E48" i="2"/>
  <c r="E51" i="2"/>
  <c r="E54" i="2"/>
  <c r="F48" i="2"/>
  <c r="F51" i="2"/>
  <c r="F54" i="2"/>
  <c r="G48" i="2"/>
  <c r="G51" i="2"/>
  <c r="G54" i="2"/>
  <c r="H48" i="2"/>
  <c r="H51" i="2"/>
  <c r="H54" i="2"/>
  <c r="K58" i="2"/>
  <c r="I55" i="2"/>
  <c r="I58" i="2"/>
  <c r="I61" i="2"/>
  <c r="D55" i="2"/>
  <c r="D58" i="2"/>
  <c r="D61" i="2"/>
  <c r="E55" i="2"/>
  <c r="E58" i="2"/>
  <c r="E61" i="2"/>
  <c r="F55" i="2"/>
  <c r="F58" i="2"/>
  <c r="F61" i="2"/>
  <c r="G55" i="2"/>
  <c r="G58" i="2"/>
  <c r="G61" i="2"/>
  <c r="H55" i="2"/>
  <c r="H58" i="2"/>
  <c r="H61" i="2"/>
  <c r="K65" i="2"/>
  <c r="I62" i="2"/>
  <c r="I65" i="2"/>
  <c r="I68" i="2"/>
  <c r="D62" i="2"/>
  <c r="D65" i="2"/>
  <c r="D68" i="2"/>
  <c r="E62" i="2"/>
  <c r="E65" i="2"/>
  <c r="E68" i="2"/>
  <c r="F62" i="2"/>
  <c r="F65" i="2"/>
  <c r="F68" i="2"/>
  <c r="G62" i="2"/>
  <c r="G65" i="2"/>
  <c r="G68" i="2"/>
  <c r="H62" i="2"/>
  <c r="H65" i="2"/>
  <c r="H68" i="2"/>
  <c r="K72" i="2"/>
  <c r="I69" i="2"/>
  <c r="I72" i="2"/>
  <c r="I75" i="2"/>
  <c r="D69" i="2"/>
  <c r="D72" i="2"/>
  <c r="D75" i="2"/>
  <c r="E69" i="2"/>
  <c r="E72" i="2"/>
  <c r="E75" i="2"/>
  <c r="F69" i="2"/>
  <c r="F72" i="2"/>
  <c r="F75" i="2"/>
  <c r="G69" i="2"/>
  <c r="G72" i="2"/>
  <c r="G75" i="2"/>
  <c r="H69" i="2"/>
  <c r="H72" i="2"/>
  <c r="H75" i="2"/>
  <c r="K79" i="2"/>
  <c r="I76" i="2"/>
  <c r="I79" i="2"/>
  <c r="C10" i="2"/>
  <c r="H76" i="2"/>
  <c r="H79" i="2"/>
  <c r="C9" i="2"/>
  <c r="G76" i="2"/>
  <c r="G79" i="2"/>
  <c r="C8" i="2"/>
  <c r="F76" i="2"/>
  <c r="F79" i="2"/>
  <c r="C7" i="2"/>
  <c r="E76" i="2"/>
  <c r="E79" i="2"/>
  <c r="C6" i="2"/>
  <c r="D76" i="2"/>
  <c r="D79" i="2"/>
  <c r="C5" i="2"/>
  <c r="L79" i="2"/>
  <c r="L72" i="2"/>
  <c r="L65" i="2"/>
  <c r="L58" i="2"/>
  <c r="L51" i="2"/>
  <c r="I78" i="2"/>
  <c r="H78" i="2"/>
  <c r="G78" i="2"/>
  <c r="F78" i="2"/>
  <c r="E78" i="2"/>
  <c r="D78" i="2"/>
  <c r="I71" i="2"/>
  <c r="H71" i="2"/>
  <c r="G71" i="2"/>
  <c r="F71" i="2"/>
  <c r="E71" i="2"/>
  <c r="D71" i="2"/>
  <c r="I64" i="2"/>
  <c r="H64" i="2"/>
  <c r="G64" i="2"/>
  <c r="F64" i="2"/>
  <c r="E64" i="2"/>
  <c r="D64" i="2"/>
  <c r="I57" i="2"/>
  <c r="H57" i="2"/>
  <c r="G57" i="2"/>
  <c r="F57" i="2"/>
  <c r="E57" i="2"/>
  <c r="D57" i="2"/>
  <c r="I50" i="2"/>
  <c r="H50" i="2"/>
  <c r="G50" i="2"/>
  <c r="F50" i="2"/>
  <c r="E50" i="2"/>
  <c r="D50" i="2"/>
  <c r="I43" i="2"/>
  <c r="H43" i="2"/>
  <c r="G43" i="2"/>
  <c r="F43" i="2"/>
  <c r="E43" i="2"/>
  <c r="D43" i="2"/>
  <c r="I36" i="2"/>
  <c r="H36" i="2"/>
  <c r="G36" i="2"/>
  <c r="F36" i="2"/>
  <c r="E36" i="2"/>
  <c r="D36" i="2"/>
  <c r="L44" i="2"/>
  <c r="F20" i="2"/>
  <c r="G20" i="2"/>
  <c r="H20" i="2"/>
  <c r="I20" i="2"/>
  <c r="L37" i="2"/>
  <c r="L30" i="2"/>
  <c r="E29" i="2"/>
  <c r="F29" i="2"/>
  <c r="G29" i="2"/>
  <c r="H29" i="2"/>
  <c r="I29" i="2"/>
  <c r="D29" i="2"/>
  <c r="D22" i="2"/>
  <c r="L23" i="2"/>
  <c r="E19" i="2"/>
  <c r="F23" i="2"/>
  <c r="F26" i="2"/>
  <c r="G23" i="2"/>
  <c r="G26" i="2"/>
  <c r="H23" i="2"/>
  <c r="H26" i="2"/>
  <c r="I23" i="2"/>
  <c r="I26" i="2"/>
  <c r="E22" i="2"/>
  <c r="F22" i="2"/>
  <c r="G22" i="2"/>
  <c r="H22" i="2"/>
  <c r="I22" i="2"/>
</calcChain>
</file>

<file path=xl/sharedStrings.xml><?xml version="1.0" encoding="utf-8"?>
<sst xmlns="http://schemas.openxmlformats.org/spreadsheetml/2006/main" count="184" uniqueCount="30">
  <si>
    <t>Tableau récapitulatif</t>
  </si>
  <si>
    <t>Repartitions des actifs</t>
  </si>
  <si>
    <t>Investisseur 1</t>
  </si>
  <si>
    <t>Investisseur 2</t>
  </si>
  <si>
    <t>Investisseur 3</t>
  </si>
  <si>
    <t>Investisseur 4</t>
  </si>
  <si>
    <t>Investisseur 5</t>
  </si>
  <si>
    <t>Investisseur 6</t>
  </si>
  <si>
    <t>Echange 1</t>
  </si>
  <si>
    <t>Apport</t>
  </si>
  <si>
    <t>Retrait</t>
  </si>
  <si>
    <t>% détenu du capital</t>
  </si>
  <si>
    <t>Capital détenu en €</t>
  </si>
  <si>
    <t>Gains</t>
  </si>
  <si>
    <t>Pertes</t>
  </si>
  <si>
    <t>Avant l'achat</t>
  </si>
  <si>
    <t>Après la vente</t>
  </si>
  <si>
    <t>Echange 2</t>
  </si>
  <si>
    <t>Echange 3</t>
  </si>
  <si>
    <t>Echange 4</t>
  </si>
  <si>
    <t>Echange 5</t>
  </si>
  <si>
    <t>Echange 6</t>
  </si>
  <si>
    <t>Echange 7</t>
  </si>
  <si>
    <t>Echange 8</t>
  </si>
  <si>
    <t>Echange 9</t>
  </si>
  <si>
    <t>https://forum.excel-pratique.com/viewtopic.php?f=2&amp;t=103801</t>
  </si>
  <si>
    <t>Apport initial</t>
  </si>
  <si>
    <t>Gain total</t>
  </si>
  <si>
    <t>Gain total en %</t>
  </si>
  <si>
    <t>Nbre d'investisseurs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</si>
</sst>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sz val="10"/>
      <name val="Arial"/>
    </font>
    <font>
      <sz val="14"/>
      <name val="Arial"/>
    </font>
    <font>
      <sz val="10"/>
      <name val="Arial"/>
      <family val="2"/>
    </font>
    <font>
      <u/>
      <sz val="10"/>
      <color theme="10"/>
      <name val="Arial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CCCCCC"/>
        <bgColor rgb="FFCCCCCC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  <fill>
      <patternFill patternType="solid">
        <fgColor theme="7" tint="0.59999389629810485"/>
        <bgColor rgb="FFEFEFEF"/>
      </patternFill>
    </fill>
    <fill>
      <patternFill patternType="solid">
        <fgColor rgb="FFEFEFEF"/>
        <bgColor indexed="64"/>
      </patternFill>
    </fill>
    <fill>
      <patternFill patternType="solid">
        <fgColor theme="7" tint="0.59999389629810485"/>
        <bgColor rgb="FFD9EAD3"/>
      </patternFill>
    </fill>
  </fills>
  <borders count="42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4">
    <xf numFmtId="0" fontId="0" fillId="0" borderId="0" xfId="0" applyFont="1" applyAlignment="1"/>
    <xf numFmtId="0" fontId="1" fillId="0" borderId="4" xfId="0" applyFont="1" applyBorder="1"/>
    <xf numFmtId="0" fontId="1" fillId="0" borderId="5" xfId="0" applyFont="1" applyBorder="1"/>
    <xf numFmtId="0" fontId="1" fillId="0" borderId="8" xfId="0" applyFont="1" applyBorder="1" applyAlignment="1"/>
    <xf numFmtId="0" fontId="1" fillId="0" borderId="9" xfId="0" applyFont="1" applyBorder="1" applyAlignment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0" xfId="0" applyFont="1" applyAlignment="1"/>
    <xf numFmtId="0" fontId="1" fillId="0" borderId="6" xfId="0" applyFont="1" applyBorder="1" applyAlignment="1"/>
    <xf numFmtId="0" fontId="1" fillId="0" borderId="13" xfId="0" applyFont="1" applyBorder="1" applyAlignment="1"/>
    <xf numFmtId="0" fontId="1" fillId="4" borderId="15" xfId="0" applyFont="1" applyFill="1" applyBorder="1" applyAlignment="1"/>
    <xf numFmtId="0" fontId="1" fillId="4" borderId="16" xfId="0" applyFont="1" applyFill="1" applyBorder="1" applyAlignment="1"/>
    <xf numFmtId="0" fontId="1" fillId="4" borderId="13" xfId="0" applyFont="1" applyFill="1" applyBorder="1" applyAlignment="1"/>
    <xf numFmtId="0" fontId="1" fillId="4" borderId="17" xfId="0" applyFont="1" applyFill="1" applyBorder="1"/>
    <xf numFmtId="0" fontId="1" fillId="0" borderId="15" xfId="0" applyFont="1" applyBorder="1" applyAlignment="1"/>
    <xf numFmtId="0" fontId="1" fillId="0" borderId="16" xfId="0" applyFont="1" applyBorder="1"/>
    <xf numFmtId="0" fontId="1" fillId="0" borderId="13" xfId="0" applyFont="1" applyBorder="1"/>
    <xf numFmtId="0" fontId="1" fillId="0" borderId="17" xfId="0" applyFont="1" applyBorder="1"/>
    <xf numFmtId="0" fontId="1" fillId="4" borderId="13" xfId="0" applyFont="1" applyFill="1" applyBorder="1"/>
    <xf numFmtId="0" fontId="1" fillId="0" borderId="16" xfId="0" applyFont="1" applyBorder="1" applyAlignment="1"/>
    <xf numFmtId="0" fontId="1" fillId="0" borderId="20" xfId="0" applyFont="1" applyBorder="1" applyAlignment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4" borderId="27" xfId="0" applyFont="1" applyFill="1" applyBorder="1" applyAlignment="1"/>
    <xf numFmtId="0" fontId="1" fillId="4" borderId="28" xfId="0" applyFont="1" applyFill="1" applyBorder="1"/>
    <xf numFmtId="0" fontId="1" fillId="4" borderId="29" xfId="0" applyFont="1" applyFill="1" applyBorder="1" applyAlignment="1"/>
    <xf numFmtId="0" fontId="1" fillId="4" borderId="30" xfId="0" applyFont="1" applyFill="1" applyBorder="1"/>
    <xf numFmtId="0" fontId="1" fillId="4" borderId="31" xfId="0" applyFont="1" applyFill="1" applyBorder="1"/>
    <xf numFmtId="0" fontId="1" fillId="0" borderId="6" xfId="0" applyFont="1" applyBorder="1"/>
    <xf numFmtId="0" fontId="1" fillId="4" borderId="6" xfId="0" applyFont="1" applyFill="1" applyBorder="1" applyAlignment="1"/>
    <xf numFmtId="0" fontId="1" fillId="0" borderId="32" xfId="0" applyFont="1" applyBorder="1"/>
    <xf numFmtId="0" fontId="1" fillId="4" borderId="33" xfId="0" applyFont="1" applyFill="1" applyBorder="1" applyAlignment="1"/>
    <xf numFmtId="0" fontId="1" fillId="0" borderId="8" xfId="0" applyFont="1" applyBorder="1"/>
    <xf numFmtId="0" fontId="1" fillId="4" borderId="8" xfId="0" applyFont="1" applyFill="1" applyBorder="1" applyAlignment="1"/>
    <xf numFmtId="0" fontId="1" fillId="0" borderId="34" xfId="0" applyFont="1" applyBorder="1"/>
    <xf numFmtId="0" fontId="1" fillId="0" borderId="25" xfId="0" applyFont="1" applyBorder="1" applyAlignment="1"/>
    <xf numFmtId="0" fontId="1" fillId="3" borderId="6" xfId="0" applyFont="1" applyFill="1" applyBorder="1" applyAlignment="1"/>
    <xf numFmtId="0" fontId="1" fillId="0" borderId="7" xfId="0" applyFont="1" applyBorder="1"/>
    <xf numFmtId="0" fontId="1" fillId="2" borderId="1" xfId="0" applyFont="1" applyFill="1" applyBorder="1" applyAlignment="1">
      <alignment horizontal="center"/>
    </xf>
    <xf numFmtId="0" fontId="1" fillId="0" borderId="2" xfId="0" applyFont="1" applyBorder="1"/>
    <xf numFmtId="0" fontId="1" fillId="5" borderId="24" xfId="0" applyFont="1" applyFill="1" applyBorder="1" applyAlignment="1">
      <alignment horizontal="center" vertical="center"/>
    </xf>
    <xf numFmtId="0" fontId="1" fillId="0" borderId="18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4" fillId="0" borderId="0" xfId="1" applyAlignment="1"/>
    <xf numFmtId="0" fontId="2" fillId="5" borderId="26" xfId="0" applyFont="1" applyFill="1" applyBorder="1" applyAlignment="1">
      <alignment horizontal="center"/>
    </xf>
    <xf numFmtId="0" fontId="1" fillId="0" borderId="25" xfId="0" applyFont="1" applyBorder="1"/>
    <xf numFmtId="0" fontId="1" fillId="5" borderId="26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/>
    <xf numFmtId="0" fontId="1" fillId="0" borderId="19" xfId="0" applyFont="1" applyBorder="1"/>
    <xf numFmtId="0" fontId="1" fillId="5" borderId="24" xfId="0" applyFont="1" applyFill="1" applyBorder="1" applyAlignment="1">
      <alignment horizontal="center" vertical="center"/>
    </xf>
    <xf numFmtId="0" fontId="1" fillId="3" borderId="6" xfId="0" applyFont="1" applyFill="1" applyBorder="1" applyAlignment="1"/>
    <xf numFmtId="0" fontId="1" fillId="0" borderId="7" xfId="0" applyFont="1" applyBorder="1"/>
    <xf numFmtId="0" fontId="1" fillId="2" borderId="1" xfId="0" applyFont="1" applyFill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Fill="1" applyBorder="1" applyAlignment="1"/>
    <xf numFmtId="0" fontId="1" fillId="7" borderId="15" xfId="0" applyFont="1" applyFill="1" applyBorder="1" applyAlignment="1"/>
    <xf numFmtId="0" fontId="1" fillId="7" borderId="20" xfId="0" applyFont="1" applyFill="1" applyBorder="1" applyAlignment="1"/>
    <xf numFmtId="0" fontId="3" fillId="0" borderId="18" xfId="0" applyFont="1" applyBorder="1" applyAlignment="1">
      <alignment vertical="center"/>
    </xf>
    <xf numFmtId="0" fontId="1" fillId="0" borderId="18" xfId="0" applyFont="1" applyBorder="1" applyAlignment="1"/>
    <xf numFmtId="0" fontId="1" fillId="0" borderId="19" xfId="0" applyFont="1" applyBorder="1" applyAlignment="1"/>
    <xf numFmtId="0" fontId="1" fillId="0" borderId="18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3" fillId="4" borderId="15" xfId="0" applyFont="1" applyFill="1" applyBorder="1" applyAlignment="1"/>
    <xf numFmtId="0" fontId="1" fillId="5" borderId="38" xfId="0" applyFont="1" applyFill="1" applyBorder="1" applyAlignment="1">
      <alignment vertical="center"/>
    </xf>
    <xf numFmtId="0" fontId="1" fillId="0" borderId="12" xfId="0" applyFont="1" applyBorder="1" applyAlignment="1"/>
    <xf numFmtId="0" fontId="1" fillId="0" borderId="27" xfId="0" applyFont="1" applyBorder="1" applyAlignment="1"/>
    <xf numFmtId="0" fontId="3" fillId="0" borderId="39" xfId="0" applyFont="1" applyBorder="1" applyAlignment="1">
      <alignment vertical="center"/>
    </xf>
    <xf numFmtId="0" fontId="1" fillId="4" borderId="40" xfId="0" applyFont="1" applyFill="1" applyBorder="1" applyAlignment="1"/>
    <xf numFmtId="0" fontId="3" fillId="0" borderId="36" xfId="0" applyFont="1" applyBorder="1" applyAlignment="1">
      <alignment horizontal="center"/>
    </xf>
    <xf numFmtId="0" fontId="3" fillId="0" borderId="36" xfId="0" applyFont="1" applyFill="1" applyBorder="1" applyAlignment="1">
      <alignment horizontal="center" vertical="center"/>
    </xf>
    <xf numFmtId="1" fontId="1" fillId="0" borderId="9" xfId="0" applyNumberFormat="1" applyFont="1" applyBorder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3" fontId="1" fillId="6" borderId="13" xfId="0" applyNumberFormat="1" applyFont="1" applyFill="1" applyBorder="1" applyAlignment="1">
      <alignment horizontal="center"/>
    </xf>
    <xf numFmtId="3" fontId="1" fillId="4" borderId="13" xfId="0" applyNumberFormat="1" applyFont="1" applyFill="1" applyBorder="1" applyAlignment="1">
      <alignment horizontal="center"/>
    </xf>
    <xf numFmtId="3" fontId="3" fillId="4" borderId="13" xfId="0" applyNumberFormat="1" applyFont="1" applyFill="1" applyBorder="1" applyAlignment="1">
      <alignment horizontal="center"/>
    </xf>
    <xf numFmtId="3" fontId="1" fillId="0" borderId="13" xfId="0" applyNumberFormat="1" applyFont="1" applyBorder="1" applyAlignment="1">
      <alignment horizontal="center"/>
    </xf>
    <xf numFmtId="3" fontId="3" fillId="0" borderId="13" xfId="0" applyNumberFormat="1" applyFont="1" applyBorder="1" applyAlignment="1">
      <alignment horizontal="center"/>
    </xf>
    <xf numFmtId="3" fontId="1" fillId="7" borderId="13" xfId="0" applyNumberFormat="1" applyFont="1" applyFill="1" applyBorder="1" applyAlignment="1">
      <alignment horizontal="center"/>
    </xf>
    <xf numFmtId="3" fontId="3" fillId="7" borderId="13" xfId="0" applyNumberFormat="1" applyFont="1" applyFill="1" applyBorder="1" applyAlignment="1">
      <alignment horizontal="center"/>
    </xf>
    <xf numFmtId="3" fontId="1" fillId="0" borderId="13" xfId="0" applyNumberFormat="1" applyFont="1" applyFill="1" applyBorder="1" applyAlignment="1">
      <alignment horizontal="center"/>
    </xf>
    <xf numFmtId="3" fontId="3" fillId="0" borderId="13" xfId="0" applyNumberFormat="1" applyFont="1" applyFill="1" applyBorder="1" applyAlignment="1">
      <alignment horizontal="center"/>
    </xf>
    <xf numFmtId="3" fontId="1" fillId="7" borderId="22" xfId="0" applyNumberFormat="1" applyFont="1" applyFill="1" applyBorder="1" applyAlignment="1">
      <alignment horizontal="center"/>
    </xf>
    <xf numFmtId="3" fontId="2" fillId="5" borderId="41" xfId="0" applyNumberFormat="1" applyFont="1" applyFill="1" applyBorder="1" applyAlignment="1">
      <alignment horizontal="center"/>
    </xf>
    <xf numFmtId="3" fontId="3" fillId="8" borderId="35" xfId="0" applyNumberFormat="1" applyFont="1" applyFill="1" applyBorder="1" applyAlignment="1">
      <alignment horizontal="center"/>
    </xf>
    <xf numFmtId="3" fontId="3" fillId="5" borderId="35" xfId="0" applyNumberFormat="1" applyFont="1" applyFill="1" applyBorder="1" applyAlignment="1">
      <alignment horizontal="center"/>
    </xf>
    <xf numFmtId="3" fontId="3" fillId="5" borderId="35" xfId="0" applyNumberFormat="1" applyFont="1" applyFill="1" applyBorder="1" applyAlignment="1">
      <alignment horizontal="center" vertical="center"/>
    </xf>
    <xf numFmtId="3" fontId="1" fillId="4" borderId="36" xfId="0" applyNumberFormat="1" applyFont="1" applyFill="1" applyBorder="1" applyAlignment="1">
      <alignment horizontal="center"/>
    </xf>
    <xf numFmtId="3" fontId="1" fillId="6" borderId="36" xfId="0" applyNumberFormat="1" applyFont="1" applyFill="1" applyBorder="1" applyAlignment="1">
      <alignment horizontal="center"/>
    </xf>
    <xf numFmtId="3" fontId="1" fillId="0" borderId="30" xfId="0" applyNumberFormat="1" applyFont="1" applyBorder="1" applyAlignment="1">
      <alignment horizontal="center"/>
    </xf>
    <xf numFmtId="3" fontId="1" fillId="0" borderId="35" xfId="0" applyNumberFormat="1" applyFont="1" applyFill="1" applyBorder="1" applyAlignment="1">
      <alignment horizontal="center"/>
    </xf>
    <xf numFmtId="3" fontId="2" fillId="5" borderId="37" xfId="0" applyNumberFormat="1" applyFont="1" applyFill="1" applyBorder="1" applyAlignment="1">
      <alignment horizontal="center"/>
    </xf>
    <xf numFmtId="3" fontId="1" fillId="0" borderId="36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colors>
    <mruColors>
      <color rgb="FFEFE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587458956294395E-2"/>
          <c:y val="0.103705312697982"/>
          <c:w val="0.398722624246868"/>
          <c:h val="0.7546704075783630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'Feuille 1'!$B$4:$B$10</c:f>
              <c:strCache>
                <c:ptCount val="7"/>
                <c:pt idx="0">
                  <c:v>Repartitions des actifs</c:v>
                </c:pt>
                <c:pt idx="1">
                  <c:v>Investisseur 1</c:v>
                </c:pt>
                <c:pt idx="2">
                  <c:v>Investisseur 2</c:v>
                </c:pt>
                <c:pt idx="3">
                  <c:v>Investisseur 3</c:v>
                </c:pt>
                <c:pt idx="4">
                  <c:v>Investisseur 4</c:v>
                </c:pt>
                <c:pt idx="5">
                  <c:v>Investisseur 5</c:v>
                </c:pt>
                <c:pt idx="6">
                  <c:v>Investisseur 6</c:v>
                </c:pt>
              </c:strCache>
            </c:strRef>
          </c:cat>
          <c:val>
            <c:numRef>
              <c:f>'Feuille 1'!$C$4:$C$10</c:f>
              <c:numCache>
                <c:formatCode>General</c:formatCode>
                <c:ptCount val="7"/>
                <c:pt idx="1">
                  <c:v>10471.5</c:v>
                </c:pt>
                <c:pt idx="2">
                  <c:v>3472.5</c:v>
                </c:pt>
                <c:pt idx="3">
                  <c:v>11112.5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6135005897542201"/>
          <c:y val="0.12260174374754899"/>
          <c:w val="0.41576142051069498"/>
          <c:h val="0.816095574260114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587458956294395E-2"/>
          <c:y val="0.103705312697982"/>
          <c:w val="0.398722624246868"/>
          <c:h val="0.7546704075783630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'Feuille 1 (2)'!$B$4:$B$10</c:f>
              <c:strCache>
                <c:ptCount val="7"/>
                <c:pt idx="0">
                  <c:v>Repartitions des actifs</c:v>
                </c:pt>
                <c:pt idx="1">
                  <c:v>Investisseur 1</c:v>
                </c:pt>
                <c:pt idx="2">
                  <c:v>Investisseur 2</c:v>
                </c:pt>
                <c:pt idx="3">
                  <c:v>Investisseur 3</c:v>
                </c:pt>
                <c:pt idx="4">
                  <c:v>Investisseur 4</c:v>
                </c:pt>
                <c:pt idx="5">
                  <c:v>Investisseur 5</c:v>
                </c:pt>
                <c:pt idx="6">
                  <c:v>Investisseur 6</c:v>
                </c:pt>
              </c:strCache>
            </c:strRef>
          </c:cat>
          <c:val>
            <c:numRef>
              <c:f>'Feuille 1 (2)'!$C$4:$C$10</c:f>
              <c:numCache>
                <c:formatCode>0</c:formatCode>
                <c:ptCount val="7"/>
                <c:pt idx="1">
                  <c:v>7954.545454545454</c:v>
                </c:pt>
                <c:pt idx="2">
                  <c:v>7954.545454545454</c:v>
                </c:pt>
                <c:pt idx="3">
                  <c:v>9090.9090909090901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6135005897542201"/>
          <c:y val="0.12260174374754899"/>
          <c:w val="0.41576142051069498"/>
          <c:h val="0.816095574260114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322263</xdr:colOff>
      <xdr:row>2</xdr:row>
      <xdr:rowOff>95250</xdr:rowOff>
    </xdr:from>
    <xdr:to>
      <xdr:col>5</xdr:col>
      <xdr:colOff>1046163</xdr:colOff>
      <xdr:row>11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322263</xdr:colOff>
      <xdr:row>2</xdr:row>
      <xdr:rowOff>95250</xdr:rowOff>
    </xdr:from>
    <xdr:to>
      <xdr:col>5</xdr:col>
      <xdr:colOff>1046163</xdr:colOff>
      <xdr:row>11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38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9"/>
  <sheetViews>
    <sheetView topLeftCell="A16" zoomScale="115" zoomScaleNormal="115" workbookViewId="0">
      <selection activeCell="F31" sqref="F31"/>
    </sheetView>
  </sheetViews>
  <sheetFormatPr baseColWidth="10" defaultColWidth="14.42578125" defaultRowHeight="15.75" customHeight="1" x14ac:dyDescent="0.2"/>
  <cols>
    <col min="3" max="3" width="18" customWidth="1"/>
    <col min="4" max="9" width="15.85546875" customWidth="1"/>
  </cols>
  <sheetData>
    <row r="2" spans="2:11" ht="15.75" customHeight="1" x14ac:dyDescent="0.2">
      <c r="B2" s="55" t="s">
        <v>0</v>
      </c>
      <c r="C2" s="56"/>
      <c r="D2" s="56"/>
      <c r="E2" s="56"/>
      <c r="F2" s="57"/>
    </row>
    <row r="3" spans="2:11" ht="15.75" customHeight="1" x14ac:dyDescent="0.2">
      <c r="B3" s="1"/>
      <c r="F3" s="2"/>
    </row>
    <row r="4" spans="2:11" ht="15.75" customHeight="1" x14ac:dyDescent="0.2">
      <c r="B4" s="53" t="s">
        <v>1</v>
      </c>
      <c r="C4" s="54"/>
      <c r="F4" s="2"/>
    </row>
    <row r="5" spans="2:11" ht="15.75" customHeight="1" x14ac:dyDescent="0.2">
      <c r="B5" s="3" t="s">
        <v>2</v>
      </c>
      <c r="C5" s="4">
        <v>10471.5</v>
      </c>
      <c r="F5" s="2"/>
    </row>
    <row r="6" spans="2:11" ht="15.75" customHeight="1" x14ac:dyDescent="0.2">
      <c r="B6" s="3" t="s">
        <v>3</v>
      </c>
      <c r="C6" s="4">
        <v>3472.5</v>
      </c>
      <c r="F6" s="2"/>
    </row>
    <row r="7" spans="2:11" ht="15.75" customHeight="1" x14ac:dyDescent="0.2">
      <c r="B7" s="3" t="s">
        <v>4</v>
      </c>
      <c r="C7" s="4">
        <v>11112.5</v>
      </c>
      <c r="F7" s="2"/>
    </row>
    <row r="8" spans="2:11" ht="15.75" customHeight="1" x14ac:dyDescent="0.2">
      <c r="B8" s="3" t="s">
        <v>5</v>
      </c>
      <c r="C8" s="4"/>
      <c r="F8" s="2"/>
    </row>
    <row r="9" spans="2:11" ht="15.75" customHeight="1" x14ac:dyDescent="0.2">
      <c r="B9" s="3" t="s">
        <v>6</v>
      </c>
      <c r="C9" s="4"/>
      <c r="F9" s="2"/>
    </row>
    <row r="10" spans="2:11" ht="15.75" customHeight="1" x14ac:dyDescent="0.2">
      <c r="B10" s="3" t="s">
        <v>7</v>
      </c>
      <c r="C10" s="4"/>
      <c r="F10" s="2"/>
    </row>
    <row r="11" spans="2:11" ht="15.75" customHeight="1" x14ac:dyDescent="0.2">
      <c r="B11" s="1"/>
      <c r="F11" s="2"/>
    </row>
    <row r="12" spans="2:11" ht="15.75" customHeight="1" x14ac:dyDescent="0.2">
      <c r="B12" s="5"/>
      <c r="C12" s="6"/>
      <c r="D12" s="6"/>
      <c r="E12" s="6"/>
      <c r="F12" s="7"/>
    </row>
    <row r="16" spans="2:11" ht="15.75" customHeight="1" x14ac:dyDescent="0.2">
      <c r="C16" s="8"/>
      <c r="D16" s="9" t="s">
        <v>2</v>
      </c>
      <c r="E16" s="10" t="s">
        <v>3</v>
      </c>
      <c r="F16" s="9" t="s">
        <v>4</v>
      </c>
      <c r="G16" s="10" t="s">
        <v>5</v>
      </c>
      <c r="H16" s="9" t="s">
        <v>6</v>
      </c>
      <c r="I16" s="10" t="s">
        <v>7</v>
      </c>
      <c r="K16" s="8"/>
    </row>
    <row r="17" spans="2:9" ht="15.75" customHeight="1" x14ac:dyDescent="0.2">
      <c r="B17" s="58" t="s">
        <v>8</v>
      </c>
      <c r="C17" s="11" t="s">
        <v>9</v>
      </c>
      <c r="D17" s="12">
        <v>5000</v>
      </c>
      <c r="E17" s="13"/>
      <c r="F17" s="14"/>
      <c r="G17" s="14"/>
      <c r="H17" s="14"/>
      <c r="I17" s="14"/>
    </row>
    <row r="18" spans="2:9" ht="15.75" customHeight="1" x14ac:dyDescent="0.2">
      <c r="B18" s="50"/>
      <c r="C18" s="15" t="s">
        <v>10</v>
      </c>
      <c r="D18" s="16"/>
      <c r="E18" s="17"/>
      <c r="F18" s="18"/>
      <c r="G18" s="18"/>
      <c r="H18" s="18"/>
      <c r="I18" s="18"/>
    </row>
    <row r="19" spans="2:9" ht="15.75" customHeight="1" x14ac:dyDescent="0.2">
      <c r="B19" s="50"/>
      <c r="C19" s="11" t="s">
        <v>11</v>
      </c>
      <c r="D19" s="12">
        <v>100</v>
      </c>
      <c r="E19" s="19"/>
      <c r="F19" s="14"/>
      <c r="G19" s="14"/>
      <c r="H19" s="14"/>
      <c r="I19" s="14"/>
    </row>
    <row r="20" spans="2:9" ht="15.75" customHeight="1" x14ac:dyDescent="0.2">
      <c r="B20" s="50"/>
      <c r="C20" s="15" t="s">
        <v>12</v>
      </c>
      <c r="D20" s="20">
        <v>6000</v>
      </c>
      <c r="E20" s="17"/>
      <c r="F20" s="18"/>
      <c r="G20" s="18"/>
      <c r="H20" s="18"/>
      <c r="I20" s="18"/>
    </row>
    <row r="21" spans="2:9" ht="15.75" customHeight="1" x14ac:dyDescent="0.2">
      <c r="B21" s="50"/>
      <c r="C21" s="11" t="s">
        <v>13</v>
      </c>
      <c r="D21" s="12">
        <v>1000</v>
      </c>
      <c r="E21" s="19"/>
      <c r="F21" s="14"/>
      <c r="G21" s="14"/>
      <c r="H21" s="14"/>
      <c r="I21" s="14"/>
    </row>
    <row r="22" spans="2:9" ht="15.75" customHeight="1" x14ac:dyDescent="0.2">
      <c r="B22" s="51"/>
      <c r="C22" s="21" t="s">
        <v>14</v>
      </c>
      <c r="D22" s="22"/>
      <c r="E22" s="23"/>
      <c r="F22" s="24"/>
      <c r="G22" s="24"/>
      <c r="H22" s="24"/>
      <c r="I22" s="24"/>
    </row>
    <row r="23" spans="2:9" ht="18" x14ac:dyDescent="0.25">
      <c r="B23" s="52" t="s">
        <v>15</v>
      </c>
      <c r="C23" s="47"/>
      <c r="D23" s="46">
        <v>5000</v>
      </c>
      <c r="E23" s="47"/>
      <c r="F23" s="48" t="s">
        <v>16</v>
      </c>
      <c r="G23" s="47"/>
      <c r="H23" s="46">
        <v>6000</v>
      </c>
      <c r="I23" s="47"/>
    </row>
    <row r="24" spans="2:9" ht="15.75" customHeight="1" x14ac:dyDescent="0.2">
      <c r="B24" s="49" t="s">
        <v>17</v>
      </c>
      <c r="C24" s="25" t="s">
        <v>9</v>
      </c>
      <c r="D24" s="26"/>
      <c r="E24" s="27">
        <v>2000</v>
      </c>
      <c r="F24" s="28"/>
      <c r="G24" s="29"/>
      <c r="H24" s="29"/>
      <c r="I24" s="29"/>
    </row>
    <row r="25" spans="2:9" ht="15.75" customHeight="1" x14ac:dyDescent="0.2">
      <c r="B25" s="50"/>
      <c r="C25" s="15" t="s">
        <v>10</v>
      </c>
      <c r="D25" s="16"/>
      <c r="E25" s="30"/>
      <c r="F25" s="17"/>
      <c r="G25" s="18"/>
      <c r="H25" s="18"/>
      <c r="I25" s="18"/>
    </row>
    <row r="26" spans="2:9" ht="15.75" customHeight="1" x14ac:dyDescent="0.2">
      <c r="B26" s="50"/>
      <c r="C26" s="11" t="s">
        <v>11</v>
      </c>
      <c r="D26" s="12">
        <v>75</v>
      </c>
      <c r="E26" s="31">
        <v>25</v>
      </c>
      <c r="F26" s="19"/>
      <c r="G26" s="14"/>
      <c r="H26" s="14"/>
      <c r="I26" s="14"/>
    </row>
    <row r="27" spans="2:9" ht="15.75" customHeight="1" x14ac:dyDescent="0.2">
      <c r="B27" s="50"/>
      <c r="C27" s="15" t="s">
        <v>12</v>
      </c>
      <c r="D27" s="20">
        <v>7500</v>
      </c>
      <c r="E27" s="9">
        <v>2500</v>
      </c>
      <c r="F27" s="17"/>
      <c r="G27" s="18"/>
      <c r="H27" s="18"/>
      <c r="I27" s="18"/>
    </row>
    <row r="28" spans="2:9" ht="15.75" customHeight="1" x14ac:dyDescent="0.2">
      <c r="B28" s="50"/>
      <c r="C28" s="11" t="s">
        <v>13</v>
      </c>
      <c r="D28" s="12">
        <v>1500</v>
      </c>
      <c r="E28" s="31">
        <v>500</v>
      </c>
      <c r="F28" s="19"/>
      <c r="G28" s="14"/>
      <c r="H28" s="14"/>
      <c r="I28" s="14"/>
    </row>
    <row r="29" spans="2:9" ht="15.75" customHeight="1" x14ac:dyDescent="0.2">
      <c r="B29" s="51"/>
      <c r="C29" s="21" t="s">
        <v>14</v>
      </c>
      <c r="D29" s="22"/>
      <c r="E29" s="32"/>
      <c r="F29" s="23"/>
      <c r="G29" s="24"/>
      <c r="H29" s="24"/>
      <c r="I29" s="24"/>
    </row>
    <row r="30" spans="2:9" ht="18" x14ac:dyDescent="0.25">
      <c r="B30" s="52" t="s">
        <v>15</v>
      </c>
      <c r="C30" s="47"/>
      <c r="D30" s="46">
        <v>8000</v>
      </c>
      <c r="E30" s="47"/>
      <c r="F30" s="48" t="s">
        <v>16</v>
      </c>
      <c r="G30" s="47"/>
      <c r="H30" s="46">
        <v>10000</v>
      </c>
      <c r="I30" s="47"/>
    </row>
    <row r="31" spans="2:9" ht="15.75" customHeight="1" x14ac:dyDescent="0.2">
      <c r="B31" s="49" t="s">
        <v>18</v>
      </c>
      <c r="C31" s="25" t="s">
        <v>9</v>
      </c>
      <c r="D31" s="26"/>
      <c r="E31" s="27"/>
      <c r="F31" s="33">
        <v>8000</v>
      </c>
      <c r="G31" s="29"/>
      <c r="H31" s="29"/>
      <c r="I31" s="29"/>
    </row>
    <row r="32" spans="2:9" ht="15.75" customHeight="1" x14ac:dyDescent="0.2">
      <c r="B32" s="50"/>
      <c r="C32" s="15" t="s">
        <v>10</v>
      </c>
      <c r="D32" s="16"/>
      <c r="E32" s="30"/>
      <c r="F32" s="34"/>
      <c r="G32" s="18"/>
      <c r="H32" s="18"/>
      <c r="I32" s="18"/>
    </row>
    <row r="33" spans="2:9" ht="15.75" customHeight="1" x14ac:dyDescent="0.2">
      <c r="B33" s="50"/>
      <c r="C33" s="11" t="s">
        <v>11</v>
      </c>
      <c r="D33" s="12">
        <v>41.67</v>
      </c>
      <c r="E33" s="31">
        <v>13.89</v>
      </c>
      <c r="F33" s="35">
        <v>44.45</v>
      </c>
      <c r="G33" s="14"/>
      <c r="H33" s="14"/>
      <c r="I33" s="14"/>
    </row>
    <row r="34" spans="2:9" ht="15.75" customHeight="1" x14ac:dyDescent="0.2">
      <c r="B34" s="50"/>
      <c r="C34" s="15" t="s">
        <v>12</v>
      </c>
      <c r="D34" s="20">
        <v>10471.5</v>
      </c>
      <c r="E34" s="9">
        <v>3472.5</v>
      </c>
      <c r="F34" s="3">
        <v>11112.5</v>
      </c>
      <c r="G34" s="18"/>
      <c r="H34" s="18"/>
      <c r="I34" s="18"/>
    </row>
    <row r="35" spans="2:9" ht="15.75" customHeight="1" x14ac:dyDescent="0.2">
      <c r="B35" s="50"/>
      <c r="C35" s="11" t="s">
        <v>13</v>
      </c>
      <c r="D35" s="12">
        <v>2971.5</v>
      </c>
      <c r="E35" s="31">
        <v>972.5</v>
      </c>
      <c r="F35" s="35">
        <v>1112.5</v>
      </c>
      <c r="G35" s="14"/>
      <c r="H35" s="14"/>
      <c r="I35" s="14"/>
    </row>
    <row r="36" spans="2:9" ht="15.75" customHeight="1" x14ac:dyDescent="0.2">
      <c r="B36" s="51"/>
      <c r="C36" s="21" t="s">
        <v>14</v>
      </c>
      <c r="D36" s="22"/>
      <c r="E36" s="32"/>
      <c r="F36" s="36"/>
      <c r="G36" s="24"/>
      <c r="H36" s="24"/>
      <c r="I36" s="24"/>
    </row>
    <row r="37" spans="2:9" ht="18" x14ac:dyDescent="0.25">
      <c r="B37" s="52" t="s">
        <v>15</v>
      </c>
      <c r="C37" s="47"/>
      <c r="D37" s="46">
        <v>18000</v>
      </c>
      <c r="E37" s="47"/>
      <c r="F37" s="48" t="s">
        <v>16</v>
      </c>
      <c r="G37" s="47"/>
      <c r="H37" s="46">
        <v>25000</v>
      </c>
      <c r="I37" s="47"/>
    </row>
    <row r="38" spans="2:9" ht="15.75" customHeight="1" x14ac:dyDescent="0.2">
      <c r="B38" s="49" t="s">
        <v>19</v>
      </c>
      <c r="C38" s="25" t="s">
        <v>9</v>
      </c>
      <c r="D38" s="29"/>
      <c r="E38" s="29"/>
      <c r="F38" s="29"/>
      <c r="G38" s="29"/>
      <c r="H38" s="29"/>
      <c r="I38" s="29"/>
    </row>
    <row r="39" spans="2:9" ht="15.75" customHeight="1" x14ac:dyDescent="0.2">
      <c r="B39" s="50"/>
      <c r="C39" s="15" t="s">
        <v>10</v>
      </c>
      <c r="D39" s="18"/>
      <c r="E39" s="18"/>
      <c r="F39" s="18"/>
      <c r="G39" s="18"/>
      <c r="H39" s="18"/>
      <c r="I39" s="18"/>
    </row>
    <row r="40" spans="2:9" ht="15.75" customHeight="1" x14ac:dyDescent="0.2">
      <c r="B40" s="50"/>
      <c r="C40" s="11" t="s">
        <v>11</v>
      </c>
      <c r="D40" s="14"/>
      <c r="E40" s="14"/>
      <c r="F40" s="14"/>
      <c r="G40" s="14"/>
      <c r="H40" s="14"/>
      <c r="I40" s="14"/>
    </row>
    <row r="41" spans="2:9" ht="15.75" customHeight="1" x14ac:dyDescent="0.2">
      <c r="B41" s="50"/>
      <c r="C41" s="15" t="s">
        <v>12</v>
      </c>
      <c r="D41" s="18"/>
      <c r="E41" s="18"/>
      <c r="F41" s="18"/>
      <c r="G41" s="18"/>
      <c r="H41" s="18"/>
      <c r="I41" s="18"/>
    </row>
    <row r="42" spans="2:9" ht="15.75" customHeight="1" x14ac:dyDescent="0.2">
      <c r="B42" s="50"/>
      <c r="C42" s="11" t="s">
        <v>13</v>
      </c>
      <c r="D42" s="14"/>
      <c r="E42" s="14"/>
      <c r="F42" s="14"/>
      <c r="G42" s="14"/>
      <c r="H42" s="14"/>
      <c r="I42" s="14"/>
    </row>
    <row r="43" spans="2:9" ht="15.75" customHeight="1" x14ac:dyDescent="0.2">
      <c r="B43" s="51"/>
      <c r="C43" s="21" t="s">
        <v>14</v>
      </c>
      <c r="D43" s="24"/>
      <c r="E43" s="24"/>
      <c r="F43" s="24"/>
      <c r="G43" s="24"/>
      <c r="H43" s="24"/>
      <c r="I43" s="24"/>
    </row>
    <row r="44" spans="2:9" ht="18" x14ac:dyDescent="0.25">
      <c r="B44" s="52" t="s">
        <v>15</v>
      </c>
      <c r="C44" s="47"/>
      <c r="D44" s="46"/>
      <c r="E44" s="47"/>
      <c r="F44" s="48" t="s">
        <v>16</v>
      </c>
      <c r="G44" s="47"/>
      <c r="H44" s="46"/>
      <c r="I44" s="47"/>
    </row>
    <row r="45" spans="2:9" ht="12.75" x14ac:dyDescent="0.2">
      <c r="B45" s="49" t="s">
        <v>20</v>
      </c>
      <c r="C45" s="25" t="s">
        <v>9</v>
      </c>
      <c r="D45" s="29"/>
      <c r="E45" s="29"/>
      <c r="F45" s="29"/>
      <c r="G45" s="29"/>
      <c r="H45" s="29"/>
      <c r="I45" s="29"/>
    </row>
    <row r="46" spans="2:9" ht="12.75" x14ac:dyDescent="0.2">
      <c r="B46" s="50"/>
      <c r="C46" s="15" t="s">
        <v>10</v>
      </c>
      <c r="D46" s="18"/>
      <c r="E46" s="18"/>
      <c r="F46" s="18"/>
      <c r="G46" s="18"/>
      <c r="H46" s="18"/>
      <c r="I46" s="18"/>
    </row>
    <row r="47" spans="2:9" ht="12.75" x14ac:dyDescent="0.2">
      <c r="B47" s="50"/>
      <c r="C47" s="11" t="s">
        <v>11</v>
      </c>
      <c r="D47" s="14"/>
      <c r="E47" s="14"/>
      <c r="F47" s="14"/>
      <c r="G47" s="14"/>
      <c r="H47" s="14"/>
      <c r="I47" s="14"/>
    </row>
    <row r="48" spans="2:9" ht="12.75" x14ac:dyDescent="0.2">
      <c r="B48" s="50"/>
      <c r="C48" s="15" t="s">
        <v>12</v>
      </c>
      <c r="D48" s="18"/>
      <c r="E48" s="18"/>
      <c r="F48" s="18"/>
      <c r="G48" s="18"/>
      <c r="H48" s="18"/>
      <c r="I48" s="18"/>
    </row>
    <row r="49" spans="2:9" ht="12.75" x14ac:dyDescent="0.2">
      <c r="B49" s="50"/>
      <c r="C49" s="11" t="s">
        <v>13</v>
      </c>
      <c r="D49" s="14"/>
      <c r="E49" s="14"/>
      <c r="F49" s="14"/>
      <c r="G49" s="14"/>
      <c r="H49" s="14"/>
      <c r="I49" s="14"/>
    </row>
    <row r="50" spans="2:9" ht="12.75" x14ac:dyDescent="0.2">
      <c r="B50" s="51"/>
      <c r="C50" s="21" t="s">
        <v>14</v>
      </c>
      <c r="D50" s="24"/>
      <c r="E50" s="24"/>
      <c r="F50" s="24"/>
      <c r="G50" s="24"/>
      <c r="H50" s="24"/>
      <c r="I50" s="24"/>
    </row>
    <row r="51" spans="2:9" ht="18" x14ac:dyDescent="0.25">
      <c r="B51" s="52" t="s">
        <v>15</v>
      </c>
      <c r="C51" s="47"/>
      <c r="D51" s="46"/>
      <c r="E51" s="47"/>
      <c r="F51" s="48" t="s">
        <v>16</v>
      </c>
      <c r="G51" s="47"/>
      <c r="H51" s="46"/>
      <c r="I51" s="47"/>
    </row>
    <row r="52" spans="2:9" ht="12.75" x14ac:dyDescent="0.2">
      <c r="B52" s="49" t="s">
        <v>21</v>
      </c>
      <c r="C52" s="25" t="s">
        <v>9</v>
      </c>
      <c r="D52" s="29"/>
      <c r="E52" s="29"/>
      <c r="F52" s="29"/>
      <c r="G52" s="29"/>
      <c r="H52" s="29"/>
      <c r="I52" s="29"/>
    </row>
    <row r="53" spans="2:9" ht="12.75" x14ac:dyDescent="0.2">
      <c r="B53" s="50"/>
      <c r="C53" s="15" t="s">
        <v>10</v>
      </c>
      <c r="D53" s="18"/>
      <c r="E53" s="18"/>
      <c r="F53" s="18"/>
      <c r="G53" s="18"/>
      <c r="H53" s="18"/>
      <c r="I53" s="18"/>
    </row>
    <row r="54" spans="2:9" ht="12.75" x14ac:dyDescent="0.2">
      <c r="B54" s="50"/>
      <c r="C54" s="11" t="s">
        <v>11</v>
      </c>
      <c r="D54" s="14"/>
      <c r="E54" s="14"/>
      <c r="F54" s="14"/>
      <c r="G54" s="14"/>
      <c r="H54" s="14"/>
      <c r="I54" s="14"/>
    </row>
    <row r="55" spans="2:9" ht="12.75" x14ac:dyDescent="0.2">
      <c r="B55" s="50"/>
      <c r="C55" s="15" t="s">
        <v>12</v>
      </c>
      <c r="D55" s="18"/>
      <c r="E55" s="18"/>
      <c r="F55" s="18"/>
      <c r="G55" s="18"/>
      <c r="H55" s="18"/>
      <c r="I55" s="18"/>
    </row>
    <row r="56" spans="2:9" ht="12.75" x14ac:dyDescent="0.2">
      <c r="B56" s="50"/>
      <c r="C56" s="11" t="s">
        <v>13</v>
      </c>
      <c r="D56" s="14"/>
      <c r="E56" s="14"/>
      <c r="F56" s="14"/>
      <c r="G56" s="14"/>
      <c r="H56" s="14"/>
      <c r="I56" s="14"/>
    </row>
    <row r="57" spans="2:9" ht="12.75" x14ac:dyDescent="0.2">
      <c r="B57" s="51"/>
      <c r="C57" s="21" t="s">
        <v>14</v>
      </c>
      <c r="D57" s="24"/>
      <c r="E57" s="24"/>
      <c r="F57" s="24"/>
      <c r="G57" s="24"/>
      <c r="H57" s="24"/>
      <c r="I57" s="24"/>
    </row>
    <row r="58" spans="2:9" ht="18" x14ac:dyDescent="0.25">
      <c r="B58" s="52" t="s">
        <v>15</v>
      </c>
      <c r="C58" s="47"/>
      <c r="D58" s="46"/>
      <c r="E58" s="47"/>
      <c r="F58" s="48" t="s">
        <v>16</v>
      </c>
      <c r="G58" s="47"/>
      <c r="H58" s="46"/>
      <c r="I58" s="47"/>
    </row>
    <row r="59" spans="2:9" ht="12.75" x14ac:dyDescent="0.2">
      <c r="B59" s="49" t="s">
        <v>22</v>
      </c>
      <c r="C59" s="25" t="s">
        <v>9</v>
      </c>
      <c r="D59" s="29"/>
      <c r="E59" s="29"/>
      <c r="F59" s="29"/>
      <c r="G59" s="29"/>
      <c r="H59" s="29"/>
      <c r="I59" s="29"/>
    </row>
    <row r="60" spans="2:9" ht="12.75" x14ac:dyDescent="0.2">
      <c r="B60" s="50"/>
      <c r="C60" s="15" t="s">
        <v>10</v>
      </c>
      <c r="D60" s="18"/>
      <c r="E60" s="18"/>
      <c r="F60" s="18"/>
      <c r="G60" s="18"/>
      <c r="H60" s="18"/>
      <c r="I60" s="18"/>
    </row>
    <row r="61" spans="2:9" ht="12.75" x14ac:dyDescent="0.2">
      <c r="B61" s="50"/>
      <c r="C61" s="11" t="s">
        <v>11</v>
      </c>
      <c r="D61" s="14"/>
      <c r="E61" s="14"/>
      <c r="F61" s="14"/>
      <c r="G61" s="14"/>
      <c r="H61" s="14"/>
      <c r="I61" s="14"/>
    </row>
    <row r="62" spans="2:9" ht="12.75" x14ac:dyDescent="0.2">
      <c r="B62" s="50"/>
      <c r="C62" s="15" t="s">
        <v>12</v>
      </c>
      <c r="D62" s="18"/>
      <c r="E62" s="18"/>
      <c r="F62" s="18"/>
      <c r="G62" s="18"/>
      <c r="H62" s="18"/>
      <c r="I62" s="18"/>
    </row>
    <row r="63" spans="2:9" ht="12.75" x14ac:dyDescent="0.2">
      <c r="B63" s="50"/>
      <c r="C63" s="11" t="s">
        <v>13</v>
      </c>
      <c r="D63" s="14"/>
      <c r="E63" s="14"/>
      <c r="F63" s="14"/>
      <c r="G63" s="14"/>
      <c r="H63" s="14"/>
      <c r="I63" s="14"/>
    </row>
    <row r="64" spans="2:9" ht="12.75" x14ac:dyDescent="0.2">
      <c r="B64" s="51"/>
      <c r="C64" s="21" t="s">
        <v>14</v>
      </c>
      <c r="D64" s="24"/>
      <c r="E64" s="24"/>
      <c r="F64" s="24"/>
      <c r="G64" s="24"/>
      <c r="H64" s="24"/>
      <c r="I64" s="24"/>
    </row>
    <row r="65" spans="2:9" ht="18" x14ac:dyDescent="0.25">
      <c r="B65" s="52" t="s">
        <v>15</v>
      </c>
      <c r="C65" s="47"/>
      <c r="D65" s="46"/>
      <c r="E65" s="47"/>
      <c r="F65" s="48" t="s">
        <v>16</v>
      </c>
      <c r="G65" s="47"/>
      <c r="H65" s="46"/>
      <c r="I65" s="47"/>
    </row>
    <row r="66" spans="2:9" ht="12.75" x14ac:dyDescent="0.2">
      <c r="B66" s="49" t="s">
        <v>23</v>
      </c>
      <c r="C66" s="25" t="s">
        <v>9</v>
      </c>
      <c r="D66" s="29"/>
      <c r="E66" s="29"/>
      <c r="F66" s="29"/>
      <c r="G66" s="29"/>
      <c r="H66" s="29"/>
      <c r="I66" s="29"/>
    </row>
    <row r="67" spans="2:9" ht="12.75" x14ac:dyDescent="0.2">
      <c r="B67" s="50"/>
      <c r="C67" s="15" t="s">
        <v>10</v>
      </c>
      <c r="D67" s="18"/>
      <c r="E67" s="18"/>
      <c r="F67" s="18"/>
      <c r="G67" s="18"/>
      <c r="H67" s="18"/>
      <c r="I67" s="18"/>
    </row>
    <row r="68" spans="2:9" ht="12.75" x14ac:dyDescent="0.2">
      <c r="B68" s="50"/>
      <c r="C68" s="11" t="s">
        <v>11</v>
      </c>
      <c r="D68" s="14"/>
      <c r="E68" s="14"/>
      <c r="F68" s="14"/>
      <c r="G68" s="14"/>
      <c r="H68" s="14"/>
      <c r="I68" s="14"/>
    </row>
    <row r="69" spans="2:9" ht="12.75" x14ac:dyDescent="0.2">
      <c r="B69" s="50"/>
      <c r="C69" s="15" t="s">
        <v>12</v>
      </c>
      <c r="D69" s="18"/>
      <c r="E69" s="18"/>
      <c r="F69" s="18"/>
      <c r="G69" s="18"/>
      <c r="H69" s="18"/>
      <c r="I69" s="18"/>
    </row>
    <row r="70" spans="2:9" ht="12.75" x14ac:dyDescent="0.2">
      <c r="B70" s="50"/>
      <c r="C70" s="11" t="s">
        <v>13</v>
      </c>
      <c r="D70" s="14"/>
      <c r="E70" s="14"/>
      <c r="F70" s="14"/>
      <c r="G70" s="14"/>
      <c r="H70" s="14"/>
      <c r="I70" s="14"/>
    </row>
    <row r="71" spans="2:9" ht="12.75" x14ac:dyDescent="0.2">
      <c r="B71" s="51"/>
      <c r="C71" s="21" t="s">
        <v>14</v>
      </c>
      <c r="D71" s="24"/>
      <c r="E71" s="24"/>
      <c r="F71" s="24"/>
      <c r="G71" s="24"/>
      <c r="H71" s="24"/>
      <c r="I71" s="24"/>
    </row>
    <row r="72" spans="2:9" ht="18" x14ac:dyDescent="0.25">
      <c r="B72" s="52" t="s">
        <v>15</v>
      </c>
      <c r="C72" s="47"/>
      <c r="D72" s="46"/>
      <c r="E72" s="47"/>
      <c r="F72" s="48" t="s">
        <v>16</v>
      </c>
      <c r="G72" s="47"/>
      <c r="H72" s="46"/>
      <c r="I72" s="47"/>
    </row>
    <row r="73" spans="2:9" ht="12.75" x14ac:dyDescent="0.2">
      <c r="B73" s="49" t="s">
        <v>24</v>
      </c>
      <c r="C73" s="25" t="s">
        <v>9</v>
      </c>
      <c r="D73" s="29"/>
      <c r="E73" s="29"/>
      <c r="F73" s="29"/>
      <c r="G73" s="29"/>
      <c r="H73" s="29"/>
      <c r="I73" s="29"/>
    </row>
    <row r="74" spans="2:9" ht="12.75" x14ac:dyDescent="0.2">
      <c r="B74" s="50"/>
      <c r="C74" s="15" t="s">
        <v>10</v>
      </c>
      <c r="D74" s="18"/>
      <c r="E74" s="18"/>
      <c r="F74" s="18"/>
      <c r="G74" s="18"/>
      <c r="H74" s="18"/>
      <c r="I74" s="18"/>
    </row>
    <row r="75" spans="2:9" ht="12.75" x14ac:dyDescent="0.2">
      <c r="B75" s="50"/>
      <c r="C75" s="11" t="s">
        <v>11</v>
      </c>
      <c r="D75" s="14"/>
      <c r="E75" s="14"/>
      <c r="F75" s="14"/>
      <c r="G75" s="14"/>
      <c r="H75" s="14"/>
      <c r="I75" s="14"/>
    </row>
    <row r="76" spans="2:9" ht="12.75" x14ac:dyDescent="0.2">
      <c r="B76" s="50"/>
      <c r="C76" s="15" t="s">
        <v>12</v>
      </c>
      <c r="D76" s="18"/>
      <c r="E76" s="18"/>
      <c r="F76" s="18"/>
      <c r="G76" s="18"/>
      <c r="H76" s="18"/>
      <c r="I76" s="18"/>
    </row>
    <row r="77" spans="2:9" ht="12.75" x14ac:dyDescent="0.2">
      <c r="B77" s="50"/>
      <c r="C77" s="11" t="s">
        <v>13</v>
      </c>
      <c r="D77" s="14"/>
      <c r="E77" s="14"/>
      <c r="F77" s="14"/>
      <c r="G77" s="14"/>
      <c r="H77" s="14"/>
      <c r="I77" s="14"/>
    </row>
    <row r="78" spans="2:9" ht="12.75" x14ac:dyDescent="0.2">
      <c r="B78" s="51"/>
      <c r="C78" s="21" t="s">
        <v>14</v>
      </c>
      <c r="D78" s="24"/>
      <c r="E78" s="24"/>
      <c r="F78" s="24"/>
      <c r="G78" s="24"/>
      <c r="H78" s="24"/>
      <c r="I78" s="24"/>
    </row>
    <row r="79" spans="2:9" ht="18" x14ac:dyDescent="0.25">
      <c r="B79" s="52" t="s">
        <v>15</v>
      </c>
      <c r="C79" s="47"/>
      <c r="D79" s="46"/>
      <c r="E79" s="47"/>
      <c r="F79" s="48" t="s">
        <v>16</v>
      </c>
      <c r="G79" s="47"/>
      <c r="H79" s="46"/>
      <c r="I79" s="47"/>
    </row>
  </sheetData>
  <mergeCells count="47">
    <mergeCell ref="B4:C4"/>
    <mergeCell ref="B2:F2"/>
    <mergeCell ref="F23:G23"/>
    <mergeCell ref="B44:C44"/>
    <mergeCell ref="B45:B50"/>
    <mergeCell ref="B37:C37"/>
    <mergeCell ref="B23:C23"/>
    <mergeCell ref="B24:B29"/>
    <mergeCell ref="B30:C30"/>
    <mergeCell ref="B31:B36"/>
    <mergeCell ref="B17:B22"/>
    <mergeCell ref="B38:B43"/>
    <mergeCell ref="H23:I23"/>
    <mergeCell ref="H37:I37"/>
    <mergeCell ref="D23:E23"/>
    <mergeCell ref="H30:I30"/>
    <mergeCell ref="D30:E30"/>
    <mergeCell ref="F30:G30"/>
    <mergeCell ref="F37:G37"/>
    <mergeCell ref="D37:E37"/>
    <mergeCell ref="H51:I51"/>
    <mergeCell ref="D51:E51"/>
    <mergeCell ref="F44:G44"/>
    <mergeCell ref="H44:I44"/>
    <mergeCell ref="D44:E44"/>
    <mergeCell ref="B66:B71"/>
    <mergeCell ref="B73:B78"/>
    <mergeCell ref="B79:C79"/>
    <mergeCell ref="B72:C72"/>
    <mergeCell ref="F51:G51"/>
    <mergeCell ref="B52:B57"/>
    <mergeCell ref="B51:C51"/>
    <mergeCell ref="D79:E79"/>
    <mergeCell ref="F79:G79"/>
    <mergeCell ref="B58:C58"/>
    <mergeCell ref="B65:C65"/>
    <mergeCell ref="B59:B64"/>
    <mergeCell ref="H79:I79"/>
    <mergeCell ref="F72:G72"/>
    <mergeCell ref="H72:I72"/>
    <mergeCell ref="D72:E72"/>
    <mergeCell ref="F58:G58"/>
    <mergeCell ref="H58:I58"/>
    <mergeCell ref="D58:E58"/>
    <mergeCell ref="F65:G65"/>
    <mergeCell ref="H65:I65"/>
    <mergeCell ref="D65:E6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0"/>
  <sheetViews>
    <sheetView tabSelected="1" zoomScale="115" zoomScaleNormal="115" workbookViewId="0">
      <selection activeCell="B2" sqref="B2"/>
    </sheetView>
  </sheetViews>
  <sheetFormatPr baseColWidth="10" defaultColWidth="14.42578125" defaultRowHeight="15.75" customHeight="1" x14ac:dyDescent="0.2"/>
  <cols>
    <col min="3" max="3" width="18" customWidth="1"/>
    <col min="4" max="9" width="15.85546875" style="66" customWidth="1"/>
    <col min="10" max="11" width="15.85546875" style="82" customWidth="1"/>
    <col min="12" max="12" width="17.5703125" style="83" bestFit="1" customWidth="1"/>
  </cols>
  <sheetData>
    <row r="1" spans="2:13" ht="15.75" customHeight="1" thickBot="1" x14ac:dyDescent="0.25"/>
    <row r="2" spans="2:13" ht="15.75" customHeight="1" thickTop="1" x14ac:dyDescent="0.2">
      <c r="B2" s="40" t="s">
        <v>0</v>
      </c>
      <c r="C2" s="41"/>
      <c r="D2" s="67"/>
      <c r="E2" s="67"/>
      <c r="F2" s="68"/>
    </row>
    <row r="3" spans="2:13" ht="15.75" customHeight="1" x14ac:dyDescent="0.2">
      <c r="B3" s="1"/>
      <c r="F3" s="69"/>
    </row>
    <row r="4" spans="2:13" ht="15.75" customHeight="1" x14ac:dyDescent="0.2">
      <c r="B4" s="38" t="s">
        <v>1</v>
      </c>
      <c r="C4" s="39"/>
      <c r="F4" s="69"/>
    </row>
    <row r="5" spans="2:13" ht="15.75" customHeight="1" x14ac:dyDescent="0.2">
      <c r="B5" s="3" t="s">
        <v>2</v>
      </c>
      <c r="C5" s="81">
        <f>D79</f>
        <v>7954.545454545454</v>
      </c>
      <c r="F5" s="69"/>
    </row>
    <row r="6" spans="2:13" ht="15.75" customHeight="1" x14ac:dyDescent="0.2">
      <c r="B6" s="3" t="s">
        <v>3</v>
      </c>
      <c r="C6" s="81">
        <f>E79</f>
        <v>7954.545454545454</v>
      </c>
      <c r="F6" s="69"/>
    </row>
    <row r="7" spans="2:13" ht="15.75" customHeight="1" x14ac:dyDescent="0.2">
      <c r="B7" s="3" t="s">
        <v>4</v>
      </c>
      <c r="C7" s="81">
        <f>F79</f>
        <v>9090.9090909090901</v>
      </c>
      <c r="F7" s="69"/>
    </row>
    <row r="8" spans="2:13" ht="15.75" customHeight="1" x14ac:dyDescent="0.2">
      <c r="B8" s="3" t="s">
        <v>5</v>
      </c>
      <c r="C8" s="81">
        <f>G79</f>
        <v>0</v>
      </c>
      <c r="F8" s="69"/>
    </row>
    <row r="9" spans="2:13" ht="15.75" customHeight="1" x14ac:dyDescent="0.2">
      <c r="B9" s="3" t="s">
        <v>6</v>
      </c>
      <c r="C9" s="81">
        <f>H79</f>
        <v>0</v>
      </c>
      <c r="F9" s="69"/>
    </row>
    <row r="10" spans="2:13" ht="15.75" customHeight="1" x14ac:dyDescent="0.2">
      <c r="B10" s="3" t="s">
        <v>7</v>
      </c>
      <c r="C10" s="81">
        <f>I79</f>
        <v>0</v>
      </c>
      <c r="F10" s="69"/>
    </row>
    <row r="11" spans="2:13" ht="15.75" customHeight="1" x14ac:dyDescent="0.2">
      <c r="B11" s="1"/>
      <c r="F11" s="69"/>
    </row>
    <row r="12" spans="2:13" ht="15.75" customHeight="1" thickBot="1" x14ac:dyDescent="0.25">
      <c r="B12" s="5"/>
      <c r="C12" s="6"/>
      <c r="D12" s="70"/>
      <c r="E12" s="70"/>
      <c r="F12" s="71"/>
    </row>
    <row r="13" spans="2:13" ht="15.75" customHeight="1" thickTop="1" x14ac:dyDescent="0.2"/>
    <row r="14" spans="2:13" ht="15.75" customHeight="1" x14ac:dyDescent="0.2">
      <c r="C14" s="45" t="s">
        <v>25</v>
      </c>
    </row>
    <row r="15" spans="2:13" ht="15.75" customHeight="1" thickBot="1" x14ac:dyDescent="0.25"/>
    <row r="16" spans="2:13" ht="15.75" customHeight="1" thickTop="1" x14ac:dyDescent="0.2">
      <c r="C16" s="8"/>
      <c r="D16" s="72" t="s">
        <v>2</v>
      </c>
      <c r="E16" s="72" t="s">
        <v>3</v>
      </c>
      <c r="F16" s="72" t="s">
        <v>4</v>
      </c>
      <c r="G16" s="72" t="s">
        <v>5</v>
      </c>
      <c r="H16" s="72" t="s">
        <v>6</v>
      </c>
      <c r="I16" s="72" t="s">
        <v>7</v>
      </c>
      <c r="J16" s="79" t="s">
        <v>27</v>
      </c>
      <c r="K16" s="79" t="s">
        <v>28</v>
      </c>
      <c r="L16" s="80" t="s">
        <v>29</v>
      </c>
      <c r="M16" s="8"/>
    </row>
    <row r="17" spans="2:12" ht="15.75" customHeight="1" x14ac:dyDescent="0.2">
      <c r="B17" s="62" t="s">
        <v>8</v>
      </c>
      <c r="C17" s="73" t="s">
        <v>26</v>
      </c>
      <c r="D17" s="84">
        <v>5000</v>
      </c>
      <c r="E17" s="85">
        <v>0</v>
      </c>
      <c r="F17" s="85"/>
      <c r="G17" s="85"/>
      <c r="H17" s="85"/>
      <c r="I17" s="85"/>
      <c r="J17" s="86"/>
      <c r="K17" s="86"/>
      <c r="L17" s="86"/>
    </row>
    <row r="18" spans="2:12" ht="15.75" customHeight="1" x14ac:dyDescent="0.2">
      <c r="B18" s="43"/>
      <c r="C18" s="15" t="s">
        <v>10</v>
      </c>
      <c r="D18" s="87"/>
      <c r="E18" s="87"/>
      <c r="F18" s="87"/>
      <c r="G18" s="87"/>
      <c r="H18" s="87"/>
      <c r="I18" s="87"/>
      <c r="J18" s="88"/>
      <c r="K18" s="88"/>
      <c r="L18" s="88"/>
    </row>
    <row r="19" spans="2:12" ht="15.75" customHeight="1" x14ac:dyDescent="0.2">
      <c r="B19" s="43"/>
      <c r="C19" s="60" t="s">
        <v>12</v>
      </c>
      <c r="D19" s="89">
        <f>D17-D18</f>
        <v>5000</v>
      </c>
      <c r="E19" s="89">
        <f>E17-E18</f>
        <v>0</v>
      </c>
      <c r="F19" s="89"/>
      <c r="G19" s="89"/>
      <c r="H19" s="89"/>
      <c r="I19" s="89"/>
      <c r="J19" s="90"/>
      <c r="K19" s="90"/>
      <c r="L19" s="90"/>
    </row>
    <row r="20" spans="2:12" ht="15.75" customHeight="1" x14ac:dyDescent="0.2">
      <c r="B20" s="43"/>
      <c r="C20" s="59" t="s">
        <v>13</v>
      </c>
      <c r="D20" s="91">
        <f>D19*$K23/100</f>
        <v>1000</v>
      </c>
      <c r="E20" s="91">
        <f>E19*$K23/100</f>
        <v>0</v>
      </c>
      <c r="F20" s="91">
        <f t="shared" ref="F20:I20" si="0">F19*$K23/100</f>
        <v>0</v>
      </c>
      <c r="G20" s="91">
        <f t="shared" si="0"/>
        <v>0</v>
      </c>
      <c r="H20" s="91">
        <f t="shared" si="0"/>
        <v>0</v>
      </c>
      <c r="I20" s="91">
        <f t="shared" si="0"/>
        <v>0</v>
      </c>
      <c r="J20" s="92"/>
      <c r="K20" s="92"/>
      <c r="L20" s="92"/>
    </row>
    <row r="21" spans="2:12" ht="15.75" customHeight="1" x14ac:dyDescent="0.2">
      <c r="B21" s="43"/>
      <c r="C21" s="61" t="s">
        <v>14</v>
      </c>
      <c r="D21" s="93"/>
      <c r="E21" s="93"/>
      <c r="F21" s="93"/>
      <c r="G21" s="93"/>
      <c r="H21" s="93"/>
      <c r="I21" s="93"/>
      <c r="J21" s="90"/>
      <c r="K21" s="90"/>
      <c r="L21" s="90"/>
    </row>
    <row r="22" spans="2:12" ht="15.75" customHeight="1" x14ac:dyDescent="0.2">
      <c r="B22" s="44"/>
      <c r="C22" s="59" t="s">
        <v>11</v>
      </c>
      <c r="D22" s="91">
        <f>D$19/SUM($D19:$I19)*100</f>
        <v>100</v>
      </c>
      <c r="E22" s="91">
        <f>E23/$L23*100</f>
        <v>0</v>
      </c>
      <c r="F22" s="91">
        <f>F23/$L23*100</f>
        <v>0</v>
      </c>
      <c r="G22" s="91">
        <f>G23/$L23*100</f>
        <v>0</v>
      </c>
      <c r="H22" s="91">
        <f>H23/$L23*100</f>
        <v>0</v>
      </c>
      <c r="I22" s="91">
        <f>I23/$L23*100</f>
        <v>0</v>
      </c>
      <c r="J22" s="92"/>
      <c r="K22" s="92"/>
      <c r="L22" s="92"/>
    </row>
    <row r="23" spans="2:12" ht="18.75" thickBot="1" x14ac:dyDescent="0.3">
      <c r="B23" s="74"/>
      <c r="C23" s="75"/>
      <c r="D23" s="94">
        <f>D19+D20-D21</f>
        <v>6000</v>
      </c>
      <c r="E23" s="94">
        <f>E19+E20-E21</f>
        <v>0</v>
      </c>
      <c r="F23" s="94">
        <f>F17</f>
        <v>0</v>
      </c>
      <c r="G23" s="94">
        <f>G17</f>
        <v>0</v>
      </c>
      <c r="H23" s="94">
        <f>H17</f>
        <v>0</v>
      </c>
      <c r="I23" s="94">
        <f>I17</f>
        <v>0</v>
      </c>
      <c r="J23" s="95">
        <v>1000</v>
      </c>
      <c r="K23" s="96">
        <f>J23/SUM(D19:I19)*100</f>
        <v>20</v>
      </c>
      <c r="L23" s="97">
        <f>COUNTIF($D19:$I19,"&gt;0")</f>
        <v>1</v>
      </c>
    </row>
    <row r="24" spans="2:12" ht="15.75" customHeight="1" thickTop="1" x14ac:dyDescent="0.2">
      <c r="B24" s="77" t="s">
        <v>17</v>
      </c>
      <c r="C24" s="78" t="s">
        <v>9</v>
      </c>
      <c r="D24" s="98"/>
      <c r="E24" s="99">
        <v>6000</v>
      </c>
      <c r="F24" s="98">
        <v>0</v>
      </c>
      <c r="G24" s="98">
        <v>0</v>
      </c>
      <c r="H24" s="98">
        <v>0</v>
      </c>
      <c r="I24" s="98">
        <v>0</v>
      </c>
      <c r="J24" s="86"/>
      <c r="K24" s="86"/>
      <c r="L24" s="86"/>
    </row>
    <row r="25" spans="2:12" ht="15.75" customHeight="1" x14ac:dyDescent="0.2">
      <c r="B25" s="63"/>
      <c r="C25" s="76" t="s">
        <v>10</v>
      </c>
      <c r="D25" s="100"/>
      <c r="E25" s="100"/>
      <c r="F25" s="100"/>
      <c r="G25" s="100"/>
      <c r="H25" s="100"/>
      <c r="I25" s="100"/>
      <c r="J25" s="88"/>
      <c r="K25" s="88"/>
      <c r="L25" s="88"/>
    </row>
    <row r="26" spans="2:12" ht="15.75" customHeight="1" x14ac:dyDescent="0.2">
      <c r="B26" s="63"/>
      <c r="C26" s="60" t="s">
        <v>12</v>
      </c>
      <c r="D26" s="89">
        <f>D23+D24-D25</f>
        <v>6000</v>
      </c>
      <c r="E26" s="89">
        <f>E23+E24-E25</f>
        <v>6000</v>
      </c>
      <c r="F26" s="89">
        <f t="shared" ref="E26:I26" si="1">F23+F24-F25</f>
        <v>0</v>
      </c>
      <c r="G26" s="89">
        <f t="shared" si="1"/>
        <v>0</v>
      </c>
      <c r="H26" s="89">
        <f t="shared" si="1"/>
        <v>0</v>
      </c>
      <c r="I26" s="89">
        <f t="shared" si="1"/>
        <v>0</v>
      </c>
      <c r="J26" s="90"/>
      <c r="K26" s="90"/>
      <c r="L26" s="90"/>
    </row>
    <row r="27" spans="2:12" ht="15.75" customHeight="1" x14ac:dyDescent="0.2">
      <c r="B27" s="63"/>
      <c r="C27" s="59" t="s">
        <v>13</v>
      </c>
      <c r="D27" s="91">
        <f>D26*$K30/100</f>
        <v>999.99999999999989</v>
      </c>
      <c r="E27" s="91">
        <f>E26*$K30/100</f>
        <v>999.99999999999989</v>
      </c>
      <c r="F27" s="91">
        <f t="shared" ref="F27:I27" si="2">F26*$K30/100</f>
        <v>0</v>
      </c>
      <c r="G27" s="91">
        <f t="shared" si="2"/>
        <v>0</v>
      </c>
      <c r="H27" s="91">
        <f t="shared" si="2"/>
        <v>0</v>
      </c>
      <c r="I27" s="91">
        <f t="shared" si="2"/>
        <v>0</v>
      </c>
      <c r="J27" s="92"/>
      <c r="K27" s="92"/>
      <c r="L27" s="92"/>
    </row>
    <row r="28" spans="2:12" ht="15.75" customHeight="1" x14ac:dyDescent="0.2">
      <c r="B28" s="63"/>
      <c r="C28" s="61" t="s">
        <v>14</v>
      </c>
      <c r="D28" s="93"/>
      <c r="E28" s="93"/>
      <c r="F28" s="93"/>
      <c r="G28" s="93"/>
      <c r="H28" s="93"/>
      <c r="I28" s="93"/>
      <c r="J28" s="90"/>
      <c r="K28" s="90"/>
      <c r="L28" s="90"/>
    </row>
    <row r="29" spans="2:12" ht="15.75" customHeight="1" thickBot="1" x14ac:dyDescent="0.25">
      <c r="B29" s="64"/>
      <c r="C29" s="59" t="s">
        <v>11</v>
      </c>
      <c r="D29" s="101">
        <f>D26/SUM($D26:$I26)*100</f>
        <v>50</v>
      </c>
      <c r="E29" s="101">
        <f t="shared" ref="E29:I29" si="3">E26/SUM($D26:$I26)*100</f>
        <v>50</v>
      </c>
      <c r="F29" s="101">
        <f t="shared" si="3"/>
        <v>0</v>
      </c>
      <c r="G29" s="101">
        <f t="shared" si="3"/>
        <v>0</v>
      </c>
      <c r="H29" s="101">
        <f t="shared" si="3"/>
        <v>0</v>
      </c>
      <c r="I29" s="101">
        <f t="shared" si="3"/>
        <v>0</v>
      </c>
      <c r="J29" s="92"/>
      <c r="K29" s="92"/>
      <c r="L29" s="92"/>
    </row>
    <row r="30" spans="2:12" ht="19.5" thickTop="1" thickBot="1" x14ac:dyDescent="0.3">
      <c r="B30" s="42" t="s">
        <v>15</v>
      </c>
      <c r="C30" s="37"/>
      <c r="D30" s="102">
        <f>+D26+D27-D28</f>
        <v>7000</v>
      </c>
      <c r="E30" s="102">
        <f t="shared" ref="E30:I30" si="4">+E26+E27-E28</f>
        <v>7000</v>
      </c>
      <c r="F30" s="102">
        <f t="shared" si="4"/>
        <v>0</v>
      </c>
      <c r="G30" s="102">
        <f t="shared" si="4"/>
        <v>0</v>
      </c>
      <c r="H30" s="102">
        <f t="shared" si="4"/>
        <v>0</v>
      </c>
      <c r="I30" s="102">
        <f t="shared" si="4"/>
        <v>0</v>
      </c>
      <c r="J30" s="95">
        <v>2000</v>
      </c>
      <c r="K30" s="96">
        <f>J30/SUM(D26:I26)*100</f>
        <v>16.666666666666664</v>
      </c>
      <c r="L30" s="97">
        <f>COUNTIF($D26:$I26,"&gt;0")</f>
        <v>2</v>
      </c>
    </row>
    <row r="31" spans="2:12" ht="15.75" customHeight="1" thickTop="1" x14ac:dyDescent="0.2">
      <c r="B31" s="62" t="s">
        <v>18</v>
      </c>
      <c r="C31" s="11" t="s">
        <v>9</v>
      </c>
      <c r="D31" s="85"/>
      <c r="E31" s="91"/>
      <c r="F31" s="84">
        <v>8000</v>
      </c>
      <c r="G31" s="85">
        <v>0</v>
      </c>
      <c r="H31" s="85">
        <v>0</v>
      </c>
      <c r="I31" s="85">
        <v>0</v>
      </c>
      <c r="J31" s="86"/>
      <c r="K31" s="86"/>
      <c r="L31" s="86"/>
    </row>
    <row r="32" spans="2:12" ht="15.75" customHeight="1" x14ac:dyDescent="0.2">
      <c r="B32" s="63"/>
      <c r="C32" s="15" t="s">
        <v>10</v>
      </c>
      <c r="D32" s="87"/>
      <c r="E32" s="87"/>
      <c r="F32" s="87"/>
      <c r="G32" s="87"/>
      <c r="H32" s="87"/>
      <c r="I32" s="87"/>
      <c r="J32" s="88"/>
      <c r="K32" s="88"/>
      <c r="L32" s="88"/>
    </row>
    <row r="33" spans="2:12" ht="15.75" customHeight="1" x14ac:dyDescent="0.2">
      <c r="B33" s="63"/>
      <c r="C33" s="60" t="s">
        <v>12</v>
      </c>
      <c r="D33" s="89">
        <f>D30+D31-D32</f>
        <v>7000</v>
      </c>
      <c r="E33" s="89">
        <f t="shared" ref="E33:I33" si="5">E30+E31-E32</f>
        <v>7000</v>
      </c>
      <c r="F33" s="89">
        <f t="shared" si="5"/>
        <v>8000</v>
      </c>
      <c r="G33" s="89">
        <f t="shared" si="5"/>
        <v>0</v>
      </c>
      <c r="H33" s="89">
        <f t="shared" si="5"/>
        <v>0</v>
      </c>
      <c r="I33" s="89">
        <f t="shared" si="5"/>
        <v>0</v>
      </c>
      <c r="J33" s="90"/>
      <c r="K33" s="90"/>
      <c r="L33" s="90"/>
    </row>
    <row r="34" spans="2:12" ht="15.75" customHeight="1" x14ac:dyDescent="0.2">
      <c r="B34" s="63"/>
      <c r="C34" s="59" t="s">
        <v>13</v>
      </c>
      <c r="D34" s="91">
        <f>D33*$K37/100</f>
        <v>954.54545454545439</v>
      </c>
      <c r="E34" s="91">
        <f>E33*$K37/100</f>
        <v>954.54545454545439</v>
      </c>
      <c r="F34" s="91">
        <f>F33*$K37/100</f>
        <v>1090.9090909090908</v>
      </c>
      <c r="G34" s="91">
        <f t="shared" ref="G34" si="6">G33*$K37/100</f>
        <v>0</v>
      </c>
      <c r="H34" s="91">
        <f t="shared" ref="H34" si="7">H33*$K37/100</f>
        <v>0</v>
      </c>
      <c r="I34" s="91">
        <f t="shared" ref="I34" si="8">I33*$K37/100</f>
        <v>0</v>
      </c>
      <c r="J34" s="92"/>
      <c r="K34" s="92"/>
      <c r="L34" s="92"/>
    </row>
    <row r="35" spans="2:12" ht="15.75" customHeight="1" x14ac:dyDescent="0.2">
      <c r="B35" s="63"/>
      <c r="C35" s="61" t="s">
        <v>14</v>
      </c>
      <c r="D35" s="93"/>
      <c r="E35" s="93"/>
      <c r="F35" s="93"/>
      <c r="G35" s="93"/>
      <c r="H35" s="93"/>
      <c r="I35" s="93"/>
      <c r="J35" s="90"/>
      <c r="K35" s="90"/>
      <c r="L35" s="90"/>
    </row>
    <row r="36" spans="2:12" ht="15.75" customHeight="1" thickBot="1" x14ac:dyDescent="0.25">
      <c r="B36" s="64"/>
      <c r="C36" s="59" t="s">
        <v>11</v>
      </c>
      <c r="D36" s="101">
        <f>D33/SUM($D33:$I33)*100</f>
        <v>31.818181818181817</v>
      </c>
      <c r="E36" s="101">
        <f t="shared" ref="E36:I36" si="9">E33/SUM($D33:$I33)*100</f>
        <v>31.818181818181817</v>
      </c>
      <c r="F36" s="101">
        <f t="shared" si="9"/>
        <v>36.363636363636367</v>
      </c>
      <c r="G36" s="101">
        <f t="shared" si="9"/>
        <v>0</v>
      </c>
      <c r="H36" s="101">
        <f t="shared" si="9"/>
        <v>0</v>
      </c>
      <c r="I36" s="101">
        <f t="shared" si="9"/>
        <v>0</v>
      </c>
      <c r="J36" s="92"/>
      <c r="K36" s="92"/>
      <c r="L36" s="92"/>
    </row>
    <row r="37" spans="2:12" ht="19.5" thickTop="1" thickBot="1" x14ac:dyDescent="0.3">
      <c r="B37" s="42" t="s">
        <v>15</v>
      </c>
      <c r="C37" s="37"/>
      <c r="D37" s="102">
        <f>+D33+D34-D35</f>
        <v>7954.545454545454</v>
      </c>
      <c r="E37" s="102">
        <f>+E33+E34-E35</f>
        <v>7954.545454545454</v>
      </c>
      <c r="F37" s="102">
        <f t="shared" ref="F37:I37" si="10">+F33+F34-F35</f>
        <v>9090.9090909090901</v>
      </c>
      <c r="G37" s="102">
        <f t="shared" si="10"/>
        <v>0</v>
      </c>
      <c r="H37" s="102">
        <f t="shared" si="10"/>
        <v>0</v>
      </c>
      <c r="I37" s="102">
        <f t="shared" si="10"/>
        <v>0</v>
      </c>
      <c r="J37" s="95">
        <v>3000</v>
      </c>
      <c r="K37" s="96">
        <f>J37/SUM(D33:I33)*100</f>
        <v>13.636363636363635</v>
      </c>
      <c r="L37" s="97">
        <f>COUNTIF($D33:$I33,"&gt;0")</f>
        <v>3</v>
      </c>
    </row>
    <row r="38" spans="2:12" ht="15.75" customHeight="1" thickTop="1" x14ac:dyDescent="0.2">
      <c r="B38" s="65" t="s">
        <v>19</v>
      </c>
      <c r="C38" s="11" t="s">
        <v>9</v>
      </c>
      <c r="D38" s="98"/>
      <c r="E38" s="103"/>
      <c r="F38" s="98">
        <v>0</v>
      </c>
      <c r="G38" s="98">
        <v>0</v>
      </c>
      <c r="H38" s="98">
        <v>0</v>
      </c>
      <c r="I38" s="98">
        <v>0</v>
      </c>
      <c r="J38" s="86"/>
      <c r="K38" s="86"/>
      <c r="L38" s="86"/>
    </row>
    <row r="39" spans="2:12" ht="15.75" customHeight="1" x14ac:dyDescent="0.2">
      <c r="B39" s="63"/>
      <c r="C39" s="15" t="s">
        <v>10</v>
      </c>
      <c r="D39" s="87"/>
      <c r="E39" s="87"/>
      <c r="F39" s="87"/>
      <c r="G39" s="87"/>
      <c r="H39" s="87"/>
      <c r="I39" s="87"/>
      <c r="J39" s="88"/>
      <c r="K39" s="88"/>
      <c r="L39" s="88"/>
    </row>
    <row r="40" spans="2:12" ht="15.75" customHeight="1" x14ac:dyDescent="0.2">
      <c r="B40" s="63"/>
      <c r="C40" s="60" t="s">
        <v>12</v>
      </c>
      <c r="D40" s="89">
        <f>D37+D38-D39</f>
        <v>7954.545454545454</v>
      </c>
      <c r="E40" s="89">
        <f>E37+E38-E39</f>
        <v>7954.545454545454</v>
      </c>
      <c r="F40" s="89">
        <f t="shared" ref="F40" si="11">F37+F38-F39</f>
        <v>9090.9090909090901</v>
      </c>
      <c r="G40" s="89">
        <f t="shared" ref="G40" si="12">G37+G38-G39</f>
        <v>0</v>
      </c>
      <c r="H40" s="89">
        <f t="shared" ref="H40" si="13">H37+H38-H39</f>
        <v>0</v>
      </c>
      <c r="I40" s="89">
        <f t="shared" ref="I40" si="14">I37+I38-I39</f>
        <v>0</v>
      </c>
      <c r="J40" s="90"/>
      <c r="K40" s="90"/>
      <c r="L40" s="90"/>
    </row>
    <row r="41" spans="2:12" ht="15.75" customHeight="1" x14ac:dyDescent="0.2">
      <c r="B41" s="63"/>
      <c r="C41" s="59" t="s">
        <v>13</v>
      </c>
      <c r="D41" s="91">
        <f>D40*$K44/100</f>
        <v>0</v>
      </c>
      <c r="E41" s="91">
        <f>E40*$K44/100</f>
        <v>0</v>
      </c>
      <c r="F41" s="91">
        <f t="shared" ref="F41" si="15">F40*$K44/100</f>
        <v>0</v>
      </c>
      <c r="G41" s="91">
        <f t="shared" ref="G41" si="16">G40*$K44/100</f>
        <v>0</v>
      </c>
      <c r="H41" s="91">
        <f t="shared" ref="H41" si="17">H40*$K44/100</f>
        <v>0</v>
      </c>
      <c r="I41" s="91">
        <f t="shared" ref="I41" si="18">I40*$K44/100</f>
        <v>0</v>
      </c>
      <c r="J41" s="92"/>
      <c r="K41" s="92"/>
      <c r="L41" s="92"/>
    </row>
    <row r="42" spans="2:12" ht="15.75" customHeight="1" x14ac:dyDescent="0.2">
      <c r="B42" s="63"/>
      <c r="C42" s="61" t="s">
        <v>14</v>
      </c>
      <c r="D42" s="93"/>
      <c r="E42" s="93"/>
      <c r="F42" s="93"/>
      <c r="G42" s="93"/>
      <c r="H42" s="93"/>
      <c r="I42" s="93"/>
      <c r="J42" s="90"/>
      <c r="K42" s="90"/>
      <c r="L42" s="90"/>
    </row>
    <row r="43" spans="2:12" ht="15.75" customHeight="1" thickBot="1" x14ac:dyDescent="0.25">
      <c r="B43" s="64"/>
      <c r="C43" s="59" t="s">
        <v>11</v>
      </c>
      <c r="D43" s="101">
        <f>D40/SUM($D40:$I40)*100</f>
        <v>31.818181818181817</v>
      </c>
      <c r="E43" s="101">
        <f t="shared" ref="E43:I43" si="19">E40/SUM($D40:$I40)*100</f>
        <v>31.818181818181817</v>
      </c>
      <c r="F43" s="101">
        <f t="shared" si="19"/>
        <v>36.36363636363636</v>
      </c>
      <c r="G43" s="101">
        <f t="shared" si="19"/>
        <v>0</v>
      </c>
      <c r="H43" s="101">
        <f t="shared" si="19"/>
        <v>0</v>
      </c>
      <c r="I43" s="101">
        <f t="shared" si="19"/>
        <v>0</v>
      </c>
      <c r="J43" s="92"/>
      <c r="K43" s="92"/>
      <c r="L43" s="92"/>
    </row>
    <row r="44" spans="2:12" ht="19.5" thickTop="1" thickBot="1" x14ac:dyDescent="0.3">
      <c r="B44" s="42" t="s">
        <v>15</v>
      </c>
      <c r="C44" s="37"/>
      <c r="D44" s="102">
        <f>+D40+D41-D42</f>
        <v>7954.545454545454</v>
      </c>
      <c r="E44" s="102">
        <f>+E40+E41-E42</f>
        <v>7954.545454545454</v>
      </c>
      <c r="F44" s="102">
        <f t="shared" ref="F44:I44" si="20">+F40+F41-F42</f>
        <v>9090.9090909090901</v>
      </c>
      <c r="G44" s="102">
        <f t="shared" si="20"/>
        <v>0</v>
      </c>
      <c r="H44" s="102">
        <f t="shared" si="20"/>
        <v>0</v>
      </c>
      <c r="I44" s="102">
        <f t="shared" si="20"/>
        <v>0</v>
      </c>
      <c r="J44" s="95"/>
      <c r="K44" s="96">
        <f>J44/SUM(D40:I40)*100</f>
        <v>0</v>
      </c>
      <c r="L44" s="97">
        <f>COUNTIF($D40:$I40,"&gt;0")</f>
        <v>3</v>
      </c>
    </row>
    <row r="45" spans="2:12" ht="13.5" thickTop="1" x14ac:dyDescent="0.2">
      <c r="B45" s="65" t="s">
        <v>20</v>
      </c>
      <c r="C45" s="11" t="s">
        <v>9</v>
      </c>
      <c r="D45" s="98"/>
      <c r="E45" s="103"/>
      <c r="F45" s="98">
        <v>0</v>
      </c>
      <c r="G45" s="98">
        <v>0</v>
      </c>
      <c r="H45" s="98">
        <v>0</v>
      </c>
      <c r="I45" s="98">
        <v>0</v>
      </c>
      <c r="J45" s="86"/>
      <c r="K45" s="86"/>
      <c r="L45" s="86"/>
    </row>
    <row r="46" spans="2:12" ht="12.75" x14ac:dyDescent="0.2">
      <c r="B46" s="63"/>
      <c r="C46" s="15" t="s">
        <v>10</v>
      </c>
      <c r="D46" s="87"/>
      <c r="E46" s="87"/>
      <c r="F46" s="87"/>
      <c r="G46" s="87"/>
      <c r="H46" s="87"/>
      <c r="I46" s="87"/>
      <c r="J46" s="88"/>
      <c r="K46" s="88"/>
      <c r="L46" s="88"/>
    </row>
    <row r="47" spans="2:12" ht="12.75" x14ac:dyDescent="0.2">
      <c r="B47" s="63"/>
      <c r="C47" s="60" t="s">
        <v>12</v>
      </c>
      <c r="D47" s="89">
        <f>D44+D45-D46</f>
        <v>7954.545454545454</v>
      </c>
      <c r="E47" s="89">
        <f>E44+E45-E46</f>
        <v>7954.545454545454</v>
      </c>
      <c r="F47" s="89">
        <f t="shared" ref="F47" si="21">F44+F45-F46</f>
        <v>9090.9090909090901</v>
      </c>
      <c r="G47" s="89">
        <f t="shared" ref="G47" si="22">G44+G45-G46</f>
        <v>0</v>
      </c>
      <c r="H47" s="89">
        <f t="shared" ref="H47" si="23">H44+H45-H46</f>
        <v>0</v>
      </c>
      <c r="I47" s="89">
        <f t="shared" ref="I47" si="24">I44+I45-I46</f>
        <v>0</v>
      </c>
      <c r="J47" s="90"/>
      <c r="K47" s="90"/>
      <c r="L47" s="90"/>
    </row>
    <row r="48" spans="2:12" ht="12.75" x14ac:dyDescent="0.2">
      <c r="B48" s="63"/>
      <c r="C48" s="59" t="s">
        <v>13</v>
      </c>
      <c r="D48" s="91">
        <f>D47*$K51/100</f>
        <v>0</v>
      </c>
      <c r="E48" s="91">
        <f>E47*$K51/100</f>
        <v>0</v>
      </c>
      <c r="F48" s="91">
        <f t="shared" ref="F48" si="25">F47*$K51/100</f>
        <v>0</v>
      </c>
      <c r="G48" s="91">
        <f t="shared" ref="G48" si="26">G47*$K51/100</f>
        <v>0</v>
      </c>
      <c r="H48" s="91">
        <f t="shared" ref="H48" si="27">H47*$K51/100</f>
        <v>0</v>
      </c>
      <c r="I48" s="91">
        <f t="shared" ref="I48" si="28">I47*$K51/100</f>
        <v>0</v>
      </c>
      <c r="J48" s="92"/>
      <c r="K48" s="92"/>
      <c r="L48" s="92"/>
    </row>
    <row r="49" spans="2:12" ht="12.75" x14ac:dyDescent="0.2">
      <c r="B49" s="63"/>
      <c r="C49" s="61" t="s">
        <v>14</v>
      </c>
      <c r="D49" s="93"/>
      <c r="E49" s="93"/>
      <c r="F49" s="93"/>
      <c r="G49" s="93"/>
      <c r="H49" s="93"/>
      <c r="I49" s="93"/>
      <c r="J49" s="90"/>
      <c r="K49" s="90"/>
      <c r="L49" s="90"/>
    </row>
    <row r="50" spans="2:12" ht="13.5" thickBot="1" x14ac:dyDescent="0.25">
      <c r="B50" s="64"/>
      <c r="C50" s="59" t="s">
        <v>11</v>
      </c>
      <c r="D50" s="101">
        <f>D47/SUM($D47:$I47)*100</f>
        <v>31.818181818181817</v>
      </c>
      <c r="E50" s="101">
        <f t="shared" ref="E50:I50" si="29">E47/SUM($D47:$I47)*100</f>
        <v>31.818181818181817</v>
      </c>
      <c r="F50" s="101">
        <f t="shared" si="29"/>
        <v>36.36363636363636</v>
      </c>
      <c r="G50" s="101">
        <f t="shared" si="29"/>
        <v>0</v>
      </c>
      <c r="H50" s="101">
        <f t="shared" si="29"/>
        <v>0</v>
      </c>
      <c r="I50" s="101">
        <f t="shared" si="29"/>
        <v>0</v>
      </c>
      <c r="J50" s="92"/>
      <c r="K50" s="92"/>
      <c r="L50" s="92"/>
    </row>
    <row r="51" spans="2:12" ht="19.5" thickTop="1" thickBot="1" x14ac:dyDescent="0.3">
      <c r="B51" s="42" t="s">
        <v>15</v>
      </c>
      <c r="C51" s="37"/>
      <c r="D51" s="102">
        <f>+D47+D48-D49</f>
        <v>7954.545454545454</v>
      </c>
      <c r="E51" s="102">
        <f>+E47+E48-E49</f>
        <v>7954.545454545454</v>
      </c>
      <c r="F51" s="102">
        <f t="shared" ref="F51:I51" si="30">+F47+F48-F49</f>
        <v>9090.9090909090901</v>
      </c>
      <c r="G51" s="102">
        <f t="shared" si="30"/>
        <v>0</v>
      </c>
      <c r="H51" s="102">
        <f t="shared" si="30"/>
        <v>0</v>
      </c>
      <c r="I51" s="102">
        <f t="shared" si="30"/>
        <v>0</v>
      </c>
      <c r="J51" s="95"/>
      <c r="K51" s="96">
        <f>J51/SUM(D47:I47)*100</f>
        <v>0</v>
      </c>
      <c r="L51" s="97">
        <f>COUNTIF($D47:$I47,"&gt;0")</f>
        <v>3</v>
      </c>
    </row>
    <row r="52" spans="2:12" ht="13.5" thickTop="1" x14ac:dyDescent="0.2">
      <c r="B52" s="65" t="s">
        <v>21</v>
      </c>
      <c r="C52" s="11" t="s">
        <v>9</v>
      </c>
      <c r="D52" s="98"/>
      <c r="E52" s="103"/>
      <c r="F52" s="98">
        <v>0</v>
      </c>
      <c r="G52" s="98">
        <v>0</v>
      </c>
      <c r="H52" s="98">
        <v>0</v>
      </c>
      <c r="I52" s="98">
        <v>0</v>
      </c>
      <c r="J52" s="86"/>
      <c r="K52" s="86"/>
      <c r="L52" s="86"/>
    </row>
    <row r="53" spans="2:12" ht="12.75" x14ac:dyDescent="0.2">
      <c r="B53" s="63"/>
      <c r="C53" s="15" t="s">
        <v>10</v>
      </c>
      <c r="D53" s="87"/>
      <c r="E53" s="87"/>
      <c r="F53" s="87"/>
      <c r="G53" s="87"/>
      <c r="H53" s="87"/>
      <c r="I53" s="87"/>
      <c r="J53" s="88"/>
      <c r="K53" s="88"/>
      <c r="L53" s="88"/>
    </row>
    <row r="54" spans="2:12" ht="12.75" x14ac:dyDescent="0.2">
      <c r="B54" s="63"/>
      <c r="C54" s="60" t="s">
        <v>12</v>
      </c>
      <c r="D54" s="89">
        <f>D51+D52-D53</f>
        <v>7954.545454545454</v>
      </c>
      <c r="E54" s="89">
        <f>E51+E52-E53</f>
        <v>7954.545454545454</v>
      </c>
      <c r="F54" s="89">
        <f t="shared" ref="F54" si="31">F51+F52-F53</f>
        <v>9090.9090909090901</v>
      </c>
      <c r="G54" s="89">
        <f t="shared" ref="G54" si="32">G51+G52-G53</f>
        <v>0</v>
      </c>
      <c r="H54" s="89">
        <f t="shared" ref="H54" si="33">H51+H52-H53</f>
        <v>0</v>
      </c>
      <c r="I54" s="89">
        <f t="shared" ref="I54" si="34">I51+I52-I53</f>
        <v>0</v>
      </c>
      <c r="J54" s="90"/>
      <c r="K54" s="90"/>
      <c r="L54" s="90"/>
    </row>
    <row r="55" spans="2:12" ht="12.75" x14ac:dyDescent="0.2">
      <c r="B55" s="63"/>
      <c r="C55" s="59" t="s">
        <v>13</v>
      </c>
      <c r="D55" s="91">
        <f>D54*$K58/100</f>
        <v>0</v>
      </c>
      <c r="E55" s="91">
        <f>E54*$K58/100</f>
        <v>0</v>
      </c>
      <c r="F55" s="91">
        <f t="shared" ref="F55" si="35">F54*$K58/100</f>
        <v>0</v>
      </c>
      <c r="G55" s="91">
        <f t="shared" ref="G55" si="36">G54*$K58/100</f>
        <v>0</v>
      </c>
      <c r="H55" s="91">
        <f t="shared" ref="H55" si="37">H54*$K58/100</f>
        <v>0</v>
      </c>
      <c r="I55" s="91">
        <f t="shared" ref="I55" si="38">I54*$K58/100</f>
        <v>0</v>
      </c>
      <c r="J55" s="92"/>
      <c r="K55" s="92"/>
      <c r="L55" s="92"/>
    </row>
    <row r="56" spans="2:12" ht="12.75" x14ac:dyDescent="0.2">
      <c r="B56" s="63"/>
      <c r="C56" s="61" t="s">
        <v>14</v>
      </c>
      <c r="D56" s="93"/>
      <c r="E56" s="93"/>
      <c r="F56" s="93"/>
      <c r="G56" s="93"/>
      <c r="H56" s="93"/>
      <c r="I56" s="93"/>
      <c r="J56" s="90"/>
      <c r="K56" s="90"/>
      <c r="L56" s="90"/>
    </row>
    <row r="57" spans="2:12" ht="13.5" thickBot="1" x14ac:dyDescent="0.25">
      <c r="B57" s="64"/>
      <c r="C57" s="59" t="s">
        <v>11</v>
      </c>
      <c r="D57" s="101">
        <f>D54/SUM($D54:$I54)*100</f>
        <v>31.818181818181817</v>
      </c>
      <c r="E57" s="101">
        <f t="shared" ref="E57:I57" si="39">E54/SUM($D54:$I54)*100</f>
        <v>31.818181818181817</v>
      </c>
      <c r="F57" s="101">
        <f t="shared" si="39"/>
        <v>36.36363636363636</v>
      </c>
      <c r="G57" s="101">
        <f t="shared" si="39"/>
        <v>0</v>
      </c>
      <c r="H57" s="101">
        <f t="shared" si="39"/>
        <v>0</v>
      </c>
      <c r="I57" s="101">
        <f t="shared" si="39"/>
        <v>0</v>
      </c>
      <c r="J57" s="92"/>
      <c r="K57" s="92"/>
      <c r="L57" s="92"/>
    </row>
    <row r="58" spans="2:12" ht="19.5" thickTop="1" thickBot="1" x14ac:dyDescent="0.3">
      <c r="B58" s="42" t="s">
        <v>15</v>
      </c>
      <c r="C58" s="37"/>
      <c r="D58" s="102">
        <f>+D54+D55-D56</f>
        <v>7954.545454545454</v>
      </c>
      <c r="E58" s="102">
        <f>+E54+E55-E56</f>
        <v>7954.545454545454</v>
      </c>
      <c r="F58" s="102">
        <f t="shared" ref="F58:I58" si="40">+F54+F55-F56</f>
        <v>9090.9090909090901</v>
      </c>
      <c r="G58" s="102">
        <f t="shared" si="40"/>
        <v>0</v>
      </c>
      <c r="H58" s="102">
        <f t="shared" si="40"/>
        <v>0</v>
      </c>
      <c r="I58" s="102">
        <f t="shared" si="40"/>
        <v>0</v>
      </c>
      <c r="J58" s="95"/>
      <c r="K58" s="96">
        <f>J58/SUM(D54:I54)*100</f>
        <v>0</v>
      </c>
      <c r="L58" s="97">
        <f>COUNTIF($D54:$I54,"&gt;0")</f>
        <v>3</v>
      </c>
    </row>
    <row r="59" spans="2:12" ht="13.5" thickTop="1" x14ac:dyDescent="0.2">
      <c r="B59" s="65" t="s">
        <v>22</v>
      </c>
      <c r="C59" s="11" t="s">
        <v>9</v>
      </c>
      <c r="D59" s="98"/>
      <c r="E59" s="103"/>
      <c r="F59" s="98">
        <v>0</v>
      </c>
      <c r="G59" s="98">
        <v>0</v>
      </c>
      <c r="H59" s="98">
        <v>0</v>
      </c>
      <c r="I59" s="98">
        <v>0</v>
      </c>
      <c r="J59" s="86"/>
      <c r="K59" s="86"/>
      <c r="L59" s="86"/>
    </row>
    <row r="60" spans="2:12" ht="12.75" x14ac:dyDescent="0.2">
      <c r="B60" s="63"/>
      <c r="C60" s="15" t="s">
        <v>10</v>
      </c>
      <c r="D60" s="87"/>
      <c r="E60" s="87"/>
      <c r="F60" s="87"/>
      <c r="G60" s="87"/>
      <c r="H60" s="87"/>
      <c r="I60" s="87"/>
      <c r="J60" s="88"/>
      <c r="K60" s="88"/>
      <c r="L60" s="88"/>
    </row>
    <row r="61" spans="2:12" ht="12.75" x14ac:dyDescent="0.2">
      <c r="B61" s="63"/>
      <c r="C61" s="60" t="s">
        <v>12</v>
      </c>
      <c r="D61" s="89">
        <f>D58+D59-D60</f>
        <v>7954.545454545454</v>
      </c>
      <c r="E61" s="89">
        <f>E58+E59-E60</f>
        <v>7954.545454545454</v>
      </c>
      <c r="F61" s="89">
        <f t="shared" ref="F61" si="41">F58+F59-F60</f>
        <v>9090.9090909090901</v>
      </c>
      <c r="G61" s="89">
        <f t="shared" ref="G61" si="42">G58+G59-G60</f>
        <v>0</v>
      </c>
      <c r="H61" s="89">
        <f t="shared" ref="H61" si="43">H58+H59-H60</f>
        <v>0</v>
      </c>
      <c r="I61" s="89">
        <f t="shared" ref="I61" si="44">I58+I59-I60</f>
        <v>0</v>
      </c>
      <c r="J61" s="90"/>
      <c r="K61" s="90"/>
      <c r="L61" s="90"/>
    </row>
    <row r="62" spans="2:12" ht="12.75" x14ac:dyDescent="0.2">
      <c r="B62" s="63"/>
      <c r="C62" s="59" t="s">
        <v>13</v>
      </c>
      <c r="D62" s="91">
        <f>D61*$K65/100</f>
        <v>0</v>
      </c>
      <c r="E62" s="91">
        <f>E61*$K65/100</f>
        <v>0</v>
      </c>
      <c r="F62" s="91">
        <f t="shared" ref="F62" si="45">F61*$K65/100</f>
        <v>0</v>
      </c>
      <c r="G62" s="91">
        <f t="shared" ref="G62" si="46">G61*$K65/100</f>
        <v>0</v>
      </c>
      <c r="H62" s="91">
        <f t="shared" ref="H62" si="47">H61*$K65/100</f>
        <v>0</v>
      </c>
      <c r="I62" s="91">
        <f t="shared" ref="I62" si="48">I61*$K65/100</f>
        <v>0</v>
      </c>
      <c r="J62" s="92"/>
      <c r="K62" s="92"/>
      <c r="L62" s="92"/>
    </row>
    <row r="63" spans="2:12" ht="12.75" x14ac:dyDescent="0.2">
      <c r="B63" s="63"/>
      <c r="C63" s="61" t="s">
        <v>14</v>
      </c>
      <c r="D63" s="93"/>
      <c r="E63" s="93"/>
      <c r="F63" s="93"/>
      <c r="G63" s="93"/>
      <c r="H63" s="93"/>
      <c r="I63" s="93"/>
      <c r="J63" s="90"/>
      <c r="K63" s="90"/>
      <c r="L63" s="90"/>
    </row>
    <row r="64" spans="2:12" ht="13.5" thickBot="1" x14ac:dyDescent="0.25">
      <c r="B64" s="64"/>
      <c r="C64" s="59" t="s">
        <v>11</v>
      </c>
      <c r="D64" s="101">
        <f>D61/SUM($D61:$I61)*100</f>
        <v>31.818181818181817</v>
      </c>
      <c r="E64" s="101">
        <f t="shared" ref="E64:I64" si="49">E61/SUM($D61:$I61)*100</f>
        <v>31.818181818181817</v>
      </c>
      <c r="F64" s="101">
        <f t="shared" si="49"/>
        <v>36.36363636363636</v>
      </c>
      <c r="G64" s="101">
        <f t="shared" si="49"/>
        <v>0</v>
      </c>
      <c r="H64" s="101">
        <f t="shared" si="49"/>
        <v>0</v>
      </c>
      <c r="I64" s="101">
        <f t="shared" si="49"/>
        <v>0</v>
      </c>
      <c r="J64" s="92"/>
      <c r="K64" s="92"/>
      <c r="L64" s="92"/>
    </row>
    <row r="65" spans="2:12" ht="19.5" thickTop="1" thickBot="1" x14ac:dyDescent="0.3">
      <c r="B65" s="42" t="s">
        <v>15</v>
      </c>
      <c r="C65" s="37"/>
      <c r="D65" s="102">
        <f>+D61+D62-D63</f>
        <v>7954.545454545454</v>
      </c>
      <c r="E65" s="102">
        <f>+E61+E62-E63</f>
        <v>7954.545454545454</v>
      </c>
      <c r="F65" s="102">
        <f t="shared" ref="F65:I65" si="50">+F61+F62-F63</f>
        <v>9090.9090909090901</v>
      </c>
      <c r="G65" s="102">
        <f t="shared" si="50"/>
        <v>0</v>
      </c>
      <c r="H65" s="102">
        <f t="shared" si="50"/>
        <v>0</v>
      </c>
      <c r="I65" s="102">
        <f t="shared" si="50"/>
        <v>0</v>
      </c>
      <c r="J65" s="95"/>
      <c r="K65" s="96">
        <f>J65/SUM(D61:I61)*100</f>
        <v>0</v>
      </c>
      <c r="L65" s="97">
        <f>COUNTIF($D61:$I61,"&gt;0")</f>
        <v>3</v>
      </c>
    </row>
    <row r="66" spans="2:12" ht="13.5" thickTop="1" x14ac:dyDescent="0.2">
      <c r="B66" s="65" t="s">
        <v>23</v>
      </c>
      <c r="C66" s="11" t="s">
        <v>9</v>
      </c>
      <c r="D66" s="98"/>
      <c r="E66" s="103"/>
      <c r="F66" s="98">
        <v>0</v>
      </c>
      <c r="G66" s="98">
        <v>0</v>
      </c>
      <c r="H66" s="98">
        <v>0</v>
      </c>
      <c r="I66" s="98">
        <v>0</v>
      </c>
      <c r="J66" s="86"/>
      <c r="K66" s="86"/>
      <c r="L66" s="86"/>
    </row>
    <row r="67" spans="2:12" ht="12.75" x14ac:dyDescent="0.2">
      <c r="B67" s="63"/>
      <c r="C67" s="15" t="s">
        <v>10</v>
      </c>
      <c r="D67" s="87"/>
      <c r="E67" s="87"/>
      <c r="F67" s="87"/>
      <c r="G67" s="87"/>
      <c r="H67" s="87"/>
      <c r="I67" s="87"/>
      <c r="J67" s="88"/>
      <c r="K67" s="88"/>
      <c r="L67" s="88"/>
    </row>
    <row r="68" spans="2:12" ht="12.75" x14ac:dyDescent="0.2">
      <c r="B68" s="63"/>
      <c r="C68" s="60" t="s">
        <v>12</v>
      </c>
      <c r="D68" s="89">
        <f>D65+D66-D67</f>
        <v>7954.545454545454</v>
      </c>
      <c r="E68" s="89">
        <f>E65+E66-E67</f>
        <v>7954.545454545454</v>
      </c>
      <c r="F68" s="89">
        <f t="shared" ref="F68" si="51">F65+F66-F67</f>
        <v>9090.9090909090901</v>
      </c>
      <c r="G68" s="89">
        <f t="shared" ref="G68" si="52">G65+G66-G67</f>
        <v>0</v>
      </c>
      <c r="H68" s="89">
        <f t="shared" ref="H68" si="53">H65+H66-H67</f>
        <v>0</v>
      </c>
      <c r="I68" s="89">
        <f t="shared" ref="I68" si="54">I65+I66-I67</f>
        <v>0</v>
      </c>
      <c r="J68" s="90"/>
      <c r="K68" s="90"/>
      <c r="L68" s="90"/>
    </row>
    <row r="69" spans="2:12" ht="12.75" x14ac:dyDescent="0.2">
      <c r="B69" s="63"/>
      <c r="C69" s="59" t="s">
        <v>13</v>
      </c>
      <c r="D69" s="91">
        <f>D68*$K72/100</f>
        <v>0</v>
      </c>
      <c r="E69" s="91">
        <f>E68*$K72/100</f>
        <v>0</v>
      </c>
      <c r="F69" s="91">
        <f t="shared" ref="F69" si="55">F68*$K72/100</f>
        <v>0</v>
      </c>
      <c r="G69" s="91">
        <f t="shared" ref="G69" si="56">G68*$K72/100</f>
        <v>0</v>
      </c>
      <c r="H69" s="91">
        <f t="shared" ref="H69" si="57">H68*$K72/100</f>
        <v>0</v>
      </c>
      <c r="I69" s="91">
        <f t="shared" ref="I69" si="58">I68*$K72/100</f>
        <v>0</v>
      </c>
      <c r="J69" s="92"/>
      <c r="K69" s="92"/>
      <c r="L69" s="92"/>
    </row>
    <row r="70" spans="2:12" ht="12.75" x14ac:dyDescent="0.2">
      <c r="B70" s="63"/>
      <c r="C70" s="61" t="s">
        <v>14</v>
      </c>
      <c r="D70" s="93"/>
      <c r="E70" s="93"/>
      <c r="F70" s="93"/>
      <c r="G70" s="93"/>
      <c r="H70" s="93"/>
      <c r="I70" s="93"/>
      <c r="J70" s="90"/>
      <c r="K70" s="90"/>
      <c r="L70" s="90"/>
    </row>
    <row r="71" spans="2:12" ht="13.5" thickBot="1" x14ac:dyDescent="0.25">
      <c r="B71" s="64"/>
      <c r="C71" s="59" t="s">
        <v>11</v>
      </c>
      <c r="D71" s="101">
        <f>D68/SUM($D68:$I68)*100</f>
        <v>31.818181818181817</v>
      </c>
      <c r="E71" s="101">
        <f t="shared" ref="E71:I71" si="59">E68/SUM($D68:$I68)*100</f>
        <v>31.818181818181817</v>
      </c>
      <c r="F71" s="101">
        <f t="shared" si="59"/>
        <v>36.36363636363636</v>
      </c>
      <c r="G71" s="101">
        <f t="shared" si="59"/>
        <v>0</v>
      </c>
      <c r="H71" s="101">
        <f t="shared" si="59"/>
        <v>0</v>
      </c>
      <c r="I71" s="101">
        <f t="shared" si="59"/>
        <v>0</v>
      </c>
      <c r="J71" s="92"/>
      <c r="K71" s="92"/>
      <c r="L71" s="92"/>
    </row>
    <row r="72" spans="2:12" ht="19.5" thickTop="1" thickBot="1" x14ac:dyDescent="0.3">
      <c r="B72" s="42" t="s">
        <v>15</v>
      </c>
      <c r="C72" s="37"/>
      <c r="D72" s="102">
        <f>+D68+D69-D70</f>
        <v>7954.545454545454</v>
      </c>
      <c r="E72" s="102">
        <f>+E68+E69-E70</f>
        <v>7954.545454545454</v>
      </c>
      <c r="F72" s="102">
        <f t="shared" ref="F72:I72" si="60">+F68+F69-F70</f>
        <v>9090.9090909090901</v>
      </c>
      <c r="G72" s="102">
        <f t="shared" si="60"/>
        <v>0</v>
      </c>
      <c r="H72" s="102">
        <f t="shared" si="60"/>
        <v>0</v>
      </c>
      <c r="I72" s="102">
        <f t="shared" si="60"/>
        <v>0</v>
      </c>
      <c r="J72" s="95"/>
      <c r="K72" s="96">
        <f>J72/SUM(D68:I68)*100</f>
        <v>0</v>
      </c>
      <c r="L72" s="97">
        <f>COUNTIF($D68:$I68,"&gt;0")</f>
        <v>3</v>
      </c>
    </row>
    <row r="73" spans="2:12" ht="13.5" thickTop="1" x14ac:dyDescent="0.2">
      <c r="B73" s="65" t="s">
        <v>24</v>
      </c>
      <c r="C73" s="11" t="s">
        <v>9</v>
      </c>
      <c r="D73" s="98"/>
      <c r="E73" s="103"/>
      <c r="F73" s="98">
        <v>0</v>
      </c>
      <c r="G73" s="98">
        <v>0</v>
      </c>
      <c r="H73" s="98">
        <v>0</v>
      </c>
      <c r="I73" s="98">
        <v>0</v>
      </c>
      <c r="J73" s="86"/>
      <c r="K73" s="86"/>
      <c r="L73" s="86"/>
    </row>
    <row r="74" spans="2:12" ht="12.75" x14ac:dyDescent="0.2">
      <c r="B74" s="63"/>
      <c r="C74" s="15" t="s">
        <v>10</v>
      </c>
      <c r="D74" s="87"/>
      <c r="E74" s="87"/>
      <c r="F74" s="87"/>
      <c r="G74" s="87"/>
      <c r="H74" s="87"/>
      <c r="I74" s="87"/>
      <c r="J74" s="88"/>
      <c r="K74" s="88"/>
      <c r="L74" s="88"/>
    </row>
    <row r="75" spans="2:12" ht="12.75" x14ac:dyDescent="0.2">
      <c r="B75" s="63"/>
      <c r="C75" s="60" t="s">
        <v>12</v>
      </c>
      <c r="D75" s="89">
        <f>D72+D73-D74</f>
        <v>7954.545454545454</v>
      </c>
      <c r="E75" s="89">
        <f>E72+E73-E74</f>
        <v>7954.545454545454</v>
      </c>
      <c r="F75" s="89">
        <f t="shared" ref="F75" si="61">F72+F73-F74</f>
        <v>9090.9090909090901</v>
      </c>
      <c r="G75" s="89">
        <f t="shared" ref="G75" si="62">G72+G73-G74</f>
        <v>0</v>
      </c>
      <c r="H75" s="89">
        <f t="shared" ref="H75" si="63">H72+H73-H74</f>
        <v>0</v>
      </c>
      <c r="I75" s="89">
        <f t="shared" ref="I75" si="64">I72+I73-I74</f>
        <v>0</v>
      </c>
      <c r="J75" s="90"/>
      <c r="K75" s="90"/>
      <c r="L75" s="90"/>
    </row>
    <row r="76" spans="2:12" ht="12.75" x14ac:dyDescent="0.2">
      <c r="B76" s="63"/>
      <c r="C76" s="59" t="s">
        <v>13</v>
      </c>
      <c r="D76" s="91">
        <f>D75*$K79/100</f>
        <v>0</v>
      </c>
      <c r="E76" s="91">
        <f>E75*$K79/100</f>
        <v>0</v>
      </c>
      <c r="F76" s="91">
        <f t="shared" ref="F76" si="65">F75*$K79/100</f>
        <v>0</v>
      </c>
      <c r="G76" s="91">
        <f t="shared" ref="G76" si="66">G75*$K79/100</f>
        <v>0</v>
      </c>
      <c r="H76" s="91">
        <f t="shared" ref="H76" si="67">H75*$K79/100</f>
        <v>0</v>
      </c>
      <c r="I76" s="91">
        <f t="shared" ref="I76" si="68">I75*$K79/100</f>
        <v>0</v>
      </c>
      <c r="J76" s="92"/>
      <c r="K76" s="92"/>
      <c r="L76" s="92"/>
    </row>
    <row r="77" spans="2:12" ht="12.75" x14ac:dyDescent="0.2">
      <c r="B77" s="63"/>
      <c r="C77" s="61" t="s">
        <v>14</v>
      </c>
      <c r="D77" s="93"/>
      <c r="E77" s="93"/>
      <c r="F77" s="93"/>
      <c r="G77" s="93"/>
      <c r="H77" s="93"/>
      <c r="I77" s="93"/>
      <c r="J77" s="90"/>
      <c r="K77" s="90"/>
      <c r="L77" s="90"/>
    </row>
    <row r="78" spans="2:12" ht="13.5" thickBot="1" x14ac:dyDescent="0.25">
      <c r="B78" s="64"/>
      <c r="C78" s="59" t="s">
        <v>11</v>
      </c>
      <c r="D78" s="101">
        <f>D75/SUM($D75:$I75)*100</f>
        <v>31.818181818181817</v>
      </c>
      <c r="E78" s="101">
        <f t="shared" ref="E78:I78" si="69">E75/SUM($D75:$I75)*100</f>
        <v>31.818181818181817</v>
      </c>
      <c r="F78" s="101">
        <f t="shared" si="69"/>
        <v>36.36363636363636</v>
      </c>
      <c r="G78" s="101">
        <f t="shared" si="69"/>
        <v>0</v>
      </c>
      <c r="H78" s="101">
        <f t="shared" si="69"/>
        <v>0</v>
      </c>
      <c r="I78" s="101">
        <f t="shared" si="69"/>
        <v>0</v>
      </c>
      <c r="J78" s="92"/>
      <c r="K78" s="92"/>
      <c r="L78" s="92"/>
    </row>
    <row r="79" spans="2:12" ht="19.5" thickTop="1" thickBot="1" x14ac:dyDescent="0.3">
      <c r="B79" s="42" t="s">
        <v>15</v>
      </c>
      <c r="C79" s="37"/>
      <c r="D79" s="102">
        <f>+D75+D76-D77</f>
        <v>7954.545454545454</v>
      </c>
      <c r="E79" s="102">
        <f>+E75+E76-E77</f>
        <v>7954.545454545454</v>
      </c>
      <c r="F79" s="102">
        <f t="shared" ref="F79:I79" si="70">+F75+F76-F77</f>
        <v>9090.9090909090901</v>
      </c>
      <c r="G79" s="102">
        <f t="shared" si="70"/>
        <v>0</v>
      </c>
      <c r="H79" s="102">
        <f t="shared" si="70"/>
        <v>0</v>
      </c>
      <c r="I79" s="102">
        <f t="shared" si="70"/>
        <v>0</v>
      </c>
      <c r="J79" s="95"/>
      <c r="K79" s="96">
        <f>J79/SUM(D75:I75)*100</f>
        <v>0</v>
      </c>
      <c r="L79" s="97">
        <f>COUNTIF($D75:$I75,"&gt;0")</f>
        <v>3</v>
      </c>
    </row>
    <row r="80" spans="2:12" ht="15.75" customHeight="1" thickTop="1" x14ac:dyDescent="0.2"/>
  </sheetData>
  <hyperlinks>
    <hyperlink ref="C14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2018-01-14T12:37:29Z</dcterms:created>
  <dcterms:modified xsi:type="dcterms:W3CDTF">2018-01-14T15:18:46Z</dcterms:modified>
</cp:coreProperties>
</file>